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15480" windowHeight="7560" tabRatio="913" firstSheet="5" activeTab="6"/>
  </bookViews>
  <sheets>
    <sheet name="ECE" sheetId="25" r:id="rId1"/>
    <sheet name="ECE-A" sheetId="58" r:id="rId2"/>
    <sheet name="ECE-A-Excl" sheetId="59" r:id="rId3"/>
    <sheet name="ECE-B" sheetId="60" r:id="rId4"/>
    <sheet name="ECE-B Excl" sheetId="61" r:id="rId5"/>
    <sheet name="CAI" sheetId="48" r:id="rId6"/>
    <sheet name="CAI-Excd" sheetId="55" r:id="rId7"/>
  </sheets>
  <definedNames>
    <definedName name="_xlnm._FilterDatabase" localSheetId="5" hidden="1">CAI!$A$5:$O$654</definedName>
    <definedName name="_xlnm._FilterDatabase" localSheetId="6" hidden="1">'CAI-Excd'!$A$5:$O$621</definedName>
    <definedName name="_xlnm._FilterDatabase" localSheetId="0" hidden="1">ECE!$A$5:$O$1175</definedName>
    <definedName name="_xlnm._FilterDatabase" localSheetId="1" hidden="1">'ECE-A'!$A$5:$O$605</definedName>
    <definedName name="_xlnm._FilterDatabase" localSheetId="2" hidden="1">'ECE-A-Excl'!$A$5:$O$505</definedName>
    <definedName name="_xlnm._FilterDatabase" localSheetId="3" hidden="1">'ECE-B'!$A$5:$O$575</definedName>
    <definedName name="_xlnm._FilterDatabase" localSheetId="4" hidden="1">'ECE-B Excl'!$A$5:$O$445</definedName>
    <definedName name="A" localSheetId="5">#REF!</definedName>
    <definedName name="A" localSheetId="6">#REF!</definedName>
    <definedName name="abcd" localSheetId="5">#REF!</definedName>
    <definedName name="abcd" localSheetId="6">#REF!</definedName>
    <definedName name="abcd" localSheetId="0">#REF!</definedName>
    <definedName name="abcd" localSheetId="1">#REF!</definedName>
    <definedName name="abcd" localSheetId="2">#REF!</definedName>
    <definedName name="abcd" localSheetId="3">#REF!</definedName>
    <definedName name="abcd" localSheetId="4">#REF!</definedName>
    <definedName name="abcdef" localSheetId="5">#REF!</definedName>
    <definedName name="abcdef" localSheetId="6">#REF!</definedName>
    <definedName name="abcdef" localSheetId="0">#REF!</definedName>
    <definedName name="abcdef" localSheetId="1">#REF!</definedName>
    <definedName name="abcdef" localSheetId="2">#REF!</definedName>
    <definedName name="abcdef" localSheetId="3">#REF!</definedName>
    <definedName name="abcdef" localSheetId="4">#REF!</definedName>
    <definedName name="calc" localSheetId="5">#REF!</definedName>
    <definedName name="calc" localSheetId="6">#REF!</definedName>
    <definedName name="calc" localSheetId="0">#REF!</definedName>
    <definedName name="calc" localSheetId="1">#REF!</definedName>
    <definedName name="calc" localSheetId="2">#REF!</definedName>
    <definedName name="calc" localSheetId="3">#REF!</definedName>
    <definedName name="calc" localSheetId="4">#REF!</definedName>
    <definedName name="_xlnm.Criteria" localSheetId="5">CAI!#REF!</definedName>
    <definedName name="_xlnm.Criteria" localSheetId="6">'CAI-Excd'!#REF!</definedName>
    <definedName name="_xlnm.Criteria" localSheetId="0">ECE!#REF!</definedName>
    <definedName name="_xlnm.Criteria" localSheetId="1">'ECE-A'!#REF!</definedName>
    <definedName name="_xlnm.Criteria" localSheetId="2">'ECE-A-Excl'!#REF!</definedName>
    <definedName name="_xlnm.Criteria" localSheetId="3">'ECE-B'!#REF!</definedName>
    <definedName name="_xlnm.Criteria" localSheetId="4">'ECE-B Excl'!#REF!</definedName>
    <definedName name="_xlnm.Print_Area" localSheetId="0">ECE!$A$1:$O$1181</definedName>
    <definedName name="_xlnm.Print_Area" localSheetId="1">'ECE-A'!$A$1:$O$611</definedName>
    <definedName name="_xlnm.Print_Area" localSheetId="2">'ECE-A-Excl'!$A$1:$O$511</definedName>
    <definedName name="_xlnm.Print_Area" localSheetId="3">'ECE-B'!$A$1:$O$581</definedName>
    <definedName name="_xlnm.Print_Area" localSheetId="4">'ECE-B Excl'!$A$1:$O$451</definedName>
    <definedName name="_xlnm.Print_Titles" localSheetId="5">CAI!$4:$5</definedName>
    <definedName name="_xlnm.Print_Titles" localSheetId="6">'CAI-Excd'!$4:$5</definedName>
    <definedName name="_xlnm.Print_Titles" localSheetId="0">ECE!$4:$5</definedName>
    <definedName name="_xlnm.Print_Titles" localSheetId="1">'ECE-A'!$4:$5</definedName>
    <definedName name="_xlnm.Print_Titles" localSheetId="2">'ECE-A-Excl'!$4:$5</definedName>
    <definedName name="_xlnm.Print_Titles" localSheetId="3">'ECE-B'!$4:$5</definedName>
    <definedName name="_xlnm.Print_Titles" localSheetId="4">'ECE-B Excl'!$4:$5</definedName>
    <definedName name="TABLE" localSheetId="5">CAI!#REF!</definedName>
    <definedName name="TABLE" localSheetId="6">'CAI-Excd'!#REF!</definedName>
    <definedName name="TABLE" localSheetId="0">ECE!#REF!</definedName>
    <definedName name="TABLE" localSheetId="1">'ECE-A'!#REF!</definedName>
    <definedName name="TABLE" localSheetId="2">'ECE-A-Excl'!#REF!</definedName>
    <definedName name="TABLE" localSheetId="3">'ECE-B'!#REF!</definedName>
    <definedName name="TABLE" localSheetId="4">'ECE-B Excl'!#REF!</definedName>
    <definedName name="TABLE_10" localSheetId="5">CAI!#REF!</definedName>
    <definedName name="TABLE_10" localSheetId="6">'CAI-Excd'!#REF!</definedName>
    <definedName name="TABLE_10" localSheetId="0">ECE!#REF!</definedName>
    <definedName name="TABLE_10" localSheetId="1">'ECE-A'!#REF!</definedName>
    <definedName name="TABLE_10" localSheetId="2">'ECE-A-Excl'!#REF!</definedName>
    <definedName name="TABLE_10" localSheetId="3">'ECE-B'!#REF!</definedName>
    <definedName name="TABLE_10" localSheetId="4">'ECE-B Excl'!#REF!</definedName>
    <definedName name="TABLE_11" localSheetId="5">CAI!#REF!</definedName>
    <definedName name="TABLE_11" localSheetId="6">'CAI-Excd'!#REF!</definedName>
    <definedName name="TABLE_11" localSheetId="0">ECE!#REF!</definedName>
    <definedName name="TABLE_11" localSheetId="1">'ECE-A'!#REF!</definedName>
    <definedName name="TABLE_11" localSheetId="2">'ECE-A-Excl'!#REF!</definedName>
    <definedName name="TABLE_11" localSheetId="3">'ECE-B'!#REF!</definedName>
    <definedName name="TABLE_11" localSheetId="4">'ECE-B Excl'!#REF!</definedName>
    <definedName name="TABLE_12" localSheetId="5">CAI!#REF!</definedName>
    <definedName name="TABLE_12" localSheetId="6">'CAI-Excd'!#REF!</definedName>
    <definedName name="TABLE_12" localSheetId="0">ECE!#REF!</definedName>
    <definedName name="TABLE_12" localSheetId="1">'ECE-A'!#REF!</definedName>
    <definedName name="TABLE_12" localSheetId="2">'ECE-A-Excl'!#REF!</definedName>
    <definedName name="TABLE_12" localSheetId="3">'ECE-B'!#REF!</definedName>
    <definedName name="TABLE_12" localSheetId="4">'ECE-B Excl'!#REF!</definedName>
    <definedName name="TABLE_13" localSheetId="5">CAI!#REF!</definedName>
    <definedName name="TABLE_13" localSheetId="6">'CAI-Excd'!#REF!</definedName>
    <definedName name="TABLE_13" localSheetId="0">ECE!#REF!</definedName>
    <definedName name="TABLE_13" localSheetId="1">'ECE-A'!#REF!</definedName>
    <definedName name="TABLE_13" localSheetId="2">'ECE-A-Excl'!#REF!</definedName>
    <definedName name="TABLE_13" localSheetId="3">'ECE-B'!#REF!</definedName>
    <definedName name="TABLE_13" localSheetId="4">'ECE-B Excl'!#REF!</definedName>
    <definedName name="TABLE_14" localSheetId="5">CAI!#REF!</definedName>
    <definedName name="TABLE_14" localSheetId="6">'CAI-Excd'!#REF!</definedName>
    <definedName name="TABLE_14" localSheetId="0">ECE!#REF!</definedName>
    <definedName name="TABLE_14" localSheetId="1">'ECE-A'!#REF!</definedName>
    <definedName name="TABLE_14" localSheetId="2">'ECE-A-Excl'!#REF!</definedName>
    <definedName name="TABLE_14" localSheetId="3">'ECE-B'!#REF!</definedName>
    <definedName name="TABLE_14" localSheetId="4">'ECE-B Excl'!#REF!</definedName>
    <definedName name="TABLE_15" localSheetId="5">CAI!#REF!</definedName>
    <definedName name="TABLE_15" localSheetId="6">'CAI-Excd'!#REF!</definedName>
    <definedName name="TABLE_15" localSheetId="0">ECE!#REF!</definedName>
    <definedName name="TABLE_15" localSheetId="1">'ECE-A'!#REF!</definedName>
    <definedName name="TABLE_15" localSheetId="2">'ECE-A-Excl'!#REF!</definedName>
    <definedName name="TABLE_15" localSheetId="3">'ECE-B'!#REF!</definedName>
    <definedName name="TABLE_15" localSheetId="4">'ECE-B Excl'!#REF!</definedName>
    <definedName name="TABLE_16" localSheetId="5">CAI!#REF!</definedName>
    <definedName name="TABLE_16" localSheetId="6">'CAI-Excd'!#REF!</definedName>
    <definedName name="TABLE_16" localSheetId="0">ECE!#REF!</definedName>
    <definedName name="TABLE_16" localSheetId="1">'ECE-A'!#REF!</definedName>
    <definedName name="TABLE_16" localSheetId="2">'ECE-A-Excl'!#REF!</definedName>
    <definedName name="TABLE_16" localSheetId="3">'ECE-B'!#REF!</definedName>
    <definedName name="TABLE_16" localSheetId="4">'ECE-B Excl'!#REF!</definedName>
    <definedName name="TABLE_17" localSheetId="5">CAI!#REF!</definedName>
    <definedName name="TABLE_17" localSheetId="6">'CAI-Excd'!#REF!</definedName>
    <definedName name="TABLE_17" localSheetId="0">ECE!#REF!</definedName>
    <definedName name="TABLE_17" localSheetId="1">'ECE-A'!#REF!</definedName>
    <definedName name="TABLE_17" localSheetId="2">'ECE-A-Excl'!#REF!</definedName>
    <definedName name="TABLE_17" localSheetId="3">'ECE-B'!#REF!</definedName>
    <definedName name="TABLE_17" localSheetId="4">'ECE-B Excl'!#REF!</definedName>
    <definedName name="TABLE_18" localSheetId="5">CAI!#REF!</definedName>
    <definedName name="TABLE_18" localSheetId="6">'CAI-Excd'!#REF!</definedName>
    <definedName name="TABLE_18" localSheetId="0">ECE!#REF!</definedName>
    <definedName name="TABLE_18" localSheetId="1">'ECE-A'!#REF!</definedName>
    <definedName name="TABLE_18" localSheetId="2">'ECE-A-Excl'!#REF!</definedName>
    <definedName name="TABLE_18" localSheetId="3">'ECE-B'!#REF!</definedName>
    <definedName name="TABLE_18" localSheetId="4">'ECE-B Excl'!#REF!</definedName>
    <definedName name="TABLE_19" localSheetId="5">CAI!#REF!</definedName>
    <definedName name="TABLE_19" localSheetId="6">'CAI-Excd'!#REF!</definedName>
    <definedName name="TABLE_19" localSheetId="0">ECE!#REF!</definedName>
    <definedName name="TABLE_19" localSheetId="1">'ECE-A'!#REF!</definedName>
    <definedName name="TABLE_19" localSheetId="2">'ECE-A-Excl'!#REF!</definedName>
    <definedName name="TABLE_19" localSheetId="3">'ECE-B'!#REF!</definedName>
    <definedName name="TABLE_19" localSheetId="4">'ECE-B Excl'!#REF!</definedName>
    <definedName name="TABLE_2" localSheetId="5">CAI!#REF!</definedName>
    <definedName name="TABLE_2" localSheetId="6">'CAI-Excd'!#REF!</definedName>
    <definedName name="TABLE_2" localSheetId="0">ECE!#REF!</definedName>
    <definedName name="TABLE_2" localSheetId="1">'ECE-A'!#REF!</definedName>
    <definedName name="TABLE_2" localSheetId="2">'ECE-A-Excl'!#REF!</definedName>
    <definedName name="TABLE_2" localSheetId="3">'ECE-B'!#REF!</definedName>
    <definedName name="TABLE_2" localSheetId="4">'ECE-B Excl'!#REF!</definedName>
    <definedName name="TABLE_20" localSheetId="5">CAI!#REF!</definedName>
    <definedName name="TABLE_20" localSheetId="6">'CAI-Excd'!#REF!</definedName>
    <definedName name="TABLE_20" localSheetId="0">ECE!#REF!</definedName>
    <definedName name="TABLE_20" localSheetId="1">'ECE-A'!#REF!</definedName>
    <definedName name="TABLE_20" localSheetId="2">'ECE-A-Excl'!#REF!</definedName>
    <definedName name="TABLE_20" localSheetId="3">'ECE-B'!#REF!</definedName>
    <definedName name="TABLE_20" localSheetId="4">'ECE-B Excl'!#REF!</definedName>
    <definedName name="TABLE_21" localSheetId="5">CAI!#REF!</definedName>
    <definedName name="TABLE_21" localSheetId="6">'CAI-Excd'!#REF!</definedName>
    <definedName name="TABLE_21" localSheetId="0">ECE!#REF!</definedName>
    <definedName name="TABLE_21" localSheetId="1">'ECE-A'!#REF!</definedName>
    <definedName name="TABLE_21" localSheetId="2">'ECE-A-Excl'!#REF!</definedName>
    <definedName name="TABLE_21" localSheetId="3">'ECE-B'!#REF!</definedName>
    <definedName name="TABLE_21" localSheetId="4">'ECE-B Excl'!#REF!</definedName>
    <definedName name="TABLE_22" localSheetId="5">CAI!#REF!</definedName>
    <definedName name="TABLE_22" localSheetId="6">'CAI-Excd'!#REF!</definedName>
    <definedName name="TABLE_22" localSheetId="0">ECE!#REF!</definedName>
    <definedName name="TABLE_22" localSheetId="1">'ECE-A'!#REF!</definedName>
    <definedName name="TABLE_22" localSheetId="2">'ECE-A-Excl'!#REF!</definedName>
    <definedName name="TABLE_22" localSheetId="3">'ECE-B'!#REF!</definedName>
    <definedName name="TABLE_22" localSheetId="4">'ECE-B Excl'!#REF!</definedName>
    <definedName name="TABLE_23" localSheetId="5">CAI!#REF!</definedName>
    <definedName name="TABLE_23" localSheetId="6">'CAI-Excd'!#REF!</definedName>
    <definedName name="TABLE_23" localSheetId="0">ECE!#REF!</definedName>
    <definedName name="TABLE_23" localSheetId="1">'ECE-A'!#REF!</definedName>
    <definedName name="TABLE_23" localSheetId="2">'ECE-A-Excl'!#REF!</definedName>
    <definedName name="TABLE_23" localSheetId="3">'ECE-B'!#REF!</definedName>
    <definedName name="TABLE_23" localSheetId="4">'ECE-B Excl'!#REF!</definedName>
    <definedName name="TABLE_24" localSheetId="5">CAI!#REF!</definedName>
    <definedName name="TABLE_24" localSheetId="6">'CAI-Excd'!#REF!</definedName>
    <definedName name="TABLE_24" localSheetId="0">ECE!#REF!</definedName>
    <definedName name="TABLE_24" localSheetId="1">'ECE-A'!#REF!</definedName>
    <definedName name="TABLE_24" localSheetId="2">'ECE-A-Excl'!#REF!</definedName>
    <definedName name="TABLE_24" localSheetId="3">'ECE-B'!#REF!</definedName>
    <definedName name="TABLE_24" localSheetId="4">'ECE-B Excl'!#REF!</definedName>
    <definedName name="TABLE_25" localSheetId="5">CAI!#REF!</definedName>
    <definedName name="TABLE_25" localSheetId="6">'CAI-Excd'!#REF!</definedName>
    <definedName name="TABLE_25" localSheetId="0">ECE!#REF!</definedName>
    <definedName name="TABLE_25" localSheetId="1">'ECE-A'!#REF!</definedName>
    <definedName name="TABLE_25" localSheetId="2">'ECE-A-Excl'!#REF!</definedName>
    <definedName name="TABLE_25" localSheetId="3">'ECE-B'!#REF!</definedName>
    <definedName name="TABLE_25" localSheetId="4">'ECE-B Excl'!#REF!</definedName>
    <definedName name="TABLE_26" localSheetId="5">CAI!#REF!</definedName>
    <definedName name="TABLE_26" localSheetId="6">'CAI-Excd'!#REF!</definedName>
    <definedName name="TABLE_26" localSheetId="0">ECE!#REF!</definedName>
    <definedName name="TABLE_26" localSheetId="1">'ECE-A'!#REF!</definedName>
    <definedName name="TABLE_26" localSheetId="2">'ECE-A-Excl'!#REF!</definedName>
    <definedName name="TABLE_26" localSheetId="3">'ECE-B'!#REF!</definedName>
    <definedName name="TABLE_26" localSheetId="4">'ECE-B Excl'!#REF!</definedName>
    <definedName name="TABLE_27" localSheetId="5">CAI!#REF!</definedName>
    <definedName name="TABLE_27" localSheetId="6">'CAI-Excd'!#REF!</definedName>
    <definedName name="TABLE_27" localSheetId="0">ECE!#REF!</definedName>
    <definedName name="TABLE_27" localSheetId="1">'ECE-A'!#REF!</definedName>
    <definedName name="TABLE_27" localSheetId="2">'ECE-A-Excl'!#REF!</definedName>
    <definedName name="TABLE_27" localSheetId="3">'ECE-B'!#REF!</definedName>
    <definedName name="TABLE_27" localSheetId="4">'ECE-B Excl'!#REF!</definedName>
    <definedName name="TABLE_28" localSheetId="5">CAI!#REF!</definedName>
    <definedName name="TABLE_28" localSheetId="6">'CAI-Excd'!#REF!</definedName>
    <definedName name="TABLE_28" localSheetId="0">ECE!#REF!</definedName>
    <definedName name="TABLE_28" localSheetId="1">'ECE-A'!#REF!</definedName>
    <definedName name="TABLE_28" localSheetId="2">'ECE-A-Excl'!#REF!</definedName>
    <definedName name="TABLE_28" localSheetId="3">'ECE-B'!#REF!</definedName>
    <definedName name="TABLE_28" localSheetId="4">'ECE-B Excl'!#REF!</definedName>
    <definedName name="TABLE_29" localSheetId="5">CAI!#REF!</definedName>
    <definedName name="TABLE_29" localSheetId="6">'CAI-Excd'!#REF!</definedName>
    <definedName name="TABLE_29" localSheetId="0">ECE!#REF!</definedName>
    <definedName name="TABLE_29" localSheetId="1">'ECE-A'!#REF!</definedName>
    <definedName name="TABLE_29" localSheetId="2">'ECE-A-Excl'!#REF!</definedName>
    <definedName name="TABLE_29" localSheetId="3">'ECE-B'!#REF!</definedName>
    <definedName name="TABLE_29" localSheetId="4">'ECE-B Excl'!#REF!</definedName>
    <definedName name="TABLE_3" localSheetId="5">CAI!#REF!</definedName>
    <definedName name="TABLE_3" localSheetId="6">'CAI-Excd'!#REF!</definedName>
    <definedName name="TABLE_3" localSheetId="0">ECE!#REF!</definedName>
    <definedName name="TABLE_3" localSheetId="1">'ECE-A'!#REF!</definedName>
    <definedName name="TABLE_3" localSheetId="2">'ECE-A-Excl'!#REF!</definedName>
    <definedName name="TABLE_3" localSheetId="3">'ECE-B'!#REF!</definedName>
    <definedName name="TABLE_3" localSheetId="4">'ECE-B Excl'!#REF!</definedName>
    <definedName name="TABLE_30" localSheetId="5">CAI!#REF!</definedName>
    <definedName name="TABLE_30" localSheetId="6">'CAI-Excd'!#REF!</definedName>
    <definedName name="TABLE_30" localSheetId="0">ECE!#REF!</definedName>
    <definedName name="TABLE_30" localSheetId="1">'ECE-A'!#REF!</definedName>
    <definedName name="TABLE_30" localSheetId="2">'ECE-A-Excl'!#REF!</definedName>
    <definedName name="TABLE_30" localSheetId="3">'ECE-B'!#REF!</definedName>
    <definedName name="TABLE_30" localSheetId="4">'ECE-B Excl'!#REF!</definedName>
    <definedName name="TABLE_4" localSheetId="5">CAI!#REF!</definedName>
    <definedName name="TABLE_4" localSheetId="6">'CAI-Excd'!#REF!</definedName>
    <definedName name="TABLE_4" localSheetId="0">ECE!#REF!</definedName>
    <definedName name="TABLE_4" localSheetId="1">'ECE-A'!#REF!</definedName>
    <definedName name="TABLE_4" localSheetId="2">'ECE-A-Excl'!#REF!</definedName>
    <definedName name="TABLE_4" localSheetId="3">'ECE-B'!#REF!</definedName>
    <definedName name="TABLE_4" localSheetId="4">'ECE-B Excl'!#REF!</definedName>
    <definedName name="TABLE_5" localSheetId="5">CAI!#REF!</definedName>
    <definedName name="TABLE_5" localSheetId="6">'CAI-Excd'!#REF!</definedName>
    <definedName name="TABLE_5" localSheetId="0">ECE!#REF!</definedName>
    <definedName name="TABLE_5" localSheetId="1">'ECE-A'!#REF!</definedName>
    <definedName name="TABLE_5" localSheetId="2">'ECE-A-Excl'!#REF!</definedName>
    <definedName name="TABLE_5" localSheetId="3">'ECE-B'!#REF!</definedName>
    <definedName name="TABLE_5" localSheetId="4">'ECE-B Excl'!#REF!</definedName>
    <definedName name="TABLE_6" localSheetId="5">CAI!#REF!</definedName>
    <definedName name="TABLE_6" localSheetId="6">'CAI-Excd'!#REF!</definedName>
    <definedName name="TABLE_6" localSheetId="0">ECE!#REF!</definedName>
    <definedName name="TABLE_6" localSheetId="1">'ECE-A'!#REF!</definedName>
    <definedName name="TABLE_6" localSheetId="2">'ECE-A-Excl'!#REF!</definedName>
    <definedName name="TABLE_6" localSheetId="3">'ECE-B'!#REF!</definedName>
    <definedName name="TABLE_6" localSheetId="4">'ECE-B Excl'!#REF!</definedName>
    <definedName name="TABLE_7" localSheetId="5">CAI!#REF!</definedName>
    <definedName name="TABLE_7" localSheetId="6">'CAI-Excd'!#REF!</definedName>
    <definedName name="TABLE_7" localSheetId="0">ECE!#REF!</definedName>
    <definedName name="TABLE_7" localSheetId="1">'ECE-A'!#REF!</definedName>
    <definedName name="TABLE_7" localSheetId="2">'ECE-A-Excl'!#REF!</definedName>
    <definedName name="TABLE_7" localSheetId="3">'ECE-B'!#REF!</definedName>
    <definedName name="TABLE_7" localSheetId="4">'ECE-B Excl'!#REF!</definedName>
    <definedName name="TABLE_8" localSheetId="5">CAI!#REF!</definedName>
    <definedName name="TABLE_8" localSheetId="6">'CAI-Excd'!#REF!</definedName>
    <definedName name="TABLE_8" localSheetId="0">ECE!#REF!</definedName>
    <definedName name="TABLE_8" localSheetId="1">'ECE-A'!#REF!</definedName>
    <definedName name="TABLE_8" localSheetId="2">'ECE-A-Excl'!#REF!</definedName>
    <definedName name="TABLE_8" localSheetId="3">'ECE-B'!#REF!</definedName>
    <definedName name="TABLE_8" localSheetId="4">'ECE-B Excl'!#REF!</definedName>
    <definedName name="TABLE_9" localSheetId="5">CAI!#REF!</definedName>
    <definedName name="TABLE_9" localSheetId="6">'CAI-Excd'!#REF!</definedName>
    <definedName name="TABLE_9" localSheetId="0">ECE!#REF!</definedName>
    <definedName name="TABLE_9" localSheetId="1">'ECE-A'!#REF!</definedName>
    <definedName name="TABLE_9" localSheetId="2">'ECE-A-Excl'!#REF!</definedName>
    <definedName name="TABLE_9" localSheetId="3">'ECE-B'!#REF!</definedName>
    <definedName name="TABLE_9" localSheetId="4">'ECE-B Excl'!#REF!</definedName>
  </definedNames>
  <calcPr calcId="124519" iterate="1"/>
</workbook>
</file>

<file path=xl/calcChain.xml><?xml version="1.0" encoding="utf-8"?>
<calcChain xmlns="http://schemas.openxmlformats.org/spreadsheetml/2006/main">
  <c r="O644" i="48"/>
  <c r="K644"/>
  <c r="L644" s="1"/>
  <c r="N644" s="1"/>
  <c r="J644"/>
  <c r="O633"/>
  <c r="L633"/>
  <c r="M633" s="1"/>
  <c r="K633"/>
  <c r="J633"/>
  <c r="O622"/>
  <c r="L622"/>
  <c r="N622" s="1"/>
  <c r="K622"/>
  <c r="J622"/>
  <c r="O611"/>
  <c r="L611"/>
  <c r="K611"/>
  <c r="J611"/>
  <c r="O600"/>
  <c r="L600"/>
  <c r="M600" s="1"/>
  <c r="K600"/>
  <c r="J600"/>
  <c r="O589"/>
  <c r="L589"/>
  <c r="K589"/>
  <c r="J589"/>
  <c r="O578"/>
  <c r="L578"/>
  <c r="M578" s="1"/>
  <c r="K578"/>
  <c r="J578"/>
  <c r="O567"/>
  <c r="L567"/>
  <c r="K567"/>
  <c r="J567"/>
  <c r="O556"/>
  <c r="L556"/>
  <c r="M556" s="1"/>
  <c r="K556"/>
  <c r="J556"/>
  <c r="O545"/>
  <c r="L545"/>
  <c r="K545"/>
  <c r="J545"/>
  <c r="O534"/>
  <c r="L534"/>
  <c r="M534" s="1"/>
  <c r="K534"/>
  <c r="J534"/>
  <c r="O523"/>
  <c r="L523"/>
  <c r="M523" s="1"/>
  <c r="K523"/>
  <c r="J523"/>
  <c r="O512"/>
  <c r="L512"/>
  <c r="K512"/>
  <c r="J512"/>
  <c r="O501"/>
  <c r="L501"/>
  <c r="N501" s="1"/>
  <c r="K501"/>
  <c r="J501"/>
  <c r="O490"/>
  <c r="L490"/>
  <c r="M490" s="1"/>
  <c r="K490"/>
  <c r="J490"/>
  <c r="O479"/>
  <c r="L479"/>
  <c r="K479"/>
  <c r="J479"/>
  <c r="O468"/>
  <c r="L468"/>
  <c r="M468" s="1"/>
  <c r="K468"/>
  <c r="J468"/>
  <c r="O457"/>
  <c r="L457"/>
  <c r="K457"/>
  <c r="J457"/>
  <c r="O446"/>
  <c r="L446"/>
  <c r="M446" s="1"/>
  <c r="K446"/>
  <c r="J446"/>
  <c r="O435"/>
  <c r="L435"/>
  <c r="K435"/>
  <c r="J435"/>
  <c r="O424"/>
  <c r="L424"/>
  <c r="M424" s="1"/>
  <c r="K424"/>
  <c r="J424"/>
  <c r="O413"/>
  <c r="L413"/>
  <c r="K413"/>
  <c r="J413"/>
  <c r="O402"/>
  <c r="L402"/>
  <c r="M402" s="1"/>
  <c r="K402"/>
  <c r="J402"/>
  <c r="O391"/>
  <c r="L391"/>
  <c r="N391" s="1"/>
  <c r="K391"/>
  <c r="J391"/>
  <c r="O380"/>
  <c r="L380"/>
  <c r="M380" s="1"/>
  <c r="K380"/>
  <c r="J380"/>
  <c r="O369"/>
  <c r="L369"/>
  <c r="N369" s="1"/>
  <c r="K369"/>
  <c r="J369"/>
  <c r="O358"/>
  <c r="L358"/>
  <c r="K358"/>
  <c r="J358"/>
  <c r="O347"/>
  <c r="L347"/>
  <c r="M347" s="1"/>
  <c r="K347"/>
  <c r="J347"/>
  <c r="O336"/>
  <c r="L336"/>
  <c r="K336"/>
  <c r="J336"/>
  <c r="O325"/>
  <c r="L325"/>
  <c r="M325" s="1"/>
  <c r="K325"/>
  <c r="J325"/>
  <c r="O314"/>
  <c r="L314"/>
  <c r="N314" s="1"/>
  <c r="K314"/>
  <c r="J314"/>
  <c r="O303"/>
  <c r="L303"/>
  <c r="M303" s="1"/>
  <c r="K303"/>
  <c r="J303"/>
  <c r="O292"/>
  <c r="L292"/>
  <c r="N292" s="1"/>
  <c r="K292"/>
  <c r="J292"/>
  <c r="O281"/>
  <c r="L281"/>
  <c r="M281" s="1"/>
  <c r="K281"/>
  <c r="J281"/>
  <c r="O270"/>
  <c r="L270"/>
  <c r="K270"/>
  <c r="J270"/>
  <c r="O259"/>
  <c r="L259"/>
  <c r="M259" s="1"/>
  <c r="K259"/>
  <c r="J259"/>
  <c r="O248"/>
  <c r="L248"/>
  <c r="N248" s="1"/>
  <c r="K248"/>
  <c r="J248"/>
  <c r="O237"/>
  <c r="L237"/>
  <c r="M237" s="1"/>
  <c r="K237"/>
  <c r="J237"/>
  <c r="O226"/>
  <c r="L226"/>
  <c r="K226"/>
  <c r="J226"/>
  <c r="O215"/>
  <c r="L215"/>
  <c r="K215"/>
  <c r="J215"/>
  <c r="O204"/>
  <c r="L204"/>
  <c r="M204" s="1"/>
  <c r="K204"/>
  <c r="J204"/>
  <c r="O193"/>
  <c r="L193"/>
  <c r="K193"/>
  <c r="J193"/>
  <c r="O182"/>
  <c r="L182"/>
  <c r="M182" s="1"/>
  <c r="K182"/>
  <c r="J182"/>
  <c r="O171"/>
  <c r="L171"/>
  <c r="K171"/>
  <c r="J171"/>
  <c r="O160"/>
  <c r="L160"/>
  <c r="M160" s="1"/>
  <c r="K160"/>
  <c r="J160"/>
  <c r="O149"/>
  <c r="L149"/>
  <c r="K149"/>
  <c r="J149"/>
  <c r="O138"/>
  <c r="L138"/>
  <c r="M138" s="1"/>
  <c r="K138"/>
  <c r="J138"/>
  <c r="O127"/>
  <c r="L127"/>
  <c r="N127" s="1"/>
  <c r="K127"/>
  <c r="J127"/>
  <c r="O116"/>
  <c r="L116"/>
  <c r="M116" s="1"/>
  <c r="K116"/>
  <c r="J116"/>
  <c r="O105"/>
  <c r="L105"/>
  <c r="N105" s="1"/>
  <c r="K105"/>
  <c r="J105"/>
  <c r="O94"/>
  <c r="L94"/>
  <c r="M94" s="1"/>
  <c r="K94"/>
  <c r="J94"/>
  <c r="O83"/>
  <c r="L83"/>
  <c r="N83" s="1"/>
  <c r="K83"/>
  <c r="J83"/>
  <c r="O72"/>
  <c r="L72"/>
  <c r="M72" s="1"/>
  <c r="K72"/>
  <c r="J72"/>
  <c r="O61"/>
  <c r="L61"/>
  <c r="K61"/>
  <c r="J61"/>
  <c r="O50"/>
  <c r="L50"/>
  <c r="M50" s="1"/>
  <c r="K50"/>
  <c r="J50"/>
  <c r="O39"/>
  <c r="L39"/>
  <c r="K39"/>
  <c r="J39"/>
  <c r="O28"/>
  <c r="L28"/>
  <c r="M28" s="1"/>
  <c r="K28"/>
  <c r="J28"/>
  <c r="O17"/>
  <c r="L17"/>
  <c r="N17" s="1"/>
  <c r="K17"/>
  <c r="J17"/>
  <c r="N50" l="1"/>
  <c r="N72"/>
  <c r="N94"/>
  <c r="N116"/>
  <c r="N237"/>
  <c r="N303"/>
  <c r="N490"/>
  <c r="N523"/>
  <c r="N534"/>
  <c r="M17"/>
  <c r="M39"/>
  <c r="M61"/>
  <c r="M83"/>
  <c r="M105"/>
  <c r="M127"/>
  <c r="M149"/>
  <c r="M171"/>
  <c r="M193"/>
  <c r="M215"/>
  <c r="M226"/>
  <c r="M248"/>
  <c r="M270"/>
  <c r="M292"/>
  <c r="M314"/>
  <c r="M336"/>
  <c r="M358"/>
  <c r="M369"/>
  <c r="M391"/>
  <c r="M413"/>
  <c r="M435"/>
  <c r="M457"/>
  <c r="M479"/>
  <c r="M501"/>
  <c r="M512"/>
  <c r="M545"/>
  <c r="M567"/>
  <c r="M589"/>
  <c r="M611"/>
  <c r="M622"/>
  <c r="M644"/>
  <c r="C624" i="55"/>
  <c r="O611"/>
  <c r="K611"/>
  <c r="L611" s="1"/>
  <c r="N611" s="1"/>
  <c r="J611"/>
  <c r="O600"/>
  <c r="K600"/>
  <c r="L600" s="1"/>
  <c r="J600"/>
  <c r="O589"/>
  <c r="K589"/>
  <c r="L589" s="1"/>
  <c r="N589" s="1"/>
  <c r="J589"/>
  <c r="O578"/>
  <c r="K578"/>
  <c r="L578" s="1"/>
  <c r="J578"/>
  <c r="O567"/>
  <c r="K567"/>
  <c r="L567" s="1"/>
  <c r="J567"/>
  <c r="O556"/>
  <c r="K556"/>
  <c r="L556" s="1"/>
  <c r="J556"/>
  <c r="O545"/>
  <c r="K545"/>
  <c r="L545" s="1"/>
  <c r="J545"/>
  <c r="O534"/>
  <c r="K534"/>
  <c r="L534" s="1"/>
  <c r="J534"/>
  <c r="O523"/>
  <c r="L523"/>
  <c r="K523"/>
  <c r="J523"/>
  <c r="O512"/>
  <c r="L512"/>
  <c r="K512"/>
  <c r="J512"/>
  <c r="O501"/>
  <c r="L501"/>
  <c r="N501" s="1"/>
  <c r="K501"/>
  <c r="J501"/>
  <c r="O490"/>
  <c r="L490"/>
  <c r="K490"/>
  <c r="J490"/>
  <c r="O479"/>
  <c r="L479"/>
  <c r="N479" s="1"/>
  <c r="K479"/>
  <c r="J479"/>
  <c r="O468"/>
  <c r="L468"/>
  <c r="N468" s="1"/>
  <c r="K468"/>
  <c r="J468"/>
  <c r="O457"/>
  <c r="L457"/>
  <c r="M457" s="1"/>
  <c r="K457"/>
  <c r="J457"/>
  <c r="O446"/>
  <c r="L446"/>
  <c r="M446" s="1"/>
  <c r="K446"/>
  <c r="J446"/>
  <c r="O435"/>
  <c r="L435"/>
  <c r="K435"/>
  <c r="J435"/>
  <c r="O424"/>
  <c r="L424"/>
  <c r="M424" s="1"/>
  <c r="K424"/>
  <c r="J424"/>
  <c r="O413"/>
  <c r="L413"/>
  <c r="K413"/>
  <c r="J413"/>
  <c r="O402"/>
  <c r="L402"/>
  <c r="M402" s="1"/>
  <c r="K402"/>
  <c r="J402"/>
  <c r="O391"/>
  <c r="L391"/>
  <c r="K391"/>
  <c r="J391"/>
  <c r="O380"/>
  <c r="L380"/>
  <c r="M380" s="1"/>
  <c r="K380"/>
  <c r="J380"/>
  <c r="O369"/>
  <c r="L369"/>
  <c r="M369" s="1"/>
  <c r="K369"/>
  <c r="J369"/>
  <c r="O358"/>
  <c r="L358"/>
  <c r="N358" s="1"/>
  <c r="K358"/>
  <c r="J358"/>
  <c r="O347"/>
  <c r="L347"/>
  <c r="M347" s="1"/>
  <c r="K347"/>
  <c r="J347"/>
  <c r="O336"/>
  <c r="L336"/>
  <c r="K336"/>
  <c r="J336"/>
  <c r="O325"/>
  <c r="L325"/>
  <c r="M325" s="1"/>
  <c r="K325"/>
  <c r="J325"/>
  <c r="O314"/>
  <c r="L314"/>
  <c r="K314"/>
  <c r="J314"/>
  <c r="O303"/>
  <c r="L303"/>
  <c r="N303" s="1"/>
  <c r="K303"/>
  <c r="J303"/>
  <c r="O292"/>
  <c r="L292"/>
  <c r="M292" s="1"/>
  <c r="K292"/>
  <c r="J292"/>
  <c r="O281"/>
  <c r="L281"/>
  <c r="K281"/>
  <c r="J281"/>
  <c r="O270"/>
  <c r="L270"/>
  <c r="M270" s="1"/>
  <c r="K270"/>
  <c r="J270"/>
  <c r="O259"/>
  <c r="L259"/>
  <c r="K259"/>
  <c r="J259"/>
  <c r="O248"/>
  <c r="L248"/>
  <c r="N248" s="1"/>
  <c r="K248"/>
  <c r="J248"/>
  <c r="O237"/>
  <c r="L237"/>
  <c r="M237" s="1"/>
  <c r="K237"/>
  <c r="J237"/>
  <c r="O226"/>
  <c r="L226"/>
  <c r="K226"/>
  <c r="J226"/>
  <c r="O215"/>
  <c r="L215"/>
  <c r="M215" s="1"/>
  <c r="K215"/>
  <c r="J215"/>
  <c r="O204"/>
  <c r="L204"/>
  <c r="K204"/>
  <c r="J204"/>
  <c r="O193"/>
  <c r="L193"/>
  <c r="M193" s="1"/>
  <c r="K193"/>
  <c r="J193"/>
  <c r="O182"/>
  <c r="L182"/>
  <c r="K182"/>
  <c r="J182"/>
  <c r="O171"/>
  <c r="L171"/>
  <c r="M171" s="1"/>
  <c r="K171"/>
  <c r="J171"/>
  <c r="O160"/>
  <c r="L160"/>
  <c r="K160"/>
  <c r="J160"/>
  <c r="O149"/>
  <c r="L149"/>
  <c r="M149" s="1"/>
  <c r="K149"/>
  <c r="J149"/>
  <c r="O138"/>
  <c r="L138"/>
  <c r="K138"/>
  <c r="J138"/>
  <c r="O127"/>
  <c r="L127"/>
  <c r="M127" s="1"/>
  <c r="K127"/>
  <c r="J127"/>
  <c r="O116"/>
  <c r="L116"/>
  <c r="N116" s="1"/>
  <c r="K116"/>
  <c r="J116"/>
  <c r="O105"/>
  <c r="L105"/>
  <c r="M105" s="1"/>
  <c r="K105"/>
  <c r="J105"/>
  <c r="O94"/>
  <c r="L94"/>
  <c r="N94" s="1"/>
  <c r="K94"/>
  <c r="J94"/>
  <c r="O83"/>
  <c r="L83"/>
  <c r="M83" s="1"/>
  <c r="K83"/>
  <c r="J83"/>
  <c r="O72"/>
  <c r="L72"/>
  <c r="N72" s="1"/>
  <c r="K72"/>
  <c r="J72"/>
  <c r="O61"/>
  <c r="L61"/>
  <c r="K61"/>
  <c r="J61"/>
  <c r="O50"/>
  <c r="L50"/>
  <c r="M50" s="1"/>
  <c r="K50"/>
  <c r="J50"/>
  <c r="O39"/>
  <c r="L39"/>
  <c r="K39"/>
  <c r="J39"/>
  <c r="O28"/>
  <c r="L28"/>
  <c r="M28" s="1"/>
  <c r="K28"/>
  <c r="J28"/>
  <c r="O17"/>
  <c r="L17"/>
  <c r="N17" s="1"/>
  <c r="K17"/>
  <c r="J17"/>
  <c r="O6"/>
  <c r="L6"/>
  <c r="M6" s="1"/>
  <c r="K6"/>
  <c r="J6"/>
  <c r="C625" l="1"/>
  <c r="C626"/>
  <c r="N6"/>
  <c r="N50"/>
  <c r="N83"/>
  <c r="N105"/>
  <c r="N127"/>
  <c r="N237"/>
  <c r="N292"/>
  <c r="M17"/>
  <c r="M39"/>
  <c r="M61"/>
  <c r="M72"/>
  <c r="M94"/>
  <c r="M116"/>
  <c r="M138"/>
  <c r="M160"/>
  <c r="M182"/>
  <c r="M204"/>
  <c r="M226"/>
  <c r="M248"/>
  <c r="M259"/>
  <c r="M281"/>
  <c r="M303"/>
  <c r="M314"/>
  <c r="M336"/>
  <c r="M358"/>
  <c r="M391"/>
  <c r="M413"/>
  <c r="M435"/>
  <c r="M468"/>
  <c r="M479"/>
  <c r="M490"/>
  <c r="M501"/>
  <c r="M512"/>
  <c r="M523"/>
  <c r="M534"/>
  <c r="M545"/>
  <c r="M556"/>
  <c r="M567"/>
  <c r="M578"/>
  <c r="M589"/>
  <c r="M600"/>
  <c r="M611"/>
  <c r="C627"/>
  <c r="N600" l="1"/>
  <c r="N490"/>
  <c r="N413"/>
  <c r="N567"/>
  <c r="N545"/>
  <c r="N523"/>
  <c r="N435"/>
  <c r="N391"/>
  <c r="N314"/>
  <c r="N281"/>
  <c r="N204"/>
  <c r="N160"/>
  <c r="N61"/>
  <c r="N336"/>
  <c r="N226"/>
  <c r="N182"/>
  <c r="N138"/>
  <c r="N28"/>
  <c r="N446"/>
  <c r="N369"/>
  <c r="N193"/>
  <c r="N457"/>
  <c r="N424"/>
  <c r="N380"/>
  <c r="N347"/>
  <c r="N270"/>
  <c r="N215"/>
  <c r="N171"/>
  <c r="N39"/>
  <c r="N402"/>
  <c r="N325"/>
  <c r="N149"/>
  <c r="N578"/>
  <c r="N556"/>
  <c r="N534"/>
  <c r="N512"/>
  <c r="N259"/>
  <c r="O1166" i="25" l="1"/>
  <c r="K1166"/>
  <c r="L1166" s="1"/>
  <c r="J1166"/>
  <c r="O1156"/>
  <c r="K1156"/>
  <c r="L1156" s="1"/>
  <c r="N1156" s="1"/>
  <c r="J1156"/>
  <c r="O1146"/>
  <c r="K1146"/>
  <c r="L1146" s="1"/>
  <c r="J1146"/>
  <c r="O1136"/>
  <c r="K1136"/>
  <c r="L1136" s="1"/>
  <c r="N1136" s="1"/>
  <c r="J1136"/>
  <c r="O1126"/>
  <c r="K1126"/>
  <c r="L1126" s="1"/>
  <c r="N1126" s="1"/>
  <c r="J1126"/>
  <c r="O1116"/>
  <c r="K1116"/>
  <c r="L1116" s="1"/>
  <c r="N1116" s="1"/>
  <c r="J1116"/>
  <c r="O1106"/>
  <c r="L1106"/>
  <c r="N1106" s="1"/>
  <c r="K1106"/>
  <c r="J1106"/>
  <c r="O1096"/>
  <c r="L1096"/>
  <c r="N1096" s="1"/>
  <c r="K1096"/>
  <c r="J1096"/>
  <c r="O1086"/>
  <c r="L1086"/>
  <c r="N1086" s="1"/>
  <c r="K1086"/>
  <c r="J1086"/>
  <c r="O1076"/>
  <c r="L1076"/>
  <c r="N1076" s="1"/>
  <c r="K1076"/>
  <c r="J1076"/>
  <c r="O1066"/>
  <c r="L1066"/>
  <c r="K1066"/>
  <c r="J1066"/>
  <c r="O1056"/>
  <c r="L1056"/>
  <c r="K1056"/>
  <c r="J1056"/>
  <c r="O1046"/>
  <c r="L1046"/>
  <c r="K1046"/>
  <c r="J1046"/>
  <c r="O1036"/>
  <c r="L1036"/>
  <c r="N1036" s="1"/>
  <c r="K1036"/>
  <c r="J1036"/>
  <c r="O1026"/>
  <c r="L1026"/>
  <c r="N1026" s="1"/>
  <c r="K1026"/>
  <c r="J1026"/>
  <c r="O1016"/>
  <c r="L1016"/>
  <c r="K1016"/>
  <c r="J1016"/>
  <c r="O1006"/>
  <c r="L1006"/>
  <c r="N1006" s="1"/>
  <c r="K1006"/>
  <c r="J1006"/>
  <c r="O996"/>
  <c r="L996"/>
  <c r="N996" s="1"/>
  <c r="K996"/>
  <c r="J996"/>
  <c r="O986"/>
  <c r="L986"/>
  <c r="N986" s="1"/>
  <c r="K986"/>
  <c r="J986"/>
  <c r="O976"/>
  <c r="L976"/>
  <c r="N976" s="1"/>
  <c r="K976"/>
  <c r="J976"/>
  <c r="O966"/>
  <c r="L966"/>
  <c r="K966"/>
  <c r="J966"/>
  <c r="O956"/>
  <c r="L956"/>
  <c r="N956" s="1"/>
  <c r="K956"/>
  <c r="J956"/>
  <c r="O946"/>
  <c r="L946"/>
  <c r="K946"/>
  <c r="J946"/>
  <c r="O936"/>
  <c r="L936"/>
  <c r="N936" s="1"/>
  <c r="K936"/>
  <c r="J936"/>
  <c r="O926"/>
  <c r="L926"/>
  <c r="N926" s="1"/>
  <c r="K926"/>
  <c r="J926"/>
  <c r="O916"/>
  <c r="L916"/>
  <c r="N916" s="1"/>
  <c r="K916"/>
  <c r="J916"/>
  <c r="O906"/>
  <c r="L906"/>
  <c r="N906" s="1"/>
  <c r="K906"/>
  <c r="J906"/>
  <c r="O896"/>
  <c r="L896"/>
  <c r="N896" s="1"/>
  <c r="K896"/>
  <c r="J896"/>
  <c r="O886"/>
  <c r="L886"/>
  <c r="K886"/>
  <c r="J886"/>
  <c r="O876"/>
  <c r="L876"/>
  <c r="N876" s="1"/>
  <c r="K876"/>
  <c r="J876"/>
  <c r="O866"/>
  <c r="L866"/>
  <c r="K866"/>
  <c r="J866"/>
  <c r="O856"/>
  <c r="L856"/>
  <c r="K856"/>
  <c r="J856"/>
  <c r="O846"/>
  <c r="L846"/>
  <c r="M846" s="1"/>
  <c r="K846"/>
  <c r="J846"/>
  <c r="O836"/>
  <c r="L836"/>
  <c r="K836"/>
  <c r="J836"/>
  <c r="O826"/>
  <c r="L826"/>
  <c r="K826"/>
  <c r="J826"/>
  <c r="O816"/>
  <c r="L816"/>
  <c r="K816"/>
  <c r="J816"/>
  <c r="O806"/>
  <c r="L806"/>
  <c r="K806"/>
  <c r="J806"/>
  <c r="O796"/>
  <c r="L796"/>
  <c r="M796" s="1"/>
  <c r="K796"/>
  <c r="J796"/>
  <c r="O786"/>
  <c r="L786"/>
  <c r="M786" s="1"/>
  <c r="K786"/>
  <c r="J786"/>
  <c r="O776"/>
  <c r="L776"/>
  <c r="M776" s="1"/>
  <c r="K776"/>
  <c r="J776"/>
  <c r="O766"/>
  <c r="L766"/>
  <c r="N766" s="1"/>
  <c r="K766"/>
  <c r="J766"/>
  <c r="O756"/>
  <c r="L756"/>
  <c r="M756" s="1"/>
  <c r="K756"/>
  <c r="J756"/>
  <c r="O746"/>
  <c r="L746"/>
  <c r="K746"/>
  <c r="J746"/>
  <c r="O736"/>
  <c r="L736"/>
  <c r="M736" s="1"/>
  <c r="K736"/>
  <c r="J736"/>
  <c r="O726"/>
  <c r="L726"/>
  <c r="N726" s="1"/>
  <c r="K726"/>
  <c r="J726"/>
  <c r="O716"/>
  <c r="L716"/>
  <c r="M716" s="1"/>
  <c r="K716"/>
  <c r="J716"/>
  <c r="O706"/>
  <c r="L706"/>
  <c r="K706"/>
  <c r="J706"/>
  <c r="O696"/>
  <c r="L696"/>
  <c r="M696" s="1"/>
  <c r="K696"/>
  <c r="J696"/>
  <c r="O686"/>
  <c r="L686"/>
  <c r="N686" s="1"/>
  <c r="K686"/>
  <c r="J686"/>
  <c r="O676"/>
  <c r="L676"/>
  <c r="M676" s="1"/>
  <c r="K676"/>
  <c r="J676"/>
  <c r="O666"/>
  <c r="L666"/>
  <c r="N666" s="1"/>
  <c r="K666"/>
  <c r="J666"/>
  <c r="O656"/>
  <c r="L656"/>
  <c r="M656" s="1"/>
  <c r="K656"/>
  <c r="J656"/>
  <c r="O646"/>
  <c r="L646"/>
  <c r="N646" s="1"/>
  <c r="K646"/>
  <c r="J646"/>
  <c r="O636"/>
  <c r="L636"/>
  <c r="M636" s="1"/>
  <c r="K636"/>
  <c r="J636"/>
  <c r="O626"/>
  <c r="L626"/>
  <c r="N626" s="1"/>
  <c r="K626"/>
  <c r="J626"/>
  <c r="O616"/>
  <c r="L616"/>
  <c r="M616" s="1"/>
  <c r="K616"/>
  <c r="J616"/>
  <c r="O606"/>
  <c r="L606"/>
  <c r="N606" s="1"/>
  <c r="K606"/>
  <c r="J606"/>
  <c r="O596"/>
  <c r="L596"/>
  <c r="M596" s="1"/>
  <c r="K596"/>
  <c r="J596"/>
  <c r="O586"/>
  <c r="L586"/>
  <c r="K586"/>
  <c r="J586"/>
  <c r="O576"/>
  <c r="L576"/>
  <c r="M576" s="1"/>
  <c r="K576"/>
  <c r="J576"/>
  <c r="O566"/>
  <c r="L566"/>
  <c r="N566" s="1"/>
  <c r="K566"/>
  <c r="J566"/>
  <c r="O556"/>
  <c r="L556"/>
  <c r="M556" s="1"/>
  <c r="K556"/>
  <c r="J556"/>
  <c r="O546"/>
  <c r="L546"/>
  <c r="K546"/>
  <c r="J546"/>
  <c r="O536"/>
  <c r="L536"/>
  <c r="M536" s="1"/>
  <c r="K536"/>
  <c r="J536"/>
  <c r="O526"/>
  <c r="L526"/>
  <c r="N526" s="1"/>
  <c r="K526"/>
  <c r="J526"/>
  <c r="O516"/>
  <c r="L516"/>
  <c r="M516" s="1"/>
  <c r="K516"/>
  <c r="J516"/>
  <c r="O506"/>
  <c r="L506"/>
  <c r="K506"/>
  <c r="J506"/>
  <c r="O496"/>
  <c r="L496"/>
  <c r="M496" s="1"/>
  <c r="K496"/>
  <c r="J496"/>
  <c r="O486"/>
  <c r="L486"/>
  <c r="K486"/>
  <c r="J486"/>
  <c r="O476"/>
  <c r="L476"/>
  <c r="M476" s="1"/>
  <c r="K476"/>
  <c r="J476"/>
  <c r="O466"/>
  <c r="L466"/>
  <c r="N466" s="1"/>
  <c r="K466"/>
  <c r="J466"/>
  <c r="O456"/>
  <c r="L456"/>
  <c r="K456"/>
  <c r="J456"/>
  <c r="O446"/>
  <c r="L446"/>
  <c r="M446" s="1"/>
  <c r="K446"/>
  <c r="J446"/>
  <c r="O436"/>
  <c r="L436"/>
  <c r="M436" s="1"/>
  <c r="K436"/>
  <c r="J436"/>
  <c r="O426"/>
  <c r="L426"/>
  <c r="N426" s="1"/>
  <c r="K426"/>
  <c r="J426"/>
  <c r="O416"/>
  <c r="L416"/>
  <c r="K416"/>
  <c r="J416"/>
  <c r="O406"/>
  <c r="L406"/>
  <c r="M406" s="1"/>
  <c r="K406"/>
  <c r="J406"/>
  <c r="O396"/>
  <c r="L396"/>
  <c r="K396"/>
  <c r="J396"/>
  <c r="O386"/>
  <c r="L386"/>
  <c r="M386" s="1"/>
  <c r="K386"/>
  <c r="J386"/>
  <c r="O376"/>
  <c r="L376"/>
  <c r="N376" s="1"/>
  <c r="K376"/>
  <c r="J376"/>
  <c r="O366"/>
  <c r="L366"/>
  <c r="M366" s="1"/>
  <c r="K366"/>
  <c r="J366"/>
  <c r="O356"/>
  <c r="L356"/>
  <c r="K356"/>
  <c r="J356"/>
  <c r="O346"/>
  <c r="L346"/>
  <c r="M346" s="1"/>
  <c r="K346"/>
  <c r="J346"/>
  <c r="O336"/>
  <c r="L336"/>
  <c r="K336"/>
  <c r="J336"/>
  <c r="O326"/>
  <c r="L326"/>
  <c r="M326" s="1"/>
  <c r="K326"/>
  <c r="J326"/>
  <c r="O316"/>
  <c r="L316"/>
  <c r="K316"/>
  <c r="J316"/>
  <c r="O306"/>
  <c r="L306"/>
  <c r="M306" s="1"/>
  <c r="K306"/>
  <c r="J306"/>
  <c r="O296"/>
  <c r="L296"/>
  <c r="K296"/>
  <c r="J296"/>
  <c r="O286"/>
  <c r="L286"/>
  <c r="M286" s="1"/>
  <c r="K286"/>
  <c r="J286"/>
  <c r="O276"/>
  <c r="L276"/>
  <c r="N276" s="1"/>
  <c r="K276"/>
  <c r="J276"/>
  <c r="O266"/>
  <c r="L266"/>
  <c r="N266" s="1"/>
  <c r="K266"/>
  <c r="J266"/>
  <c r="O256"/>
  <c r="L256"/>
  <c r="M256" s="1"/>
  <c r="K256"/>
  <c r="J256"/>
  <c r="O246"/>
  <c r="L246"/>
  <c r="N246" s="1"/>
  <c r="K246"/>
  <c r="J246"/>
  <c r="O236"/>
  <c r="L236"/>
  <c r="M236" s="1"/>
  <c r="K236"/>
  <c r="J236"/>
  <c r="O226"/>
  <c r="L226"/>
  <c r="K226"/>
  <c r="J226"/>
  <c r="O216"/>
  <c r="L216"/>
  <c r="M216" s="1"/>
  <c r="K216"/>
  <c r="J216"/>
  <c r="O206"/>
  <c r="L206"/>
  <c r="N206" s="1"/>
  <c r="K206"/>
  <c r="J206"/>
  <c r="O196"/>
  <c r="L196"/>
  <c r="M196" s="1"/>
  <c r="K196"/>
  <c r="J196"/>
  <c r="O186"/>
  <c r="L186"/>
  <c r="K186"/>
  <c r="J186"/>
  <c r="O176"/>
  <c r="L176"/>
  <c r="M176" s="1"/>
  <c r="K176"/>
  <c r="J176"/>
  <c r="O166"/>
  <c r="L166"/>
  <c r="K166"/>
  <c r="J166"/>
  <c r="O156"/>
  <c r="L156"/>
  <c r="M156" s="1"/>
  <c r="K156"/>
  <c r="J156"/>
  <c r="O146"/>
  <c r="L146"/>
  <c r="K146"/>
  <c r="J146"/>
  <c r="O136"/>
  <c r="L136"/>
  <c r="M136" s="1"/>
  <c r="K136"/>
  <c r="J136"/>
  <c r="O126"/>
  <c r="L126"/>
  <c r="N126" s="1"/>
  <c r="K126"/>
  <c r="J126"/>
  <c r="O116"/>
  <c r="L116"/>
  <c r="M116" s="1"/>
  <c r="K116"/>
  <c r="J116"/>
  <c r="O106"/>
  <c r="L106"/>
  <c r="N106" s="1"/>
  <c r="K106"/>
  <c r="J106"/>
  <c r="O96"/>
  <c r="L96"/>
  <c r="M96" s="1"/>
  <c r="K96"/>
  <c r="J96"/>
  <c r="O86"/>
  <c r="L86"/>
  <c r="N86" s="1"/>
  <c r="K86"/>
  <c r="J86"/>
  <c r="O76"/>
  <c r="L76"/>
  <c r="M76" s="1"/>
  <c r="K76"/>
  <c r="J76"/>
  <c r="O66"/>
  <c r="L66"/>
  <c r="K66"/>
  <c r="J66"/>
  <c r="O56"/>
  <c r="L56"/>
  <c r="M56" s="1"/>
  <c r="K56"/>
  <c r="J56"/>
  <c r="O46"/>
  <c r="L46"/>
  <c r="K46"/>
  <c r="J46"/>
  <c r="O36"/>
  <c r="L36"/>
  <c r="M36" s="1"/>
  <c r="K36"/>
  <c r="J36"/>
  <c r="O26"/>
  <c r="L26"/>
  <c r="N26" s="1"/>
  <c r="K26"/>
  <c r="J26"/>
  <c r="O16"/>
  <c r="L16"/>
  <c r="N16" s="1"/>
  <c r="K16"/>
  <c r="J16"/>
  <c r="N1166" l="1"/>
  <c r="M1166"/>
  <c r="N36"/>
  <c r="N76"/>
  <c r="N116"/>
  <c r="N136"/>
  <c r="N176"/>
  <c r="N406"/>
  <c r="N436"/>
  <c r="N476"/>
  <c r="N496"/>
  <c r="N576"/>
  <c r="N596"/>
  <c r="N636"/>
  <c r="N656"/>
  <c r="N676"/>
  <c r="N736"/>
  <c r="N756"/>
  <c r="N776"/>
  <c r="N846"/>
  <c r="M16"/>
  <c r="M26"/>
  <c r="M46"/>
  <c r="M66"/>
  <c r="M86"/>
  <c r="M106"/>
  <c r="M126"/>
  <c r="M146"/>
  <c r="M166"/>
  <c r="M186"/>
  <c r="M206"/>
  <c r="M226"/>
  <c r="M246"/>
  <c r="M266"/>
  <c r="M276"/>
  <c r="M296"/>
  <c r="M316"/>
  <c r="M336"/>
  <c r="M356"/>
  <c r="M376"/>
  <c r="M396"/>
  <c r="M416"/>
  <c r="M426"/>
  <c r="M456"/>
  <c r="M466"/>
  <c r="M486"/>
  <c r="M506"/>
  <c r="M526"/>
  <c r="M546"/>
  <c r="M566"/>
  <c r="M586"/>
  <c r="M606"/>
  <c r="M626"/>
  <c r="M646"/>
  <c r="M666"/>
  <c r="M686"/>
  <c r="M706"/>
  <c r="M726"/>
  <c r="M746"/>
  <c r="M766"/>
  <c r="M806"/>
  <c r="M816"/>
  <c r="M826"/>
  <c r="M836"/>
  <c r="M856"/>
  <c r="M866"/>
  <c r="M876"/>
  <c r="M886"/>
  <c r="M896"/>
  <c r="M906"/>
  <c r="M916"/>
  <c r="M926"/>
  <c r="M936"/>
  <c r="M946"/>
  <c r="M956"/>
  <c r="M966"/>
  <c r="M976"/>
  <c r="M986"/>
  <c r="M996"/>
  <c r="M1006"/>
  <c r="M1016"/>
  <c r="M1026"/>
  <c r="M1036"/>
  <c r="M1046"/>
  <c r="M1056"/>
  <c r="M1066"/>
  <c r="M1076"/>
  <c r="M1086"/>
  <c r="M1096"/>
  <c r="M1106"/>
  <c r="M1116"/>
  <c r="M1126"/>
  <c r="M1136"/>
  <c r="M1146"/>
  <c r="M1156"/>
  <c r="C448" i="61" l="1"/>
  <c r="O436"/>
  <c r="K436"/>
  <c r="L436" s="1"/>
  <c r="N436" s="1"/>
  <c r="J436"/>
  <c r="O426"/>
  <c r="K426"/>
  <c r="L426" s="1"/>
  <c r="N426" s="1"/>
  <c r="J426"/>
  <c r="O416"/>
  <c r="K416"/>
  <c r="L416" s="1"/>
  <c r="J416"/>
  <c r="O406"/>
  <c r="K406"/>
  <c r="L406" s="1"/>
  <c r="N406" s="1"/>
  <c r="J406"/>
  <c r="O396"/>
  <c r="K396"/>
  <c r="L396" s="1"/>
  <c r="N396" s="1"/>
  <c r="J396"/>
  <c r="O386"/>
  <c r="K386"/>
  <c r="L386" s="1"/>
  <c r="N386" s="1"/>
  <c r="J386"/>
  <c r="O376"/>
  <c r="K376"/>
  <c r="L376" s="1"/>
  <c r="N376" s="1"/>
  <c r="J376"/>
  <c r="O366"/>
  <c r="K366"/>
  <c r="L366" s="1"/>
  <c r="N366" s="1"/>
  <c r="J366"/>
  <c r="O356"/>
  <c r="K356"/>
  <c r="L356" s="1"/>
  <c r="J356"/>
  <c r="O346"/>
  <c r="K346"/>
  <c r="L346" s="1"/>
  <c r="J346"/>
  <c r="O336"/>
  <c r="K336"/>
  <c r="L336" s="1"/>
  <c r="J336"/>
  <c r="O326"/>
  <c r="K326"/>
  <c r="L326" s="1"/>
  <c r="N326" s="1"/>
  <c r="J326"/>
  <c r="O316"/>
  <c r="K316"/>
  <c r="L316" s="1"/>
  <c r="N316" s="1"/>
  <c r="J316"/>
  <c r="O306"/>
  <c r="K306"/>
  <c r="L306" s="1"/>
  <c r="J306"/>
  <c r="O296"/>
  <c r="K296"/>
  <c r="L296" s="1"/>
  <c r="N296" s="1"/>
  <c r="J296"/>
  <c r="O286"/>
  <c r="K286"/>
  <c r="L286" s="1"/>
  <c r="J286"/>
  <c r="O276"/>
  <c r="K276"/>
  <c r="L276" s="1"/>
  <c r="N276" s="1"/>
  <c r="J276"/>
  <c r="O266"/>
  <c r="K266"/>
  <c r="L266" s="1"/>
  <c r="J266"/>
  <c r="O256"/>
  <c r="K256"/>
  <c r="L256" s="1"/>
  <c r="N256" s="1"/>
  <c r="J256"/>
  <c r="O246"/>
  <c r="K246"/>
  <c r="L246" s="1"/>
  <c r="N246" s="1"/>
  <c r="J246"/>
  <c r="O236"/>
  <c r="K236"/>
  <c r="L236" s="1"/>
  <c r="N236" s="1"/>
  <c r="J236"/>
  <c r="O226"/>
  <c r="K226"/>
  <c r="L226" s="1"/>
  <c r="J226"/>
  <c r="O216"/>
  <c r="K216"/>
  <c r="L216" s="1"/>
  <c r="M216" s="1"/>
  <c r="J216"/>
  <c r="O206"/>
  <c r="K206"/>
  <c r="L206" s="1"/>
  <c r="J206"/>
  <c r="O196"/>
  <c r="K196"/>
  <c r="L196" s="1"/>
  <c r="J196"/>
  <c r="O186"/>
  <c r="K186"/>
  <c r="L186" s="1"/>
  <c r="M186" s="1"/>
  <c r="J186"/>
  <c r="O176"/>
  <c r="K176"/>
  <c r="L176" s="1"/>
  <c r="J176"/>
  <c r="O166"/>
  <c r="K166"/>
  <c r="L166" s="1"/>
  <c r="J166"/>
  <c r="O156"/>
  <c r="K156"/>
  <c r="L156" s="1"/>
  <c r="J156"/>
  <c r="O146"/>
  <c r="K146"/>
  <c r="L146" s="1"/>
  <c r="J146"/>
  <c r="O136"/>
  <c r="K136"/>
  <c r="L136" s="1"/>
  <c r="J136"/>
  <c r="O126"/>
  <c r="K126"/>
  <c r="L126" s="1"/>
  <c r="J126"/>
  <c r="O116"/>
  <c r="K116"/>
  <c r="L116" s="1"/>
  <c r="M116" s="1"/>
  <c r="J116"/>
  <c r="O106"/>
  <c r="K106"/>
  <c r="L106" s="1"/>
  <c r="M106" s="1"/>
  <c r="J106"/>
  <c r="O96"/>
  <c r="K96"/>
  <c r="L96" s="1"/>
  <c r="J96"/>
  <c r="O86"/>
  <c r="K86"/>
  <c r="L86" s="1"/>
  <c r="N86" s="1"/>
  <c r="J86"/>
  <c r="O76"/>
  <c r="K76"/>
  <c r="L76" s="1"/>
  <c r="J76"/>
  <c r="O66"/>
  <c r="K66"/>
  <c r="L66" s="1"/>
  <c r="J66"/>
  <c r="O56"/>
  <c r="K56"/>
  <c r="L56" s="1"/>
  <c r="J56"/>
  <c r="O46"/>
  <c r="K46"/>
  <c r="L46" s="1"/>
  <c r="N46" s="1"/>
  <c r="J46"/>
  <c r="O36"/>
  <c r="K36"/>
  <c r="L36" s="1"/>
  <c r="N36" s="1"/>
  <c r="J36"/>
  <c r="O26"/>
  <c r="K26"/>
  <c r="L26" s="1"/>
  <c r="M26" s="1"/>
  <c r="J26"/>
  <c r="O16"/>
  <c r="K16"/>
  <c r="L16" s="1"/>
  <c r="J16"/>
  <c r="O6"/>
  <c r="K6"/>
  <c r="L6" s="1"/>
  <c r="J6"/>
  <c r="C578" i="60"/>
  <c r="O566"/>
  <c r="K566"/>
  <c r="L566" s="1"/>
  <c r="N566" s="1"/>
  <c r="J566"/>
  <c r="O556"/>
  <c r="L556"/>
  <c r="N556" s="1"/>
  <c r="K556"/>
  <c r="J556"/>
  <c r="O546"/>
  <c r="L546"/>
  <c r="K546"/>
  <c r="J546"/>
  <c r="O536"/>
  <c r="L536"/>
  <c r="N536" s="1"/>
  <c r="K536"/>
  <c r="J536"/>
  <c r="O526"/>
  <c r="L526"/>
  <c r="N526" s="1"/>
  <c r="K526"/>
  <c r="J526"/>
  <c r="O516"/>
  <c r="L516"/>
  <c r="N516" s="1"/>
  <c r="K516"/>
  <c r="J516"/>
  <c r="O506"/>
  <c r="L506"/>
  <c r="N506" s="1"/>
  <c r="K506"/>
  <c r="J506"/>
  <c r="O496"/>
  <c r="L496"/>
  <c r="N496" s="1"/>
  <c r="K496"/>
  <c r="J496"/>
  <c r="O486"/>
  <c r="L486"/>
  <c r="N486" s="1"/>
  <c r="K486"/>
  <c r="J486"/>
  <c r="O476"/>
  <c r="L476"/>
  <c r="N476" s="1"/>
  <c r="K476"/>
  <c r="J476"/>
  <c r="O466"/>
  <c r="L466"/>
  <c r="K466"/>
  <c r="J466"/>
  <c r="O456"/>
  <c r="L456"/>
  <c r="K456"/>
  <c r="J456"/>
  <c r="O446"/>
  <c r="L446"/>
  <c r="K446"/>
  <c r="J446"/>
  <c r="O436"/>
  <c r="L436"/>
  <c r="N436" s="1"/>
  <c r="K436"/>
  <c r="J436"/>
  <c r="O426"/>
  <c r="L426"/>
  <c r="N426" s="1"/>
  <c r="K426"/>
  <c r="J426"/>
  <c r="O416"/>
  <c r="L416"/>
  <c r="K416"/>
  <c r="J416"/>
  <c r="O406"/>
  <c r="L406"/>
  <c r="N406" s="1"/>
  <c r="K406"/>
  <c r="J406"/>
  <c r="O396"/>
  <c r="L396"/>
  <c r="N396" s="1"/>
  <c r="K396"/>
  <c r="J396"/>
  <c r="O386"/>
  <c r="L386"/>
  <c r="N386" s="1"/>
  <c r="K386"/>
  <c r="J386"/>
  <c r="O376"/>
  <c r="K376"/>
  <c r="L376" s="1"/>
  <c r="J376"/>
  <c r="O366"/>
  <c r="K366"/>
  <c r="L366" s="1"/>
  <c r="J366"/>
  <c r="O356"/>
  <c r="K356"/>
  <c r="L356" s="1"/>
  <c r="N356" s="1"/>
  <c r="J356"/>
  <c r="O346"/>
  <c r="K346"/>
  <c r="L346" s="1"/>
  <c r="J346"/>
  <c r="O336"/>
  <c r="K336"/>
  <c r="L336" s="1"/>
  <c r="N336" s="1"/>
  <c r="J336"/>
  <c r="O326"/>
  <c r="K326"/>
  <c r="L326" s="1"/>
  <c r="N326" s="1"/>
  <c r="J326"/>
  <c r="O316"/>
  <c r="K316"/>
  <c r="L316" s="1"/>
  <c r="M316" s="1"/>
  <c r="J316"/>
  <c r="O306"/>
  <c r="K306"/>
  <c r="L306" s="1"/>
  <c r="N306" s="1"/>
  <c r="J306"/>
  <c r="O296"/>
  <c r="K296"/>
  <c r="L296" s="1"/>
  <c r="M296" s="1"/>
  <c r="J296"/>
  <c r="O286"/>
  <c r="K286"/>
  <c r="L286" s="1"/>
  <c r="J286"/>
  <c r="O276"/>
  <c r="K276"/>
  <c r="L276" s="1"/>
  <c r="N276" s="1"/>
  <c r="J276"/>
  <c r="O266"/>
  <c r="K266"/>
  <c r="L266" s="1"/>
  <c r="J266"/>
  <c r="O256"/>
  <c r="K256"/>
  <c r="L256" s="1"/>
  <c r="J256"/>
  <c r="O246"/>
  <c r="K246"/>
  <c r="L246" s="1"/>
  <c r="N246" s="1"/>
  <c r="J246"/>
  <c r="O236"/>
  <c r="K236"/>
  <c r="L236" s="1"/>
  <c r="M236" s="1"/>
  <c r="J236"/>
  <c r="O226"/>
  <c r="K226"/>
  <c r="L226" s="1"/>
  <c r="J226"/>
  <c r="O216"/>
  <c r="K216"/>
  <c r="L216" s="1"/>
  <c r="J216"/>
  <c r="O206"/>
  <c r="K206"/>
  <c r="L206" s="1"/>
  <c r="J206"/>
  <c r="O196"/>
  <c r="K196"/>
  <c r="L196" s="1"/>
  <c r="M196" s="1"/>
  <c r="J196"/>
  <c r="O186"/>
  <c r="K186"/>
  <c r="L186" s="1"/>
  <c r="J186"/>
  <c r="O176"/>
  <c r="K176"/>
  <c r="L176" s="1"/>
  <c r="M176" s="1"/>
  <c r="J176"/>
  <c r="O166"/>
  <c r="K166"/>
  <c r="L166" s="1"/>
  <c r="M166" s="1"/>
  <c r="J166"/>
  <c r="O156"/>
  <c r="K156"/>
  <c r="L156" s="1"/>
  <c r="N156" s="1"/>
  <c r="J156"/>
  <c r="O146"/>
  <c r="K146"/>
  <c r="L146" s="1"/>
  <c r="J146"/>
  <c r="O136"/>
  <c r="K136"/>
  <c r="L136" s="1"/>
  <c r="M136" s="1"/>
  <c r="J136"/>
  <c r="O126"/>
  <c r="K126"/>
  <c r="L126" s="1"/>
  <c r="M126" s="1"/>
  <c r="J126"/>
  <c r="O116"/>
  <c r="K116"/>
  <c r="L116" s="1"/>
  <c r="J116"/>
  <c r="O106"/>
  <c r="K106"/>
  <c r="L106" s="1"/>
  <c r="J106"/>
  <c r="O96"/>
  <c r="K96"/>
  <c r="L96" s="1"/>
  <c r="M96" s="1"/>
  <c r="J96"/>
  <c r="O86"/>
  <c r="K86"/>
  <c r="L86" s="1"/>
  <c r="M86" s="1"/>
  <c r="J86"/>
  <c r="O76"/>
  <c r="K76"/>
  <c r="L76" s="1"/>
  <c r="N76" s="1"/>
  <c r="J76"/>
  <c r="O66"/>
  <c r="K66"/>
  <c r="L66" s="1"/>
  <c r="M66" s="1"/>
  <c r="J66"/>
  <c r="O56"/>
  <c r="K56"/>
  <c r="L56" s="1"/>
  <c r="N56" s="1"/>
  <c r="J56"/>
  <c r="O46"/>
  <c r="K46"/>
  <c r="L46" s="1"/>
  <c r="M46" s="1"/>
  <c r="J46"/>
  <c r="O36"/>
  <c r="K36"/>
  <c r="L36" s="1"/>
  <c r="N36" s="1"/>
  <c r="J36"/>
  <c r="O26"/>
  <c r="K26"/>
  <c r="L26" s="1"/>
  <c r="M26" s="1"/>
  <c r="J26"/>
  <c r="O16"/>
  <c r="L16"/>
  <c r="K16"/>
  <c r="J16"/>
  <c r="O6"/>
  <c r="L6"/>
  <c r="M6" s="1"/>
  <c r="K6"/>
  <c r="J6"/>
  <c r="C508" i="59"/>
  <c r="O496"/>
  <c r="K496"/>
  <c r="L496" s="1"/>
  <c r="N496" s="1"/>
  <c r="J496"/>
  <c r="O486"/>
  <c r="K486"/>
  <c r="L486" s="1"/>
  <c r="J486"/>
  <c r="O476"/>
  <c r="K476"/>
  <c r="L476" s="1"/>
  <c r="J476"/>
  <c r="O466"/>
  <c r="K466"/>
  <c r="L466" s="1"/>
  <c r="J466"/>
  <c r="O456"/>
  <c r="K456"/>
  <c r="L456" s="1"/>
  <c r="J456"/>
  <c r="O446"/>
  <c r="K446"/>
  <c r="L446" s="1"/>
  <c r="J446"/>
  <c r="O436"/>
  <c r="K436"/>
  <c r="L436" s="1"/>
  <c r="J436"/>
  <c r="O426"/>
  <c r="K426"/>
  <c r="L426" s="1"/>
  <c r="N426" s="1"/>
  <c r="J426"/>
  <c r="O416"/>
  <c r="K416"/>
  <c r="L416" s="1"/>
  <c r="M416" s="1"/>
  <c r="J416"/>
  <c r="O406"/>
  <c r="K406"/>
  <c r="L406" s="1"/>
  <c r="M406" s="1"/>
  <c r="J406"/>
  <c r="O396"/>
  <c r="L396"/>
  <c r="K396"/>
  <c r="J396"/>
  <c r="O386"/>
  <c r="L386"/>
  <c r="M386" s="1"/>
  <c r="K386"/>
  <c r="J386"/>
  <c r="O376"/>
  <c r="L376"/>
  <c r="M376" s="1"/>
  <c r="K376"/>
  <c r="J376"/>
  <c r="O366"/>
  <c r="L366"/>
  <c r="K366"/>
  <c r="J366"/>
  <c r="O356"/>
  <c r="L356"/>
  <c r="M356" s="1"/>
  <c r="K356"/>
  <c r="J356"/>
  <c r="O346"/>
  <c r="L346"/>
  <c r="K346"/>
  <c r="J346"/>
  <c r="O336"/>
  <c r="L336"/>
  <c r="M336" s="1"/>
  <c r="K336"/>
  <c r="J336"/>
  <c r="O326"/>
  <c r="L326"/>
  <c r="M326" s="1"/>
  <c r="K326"/>
  <c r="J326"/>
  <c r="O316"/>
  <c r="L316"/>
  <c r="K316"/>
  <c r="J316"/>
  <c r="O306"/>
  <c r="L306"/>
  <c r="M306" s="1"/>
  <c r="K306"/>
  <c r="J306"/>
  <c r="O296"/>
  <c r="L296"/>
  <c r="K296"/>
  <c r="J296"/>
  <c r="O286"/>
  <c r="L286"/>
  <c r="M286" s="1"/>
  <c r="K286"/>
  <c r="J286"/>
  <c r="O276"/>
  <c r="L276"/>
  <c r="K276"/>
  <c r="J276"/>
  <c r="O266"/>
  <c r="L266"/>
  <c r="M266" s="1"/>
  <c r="K266"/>
  <c r="J266"/>
  <c r="O256"/>
  <c r="L256"/>
  <c r="K256"/>
  <c r="J256"/>
  <c r="O246"/>
  <c r="L246"/>
  <c r="M246" s="1"/>
  <c r="K246"/>
  <c r="J246"/>
  <c r="O236"/>
  <c r="L236"/>
  <c r="N236" s="1"/>
  <c r="K236"/>
  <c r="J236"/>
  <c r="O226"/>
  <c r="L226"/>
  <c r="M226" s="1"/>
  <c r="K226"/>
  <c r="J226"/>
  <c r="O216"/>
  <c r="L216"/>
  <c r="K216"/>
  <c r="J216"/>
  <c r="O206"/>
  <c r="L206"/>
  <c r="M206" s="1"/>
  <c r="K206"/>
  <c r="J206"/>
  <c r="O196"/>
  <c r="L196"/>
  <c r="K196"/>
  <c r="J196"/>
  <c r="O186"/>
  <c r="L186"/>
  <c r="M186" s="1"/>
  <c r="K186"/>
  <c r="J186"/>
  <c r="O176"/>
  <c r="L176"/>
  <c r="K176"/>
  <c r="J176"/>
  <c r="O166"/>
  <c r="L166"/>
  <c r="K166"/>
  <c r="J166"/>
  <c r="O156"/>
  <c r="L156"/>
  <c r="M156" s="1"/>
  <c r="K156"/>
  <c r="J156"/>
  <c r="O146"/>
  <c r="L146"/>
  <c r="M146" s="1"/>
  <c r="K146"/>
  <c r="J146"/>
  <c r="O136"/>
  <c r="L136"/>
  <c r="K136"/>
  <c r="J136"/>
  <c r="O126"/>
  <c r="L126"/>
  <c r="M126" s="1"/>
  <c r="K126"/>
  <c r="J126"/>
  <c r="O116"/>
  <c r="L116"/>
  <c r="N116" s="1"/>
  <c r="K116"/>
  <c r="J116"/>
  <c r="O106"/>
  <c r="L106"/>
  <c r="M106" s="1"/>
  <c r="K106"/>
  <c r="J106"/>
  <c r="O96"/>
  <c r="L96"/>
  <c r="M96" s="1"/>
  <c r="K96"/>
  <c r="J96"/>
  <c r="O86"/>
  <c r="L86"/>
  <c r="K86"/>
  <c r="J86"/>
  <c r="O76"/>
  <c r="L76"/>
  <c r="M76" s="1"/>
  <c r="K76"/>
  <c r="J76"/>
  <c r="O66"/>
  <c r="L66"/>
  <c r="M66" s="1"/>
  <c r="K66"/>
  <c r="J66"/>
  <c r="O56"/>
  <c r="L56"/>
  <c r="K56"/>
  <c r="J56"/>
  <c r="O46"/>
  <c r="L46"/>
  <c r="K46"/>
  <c r="J46"/>
  <c r="O36"/>
  <c r="L36"/>
  <c r="M36" s="1"/>
  <c r="K36"/>
  <c r="J36"/>
  <c r="O26"/>
  <c r="L26"/>
  <c r="M26" s="1"/>
  <c r="K26"/>
  <c r="J26"/>
  <c r="O16"/>
  <c r="L16"/>
  <c r="N16" s="1"/>
  <c r="K16"/>
  <c r="J16"/>
  <c r="O6"/>
  <c r="L6"/>
  <c r="K6"/>
  <c r="J6"/>
  <c r="C608" i="58"/>
  <c r="O596"/>
  <c r="L596"/>
  <c r="N596" s="1"/>
  <c r="K596"/>
  <c r="J596"/>
  <c r="O586"/>
  <c r="L586"/>
  <c r="M586" s="1"/>
  <c r="K586"/>
  <c r="J586"/>
  <c r="O576"/>
  <c r="L576"/>
  <c r="N576" s="1"/>
  <c r="K576"/>
  <c r="J576"/>
  <c r="O566"/>
  <c r="L566"/>
  <c r="M566" s="1"/>
  <c r="K566"/>
  <c r="J566"/>
  <c r="O556"/>
  <c r="L556"/>
  <c r="K556"/>
  <c r="J556"/>
  <c r="O546"/>
  <c r="L546"/>
  <c r="M546" s="1"/>
  <c r="K546"/>
  <c r="J546"/>
  <c r="O536"/>
  <c r="L536"/>
  <c r="K536"/>
  <c r="J536"/>
  <c r="O526"/>
  <c r="L526"/>
  <c r="M526" s="1"/>
  <c r="K526"/>
  <c r="J526"/>
  <c r="O516"/>
  <c r="L516"/>
  <c r="K516"/>
  <c r="J516"/>
  <c r="O506"/>
  <c r="L506"/>
  <c r="M506" s="1"/>
  <c r="K506"/>
  <c r="J506"/>
  <c r="O496"/>
  <c r="L496"/>
  <c r="N496" s="1"/>
  <c r="K496"/>
  <c r="J496"/>
  <c r="O486"/>
  <c r="L486"/>
  <c r="M486" s="1"/>
  <c r="K486"/>
  <c r="J486"/>
  <c r="O476"/>
  <c r="L476"/>
  <c r="N476" s="1"/>
  <c r="K476"/>
  <c r="J476"/>
  <c r="O466"/>
  <c r="L466"/>
  <c r="M466" s="1"/>
  <c r="K466"/>
  <c r="J466"/>
  <c r="O456"/>
  <c r="L456"/>
  <c r="K456"/>
  <c r="J456"/>
  <c r="O446"/>
  <c r="L446"/>
  <c r="M446" s="1"/>
  <c r="K446"/>
  <c r="J446"/>
  <c r="O436"/>
  <c r="L436"/>
  <c r="N436" s="1"/>
  <c r="K436"/>
  <c r="J436"/>
  <c r="O426"/>
  <c r="L426"/>
  <c r="M426" s="1"/>
  <c r="K426"/>
  <c r="J426"/>
  <c r="O416"/>
  <c r="L416"/>
  <c r="K416"/>
  <c r="J416"/>
  <c r="O406"/>
  <c r="L406"/>
  <c r="M406" s="1"/>
  <c r="K406"/>
  <c r="J406"/>
  <c r="O396"/>
  <c r="L396"/>
  <c r="K396"/>
  <c r="J396"/>
  <c r="O386"/>
  <c r="L386"/>
  <c r="M386" s="1"/>
  <c r="K386"/>
  <c r="J386"/>
  <c r="O376"/>
  <c r="L376"/>
  <c r="N376" s="1"/>
  <c r="K376"/>
  <c r="J376"/>
  <c r="O366"/>
  <c r="L366"/>
  <c r="M366" s="1"/>
  <c r="K366"/>
  <c r="J366"/>
  <c r="O356"/>
  <c r="L356"/>
  <c r="K356"/>
  <c r="J356"/>
  <c r="O346"/>
  <c r="L346"/>
  <c r="M346" s="1"/>
  <c r="K346"/>
  <c r="J346"/>
  <c r="O336"/>
  <c r="L336"/>
  <c r="K336"/>
  <c r="J336"/>
  <c r="O326"/>
  <c r="L326"/>
  <c r="M326" s="1"/>
  <c r="K326"/>
  <c r="J326"/>
  <c r="O316"/>
  <c r="L316"/>
  <c r="K316"/>
  <c r="J316"/>
  <c r="O306"/>
  <c r="L306"/>
  <c r="K306"/>
  <c r="J306"/>
  <c r="O296"/>
  <c r="L296"/>
  <c r="M296" s="1"/>
  <c r="K296"/>
  <c r="J296"/>
  <c r="O286"/>
  <c r="L286"/>
  <c r="M286" s="1"/>
  <c r="K286"/>
  <c r="J286"/>
  <c r="O276"/>
  <c r="L276"/>
  <c r="N276" s="1"/>
  <c r="K276"/>
  <c r="J276"/>
  <c r="O266"/>
  <c r="L266"/>
  <c r="N266" s="1"/>
  <c r="K266"/>
  <c r="J266"/>
  <c r="O256"/>
  <c r="L256"/>
  <c r="M256" s="1"/>
  <c r="K256"/>
  <c r="J256"/>
  <c r="O246"/>
  <c r="L246"/>
  <c r="M246" s="1"/>
  <c r="K246"/>
  <c r="J246"/>
  <c r="O236"/>
  <c r="L236"/>
  <c r="K236"/>
  <c r="J236"/>
  <c r="O226"/>
  <c r="L226"/>
  <c r="M226" s="1"/>
  <c r="K226"/>
  <c r="J226"/>
  <c r="O216"/>
  <c r="L216"/>
  <c r="K216"/>
  <c r="J216"/>
  <c r="O206"/>
  <c r="L206"/>
  <c r="M206" s="1"/>
  <c r="K206"/>
  <c r="J206"/>
  <c r="O196"/>
  <c r="L196"/>
  <c r="K196"/>
  <c r="J196"/>
  <c r="O186"/>
  <c r="L186"/>
  <c r="M186" s="1"/>
  <c r="K186"/>
  <c r="J186"/>
  <c r="O176"/>
  <c r="L176"/>
  <c r="N176" s="1"/>
  <c r="K176"/>
  <c r="J176"/>
  <c r="O166"/>
  <c r="L166"/>
  <c r="M166" s="1"/>
  <c r="K166"/>
  <c r="J166"/>
  <c r="O156"/>
  <c r="L156"/>
  <c r="K156"/>
  <c r="J156"/>
  <c r="O146"/>
  <c r="L146"/>
  <c r="M146" s="1"/>
  <c r="K146"/>
  <c r="J146"/>
  <c r="O136"/>
  <c r="L136"/>
  <c r="N136" s="1"/>
  <c r="K136"/>
  <c r="J136"/>
  <c r="O126"/>
  <c r="L126"/>
  <c r="M126" s="1"/>
  <c r="K126"/>
  <c r="J126"/>
  <c r="O116"/>
  <c r="L116"/>
  <c r="N116" s="1"/>
  <c r="K116"/>
  <c r="J116"/>
  <c r="O106"/>
  <c r="L106"/>
  <c r="N106" s="1"/>
  <c r="K106"/>
  <c r="J106"/>
  <c r="O96"/>
  <c r="L96"/>
  <c r="M96" s="1"/>
  <c r="K96"/>
  <c r="J96"/>
  <c r="O86"/>
  <c r="L86"/>
  <c r="M86" s="1"/>
  <c r="K86"/>
  <c r="J86"/>
  <c r="O76"/>
  <c r="L76"/>
  <c r="N76" s="1"/>
  <c r="K76"/>
  <c r="J76"/>
  <c r="O66"/>
  <c r="L66"/>
  <c r="K66"/>
  <c r="J66"/>
  <c r="O56"/>
  <c r="L56"/>
  <c r="M56" s="1"/>
  <c r="K56"/>
  <c r="J56"/>
  <c r="O46"/>
  <c r="L46"/>
  <c r="K46"/>
  <c r="J46"/>
  <c r="O36"/>
  <c r="L36"/>
  <c r="M36" s="1"/>
  <c r="K36"/>
  <c r="J36"/>
  <c r="O26"/>
  <c r="L26"/>
  <c r="M26" s="1"/>
  <c r="K26"/>
  <c r="J26"/>
  <c r="O16"/>
  <c r="L16"/>
  <c r="N16" s="1"/>
  <c r="K16"/>
  <c r="J16"/>
  <c r="O6"/>
  <c r="L6"/>
  <c r="C610" s="1"/>
  <c r="K6"/>
  <c r="J6"/>
  <c r="M436" i="59" l="1"/>
  <c r="M226" i="60"/>
  <c r="M266"/>
  <c r="M286"/>
  <c r="M346"/>
  <c r="M466" i="59"/>
  <c r="M486"/>
  <c r="M376" i="60"/>
  <c r="N376"/>
  <c r="C580"/>
  <c r="C510" i="59"/>
  <c r="M136" i="61"/>
  <c r="M56"/>
  <c r="M76"/>
  <c r="M16"/>
  <c r="M146"/>
  <c r="M166"/>
  <c r="M206"/>
  <c r="N6"/>
  <c r="C450"/>
  <c r="N26"/>
  <c r="N106"/>
  <c r="N116"/>
  <c r="N186"/>
  <c r="N216"/>
  <c r="M6"/>
  <c r="M36"/>
  <c r="M46"/>
  <c r="M66"/>
  <c r="M86"/>
  <c r="M96"/>
  <c r="M126"/>
  <c r="M156"/>
  <c r="M176"/>
  <c r="M196"/>
  <c r="M226"/>
  <c r="M236"/>
  <c r="M246"/>
  <c r="M256"/>
  <c r="M266"/>
  <c r="M276"/>
  <c r="M286"/>
  <c r="M296"/>
  <c r="M306"/>
  <c r="M316"/>
  <c r="M326"/>
  <c r="M336"/>
  <c r="M346"/>
  <c r="M356"/>
  <c r="M366"/>
  <c r="M376"/>
  <c r="M386"/>
  <c r="M396"/>
  <c r="M406"/>
  <c r="M416"/>
  <c r="M426"/>
  <c r="M436"/>
  <c r="C449"/>
  <c r="C451" s="1"/>
  <c r="N6" i="60"/>
  <c r="N26"/>
  <c r="N46"/>
  <c r="N66"/>
  <c r="N86"/>
  <c r="N126"/>
  <c r="N136"/>
  <c r="N166"/>
  <c r="N176"/>
  <c r="N296"/>
  <c r="N316"/>
  <c r="M16"/>
  <c r="M36"/>
  <c r="M56"/>
  <c r="M76"/>
  <c r="M106"/>
  <c r="M116"/>
  <c r="M146"/>
  <c r="M156"/>
  <c r="M186"/>
  <c r="M206"/>
  <c r="M216"/>
  <c r="M246"/>
  <c r="M256"/>
  <c r="M276"/>
  <c r="M306"/>
  <c r="M326"/>
  <c r="M336"/>
  <c r="M356"/>
  <c r="M366"/>
  <c r="M386"/>
  <c r="M396"/>
  <c r="M406"/>
  <c r="M416"/>
  <c r="M426"/>
  <c r="M436"/>
  <c r="M446"/>
  <c r="M456"/>
  <c r="M466"/>
  <c r="M476"/>
  <c r="M486"/>
  <c r="M496"/>
  <c r="M506"/>
  <c r="M516"/>
  <c r="M526"/>
  <c r="M536"/>
  <c r="M546"/>
  <c r="M556"/>
  <c r="M566"/>
  <c r="C579"/>
  <c r="C581" s="1"/>
  <c r="N26" i="59"/>
  <c r="N36"/>
  <c r="N76"/>
  <c r="N96"/>
  <c r="N106"/>
  <c r="N206"/>
  <c r="N226"/>
  <c r="N356"/>
  <c r="N376"/>
  <c r="N406"/>
  <c r="M6"/>
  <c r="M16"/>
  <c r="M46"/>
  <c r="M56"/>
  <c r="M86"/>
  <c r="M116"/>
  <c r="M136"/>
  <c r="M166"/>
  <c r="M176"/>
  <c r="M196"/>
  <c r="M216"/>
  <c r="M236"/>
  <c r="M256"/>
  <c r="M276"/>
  <c r="M296"/>
  <c r="M316"/>
  <c r="M346"/>
  <c r="M366"/>
  <c r="M396"/>
  <c r="M426"/>
  <c r="M446"/>
  <c r="M456"/>
  <c r="M476"/>
  <c r="M496"/>
  <c r="C509"/>
  <c r="C511" s="1"/>
  <c r="N26" i="58"/>
  <c r="N36"/>
  <c r="N86"/>
  <c r="N126"/>
  <c r="N206"/>
  <c r="N246"/>
  <c r="N406"/>
  <c r="N426"/>
  <c r="N466"/>
  <c r="N526"/>
  <c r="N566"/>
  <c r="M6"/>
  <c r="M16"/>
  <c r="M46"/>
  <c r="M66"/>
  <c r="M76"/>
  <c r="M106"/>
  <c r="M116"/>
  <c r="M136"/>
  <c r="M156"/>
  <c r="M176"/>
  <c r="M196"/>
  <c r="M216"/>
  <c r="M236"/>
  <c r="M266"/>
  <c r="M276"/>
  <c r="M306"/>
  <c r="M316"/>
  <c r="M336"/>
  <c r="M356"/>
  <c r="M376"/>
  <c r="M396"/>
  <c r="M416"/>
  <c r="M436"/>
  <c r="M456"/>
  <c r="M476"/>
  <c r="M496"/>
  <c r="M516"/>
  <c r="M536"/>
  <c r="M556"/>
  <c r="M576"/>
  <c r="M596"/>
  <c r="C609"/>
  <c r="C611" s="1"/>
  <c r="N456" i="60" l="1"/>
  <c r="N556" i="58"/>
  <c r="N366" i="60"/>
  <c r="N216"/>
  <c r="N146"/>
  <c r="N16"/>
  <c r="N416"/>
  <c r="N256"/>
  <c r="N186"/>
  <c r="N106"/>
  <c r="N466"/>
  <c r="N446"/>
  <c r="N206"/>
  <c r="N116"/>
  <c r="N306" i="61"/>
  <c r="N226"/>
  <c r="N126"/>
  <c r="N66"/>
  <c r="N416"/>
  <c r="N266"/>
  <c r="N346"/>
  <c r="N176"/>
  <c r="N96"/>
  <c r="N346" i="59"/>
  <c r="N196"/>
  <c r="N136"/>
  <c r="N56"/>
  <c r="N166"/>
  <c r="N456"/>
  <c r="N396"/>
  <c r="N366"/>
  <c r="N296"/>
  <c r="N256"/>
  <c r="N216"/>
  <c r="N176"/>
  <c r="N86"/>
  <c r="N46"/>
  <c r="N6"/>
  <c r="N396" i="58"/>
  <c r="N536"/>
  <c r="N456"/>
  <c r="N336"/>
  <c r="N66"/>
  <c r="N516"/>
  <c r="N356"/>
  <c r="N316"/>
  <c r="N236"/>
  <c r="N196"/>
  <c r="N156"/>
  <c r="N46"/>
  <c r="N216"/>
  <c r="N56" i="61"/>
  <c r="N206"/>
  <c r="N166"/>
  <c r="N136"/>
  <c r="N76"/>
  <c r="N146"/>
  <c r="N16"/>
  <c r="N196"/>
  <c r="N156"/>
  <c r="N356"/>
  <c r="N336"/>
  <c r="N286"/>
  <c r="N226" i="60"/>
  <c r="N96"/>
  <c r="N286"/>
  <c r="N236"/>
  <c r="N196"/>
  <c r="N346"/>
  <c r="N266"/>
  <c r="N546"/>
  <c r="N416" i="59"/>
  <c r="N386"/>
  <c r="N326"/>
  <c r="N286"/>
  <c r="N246"/>
  <c r="N146"/>
  <c r="N486"/>
  <c r="N466"/>
  <c r="N436"/>
  <c r="N336"/>
  <c r="N306"/>
  <c r="N266"/>
  <c r="N186"/>
  <c r="N156"/>
  <c r="N126"/>
  <c r="N66"/>
  <c r="N476"/>
  <c r="N446"/>
  <c r="N316"/>
  <c r="N276"/>
  <c r="N586" i="58"/>
  <c r="N546"/>
  <c r="N506"/>
  <c r="N386"/>
  <c r="N346"/>
  <c r="N296"/>
  <c r="N256"/>
  <c r="N226"/>
  <c r="N186"/>
  <c r="N146"/>
  <c r="N96"/>
  <c r="N56"/>
  <c r="N486"/>
  <c r="N446"/>
  <c r="N366"/>
  <c r="N326"/>
  <c r="N286"/>
  <c r="N166"/>
  <c r="N6"/>
  <c r="N416"/>
  <c r="N306"/>
  <c r="J6" i="48" l="1"/>
  <c r="K6"/>
  <c r="L6" s="1"/>
  <c r="O6"/>
  <c r="N6" l="1"/>
  <c r="M6"/>
  <c r="N611" l="1"/>
  <c r="N226"/>
  <c r="N138"/>
  <c r="N545"/>
  <c r="N413"/>
  <c r="N215"/>
  <c r="N61"/>
  <c r="N149"/>
  <c r="N402"/>
  <c r="N160"/>
  <c r="N435"/>
  <c r="N270"/>
  <c r="N556"/>
  <c r="N424"/>
  <c r="N325"/>
  <c r="N182"/>
  <c r="N633"/>
  <c r="N347"/>
  <c r="N28"/>
  <c r="N512"/>
  <c r="N193"/>
  <c r="N589"/>
  <c r="N457"/>
  <c r="N336"/>
  <c r="N171"/>
  <c r="N567"/>
  <c r="N578"/>
  <c r="N259"/>
  <c r="N479"/>
  <c r="N358"/>
  <c r="N600"/>
  <c r="N468"/>
  <c r="N380"/>
  <c r="N281"/>
  <c r="N39"/>
  <c r="N446"/>
  <c r="N204"/>
  <c r="C657"/>
  <c r="C1178" i="25" l="1"/>
  <c r="O6" l="1"/>
  <c r="C659" i="48" l="1"/>
  <c r="C658"/>
  <c r="C660" l="1"/>
  <c r="K6" i="25" l="1"/>
  <c r="L6" s="1"/>
  <c r="J6"/>
  <c r="M6" l="1"/>
  <c r="C1180"/>
  <c r="C1179"/>
  <c r="N1046" l="1"/>
  <c r="N886"/>
  <c r="N296"/>
  <c r="N1056"/>
  <c r="N856"/>
  <c r="N806"/>
  <c r="N706"/>
  <c r="N546"/>
  <c r="N396"/>
  <c r="N316"/>
  <c r="N46"/>
  <c r="N1066"/>
  <c r="N796"/>
  <c r="N536"/>
  <c r="N286"/>
  <c r="N156"/>
  <c r="N1146"/>
  <c r="N816"/>
  <c r="N716"/>
  <c r="N516"/>
  <c r="N346"/>
  <c r="N256"/>
  <c r="N96"/>
  <c r="N696"/>
  <c r="N366"/>
  <c r="N946"/>
  <c r="N456"/>
  <c r="N186"/>
  <c r="N966"/>
  <c r="N416"/>
  <c r="N146"/>
  <c r="N1016"/>
  <c r="N826"/>
  <c r="N746"/>
  <c r="N586"/>
  <c r="N506"/>
  <c r="N356"/>
  <c r="N166"/>
  <c r="N66"/>
  <c r="N486"/>
  <c r="N616"/>
  <c r="N326"/>
  <c r="N196"/>
  <c r="N226"/>
  <c r="N866"/>
  <c r="N786"/>
  <c r="N556"/>
  <c r="N386"/>
  <c r="N306"/>
  <c r="N216"/>
  <c r="N56"/>
  <c r="N446"/>
  <c r="N236"/>
  <c r="N836"/>
  <c r="N336"/>
  <c r="C1181"/>
  <c r="N6"/>
</calcChain>
</file>

<file path=xl/sharedStrings.xml><?xml version="1.0" encoding="utf-8"?>
<sst xmlns="http://schemas.openxmlformats.org/spreadsheetml/2006/main" count="22907" uniqueCount="409">
  <si>
    <t>St. Johns College of Engineering &amp; Technology</t>
  </si>
  <si>
    <t>Yerrakota, Yemmiganur - 518 360 Kurnool (Dist) A.P.</t>
  </si>
  <si>
    <t>Regd. No.</t>
  </si>
  <si>
    <t>Name</t>
  </si>
  <si>
    <t>Subject</t>
  </si>
  <si>
    <t>Int.</t>
  </si>
  <si>
    <t>Ext.</t>
  </si>
  <si>
    <t>Total</t>
  </si>
  <si>
    <t>Credits</t>
  </si>
  <si>
    <t>Result</t>
  </si>
  <si>
    <t>Gr.</t>
  </si>
  <si>
    <t>Failed Sub.</t>
  </si>
  <si>
    <t>Cr.</t>
  </si>
  <si>
    <t>% age</t>
  </si>
  <si>
    <t>Rank</t>
  </si>
  <si>
    <t>P</t>
  </si>
  <si>
    <t>C</t>
  </si>
  <si>
    <t>D</t>
  </si>
  <si>
    <t>E</t>
  </si>
  <si>
    <t>F</t>
  </si>
  <si>
    <t>S</t>
  </si>
  <si>
    <t>A</t>
  </si>
  <si>
    <t>B</t>
  </si>
  <si>
    <t>Total Aggregate Marks:</t>
  </si>
  <si>
    <t>No. of Students Appeared:</t>
  </si>
  <si>
    <t>No. of Students Passed:</t>
  </si>
  <si>
    <t>No. of Students Failed:</t>
  </si>
  <si>
    <t>PRINCIPAL</t>
  </si>
  <si>
    <t>PASS PERCENTAGE</t>
  </si>
  <si>
    <t>AB</t>
  </si>
  <si>
    <t>(Theory: 100 M, Labs: 100 M)</t>
  </si>
  <si>
    <t>Y</t>
  </si>
  <si>
    <t>OK</t>
  </si>
  <si>
    <t>PTSP</t>
  </si>
  <si>
    <t>DLD</t>
  </si>
  <si>
    <t>DLD LAB</t>
  </si>
  <si>
    <t>EMWTL</t>
  </si>
  <si>
    <t>CS</t>
  </si>
  <si>
    <t>LDICA</t>
  </si>
  <si>
    <t>CS LAB</t>
  </si>
  <si>
    <t>LDICA LAB</t>
  </si>
  <si>
    <t>SS (SOC-II)</t>
  </si>
  <si>
    <t>DTI (MNC-III)</t>
  </si>
  <si>
    <t>(Theory: 100 M, Labs: 100 M, SS-100 M)</t>
  </si>
  <si>
    <t>OS</t>
  </si>
  <si>
    <t>DSSM</t>
  </si>
  <si>
    <t>DBMS</t>
  </si>
  <si>
    <t>MEFA</t>
  </si>
  <si>
    <t>DBMS LAB</t>
  </si>
  <si>
    <t>OS LAB</t>
  </si>
  <si>
    <t>EDAR (SOC-II)</t>
  </si>
  <si>
    <t>AI</t>
  </si>
  <si>
    <t>AI LAB</t>
  </si>
  <si>
    <t>II-B.Tech., II-Semester Regular Results - ECE Branch (R20-Scheme) - SEPT-2023</t>
  </si>
  <si>
    <t>21G31A0401</t>
  </si>
  <si>
    <t>AKULA NAGARAJU</t>
  </si>
  <si>
    <t>21G31A0402</t>
  </si>
  <si>
    <t>AMBALDHAGE VISHAL</t>
  </si>
  <si>
    <t>21G31A0403</t>
  </si>
  <si>
    <t>ARAGIDDA THASLIM</t>
  </si>
  <si>
    <t>21G31A0404</t>
  </si>
  <si>
    <t>BADINEHAL ANIL KUMAR REDDY</t>
  </si>
  <si>
    <t>21G31A0405</t>
  </si>
  <si>
    <t>BAILUPPALA RAFIYA SULTHANASHA</t>
  </si>
  <si>
    <t>21G31A0406</t>
  </si>
  <si>
    <t>BANAVASI SHAKEERA</t>
  </si>
  <si>
    <t>21G31A0407</t>
  </si>
  <si>
    <t>BANDA ERANNA</t>
  </si>
  <si>
    <t>21G31A0408</t>
  </si>
  <si>
    <t xml:space="preserve">BANDAMEEDI PRASAD     </t>
  </si>
  <si>
    <t>21G31A0409</t>
  </si>
  <si>
    <t>BELLADA MANIKANTA</t>
  </si>
  <si>
    <t>21G31A0410</t>
  </si>
  <si>
    <t>BOYA ANILKUMAR</t>
  </si>
  <si>
    <t>21G31A0411</t>
  </si>
  <si>
    <t>BOYA BALARAJU</t>
  </si>
  <si>
    <t>21G31A0412</t>
  </si>
  <si>
    <t>BOYA MOHAN KRISHNA</t>
  </si>
  <si>
    <t>21G31A0413</t>
  </si>
  <si>
    <t>BOYA SAI DURGA</t>
  </si>
  <si>
    <t>21G31A0414</t>
  </si>
  <si>
    <t>BOYA SAI MADHURI</t>
  </si>
  <si>
    <t>21G31A0415</t>
  </si>
  <si>
    <t>BUTTA NANDINI</t>
  </si>
  <si>
    <t>21G31A0416</t>
  </si>
  <si>
    <t>C MOUNIKA</t>
  </si>
  <si>
    <t>21G31A0417</t>
  </si>
  <si>
    <t>CHINNIVALLA VEERESH</t>
  </si>
  <si>
    <t>21G31A0418</t>
  </si>
  <si>
    <t>CHUKKA SAI KUMAR</t>
  </si>
  <si>
    <t>21G31A0419</t>
  </si>
  <si>
    <t>DARSI KEERTHI</t>
  </si>
  <si>
    <t>21G31A0420</t>
  </si>
  <si>
    <t>DEVANAKONDA DILLSHAD</t>
  </si>
  <si>
    <t>21G31A0421</t>
  </si>
  <si>
    <t>DHANAPURAM RANGA SAI SREERAM</t>
  </si>
  <si>
    <t>21G31A0422</t>
  </si>
  <si>
    <t>DUDEKULA CHARISHMA</t>
  </si>
  <si>
    <t>21G31A0423</t>
  </si>
  <si>
    <t>EDIGA DHARANI</t>
  </si>
  <si>
    <t>21G31A0424</t>
  </si>
  <si>
    <t>EDIGA URUKUNDU</t>
  </si>
  <si>
    <t>21G31A0425</t>
  </si>
  <si>
    <t>G ANJINEYULU</t>
  </si>
  <si>
    <t>21G31A0426</t>
  </si>
  <si>
    <t>GADIGE URMILA</t>
  </si>
  <si>
    <t>21G31A0427</t>
  </si>
  <si>
    <t>GADIGE YASHASWINI</t>
  </si>
  <si>
    <t>21G31A0428</t>
  </si>
  <si>
    <t>GAJJELI SRAVANI</t>
  </si>
  <si>
    <t>21G31A0429</t>
  </si>
  <si>
    <t>GOLLA CHANDRA</t>
  </si>
  <si>
    <t>21G31A0430</t>
  </si>
  <si>
    <t>GOLLA SOMESHWARAMMA</t>
  </si>
  <si>
    <t>21G31A0431</t>
  </si>
  <si>
    <t>GOLLA UDAY</t>
  </si>
  <si>
    <t>21G31A0432</t>
  </si>
  <si>
    <t>GOLLA VEERANNA YADAV</t>
  </si>
  <si>
    <t>21G31A0433</t>
  </si>
  <si>
    <t>GUGGULLA PRATHYUSHA</t>
  </si>
  <si>
    <t>21G31A0434</t>
  </si>
  <si>
    <t>HARIJANA PRASAD</t>
  </si>
  <si>
    <t>21G31A0435</t>
  </si>
  <si>
    <t>HARIJANA SARITHA</t>
  </si>
  <si>
    <t>21G31A0436</t>
  </si>
  <si>
    <t>HARIJANA TALARI BASAVA</t>
  </si>
  <si>
    <t>21G31A0437</t>
  </si>
  <si>
    <t>JELLY ANITHA</t>
  </si>
  <si>
    <t>21G31A0438</t>
  </si>
  <si>
    <t>JUJARE SANJAY</t>
  </si>
  <si>
    <t>21G31A0439</t>
  </si>
  <si>
    <t>K SHIRISHA</t>
  </si>
  <si>
    <t>21G31A0440</t>
  </si>
  <si>
    <t>KADABURU AMRUTHA</t>
  </si>
  <si>
    <t>21G31A0441</t>
  </si>
  <si>
    <t>KADAPA NAVEEN KUMAR</t>
  </si>
  <si>
    <t>21G31A0442</t>
  </si>
  <si>
    <t>KADIRIKOTA NAGAMMA</t>
  </si>
  <si>
    <t>21G31A0443</t>
  </si>
  <si>
    <t>KALA SALMAN</t>
  </si>
  <si>
    <t>21G31A0444</t>
  </si>
  <si>
    <t>KALE MOHAMMED ABBAS HUSSAIN</t>
  </si>
  <si>
    <t>21G31A0445</t>
  </si>
  <si>
    <t>KALI SRIVANI</t>
  </si>
  <si>
    <t>21G31A0446</t>
  </si>
  <si>
    <t>KAMARTHI USHA SRI</t>
  </si>
  <si>
    <t>21G31A0447</t>
  </si>
  <si>
    <t>KAMMA RAVI CHANDRA</t>
  </si>
  <si>
    <t>21G31A0448</t>
  </si>
  <si>
    <t>KARE CHANDU</t>
  </si>
  <si>
    <t>21G31A0449</t>
  </si>
  <si>
    <t>KENCHUGUNDU VASANTHA</t>
  </si>
  <si>
    <t>21G31A0450</t>
  </si>
  <si>
    <t>KHAZI ABDUL KAREEM</t>
  </si>
  <si>
    <t>21G31A0451</t>
  </si>
  <si>
    <t>KOLIMI VASIHA</t>
  </si>
  <si>
    <t>21G31A0452</t>
  </si>
  <si>
    <t>KONDAMEEDHI SUDHARSHAN</t>
  </si>
  <si>
    <t>21G31A0453</t>
  </si>
  <si>
    <t>KONDAMEEDI VAMSHI</t>
  </si>
  <si>
    <t>21G31A0454</t>
  </si>
  <si>
    <t>KONGE SAI HARSHITHA</t>
  </si>
  <si>
    <t>21G31A0455</t>
  </si>
  <si>
    <t>KOWTALAM CHAKALE RAMA KRISHNA</t>
  </si>
  <si>
    <t>21G31A0456</t>
  </si>
  <si>
    <t>KUNIGIRI SRAVANI</t>
  </si>
  <si>
    <t>21G31A0457</t>
  </si>
  <si>
    <t>KURUVA KISHORE</t>
  </si>
  <si>
    <t>21G31A0458</t>
  </si>
  <si>
    <t>KURUVA SHIVARAJ</t>
  </si>
  <si>
    <t>21G31A0459</t>
  </si>
  <si>
    <t>MALA GEETHA</t>
  </si>
  <si>
    <t>21G31A0460</t>
  </si>
  <si>
    <t>MULLA MOHAMMED SANIYA</t>
  </si>
  <si>
    <t>21G31A0461</t>
  </si>
  <si>
    <t>A UMAMAHESWARI</t>
  </si>
  <si>
    <t>21G31A0462</t>
  </si>
  <si>
    <t>ANGADI PRASHANTH</t>
  </si>
  <si>
    <t>21G31A0463</t>
  </si>
  <si>
    <t>BEGARI DHANUNJAYA</t>
  </si>
  <si>
    <t>21G31A0464</t>
  </si>
  <si>
    <t>BOYA SRINATH</t>
  </si>
  <si>
    <t>21G31A0465</t>
  </si>
  <si>
    <t>BOYA VEERESH</t>
  </si>
  <si>
    <t>21G31A0466</t>
  </si>
  <si>
    <t>GADIGE SATHEESH</t>
  </si>
  <si>
    <t>21G31A0467</t>
  </si>
  <si>
    <t>GOLLA SHIVA KUMAR</t>
  </si>
  <si>
    <t>21G31A0468</t>
  </si>
  <si>
    <t>HARIJANA SUDHAKARA</t>
  </si>
  <si>
    <t>21G31A0469</t>
  </si>
  <si>
    <t>KANIKE HEMALATHA</t>
  </si>
  <si>
    <t>21G31A0470</t>
  </si>
  <si>
    <t>KENCHUGUNDU RAJESWARI</t>
  </si>
  <si>
    <t>21G31A0471</t>
  </si>
  <si>
    <t>M D BHOOMIKA</t>
  </si>
  <si>
    <t>21G31A0472</t>
  </si>
  <si>
    <t>MACHANI SAILAJA</t>
  </si>
  <si>
    <t>21G31A0473</t>
  </si>
  <si>
    <t>MACHANI SUVARNA</t>
  </si>
  <si>
    <t>21G31A0474</t>
  </si>
  <si>
    <t>MADDURU VENKATESH</t>
  </si>
  <si>
    <t>21G31A0475</t>
  </si>
  <si>
    <t>MADIGA ANANDA RAJU</t>
  </si>
  <si>
    <t>21G31A0476</t>
  </si>
  <si>
    <t>MADUGUNDU CHAITANYA KUMAR</t>
  </si>
  <si>
    <t>21G31A0477</t>
  </si>
  <si>
    <t>MADUGUNDU GOVINDA RAJULU</t>
  </si>
  <si>
    <t>21G31A0478</t>
  </si>
  <si>
    <t>MADUGUNDU SRINIVAS</t>
  </si>
  <si>
    <t>21G31A0479</t>
  </si>
  <si>
    <t>MADUGUNDU SWATHI</t>
  </si>
  <si>
    <t>21G31A0480</t>
  </si>
  <si>
    <t>MADUGUNDU VENKATESH</t>
  </si>
  <si>
    <t>21G31A0481</t>
  </si>
  <si>
    <t>MALA RAGHU</t>
  </si>
  <si>
    <t>21G31A0482</t>
  </si>
  <si>
    <t>MALA SREENU</t>
  </si>
  <si>
    <t>21G31A0483</t>
  </si>
  <si>
    <t>MALA VINOD KUMAR</t>
  </si>
  <si>
    <t>21G31A0484</t>
  </si>
  <si>
    <t>MANGALI KUMAR</t>
  </si>
  <si>
    <t>21G31A0485</t>
  </si>
  <si>
    <t>METI MALLIKARJUNA GOUD</t>
  </si>
  <si>
    <t>21G31A0486</t>
  </si>
  <si>
    <t>MISSIWALE FATHIMA ZAHERA</t>
  </si>
  <si>
    <t>21G31A0487</t>
  </si>
  <si>
    <t>MONE SWATHI</t>
  </si>
  <si>
    <t>21G31A0488</t>
  </si>
  <si>
    <t>MULINTI GOLLA RAKSHITHA</t>
  </si>
  <si>
    <t>21G31A0489</t>
  </si>
  <si>
    <t>MULINTI LAVANYA</t>
  </si>
  <si>
    <t>21G31A0490</t>
  </si>
  <si>
    <t>MURNI RAKESH</t>
  </si>
  <si>
    <t>21G31A0491</t>
  </si>
  <si>
    <t>NALLIBANDA SAI CHARAN</t>
  </si>
  <si>
    <t>21G31A0492</t>
  </si>
  <si>
    <t>NANATHAPALLI VEERESH</t>
  </si>
  <si>
    <t>21G31A0493</t>
  </si>
  <si>
    <t>NAYAK FARZANA BEGUM</t>
  </si>
  <si>
    <t>21G31A0494</t>
  </si>
  <si>
    <t>P SAICHARAN</t>
  </si>
  <si>
    <t>21G31A0496</t>
  </si>
  <si>
    <t>PINJARI MAHABOOB BEE</t>
  </si>
  <si>
    <t>21G31A0497</t>
  </si>
  <si>
    <t>POLLIGOVU ASHA</t>
  </si>
  <si>
    <t>21G31A0498</t>
  </si>
  <si>
    <t>PONNURU VIJAYA LAKSHMI</t>
  </si>
  <si>
    <t>21G31A0499</t>
  </si>
  <si>
    <t>POTHU AKHIL</t>
  </si>
  <si>
    <t>21G31A04A0</t>
  </si>
  <si>
    <t>PUJARI VANDHANA</t>
  </si>
  <si>
    <t>21G31A04A2</t>
  </si>
  <si>
    <t>S VIJAY</t>
  </si>
  <si>
    <t>21G31A04A3</t>
  </si>
  <si>
    <t>SAPARE DURGA PRASAD</t>
  </si>
  <si>
    <t>21G31A04A4</t>
  </si>
  <si>
    <t>SAYA PAVANI</t>
  </si>
  <si>
    <t>21G31A04A5</t>
  </si>
  <si>
    <t>SHAIK FOUZIA BANU</t>
  </si>
  <si>
    <t>21G31A04A6</t>
  </si>
  <si>
    <t>SHAIK RAIEES FATHIMA</t>
  </si>
  <si>
    <t>21G31A04A7</t>
  </si>
  <si>
    <t>SIRISALA VINODKUMAR</t>
  </si>
  <si>
    <t>21G31A04A8</t>
  </si>
  <si>
    <t>SIRIVARAM VINOD</t>
  </si>
  <si>
    <t>21G31A04A9</t>
  </si>
  <si>
    <t>SREERAM VEERENDRA</t>
  </si>
  <si>
    <t>21G31A04B0</t>
  </si>
  <si>
    <t>SUMALA SHAILAJA</t>
  </si>
  <si>
    <t>21G31A04B1</t>
  </si>
  <si>
    <t>SUTRAVE MANIKANTA</t>
  </si>
  <si>
    <t>21G31A04B2</t>
  </si>
  <si>
    <t>UTTANURU SATYA NARAYANA</t>
  </si>
  <si>
    <t>21G31A04B4</t>
  </si>
  <si>
    <t>VAGGA SRAVANI</t>
  </si>
  <si>
    <t>21G31A04B5</t>
  </si>
  <si>
    <t>YEDKE SANDEEP</t>
  </si>
  <si>
    <t>21G31A04B6</t>
  </si>
  <si>
    <t>YERRAGUDI MANJUNATHA REDDY</t>
  </si>
  <si>
    <t>22G35A0401</t>
  </si>
  <si>
    <t>BINGANA BALAJI</t>
  </si>
  <si>
    <t>22G35A0402</t>
  </si>
  <si>
    <t>GOLLA MANJUNATH</t>
  </si>
  <si>
    <t>22G35A0403</t>
  </si>
  <si>
    <t>KANDUKURI LOHITH KUMAR</t>
  </si>
  <si>
    <t>22G35A0404</t>
  </si>
  <si>
    <t>UPPARI MADHANGOPAL</t>
  </si>
  <si>
    <t>II-B.Tech., II-Semester Regular Results - ECE-B Branch (R20-Scheme) - SEPT-2023</t>
  </si>
  <si>
    <t>II-B.Tech., II-Semester Regular Results - ECE-A Branch (R20-Scheme) - SEPT-2023</t>
  </si>
  <si>
    <t>21G31A3101</t>
  </si>
  <si>
    <t>ALUR SWATHI</t>
  </si>
  <si>
    <t>NNN Actv.</t>
  </si>
  <si>
    <t>21G31A3102</t>
  </si>
  <si>
    <t>AMUDALA SATISH KUMAR</t>
  </si>
  <si>
    <t>21G31A3103</t>
  </si>
  <si>
    <t>ARIGELA HARITHA</t>
  </si>
  <si>
    <t>21G31A3104</t>
  </si>
  <si>
    <t>B AMAN BASHA</t>
  </si>
  <si>
    <t>21G31A3105</t>
  </si>
  <si>
    <t>B GURU KARNA</t>
  </si>
  <si>
    <t>21G31A3106</t>
  </si>
  <si>
    <t>BANDA SEKAR</t>
  </si>
  <si>
    <t>21G31A3107</t>
  </si>
  <si>
    <t>BELAGAL MEGHANA</t>
  </si>
  <si>
    <t>21G31A3108</t>
  </si>
  <si>
    <t>BOYA DHANUNJAIAH</t>
  </si>
  <si>
    <t>21G31A3109</t>
  </si>
  <si>
    <t>BOYA UPENDRA</t>
  </si>
  <si>
    <t>21G31A3110</t>
  </si>
  <si>
    <t>CHILAKA SAI NITHYA</t>
  </si>
  <si>
    <t>21G31A3111</t>
  </si>
  <si>
    <t>DARJI ZAKIYA SIMRAN</t>
  </si>
  <si>
    <t>21G31A3112</t>
  </si>
  <si>
    <t>DASARI HARI</t>
  </si>
  <si>
    <t>21G31A3113</t>
  </si>
  <si>
    <t>DASARI MAHESH</t>
  </si>
  <si>
    <t>21G31A3114</t>
  </si>
  <si>
    <t>G K SRUJANA</t>
  </si>
  <si>
    <t>21G31A3115</t>
  </si>
  <si>
    <t>GOLLA INDHU</t>
  </si>
  <si>
    <t>21G31A3116</t>
  </si>
  <si>
    <t>GOLLA SRIKRISHNADEVARAYULU</t>
  </si>
  <si>
    <t>21G31A3117</t>
  </si>
  <si>
    <t>GOPI SETTY SAI MEGHANA</t>
  </si>
  <si>
    <t>21G31A3118</t>
  </si>
  <si>
    <t>GORANTLA BHARGAV</t>
  </si>
  <si>
    <t>21G31A3119</t>
  </si>
  <si>
    <t>HARIJANA SAILAJA</t>
  </si>
  <si>
    <t>21G31A3120</t>
  </si>
  <si>
    <t>HOTEL SUJATHA</t>
  </si>
  <si>
    <t>21G31A3122</t>
  </si>
  <si>
    <t>K GOWTHAMI</t>
  </si>
  <si>
    <t>21G31A3123</t>
  </si>
  <si>
    <t>KADIRIKOTA LUKAS</t>
  </si>
  <si>
    <t>21G31A3124</t>
  </si>
  <si>
    <t>KAMSALI CHANDRAVAMSI ACHARI</t>
  </si>
  <si>
    <t>21G31A3125</t>
  </si>
  <si>
    <t>KARANAM LAKSHMI NARASIMHA BHARGAVA</t>
  </si>
  <si>
    <t>21G31A3126</t>
  </si>
  <si>
    <t>KASSETTY VENKATA NAGA HEMANTH KUMAR</t>
  </si>
  <si>
    <t>21G31A3127</t>
  </si>
  <si>
    <t>KATIKA MD KHAYYUM</t>
  </si>
  <si>
    <t>21G31A3128</t>
  </si>
  <si>
    <t>KONDAMEEDI MOHAMMED ALI</t>
  </si>
  <si>
    <t>21G31A3129</t>
  </si>
  <si>
    <t>KOWTHALAM CHAKALI AKHIL</t>
  </si>
  <si>
    <t>21G31A3130</t>
  </si>
  <si>
    <t>KUNDAY MALIKA MUSKAN</t>
  </si>
  <si>
    <t>21G31A3131</t>
  </si>
  <si>
    <t>KURUVA GANESH</t>
  </si>
  <si>
    <t>21G31A3132</t>
  </si>
  <si>
    <t>KURUVA SURENDRA</t>
  </si>
  <si>
    <t>21G31A3133</t>
  </si>
  <si>
    <t>MACHANI SRUJANA</t>
  </si>
  <si>
    <t>21G31A3134</t>
  </si>
  <si>
    <t>MADUGUNDU BHUVANASREE</t>
  </si>
  <si>
    <t>21G31A3135</t>
  </si>
  <si>
    <t>MALA MAHESH KUMAR</t>
  </si>
  <si>
    <t>21G31A3136</t>
  </si>
  <si>
    <t>MATAPATI ANKITHA</t>
  </si>
  <si>
    <t>21G31A3137</t>
  </si>
  <si>
    <t>MULLA MOHAMMAD KAIF</t>
  </si>
  <si>
    <t>21G31A3138</t>
  </si>
  <si>
    <t>MUSANALLI BUGUDE DEVENDRA KUMAR</t>
  </si>
  <si>
    <t>21G31A3140</t>
  </si>
  <si>
    <t>PATEGHAR MOHAMMED THOUSIF</t>
  </si>
  <si>
    <t>21G31A3141</t>
  </si>
  <si>
    <t>POLISHETTI APARNA</t>
  </si>
  <si>
    <t>21G31A3142</t>
  </si>
  <si>
    <t>S D SUPRAJA</t>
  </si>
  <si>
    <t>21G31A3143</t>
  </si>
  <si>
    <t>S P SAI SRILEKHA</t>
  </si>
  <si>
    <t>21G31A3144</t>
  </si>
  <si>
    <t>SAPARE NEELAKANTA</t>
  </si>
  <si>
    <t>21G31A3145</t>
  </si>
  <si>
    <t>SAYED MOHAMMED FAIZAAN ALI</t>
  </si>
  <si>
    <t>21G31A3146</t>
  </si>
  <si>
    <t>SHAIK MOHAMMED GHOUSE</t>
  </si>
  <si>
    <t>21G31A3148</t>
  </si>
  <si>
    <t>THOTABALIJA RAJESH</t>
  </si>
  <si>
    <t>21G31A3149</t>
  </si>
  <si>
    <t>TUMMALA LOCHAN</t>
  </si>
  <si>
    <t>21G31A3150</t>
  </si>
  <si>
    <t>U AJAY</t>
  </si>
  <si>
    <t>21G31A3151</t>
  </si>
  <si>
    <t>U ASMA MUBEEN</t>
  </si>
  <si>
    <t>21G31A3152</t>
  </si>
  <si>
    <t>UPPALA RANI</t>
  </si>
  <si>
    <t>21G31A3153</t>
  </si>
  <si>
    <t>UPPARA ARAVIND</t>
  </si>
  <si>
    <t>21G31A3154</t>
  </si>
  <si>
    <t>UPPARA MANVI SREEKANTH</t>
  </si>
  <si>
    <t>21G31A3155</t>
  </si>
  <si>
    <t>UTUKURU MOUNIKA</t>
  </si>
  <si>
    <t>21G31A3156</t>
  </si>
  <si>
    <t>V AISHWARYA</t>
  </si>
  <si>
    <t>21G31A3157</t>
  </si>
  <si>
    <t>21G31A3158</t>
  </si>
  <si>
    <t>VEMULA NIKHIL</t>
  </si>
  <si>
    <t>21G31A3159</t>
  </si>
  <si>
    <t>YANDAPALLI VASAVI</t>
  </si>
  <si>
    <t>22G35A3101</t>
  </si>
  <si>
    <t>ETAMU RAJESH</t>
  </si>
  <si>
    <t>22G35A3102</t>
  </si>
  <si>
    <t>PEDDINTI ABDUL RAWOOF</t>
  </si>
  <si>
    <t>22G35A3103</t>
  </si>
  <si>
    <t>SAYA KARTHIK</t>
  </si>
  <si>
    <t>II-B.Tech., II-Semester Regular Results - CAI Branch (R20-Scheme) - SEPT-2023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</si>
</sst>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enguiat Bk BT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4"/>
      <name val="Bangle"/>
    </font>
    <font>
      <b/>
      <sz val="11"/>
      <name val="Times New Roman"/>
      <family val="1"/>
    </font>
    <font>
      <sz val="10"/>
      <name val="Arial Narrow"/>
      <family val="2"/>
    </font>
    <font>
      <sz val="11"/>
      <name val="Times New Roman"/>
      <family val="1"/>
    </font>
    <font>
      <sz val="11"/>
      <color theme="0" tint="-0.249977111117893"/>
      <name val="Times New Roman"/>
      <family val="1"/>
    </font>
    <font>
      <sz val="10"/>
      <color theme="0" tint="-0.249977111117893"/>
      <name val="Times New Roman"/>
      <family val="1"/>
    </font>
    <font>
      <b/>
      <sz val="10"/>
      <name val="Times New Roman"/>
      <family val="1"/>
    </font>
    <font>
      <sz val="12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0" xfId="1" applyFont="1"/>
    <xf numFmtId="0" fontId="5" fillId="0" borderId="0" xfId="1" applyFont="1" applyBorder="1" applyAlignment="1">
      <alignment horizontal="center"/>
    </xf>
    <xf numFmtId="0" fontId="7" fillId="0" borderId="8" xfId="1" applyFont="1" applyFill="1" applyBorder="1" applyAlignment="1">
      <alignment horizontal="center" vertical="center" shrinkToFit="1"/>
    </xf>
    <xf numFmtId="0" fontId="7" fillId="0" borderId="9" xfId="1" applyFont="1" applyFill="1" applyBorder="1" applyAlignment="1">
      <alignment horizontal="center" vertical="center" shrinkToFit="1"/>
    </xf>
    <xf numFmtId="0" fontId="8" fillId="0" borderId="9" xfId="2" applyFont="1" applyFill="1" applyBorder="1" applyAlignment="1">
      <alignment horizontal="center" vertical="center" shrinkToFit="1"/>
    </xf>
    <xf numFmtId="0" fontId="7" fillId="0" borderId="10" xfId="1" applyFont="1" applyFill="1" applyBorder="1" applyAlignment="1">
      <alignment horizontal="center" vertical="center" shrinkToFit="1"/>
    </xf>
    <xf numFmtId="0" fontId="4" fillId="0" borderId="0" xfId="1" applyFont="1" applyBorder="1" applyAlignment="1">
      <alignment vertical="center" wrapText="1"/>
    </xf>
    <xf numFmtId="0" fontId="9" fillId="0" borderId="11" xfId="1" applyFont="1" applyFill="1" applyBorder="1" applyAlignment="1">
      <alignment horizontal="center" vertical="center" shrinkToFit="1"/>
    </xf>
    <xf numFmtId="0" fontId="9" fillId="0" borderId="12" xfId="1" applyFont="1" applyFill="1" applyBorder="1" applyAlignment="1">
      <alignment vertical="center" shrinkToFit="1"/>
    </xf>
    <xf numFmtId="0" fontId="9" fillId="0" borderId="12" xfId="1" applyFont="1" applyFill="1" applyBorder="1" applyAlignment="1">
      <alignment horizontal="center" vertical="center" shrinkToFit="1"/>
    </xf>
    <xf numFmtId="2" fontId="4" fillId="0" borderId="0" xfId="1" applyNumberFormat="1" applyFont="1"/>
    <xf numFmtId="1" fontId="4" fillId="0" borderId="0" xfId="1" applyNumberFormat="1" applyFont="1"/>
    <xf numFmtId="0" fontId="10" fillId="0" borderId="17" xfId="1" applyFont="1" applyFill="1" applyBorder="1" applyAlignment="1">
      <alignment horizontal="center" vertical="center" shrinkToFit="1"/>
    </xf>
    <xf numFmtId="0" fontId="10" fillId="0" borderId="18" xfId="1" applyFont="1" applyFill="1" applyBorder="1" applyAlignment="1">
      <alignment vertical="center" shrinkToFit="1"/>
    </xf>
    <xf numFmtId="0" fontId="9" fillId="0" borderId="18" xfId="1" applyFont="1" applyFill="1" applyBorder="1" applyAlignment="1">
      <alignment horizontal="center" vertical="center" shrinkToFit="1"/>
    </xf>
    <xf numFmtId="0" fontId="10" fillId="0" borderId="20" xfId="1" applyFont="1" applyFill="1" applyBorder="1" applyAlignment="1">
      <alignment horizontal="center" vertical="center" shrinkToFit="1"/>
    </xf>
    <xf numFmtId="0" fontId="10" fillId="0" borderId="21" xfId="1" applyFont="1" applyFill="1" applyBorder="1" applyAlignment="1">
      <alignment vertical="center" shrinkToFit="1"/>
    </xf>
    <xf numFmtId="0" fontId="9" fillId="0" borderId="21" xfId="1" applyFont="1" applyFill="1" applyBorder="1" applyAlignment="1">
      <alignment horizontal="center" vertical="center" shrinkToFit="1"/>
    </xf>
    <xf numFmtId="0" fontId="10" fillId="0" borderId="22" xfId="1" applyFont="1" applyFill="1" applyBorder="1" applyAlignment="1">
      <alignment horizontal="center" vertical="center" shrinkToFit="1"/>
    </xf>
    <xf numFmtId="0" fontId="10" fillId="0" borderId="23" xfId="1" applyFont="1" applyFill="1" applyBorder="1" applyAlignment="1">
      <alignment vertical="center" shrinkToFit="1"/>
    </xf>
    <xf numFmtId="0" fontId="9" fillId="0" borderId="23" xfId="1" applyFont="1" applyFill="1" applyBorder="1" applyAlignment="1">
      <alignment horizontal="center" vertical="center" shrinkToFit="1"/>
    </xf>
    <xf numFmtId="0" fontId="11" fillId="0" borderId="0" xfId="1" applyFont="1" applyFill="1" applyBorder="1" applyAlignment="1">
      <alignment horizontal="center" vertical="center" shrinkToFit="1"/>
    </xf>
    <xf numFmtId="0" fontId="11" fillId="0" borderId="0" xfId="1" applyFont="1" applyFill="1" applyBorder="1" applyAlignment="1">
      <alignment vertical="center" shrinkToFit="1"/>
    </xf>
    <xf numFmtId="0" fontId="4" fillId="0" borderId="0" xfId="1" applyFont="1" applyFill="1" applyBorder="1" applyAlignment="1">
      <alignment horizontal="center" vertical="center" shrinkToFit="1"/>
    </xf>
    <xf numFmtId="0" fontId="4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 shrinkToFit="1"/>
    </xf>
    <xf numFmtId="2" fontId="4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horizontal="center" vertical="center" shrinkToFit="1"/>
    </xf>
    <xf numFmtId="0" fontId="12" fillId="0" borderId="0" xfId="3" applyFont="1" applyAlignment="1">
      <alignment shrinkToFit="1"/>
    </xf>
    <xf numFmtId="0" fontId="12" fillId="0" borderId="0" xfId="3" applyFont="1"/>
    <xf numFmtId="0" fontId="4" fillId="0" borderId="0" xfId="3" applyFont="1"/>
    <xf numFmtId="0" fontId="2" fillId="0" borderId="0" xfId="3"/>
    <xf numFmtId="1" fontId="12" fillId="0" borderId="0" xfId="3" applyNumberFormat="1" applyFont="1" applyAlignment="1">
      <alignment shrinkToFit="1"/>
    </xf>
    <xf numFmtId="2" fontId="12" fillId="0" borderId="28" xfId="3" applyNumberFormat="1" applyFont="1" applyBorder="1" applyAlignment="1">
      <alignment vertical="center" shrinkToFit="1"/>
    </xf>
    <xf numFmtId="0" fontId="7" fillId="0" borderId="14" xfId="1" applyFont="1" applyFill="1" applyBorder="1" applyAlignment="1">
      <alignment horizontal="center" vertical="center" shrinkToFit="1"/>
    </xf>
    <xf numFmtId="0" fontId="4" fillId="2" borderId="0" xfId="1" applyFont="1" applyFill="1" applyBorder="1" applyAlignment="1">
      <alignment vertical="center" wrapText="1"/>
    </xf>
    <xf numFmtId="0" fontId="10" fillId="0" borderId="0" xfId="1" applyFont="1" applyFill="1" applyBorder="1" applyAlignment="1">
      <alignment horizontal="center" vertical="center" shrinkToFit="1"/>
    </xf>
    <xf numFmtId="0" fontId="10" fillId="0" borderId="0" xfId="1" applyFont="1" applyFill="1" applyBorder="1" applyAlignment="1">
      <alignment vertical="center" shrinkToFit="1"/>
    </xf>
    <xf numFmtId="0" fontId="9" fillId="0" borderId="0" xfId="1" applyFont="1" applyFill="1" applyBorder="1" applyAlignment="1">
      <alignment horizontal="center" vertical="center" shrinkToFit="1"/>
    </xf>
    <xf numFmtId="0" fontId="9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 shrinkToFit="1"/>
    </xf>
    <xf numFmtId="2" fontId="9" fillId="0" borderId="0" xfId="1" applyNumberFormat="1" applyFont="1" applyBorder="1" applyAlignment="1">
      <alignment horizontal="center" vertical="center" shrinkToFit="1"/>
    </xf>
    <xf numFmtId="0" fontId="9" fillId="0" borderId="0" xfId="1" applyFont="1" applyBorder="1" applyAlignment="1">
      <alignment horizontal="center" vertical="center" shrinkToFit="1"/>
    </xf>
    <xf numFmtId="0" fontId="9" fillId="0" borderId="13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 shrinkToFit="1"/>
    </xf>
    <xf numFmtId="0" fontId="9" fillId="0" borderId="15" xfId="1" applyFont="1" applyFill="1" applyBorder="1" applyAlignment="1">
      <alignment horizontal="center" vertical="center" shrinkToFit="1"/>
    </xf>
    <xf numFmtId="0" fontId="9" fillId="0" borderId="25" xfId="1" applyFont="1" applyFill="1" applyBorder="1" applyAlignment="1">
      <alignment horizontal="center" vertical="center" shrinkToFit="1"/>
    </xf>
    <xf numFmtId="0" fontId="7" fillId="0" borderId="15" xfId="1" applyFont="1" applyBorder="1" applyAlignment="1">
      <alignment horizontal="center" vertical="center" shrinkToFit="1"/>
    </xf>
    <xf numFmtId="0" fontId="7" fillId="0" borderId="25" xfId="1" applyFont="1" applyBorder="1" applyAlignment="1">
      <alignment horizontal="center" vertical="center" shrinkToFit="1"/>
    </xf>
    <xf numFmtId="2" fontId="9" fillId="0" borderId="15" xfId="1" applyNumberFormat="1" applyFont="1" applyBorder="1" applyAlignment="1">
      <alignment horizontal="center" vertical="center" shrinkToFit="1"/>
    </xf>
    <xf numFmtId="2" fontId="9" fillId="0" borderId="25" xfId="1" applyNumberFormat="1" applyFont="1" applyBorder="1" applyAlignment="1">
      <alignment horizontal="center" vertical="center" shrinkToFit="1"/>
    </xf>
    <xf numFmtId="0" fontId="9" fillId="0" borderId="15" xfId="1" applyFont="1" applyBorder="1" applyAlignment="1">
      <alignment horizontal="center" vertical="center" shrinkToFit="1"/>
    </xf>
    <xf numFmtId="0" fontId="9" fillId="0" borderId="25" xfId="1" applyFont="1" applyBorder="1" applyAlignment="1">
      <alignment horizontal="center" vertical="center" shrinkToFit="1"/>
    </xf>
    <xf numFmtId="0" fontId="7" fillId="0" borderId="16" xfId="1" applyFont="1" applyBorder="1" applyAlignment="1">
      <alignment horizontal="center" vertical="center" shrinkToFit="1"/>
    </xf>
    <xf numFmtId="0" fontId="7" fillId="0" borderId="26" xfId="1" applyFont="1" applyBorder="1" applyAlignment="1">
      <alignment horizontal="center" vertical="center" shrinkToFit="1"/>
    </xf>
    <xf numFmtId="0" fontId="12" fillId="0" borderId="0" xfId="3" applyFont="1" applyAlignment="1">
      <alignment horizontal="left" indent="5"/>
    </xf>
    <xf numFmtId="0" fontId="5" fillId="0" borderId="0" xfId="3" applyFont="1" applyAlignment="1">
      <alignment horizontal="center" vertical="center"/>
    </xf>
    <xf numFmtId="0" fontId="12" fillId="0" borderId="0" xfId="3" applyFont="1" applyAlignment="1">
      <alignment horizontal="left" vertical="center" indent="5"/>
    </xf>
    <xf numFmtId="0" fontId="12" fillId="0" borderId="27" xfId="3" applyFont="1" applyBorder="1" applyAlignment="1">
      <alignment horizontal="left" vertical="center" indent="5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13" fillId="0" borderId="4" xfId="1" applyFont="1" applyBorder="1" applyAlignment="1">
      <alignment horizontal="center"/>
    </xf>
    <xf numFmtId="0" fontId="13" fillId="0" borderId="5" xfId="1" applyFont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 shrinkToFit="1"/>
    </xf>
    <xf numFmtId="0" fontId="7" fillId="0" borderId="14" xfId="1" applyFont="1" applyBorder="1" applyAlignment="1">
      <alignment horizontal="center" vertical="center" shrinkToFit="1"/>
    </xf>
    <xf numFmtId="2" fontId="9" fillId="0" borderId="14" xfId="1" applyNumberFormat="1" applyFont="1" applyBorder="1" applyAlignment="1">
      <alignment horizontal="center" vertical="center" shrinkToFit="1"/>
    </xf>
    <xf numFmtId="0" fontId="9" fillId="0" borderId="14" xfId="1" applyFont="1" applyBorder="1" applyAlignment="1">
      <alignment horizontal="center" vertical="center" shrinkToFit="1"/>
    </xf>
    <xf numFmtId="0" fontId="7" fillId="0" borderId="29" xfId="1" applyFont="1" applyBorder="1" applyAlignment="1">
      <alignment horizontal="center" vertical="center" shrinkToFit="1"/>
    </xf>
  </cellXfs>
  <cellStyles count="9">
    <cellStyle name="Normal" xfId="0" builtinId="0"/>
    <cellStyle name="Normal 2" xfId="4"/>
    <cellStyle name="Normal 2 2" xfId="5"/>
    <cellStyle name="Normal 3" xfId="6"/>
    <cellStyle name="Normal 4" xfId="7"/>
    <cellStyle name="Normal_3-1-R07-Reg-Res-Nov-2010-ECE" xfId="3"/>
    <cellStyle name="Normal_3-2-RESULTS-CSE" xfId="2"/>
    <cellStyle name="Normal_4-1-R07-Reg-Res-Nov-2010-ECE" xfId="1"/>
    <cellStyle name="Style 1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518949</xdr:colOff>
      <xdr:row>0</xdr:row>
      <xdr:rowOff>52551</xdr:rowOff>
    </xdr:from>
    <xdr:to>
      <xdr:col>1</xdr:col>
      <xdr:colOff>249621</xdr:colOff>
      <xdr:row>1</xdr:row>
      <xdr:rowOff>143990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518949" y="52551"/>
          <a:ext cx="445047" cy="358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518949</xdr:colOff>
      <xdr:row>0</xdr:row>
      <xdr:rowOff>52551</xdr:rowOff>
    </xdr:from>
    <xdr:to>
      <xdr:col>1</xdr:col>
      <xdr:colOff>249621</xdr:colOff>
      <xdr:row>1</xdr:row>
      <xdr:rowOff>143990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518949" y="52551"/>
          <a:ext cx="445047" cy="358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518949</xdr:colOff>
      <xdr:row>0</xdr:row>
      <xdr:rowOff>52551</xdr:rowOff>
    </xdr:from>
    <xdr:to>
      <xdr:col>1</xdr:col>
      <xdr:colOff>249621</xdr:colOff>
      <xdr:row>1</xdr:row>
      <xdr:rowOff>143990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518949" y="52551"/>
          <a:ext cx="445047" cy="358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518949</xdr:colOff>
      <xdr:row>0</xdr:row>
      <xdr:rowOff>52551</xdr:rowOff>
    </xdr:from>
    <xdr:to>
      <xdr:col>1</xdr:col>
      <xdr:colOff>249621</xdr:colOff>
      <xdr:row>1</xdr:row>
      <xdr:rowOff>143990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518949" y="52551"/>
          <a:ext cx="445047" cy="358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518949</xdr:colOff>
      <xdr:row>0</xdr:row>
      <xdr:rowOff>52551</xdr:rowOff>
    </xdr:from>
    <xdr:to>
      <xdr:col>1</xdr:col>
      <xdr:colOff>249621</xdr:colOff>
      <xdr:row>1</xdr:row>
      <xdr:rowOff>143990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518949" y="52551"/>
          <a:ext cx="445047" cy="358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518949</xdr:colOff>
      <xdr:row>0</xdr:row>
      <xdr:rowOff>52551</xdr:rowOff>
    </xdr:from>
    <xdr:to>
      <xdr:col>1</xdr:col>
      <xdr:colOff>249621</xdr:colOff>
      <xdr:row>1</xdr:row>
      <xdr:rowOff>143990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518949" y="52551"/>
          <a:ext cx="445047" cy="358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518949</xdr:colOff>
      <xdr:row>0</xdr:row>
      <xdr:rowOff>52551</xdr:rowOff>
    </xdr:from>
    <xdr:to>
      <xdr:col>1</xdr:col>
      <xdr:colOff>249621</xdr:colOff>
      <xdr:row>1</xdr:row>
      <xdr:rowOff>143990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518949" y="52551"/>
          <a:ext cx="445047" cy="358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R1181"/>
  <sheetViews>
    <sheetView zoomScale="130" zoomScaleNormal="130" zoomScaleSheetLayoutView="85" workbookViewId="0">
      <selection activeCell="A4" sqref="A4:O4"/>
    </sheetView>
  </sheetViews>
  <sheetFormatPr defaultRowHeight="12.75"/>
  <cols>
    <col min="1" max="1" width="10.7109375" style="1" customWidth="1"/>
    <col min="2" max="2" width="17.85546875" style="1" customWidth="1"/>
    <col min="3" max="3" width="7.28515625" style="1" customWidth="1"/>
    <col min="4" max="7" width="4.7109375" style="1" customWidth="1"/>
    <col min="8" max="8" width="4" style="1" customWidth="1"/>
    <col min="9" max="9" width="3.28515625" style="1" customWidth="1"/>
    <col min="10" max="11" width="4.7109375" style="1" customWidth="1"/>
    <col min="12" max="12" width="6.7109375" style="1" customWidth="1"/>
    <col min="13" max="13" width="5.85546875" style="1" customWidth="1"/>
    <col min="14" max="15" width="5.28515625" style="1" customWidth="1"/>
    <col min="16" max="16384" width="9.140625" style="1"/>
  </cols>
  <sheetData>
    <row r="1" spans="1:18" ht="21" thickTop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8" ht="16.5" thickBot="1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</row>
    <row r="3" spans="1:18" ht="5.0999999999999996" customHeight="1" thickTop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ht="18.75" thickBot="1">
      <c r="A4" s="68" t="s">
        <v>53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8" s="7" customFormat="1" ht="15" thickBot="1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35" t="s">
        <v>10</v>
      </c>
      <c r="J5" s="5" t="s">
        <v>11</v>
      </c>
      <c r="K5" s="4" t="s">
        <v>12</v>
      </c>
      <c r="L5" s="4" t="s">
        <v>9</v>
      </c>
      <c r="M5" s="4" t="s">
        <v>13</v>
      </c>
      <c r="N5" s="4" t="s">
        <v>14</v>
      </c>
      <c r="O5" s="6" t="s">
        <v>7</v>
      </c>
      <c r="P5" s="36" t="s">
        <v>32</v>
      </c>
    </row>
    <row r="6" spans="1:18" ht="11.1" customHeight="1">
      <c r="A6" s="8" t="s">
        <v>54</v>
      </c>
      <c r="B6" s="9" t="s">
        <v>55</v>
      </c>
      <c r="C6" s="10" t="s">
        <v>33</v>
      </c>
      <c r="D6" s="10">
        <v>18</v>
      </c>
      <c r="E6" s="10">
        <v>36</v>
      </c>
      <c r="F6" s="10">
        <v>54</v>
      </c>
      <c r="G6" s="10">
        <v>3</v>
      </c>
      <c r="H6" s="10" t="s">
        <v>15</v>
      </c>
      <c r="I6" s="10" t="s">
        <v>17</v>
      </c>
      <c r="J6" s="44">
        <f>COUNTIF(H6:H15,"F")+COUNTIF(H6:H15,"AB")</f>
        <v>0</v>
      </c>
      <c r="K6" s="47">
        <f>SUM(G6:G15)</f>
        <v>21.5</v>
      </c>
      <c r="L6" s="50" t="str">
        <f>IF(K6=21.5, "PASS", "FAIL")</f>
        <v>PASS</v>
      </c>
      <c r="M6" s="52">
        <f>IF(L6="PASS",O6/9,"NO NEED")</f>
        <v>70.666666666666671</v>
      </c>
      <c r="N6" s="54">
        <f>IF(L6="FAIL","NO RANK",RANK(M6,$M$6:$M$1175))</f>
        <v>50</v>
      </c>
      <c r="O6" s="56">
        <f>SUM(F6:F14)</f>
        <v>636</v>
      </c>
      <c r="P6" s="11"/>
      <c r="Q6" s="12"/>
      <c r="R6" s="12"/>
    </row>
    <row r="7" spans="1:18" ht="11.1" customHeight="1">
      <c r="A7" s="13" t="s">
        <v>54</v>
      </c>
      <c r="B7" s="14" t="s">
        <v>55</v>
      </c>
      <c r="C7" s="15" t="s">
        <v>34</v>
      </c>
      <c r="D7" s="15">
        <v>27</v>
      </c>
      <c r="E7" s="15">
        <v>30</v>
      </c>
      <c r="F7" s="15">
        <v>57</v>
      </c>
      <c r="G7" s="15">
        <v>3</v>
      </c>
      <c r="H7" s="15" t="s">
        <v>15</v>
      </c>
      <c r="I7" s="15" t="s">
        <v>17</v>
      </c>
      <c r="J7" s="45"/>
      <c r="K7" s="48"/>
      <c r="L7" s="50"/>
      <c r="M7" s="52"/>
      <c r="N7" s="54"/>
      <c r="O7" s="56"/>
    </row>
    <row r="8" spans="1:18" ht="11.1" customHeight="1">
      <c r="A8" s="13" t="s">
        <v>54</v>
      </c>
      <c r="B8" s="14" t="s">
        <v>55</v>
      </c>
      <c r="C8" s="15" t="s">
        <v>36</v>
      </c>
      <c r="D8" s="15">
        <v>28</v>
      </c>
      <c r="E8" s="15">
        <v>28</v>
      </c>
      <c r="F8" s="15">
        <v>56</v>
      </c>
      <c r="G8" s="15">
        <v>3</v>
      </c>
      <c r="H8" s="15" t="s">
        <v>15</v>
      </c>
      <c r="I8" s="15" t="s">
        <v>17</v>
      </c>
      <c r="J8" s="45"/>
      <c r="K8" s="48"/>
      <c r="L8" s="50"/>
      <c r="M8" s="52"/>
      <c r="N8" s="54"/>
      <c r="O8" s="56"/>
    </row>
    <row r="9" spans="1:18" ht="11.1" customHeight="1">
      <c r="A9" s="13" t="s">
        <v>54</v>
      </c>
      <c r="B9" s="14" t="s">
        <v>55</v>
      </c>
      <c r="C9" s="15" t="s">
        <v>37</v>
      </c>
      <c r="D9" s="15">
        <v>24</v>
      </c>
      <c r="E9" s="15">
        <v>36</v>
      </c>
      <c r="F9" s="15">
        <v>60</v>
      </c>
      <c r="G9" s="15">
        <v>3</v>
      </c>
      <c r="H9" s="15" t="s">
        <v>15</v>
      </c>
      <c r="I9" s="15" t="s">
        <v>16</v>
      </c>
      <c r="J9" s="45"/>
      <c r="K9" s="48"/>
      <c r="L9" s="50"/>
      <c r="M9" s="52"/>
      <c r="N9" s="54"/>
      <c r="O9" s="56"/>
    </row>
    <row r="10" spans="1:18" ht="11.1" customHeight="1">
      <c r="A10" s="13" t="s">
        <v>54</v>
      </c>
      <c r="B10" s="14" t="s">
        <v>55</v>
      </c>
      <c r="C10" s="15" t="s">
        <v>38</v>
      </c>
      <c r="D10" s="15">
        <v>22</v>
      </c>
      <c r="E10" s="15">
        <v>30</v>
      </c>
      <c r="F10" s="15">
        <v>52</v>
      </c>
      <c r="G10" s="15">
        <v>3</v>
      </c>
      <c r="H10" s="15" t="s">
        <v>15</v>
      </c>
      <c r="I10" s="15" t="s">
        <v>17</v>
      </c>
      <c r="J10" s="45"/>
      <c r="K10" s="48"/>
      <c r="L10" s="50"/>
      <c r="M10" s="52"/>
      <c r="N10" s="54"/>
      <c r="O10" s="56"/>
    </row>
    <row r="11" spans="1:18" ht="11.1" customHeight="1">
      <c r="A11" s="13" t="s">
        <v>54</v>
      </c>
      <c r="B11" s="14" t="s">
        <v>55</v>
      </c>
      <c r="C11" s="15" t="s">
        <v>35</v>
      </c>
      <c r="D11" s="15">
        <v>29</v>
      </c>
      <c r="E11" s="15">
        <v>55</v>
      </c>
      <c r="F11" s="15">
        <v>84</v>
      </c>
      <c r="G11" s="15">
        <v>1.5</v>
      </c>
      <c r="H11" s="15" t="s">
        <v>15</v>
      </c>
      <c r="I11" s="15" t="s">
        <v>21</v>
      </c>
      <c r="J11" s="45"/>
      <c r="K11" s="48"/>
      <c r="L11" s="50"/>
      <c r="M11" s="52"/>
      <c r="N11" s="54"/>
      <c r="O11" s="56"/>
    </row>
    <row r="12" spans="1:18" ht="11.1" customHeight="1">
      <c r="A12" s="16" t="s">
        <v>54</v>
      </c>
      <c r="B12" s="17" t="s">
        <v>55</v>
      </c>
      <c r="C12" s="18" t="s">
        <v>39</v>
      </c>
      <c r="D12" s="18">
        <v>28</v>
      </c>
      <c r="E12" s="18">
        <v>62</v>
      </c>
      <c r="F12" s="18">
        <v>90</v>
      </c>
      <c r="G12" s="18">
        <v>1.5</v>
      </c>
      <c r="H12" s="18" t="s">
        <v>15</v>
      </c>
      <c r="I12" s="18" t="s">
        <v>20</v>
      </c>
      <c r="J12" s="45"/>
      <c r="K12" s="48"/>
      <c r="L12" s="50"/>
      <c r="M12" s="52"/>
      <c r="N12" s="54"/>
      <c r="O12" s="56"/>
    </row>
    <row r="13" spans="1:18" ht="11.1" customHeight="1">
      <c r="A13" s="16" t="s">
        <v>54</v>
      </c>
      <c r="B13" s="17" t="s">
        <v>55</v>
      </c>
      <c r="C13" s="18" t="s">
        <v>40</v>
      </c>
      <c r="D13" s="18">
        <v>28</v>
      </c>
      <c r="E13" s="18">
        <v>62</v>
      </c>
      <c r="F13" s="18">
        <v>90</v>
      </c>
      <c r="G13" s="18">
        <v>1.5</v>
      </c>
      <c r="H13" s="18" t="s">
        <v>15</v>
      </c>
      <c r="I13" s="18" t="s">
        <v>20</v>
      </c>
      <c r="J13" s="45"/>
      <c r="K13" s="48"/>
      <c r="L13" s="50"/>
      <c r="M13" s="52"/>
      <c r="N13" s="54"/>
      <c r="O13" s="56"/>
    </row>
    <row r="14" spans="1:18" ht="11.1" customHeight="1">
      <c r="A14" s="16" t="s">
        <v>54</v>
      </c>
      <c r="B14" s="17" t="s">
        <v>55</v>
      </c>
      <c r="C14" s="18" t="s">
        <v>41</v>
      </c>
      <c r="D14" s="18">
        <v>28</v>
      </c>
      <c r="E14" s="18">
        <v>65</v>
      </c>
      <c r="F14" s="18">
        <v>93</v>
      </c>
      <c r="G14" s="18">
        <v>2</v>
      </c>
      <c r="H14" s="18" t="s">
        <v>15</v>
      </c>
      <c r="I14" s="18" t="s">
        <v>20</v>
      </c>
      <c r="J14" s="45"/>
      <c r="K14" s="48"/>
      <c r="L14" s="50"/>
      <c r="M14" s="52"/>
      <c r="N14" s="54"/>
      <c r="O14" s="56"/>
    </row>
    <row r="15" spans="1:18" ht="10.5" customHeight="1" thickBot="1">
      <c r="A15" s="19" t="s">
        <v>54</v>
      </c>
      <c r="B15" s="20" t="s">
        <v>55</v>
      </c>
      <c r="C15" s="21" t="s">
        <v>42</v>
      </c>
      <c r="D15" s="21">
        <v>30</v>
      </c>
      <c r="E15" s="21">
        <v>0</v>
      </c>
      <c r="F15" s="21">
        <v>30</v>
      </c>
      <c r="G15" s="21">
        <v>0</v>
      </c>
      <c r="H15" s="21" t="s">
        <v>15</v>
      </c>
      <c r="I15" s="21" t="s">
        <v>31</v>
      </c>
      <c r="J15" s="46"/>
      <c r="K15" s="49"/>
      <c r="L15" s="51"/>
      <c r="M15" s="53"/>
      <c r="N15" s="55"/>
      <c r="O15" s="57"/>
    </row>
    <row r="16" spans="1:18" ht="11.1" customHeight="1">
      <c r="A16" s="8" t="s">
        <v>56</v>
      </c>
      <c r="B16" s="9" t="s">
        <v>57</v>
      </c>
      <c r="C16" s="10" t="s">
        <v>33</v>
      </c>
      <c r="D16" s="10">
        <v>15</v>
      </c>
      <c r="E16" s="10">
        <v>13</v>
      </c>
      <c r="F16" s="10">
        <v>28</v>
      </c>
      <c r="G16" s="10">
        <v>0</v>
      </c>
      <c r="H16" s="10" t="s">
        <v>19</v>
      </c>
      <c r="I16" s="10" t="s">
        <v>19</v>
      </c>
      <c r="J16" s="44">
        <f t="shared" ref="J16" si="0">COUNTIF(H16:H25,"F")+COUNTIF(H16:H25,"AB")</f>
        <v>3</v>
      </c>
      <c r="K16" s="47">
        <f t="shared" ref="K16" si="1">SUM(G16:G25)</f>
        <v>12.5</v>
      </c>
      <c r="L16" s="50" t="str">
        <f t="shared" ref="L16" si="2">IF(K16=21.5, "PASS", "FAIL")</f>
        <v>FAIL</v>
      </c>
      <c r="M16" s="52" t="str">
        <f t="shared" ref="M16" si="3">IF(L16="PASS",O16/9,"NO NEED")</f>
        <v>NO NEED</v>
      </c>
      <c r="N16" s="54" t="str">
        <f t="shared" ref="N16" si="4">IF(L16="FAIL","NO RANK",RANK(M16,$M$6:$M$1175))</f>
        <v>NO RANK</v>
      </c>
      <c r="O16" s="56">
        <f t="shared" ref="O16" si="5">SUM(F16:F24)</f>
        <v>530</v>
      </c>
    </row>
    <row r="17" spans="1:18" ht="11.1" customHeight="1">
      <c r="A17" s="13" t="s">
        <v>56</v>
      </c>
      <c r="B17" s="14" t="s">
        <v>57</v>
      </c>
      <c r="C17" s="15" t="s">
        <v>34</v>
      </c>
      <c r="D17" s="15">
        <v>18</v>
      </c>
      <c r="E17" s="15">
        <v>15</v>
      </c>
      <c r="F17" s="15">
        <v>33</v>
      </c>
      <c r="G17" s="15">
        <v>0</v>
      </c>
      <c r="H17" s="15" t="s">
        <v>19</v>
      </c>
      <c r="I17" s="15" t="s">
        <v>19</v>
      </c>
      <c r="J17" s="45"/>
      <c r="K17" s="48"/>
      <c r="L17" s="50"/>
      <c r="M17" s="52"/>
      <c r="N17" s="54"/>
      <c r="O17" s="56"/>
    </row>
    <row r="18" spans="1:18" ht="11.1" customHeight="1">
      <c r="A18" s="13" t="s">
        <v>56</v>
      </c>
      <c r="B18" s="14" t="s">
        <v>57</v>
      </c>
      <c r="C18" s="15" t="s">
        <v>36</v>
      </c>
      <c r="D18" s="15">
        <v>18</v>
      </c>
      <c r="E18" s="15">
        <v>14</v>
      </c>
      <c r="F18" s="15">
        <v>32</v>
      </c>
      <c r="G18" s="15">
        <v>0</v>
      </c>
      <c r="H18" s="15" t="s">
        <v>19</v>
      </c>
      <c r="I18" s="15" t="s">
        <v>19</v>
      </c>
      <c r="J18" s="45"/>
      <c r="K18" s="48"/>
      <c r="L18" s="50"/>
      <c r="M18" s="52"/>
      <c r="N18" s="54"/>
      <c r="O18" s="56"/>
    </row>
    <row r="19" spans="1:18" ht="11.1" customHeight="1">
      <c r="A19" s="13" t="s">
        <v>56</v>
      </c>
      <c r="B19" s="14" t="s">
        <v>57</v>
      </c>
      <c r="C19" s="15" t="s">
        <v>37</v>
      </c>
      <c r="D19" s="15">
        <v>24</v>
      </c>
      <c r="E19" s="15">
        <v>28</v>
      </c>
      <c r="F19" s="15">
        <v>52</v>
      </c>
      <c r="G19" s="15">
        <v>3</v>
      </c>
      <c r="H19" s="15" t="s">
        <v>15</v>
      </c>
      <c r="I19" s="15" t="s">
        <v>17</v>
      </c>
      <c r="J19" s="45"/>
      <c r="K19" s="48"/>
      <c r="L19" s="50"/>
      <c r="M19" s="52"/>
      <c r="N19" s="54"/>
      <c r="O19" s="56"/>
    </row>
    <row r="20" spans="1:18" ht="11.1" customHeight="1">
      <c r="A20" s="13" t="s">
        <v>56</v>
      </c>
      <c r="B20" s="14" t="s">
        <v>57</v>
      </c>
      <c r="C20" s="15" t="s">
        <v>38</v>
      </c>
      <c r="D20" s="15">
        <v>18</v>
      </c>
      <c r="E20" s="15">
        <v>25</v>
      </c>
      <c r="F20" s="15">
        <v>43</v>
      </c>
      <c r="G20" s="15">
        <v>3</v>
      </c>
      <c r="H20" s="15" t="s">
        <v>15</v>
      </c>
      <c r="I20" s="15" t="s">
        <v>18</v>
      </c>
      <c r="J20" s="45"/>
      <c r="K20" s="48"/>
      <c r="L20" s="50"/>
      <c r="M20" s="52"/>
      <c r="N20" s="54"/>
      <c r="O20" s="56"/>
    </row>
    <row r="21" spans="1:18" ht="11.1" customHeight="1">
      <c r="A21" s="13" t="s">
        <v>56</v>
      </c>
      <c r="B21" s="14" t="s">
        <v>57</v>
      </c>
      <c r="C21" s="15" t="s">
        <v>35</v>
      </c>
      <c r="D21" s="15">
        <v>28</v>
      </c>
      <c r="E21" s="15">
        <v>56</v>
      </c>
      <c r="F21" s="15">
        <v>84</v>
      </c>
      <c r="G21" s="15">
        <v>1.5</v>
      </c>
      <c r="H21" s="15" t="s">
        <v>15</v>
      </c>
      <c r="I21" s="15" t="s">
        <v>21</v>
      </c>
      <c r="J21" s="45"/>
      <c r="K21" s="48"/>
      <c r="L21" s="50"/>
      <c r="M21" s="52"/>
      <c r="N21" s="54"/>
      <c r="O21" s="56"/>
    </row>
    <row r="22" spans="1:18" ht="11.1" customHeight="1">
      <c r="A22" s="16" t="s">
        <v>56</v>
      </c>
      <c r="B22" s="17" t="s">
        <v>57</v>
      </c>
      <c r="C22" s="18" t="s">
        <v>39</v>
      </c>
      <c r="D22" s="18">
        <v>27</v>
      </c>
      <c r="E22" s="18">
        <v>50</v>
      </c>
      <c r="F22" s="18">
        <v>77</v>
      </c>
      <c r="G22" s="18">
        <v>1.5</v>
      </c>
      <c r="H22" s="18" t="s">
        <v>15</v>
      </c>
      <c r="I22" s="18" t="s">
        <v>22</v>
      </c>
      <c r="J22" s="45"/>
      <c r="K22" s="48"/>
      <c r="L22" s="50"/>
      <c r="M22" s="52"/>
      <c r="N22" s="54"/>
      <c r="O22" s="56"/>
    </row>
    <row r="23" spans="1:18" ht="11.1" customHeight="1">
      <c r="A23" s="16" t="s">
        <v>56</v>
      </c>
      <c r="B23" s="17" t="s">
        <v>57</v>
      </c>
      <c r="C23" s="18" t="s">
        <v>40</v>
      </c>
      <c r="D23" s="18">
        <v>28</v>
      </c>
      <c r="E23" s="18">
        <v>61</v>
      </c>
      <c r="F23" s="18">
        <v>89</v>
      </c>
      <c r="G23" s="18">
        <v>1.5</v>
      </c>
      <c r="H23" s="18" t="s">
        <v>15</v>
      </c>
      <c r="I23" s="18" t="s">
        <v>21</v>
      </c>
      <c r="J23" s="45"/>
      <c r="K23" s="48"/>
      <c r="L23" s="50"/>
      <c r="M23" s="52"/>
      <c r="N23" s="54"/>
      <c r="O23" s="56"/>
    </row>
    <row r="24" spans="1:18" ht="11.1" customHeight="1">
      <c r="A24" s="16" t="s">
        <v>56</v>
      </c>
      <c r="B24" s="17" t="s">
        <v>57</v>
      </c>
      <c r="C24" s="18" t="s">
        <v>41</v>
      </c>
      <c r="D24" s="18">
        <v>27</v>
      </c>
      <c r="E24" s="18">
        <v>65</v>
      </c>
      <c r="F24" s="18">
        <v>92</v>
      </c>
      <c r="G24" s="18">
        <v>2</v>
      </c>
      <c r="H24" s="18" t="s">
        <v>15</v>
      </c>
      <c r="I24" s="18" t="s">
        <v>20</v>
      </c>
      <c r="J24" s="45"/>
      <c r="K24" s="48"/>
      <c r="L24" s="50"/>
      <c r="M24" s="52"/>
      <c r="N24" s="54"/>
      <c r="O24" s="56"/>
    </row>
    <row r="25" spans="1:18" ht="11.1" customHeight="1" thickBot="1">
      <c r="A25" s="19" t="s">
        <v>56</v>
      </c>
      <c r="B25" s="20" t="s">
        <v>57</v>
      </c>
      <c r="C25" s="21" t="s">
        <v>42</v>
      </c>
      <c r="D25" s="21">
        <v>27</v>
      </c>
      <c r="E25" s="21">
        <v>0</v>
      </c>
      <c r="F25" s="21">
        <v>27</v>
      </c>
      <c r="G25" s="21">
        <v>0</v>
      </c>
      <c r="H25" s="21" t="s">
        <v>15</v>
      </c>
      <c r="I25" s="21" t="s">
        <v>31</v>
      </c>
      <c r="J25" s="46"/>
      <c r="K25" s="49"/>
      <c r="L25" s="51"/>
      <c r="M25" s="53"/>
      <c r="N25" s="55"/>
      <c r="O25" s="57"/>
    </row>
    <row r="26" spans="1:18" ht="11.1" customHeight="1">
      <c r="A26" s="8" t="s">
        <v>58</v>
      </c>
      <c r="B26" s="9" t="s">
        <v>59</v>
      </c>
      <c r="C26" s="10" t="s">
        <v>33</v>
      </c>
      <c r="D26" s="10">
        <v>17</v>
      </c>
      <c r="E26" s="10">
        <v>25</v>
      </c>
      <c r="F26" s="10">
        <v>42</v>
      </c>
      <c r="G26" s="10">
        <v>3</v>
      </c>
      <c r="H26" s="10" t="s">
        <v>15</v>
      </c>
      <c r="I26" s="10" t="s">
        <v>18</v>
      </c>
      <c r="J26" s="44">
        <f t="shared" ref="J26" si="6">COUNTIF(H26:H35,"F")+COUNTIF(H26:H35,"AB")</f>
        <v>2</v>
      </c>
      <c r="K26" s="47">
        <f t="shared" ref="K26" si="7">SUM(G26:G35)</f>
        <v>15.5</v>
      </c>
      <c r="L26" s="50" t="str">
        <f t="shared" ref="L26" si="8">IF(K26=21.5, "PASS", "FAIL")</f>
        <v>FAIL</v>
      </c>
      <c r="M26" s="52" t="str">
        <f t="shared" ref="M26" si="9">IF(L26="PASS",O26/9,"NO NEED")</f>
        <v>NO NEED</v>
      </c>
      <c r="N26" s="54" t="str">
        <f t="shared" ref="N26" si="10">IF(L26="FAIL","NO RANK",RANK(M26,$M$6:$M$1175))</f>
        <v>NO RANK</v>
      </c>
      <c r="O26" s="56">
        <f t="shared" ref="O26" si="11">SUM(F26:F34)</f>
        <v>577</v>
      </c>
      <c r="P26" s="11"/>
      <c r="Q26" s="12"/>
      <c r="R26" s="12"/>
    </row>
    <row r="27" spans="1:18" ht="11.1" customHeight="1">
      <c r="A27" s="13" t="s">
        <v>58</v>
      </c>
      <c r="B27" s="14" t="s">
        <v>59</v>
      </c>
      <c r="C27" s="15" t="s">
        <v>34</v>
      </c>
      <c r="D27" s="15">
        <v>22</v>
      </c>
      <c r="E27" s="15">
        <v>8</v>
      </c>
      <c r="F27" s="15">
        <v>30</v>
      </c>
      <c r="G27" s="15">
        <v>0</v>
      </c>
      <c r="H27" s="15" t="s">
        <v>19</v>
      </c>
      <c r="I27" s="15" t="s">
        <v>19</v>
      </c>
      <c r="J27" s="45"/>
      <c r="K27" s="48"/>
      <c r="L27" s="50"/>
      <c r="M27" s="52"/>
      <c r="N27" s="54"/>
      <c r="O27" s="56"/>
    </row>
    <row r="28" spans="1:18" ht="11.1" customHeight="1">
      <c r="A28" s="13" t="s">
        <v>58</v>
      </c>
      <c r="B28" s="14" t="s">
        <v>59</v>
      </c>
      <c r="C28" s="15" t="s">
        <v>36</v>
      </c>
      <c r="D28" s="15">
        <v>21</v>
      </c>
      <c r="E28" s="15">
        <v>7</v>
      </c>
      <c r="F28" s="15">
        <v>28</v>
      </c>
      <c r="G28" s="15">
        <v>0</v>
      </c>
      <c r="H28" s="15" t="s">
        <v>19</v>
      </c>
      <c r="I28" s="15" t="s">
        <v>19</v>
      </c>
      <c r="J28" s="45"/>
      <c r="K28" s="48"/>
      <c r="L28" s="50"/>
      <c r="M28" s="52"/>
      <c r="N28" s="54"/>
      <c r="O28" s="56"/>
    </row>
    <row r="29" spans="1:18" ht="11.1" customHeight="1">
      <c r="A29" s="13" t="s">
        <v>58</v>
      </c>
      <c r="B29" s="14" t="s">
        <v>59</v>
      </c>
      <c r="C29" s="15" t="s">
        <v>37</v>
      </c>
      <c r="D29" s="15">
        <v>24</v>
      </c>
      <c r="E29" s="15">
        <v>30</v>
      </c>
      <c r="F29" s="15">
        <v>54</v>
      </c>
      <c r="G29" s="15">
        <v>3</v>
      </c>
      <c r="H29" s="15" t="s">
        <v>15</v>
      </c>
      <c r="I29" s="15" t="s">
        <v>17</v>
      </c>
      <c r="J29" s="45"/>
      <c r="K29" s="48"/>
      <c r="L29" s="50"/>
      <c r="M29" s="52"/>
      <c r="N29" s="54"/>
      <c r="O29" s="56"/>
    </row>
    <row r="30" spans="1:18" ht="11.1" customHeight="1">
      <c r="A30" s="13" t="s">
        <v>58</v>
      </c>
      <c r="B30" s="14" t="s">
        <v>59</v>
      </c>
      <c r="C30" s="15" t="s">
        <v>38</v>
      </c>
      <c r="D30" s="15">
        <v>24</v>
      </c>
      <c r="E30" s="15">
        <v>28</v>
      </c>
      <c r="F30" s="15">
        <v>52</v>
      </c>
      <c r="G30" s="15">
        <v>3</v>
      </c>
      <c r="H30" s="15" t="s">
        <v>15</v>
      </c>
      <c r="I30" s="15" t="s">
        <v>17</v>
      </c>
      <c r="J30" s="45"/>
      <c r="K30" s="48"/>
      <c r="L30" s="50"/>
      <c r="M30" s="52"/>
      <c r="N30" s="54"/>
      <c r="O30" s="56"/>
    </row>
    <row r="31" spans="1:18" ht="11.1" customHeight="1">
      <c r="A31" s="13" t="s">
        <v>58</v>
      </c>
      <c r="B31" s="14" t="s">
        <v>59</v>
      </c>
      <c r="C31" s="15" t="s">
        <v>35</v>
      </c>
      <c r="D31" s="15">
        <v>27</v>
      </c>
      <c r="E31" s="15">
        <v>68</v>
      </c>
      <c r="F31" s="15">
        <v>95</v>
      </c>
      <c r="G31" s="15">
        <v>1.5</v>
      </c>
      <c r="H31" s="15" t="s">
        <v>15</v>
      </c>
      <c r="I31" s="15" t="s">
        <v>20</v>
      </c>
      <c r="J31" s="45"/>
      <c r="K31" s="48"/>
      <c r="L31" s="50"/>
      <c r="M31" s="52"/>
      <c r="N31" s="54"/>
      <c r="O31" s="56"/>
    </row>
    <row r="32" spans="1:18" ht="11.1" customHeight="1">
      <c r="A32" s="16" t="s">
        <v>58</v>
      </c>
      <c r="B32" s="17" t="s">
        <v>59</v>
      </c>
      <c r="C32" s="18" t="s">
        <v>39</v>
      </c>
      <c r="D32" s="18">
        <v>28</v>
      </c>
      <c r="E32" s="18">
        <v>65</v>
      </c>
      <c r="F32" s="18">
        <v>93</v>
      </c>
      <c r="G32" s="18">
        <v>1.5</v>
      </c>
      <c r="H32" s="18" t="s">
        <v>15</v>
      </c>
      <c r="I32" s="18" t="s">
        <v>20</v>
      </c>
      <c r="J32" s="45"/>
      <c r="K32" s="48"/>
      <c r="L32" s="50"/>
      <c r="M32" s="52"/>
      <c r="N32" s="54"/>
      <c r="O32" s="56"/>
    </row>
    <row r="33" spans="1:18" ht="11.1" customHeight="1">
      <c r="A33" s="16" t="s">
        <v>58</v>
      </c>
      <c r="B33" s="17" t="s">
        <v>59</v>
      </c>
      <c r="C33" s="18" t="s">
        <v>40</v>
      </c>
      <c r="D33" s="18">
        <v>27</v>
      </c>
      <c r="E33" s="18">
        <v>60</v>
      </c>
      <c r="F33" s="18">
        <v>87</v>
      </c>
      <c r="G33" s="18">
        <v>1.5</v>
      </c>
      <c r="H33" s="18" t="s">
        <v>15</v>
      </c>
      <c r="I33" s="18" t="s">
        <v>21</v>
      </c>
      <c r="J33" s="45"/>
      <c r="K33" s="48"/>
      <c r="L33" s="50"/>
      <c r="M33" s="52"/>
      <c r="N33" s="54"/>
      <c r="O33" s="56"/>
    </row>
    <row r="34" spans="1:18" ht="11.1" customHeight="1">
      <c r="A34" s="16" t="s">
        <v>58</v>
      </c>
      <c r="B34" s="17" t="s">
        <v>59</v>
      </c>
      <c r="C34" s="18" t="s">
        <v>41</v>
      </c>
      <c r="D34" s="18">
        <v>28</v>
      </c>
      <c r="E34" s="18">
        <v>68</v>
      </c>
      <c r="F34" s="18">
        <v>96</v>
      </c>
      <c r="G34" s="18">
        <v>2</v>
      </c>
      <c r="H34" s="18" t="s">
        <v>15</v>
      </c>
      <c r="I34" s="18" t="s">
        <v>20</v>
      </c>
      <c r="J34" s="45"/>
      <c r="K34" s="48"/>
      <c r="L34" s="50"/>
      <c r="M34" s="52"/>
      <c r="N34" s="54"/>
      <c r="O34" s="56"/>
    </row>
    <row r="35" spans="1:18" ht="10.5" customHeight="1" thickBot="1">
      <c r="A35" s="19" t="s">
        <v>58</v>
      </c>
      <c r="B35" s="20" t="s">
        <v>59</v>
      </c>
      <c r="C35" s="21" t="s">
        <v>42</v>
      </c>
      <c r="D35" s="21">
        <v>28</v>
      </c>
      <c r="E35" s="21">
        <v>0</v>
      </c>
      <c r="F35" s="21">
        <v>28</v>
      </c>
      <c r="G35" s="21">
        <v>0</v>
      </c>
      <c r="H35" s="21" t="s">
        <v>15</v>
      </c>
      <c r="I35" s="21" t="s">
        <v>31</v>
      </c>
      <c r="J35" s="46"/>
      <c r="K35" s="49"/>
      <c r="L35" s="51"/>
      <c r="M35" s="53"/>
      <c r="N35" s="55"/>
      <c r="O35" s="57"/>
    </row>
    <row r="36" spans="1:18" ht="11.1" customHeight="1">
      <c r="A36" s="8" t="s">
        <v>60</v>
      </c>
      <c r="B36" s="9" t="s">
        <v>61</v>
      </c>
      <c r="C36" s="10" t="s">
        <v>33</v>
      </c>
      <c r="D36" s="10">
        <v>19</v>
      </c>
      <c r="E36" s="10">
        <v>25</v>
      </c>
      <c r="F36" s="10">
        <v>44</v>
      </c>
      <c r="G36" s="10">
        <v>3</v>
      </c>
      <c r="H36" s="10" t="s">
        <v>15</v>
      </c>
      <c r="I36" s="10" t="s">
        <v>18</v>
      </c>
      <c r="J36" s="44">
        <f t="shared" ref="J36" si="12">COUNTIF(H36:H45,"F")+COUNTIF(H36:H45,"AB")</f>
        <v>1</v>
      </c>
      <c r="K36" s="47">
        <f t="shared" ref="K36" si="13">SUM(G36:G45)</f>
        <v>18.5</v>
      </c>
      <c r="L36" s="50" t="str">
        <f t="shared" ref="L36" si="14">IF(K36=21.5, "PASS", "FAIL")</f>
        <v>FAIL</v>
      </c>
      <c r="M36" s="52" t="str">
        <f t="shared" ref="M36" si="15">IF(L36="PASS",O36/9,"NO NEED")</f>
        <v>NO NEED</v>
      </c>
      <c r="N36" s="54" t="str">
        <f t="shared" ref="N36" si="16">IF(L36="FAIL","NO RANK",RANK(M36,$M$6:$M$1175))</f>
        <v>NO RANK</v>
      </c>
      <c r="O36" s="56">
        <f t="shared" ref="O36" si="17">SUM(F36:F44)</f>
        <v>554</v>
      </c>
    </row>
    <row r="37" spans="1:18" ht="11.1" customHeight="1">
      <c r="A37" s="13" t="s">
        <v>60</v>
      </c>
      <c r="B37" s="14" t="s">
        <v>61</v>
      </c>
      <c r="C37" s="15" t="s">
        <v>34</v>
      </c>
      <c r="D37" s="15">
        <v>23</v>
      </c>
      <c r="E37" s="15">
        <v>30</v>
      </c>
      <c r="F37" s="15">
        <v>53</v>
      </c>
      <c r="G37" s="15">
        <v>3</v>
      </c>
      <c r="H37" s="15" t="s">
        <v>15</v>
      </c>
      <c r="I37" s="15" t="s">
        <v>17</v>
      </c>
      <c r="J37" s="45"/>
      <c r="K37" s="48"/>
      <c r="L37" s="50"/>
      <c r="M37" s="52"/>
      <c r="N37" s="54"/>
      <c r="O37" s="56"/>
    </row>
    <row r="38" spans="1:18" ht="11.1" customHeight="1">
      <c r="A38" s="13" t="s">
        <v>60</v>
      </c>
      <c r="B38" s="14" t="s">
        <v>61</v>
      </c>
      <c r="C38" s="15" t="s">
        <v>36</v>
      </c>
      <c r="D38" s="15">
        <v>20</v>
      </c>
      <c r="E38" s="15">
        <v>12</v>
      </c>
      <c r="F38" s="15">
        <v>32</v>
      </c>
      <c r="G38" s="15">
        <v>0</v>
      </c>
      <c r="H38" s="15" t="s">
        <v>19</v>
      </c>
      <c r="I38" s="15" t="s">
        <v>19</v>
      </c>
      <c r="J38" s="45"/>
      <c r="K38" s="48"/>
      <c r="L38" s="50"/>
      <c r="M38" s="52"/>
      <c r="N38" s="54"/>
      <c r="O38" s="56"/>
    </row>
    <row r="39" spans="1:18" ht="11.1" customHeight="1">
      <c r="A39" s="13" t="s">
        <v>60</v>
      </c>
      <c r="B39" s="14" t="s">
        <v>61</v>
      </c>
      <c r="C39" s="15" t="s">
        <v>37</v>
      </c>
      <c r="D39" s="15">
        <v>23</v>
      </c>
      <c r="E39" s="15">
        <v>28</v>
      </c>
      <c r="F39" s="15">
        <v>51</v>
      </c>
      <c r="G39" s="15">
        <v>3</v>
      </c>
      <c r="H39" s="15" t="s">
        <v>15</v>
      </c>
      <c r="I39" s="15" t="s">
        <v>17</v>
      </c>
      <c r="J39" s="45"/>
      <c r="K39" s="48"/>
      <c r="L39" s="50"/>
      <c r="M39" s="52"/>
      <c r="N39" s="54"/>
      <c r="O39" s="56"/>
    </row>
    <row r="40" spans="1:18" ht="11.1" customHeight="1">
      <c r="A40" s="13" t="s">
        <v>60</v>
      </c>
      <c r="B40" s="14" t="s">
        <v>61</v>
      </c>
      <c r="C40" s="15" t="s">
        <v>38</v>
      </c>
      <c r="D40" s="15">
        <v>15</v>
      </c>
      <c r="E40" s="15">
        <v>31</v>
      </c>
      <c r="F40" s="15">
        <v>46</v>
      </c>
      <c r="G40" s="15">
        <v>3</v>
      </c>
      <c r="H40" s="15" t="s">
        <v>15</v>
      </c>
      <c r="I40" s="15" t="s">
        <v>18</v>
      </c>
      <c r="J40" s="45"/>
      <c r="K40" s="48"/>
      <c r="L40" s="50"/>
      <c r="M40" s="52"/>
      <c r="N40" s="54"/>
      <c r="O40" s="56"/>
    </row>
    <row r="41" spans="1:18" ht="11.1" customHeight="1">
      <c r="A41" s="13" t="s">
        <v>60</v>
      </c>
      <c r="B41" s="14" t="s">
        <v>61</v>
      </c>
      <c r="C41" s="15" t="s">
        <v>35</v>
      </c>
      <c r="D41" s="15">
        <v>27</v>
      </c>
      <c r="E41" s="15">
        <v>48</v>
      </c>
      <c r="F41" s="15">
        <v>75</v>
      </c>
      <c r="G41" s="15">
        <v>1.5</v>
      </c>
      <c r="H41" s="15" t="s">
        <v>15</v>
      </c>
      <c r="I41" s="15" t="s">
        <v>22</v>
      </c>
      <c r="J41" s="45"/>
      <c r="K41" s="48"/>
      <c r="L41" s="50"/>
      <c r="M41" s="52"/>
      <c r="N41" s="54"/>
      <c r="O41" s="56"/>
    </row>
    <row r="42" spans="1:18" ht="11.1" customHeight="1">
      <c r="A42" s="16" t="s">
        <v>60</v>
      </c>
      <c r="B42" s="17" t="s">
        <v>61</v>
      </c>
      <c r="C42" s="18" t="s">
        <v>39</v>
      </c>
      <c r="D42" s="18">
        <v>28</v>
      </c>
      <c r="E42" s="18">
        <v>45</v>
      </c>
      <c r="F42" s="18">
        <v>73</v>
      </c>
      <c r="G42" s="18">
        <v>1.5</v>
      </c>
      <c r="H42" s="18" t="s">
        <v>15</v>
      </c>
      <c r="I42" s="18" t="s">
        <v>22</v>
      </c>
      <c r="J42" s="45"/>
      <c r="K42" s="48"/>
      <c r="L42" s="50"/>
      <c r="M42" s="52"/>
      <c r="N42" s="54"/>
      <c r="O42" s="56"/>
    </row>
    <row r="43" spans="1:18" ht="11.1" customHeight="1">
      <c r="A43" s="16" t="s">
        <v>60</v>
      </c>
      <c r="B43" s="17" t="s">
        <v>61</v>
      </c>
      <c r="C43" s="18" t="s">
        <v>40</v>
      </c>
      <c r="D43" s="18">
        <v>27</v>
      </c>
      <c r="E43" s="18">
        <v>60</v>
      </c>
      <c r="F43" s="18">
        <v>87</v>
      </c>
      <c r="G43" s="18">
        <v>1.5</v>
      </c>
      <c r="H43" s="18" t="s">
        <v>15</v>
      </c>
      <c r="I43" s="18" t="s">
        <v>21</v>
      </c>
      <c r="J43" s="45"/>
      <c r="K43" s="48"/>
      <c r="L43" s="50"/>
      <c r="M43" s="52"/>
      <c r="N43" s="54"/>
      <c r="O43" s="56"/>
    </row>
    <row r="44" spans="1:18" ht="11.1" customHeight="1">
      <c r="A44" s="16" t="s">
        <v>60</v>
      </c>
      <c r="B44" s="17" t="s">
        <v>61</v>
      </c>
      <c r="C44" s="18" t="s">
        <v>41</v>
      </c>
      <c r="D44" s="18">
        <v>28</v>
      </c>
      <c r="E44" s="18">
        <v>65</v>
      </c>
      <c r="F44" s="18">
        <v>93</v>
      </c>
      <c r="G44" s="18">
        <v>2</v>
      </c>
      <c r="H44" s="18" t="s">
        <v>15</v>
      </c>
      <c r="I44" s="18" t="s">
        <v>20</v>
      </c>
      <c r="J44" s="45"/>
      <c r="K44" s="48"/>
      <c r="L44" s="50"/>
      <c r="M44" s="52"/>
      <c r="N44" s="54"/>
      <c r="O44" s="56"/>
    </row>
    <row r="45" spans="1:18" ht="11.1" customHeight="1" thickBot="1">
      <c r="A45" s="19" t="s">
        <v>60</v>
      </c>
      <c r="B45" s="20" t="s">
        <v>61</v>
      </c>
      <c r="C45" s="21" t="s">
        <v>42</v>
      </c>
      <c r="D45" s="21">
        <v>27</v>
      </c>
      <c r="E45" s="21">
        <v>0</v>
      </c>
      <c r="F45" s="21">
        <v>27</v>
      </c>
      <c r="G45" s="21">
        <v>0</v>
      </c>
      <c r="H45" s="21" t="s">
        <v>15</v>
      </c>
      <c r="I45" s="21" t="s">
        <v>31</v>
      </c>
      <c r="J45" s="46"/>
      <c r="K45" s="49"/>
      <c r="L45" s="51"/>
      <c r="M45" s="53"/>
      <c r="N45" s="55"/>
      <c r="O45" s="57"/>
    </row>
    <row r="46" spans="1:18" ht="11.1" customHeight="1">
      <c r="A46" s="8" t="s">
        <v>62</v>
      </c>
      <c r="B46" s="9" t="s">
        <v>63</v>
      </c>
      <c r="C46" s="10" t="s">
        <v>33</v>
      </c>
      <c r="D46" s="10">
        <v>25</v>
      </c>
      <c r="E46" s="10">
        <v>47</v>
      </c>
      <c r="F46" s="10">
        <v>72</v>
      </c>
      <c r="G46" s="10">
        <v>3</v>
      </c>
      <c r="H46" s="10" t="s">
        <v>15</v>
      </c>
      <c r="I46" s="10" t="s">
        <v>22</v>
      </c>
      <c r="J46" s="44">
        <f t="shared" ref="J46" si="18">COUNTIF(H46:H55,"F")+COUNTIF(H46:H55,"AB")</f>
        <v>0</v>
      </c>
      <c r="K46" s="47">
        <f t="shared" ref="K46" si="19">SUM(G46:G55)</f>
        <v>21.5</v>
      </c>
      <c r="L46" s="50" t="str">
        <f t="shared" ref="L46" si="20">IF(K46=21.5, "PASS", "FAIL")</f>
        <v>PASS</v>
      </c>
      <c r="M46" s="52">
        <f t="shared" ref="M46" si="21">IF(L46="PASS",O46/9,"NO NEED")</f>
        <v>85.333333333333329</v>
      </c>
      <c r="N46" s="54">
        <f t="shared" ref="N46" si="22">IF(L46="FAIL","NO RANK",RANK(M46,$M$6:$M$1175))</f>
        <v>7</v>
      </c>
      <c r="O46" s="56">
        <f t="shared" ref="O46" si="23">SUM(F46:F54)</f>
        <v>768</v>
      </c>
      <c r="P46" s="11"/>
      <c r="Q46" s="12"/>
      <c r="R46" s="12"/>
    </row>
    <row r="47" spans="1:18" ht="11.1" customHeight="1">
      <c r="A47" s="13" t="s">
        <v>62</v>
      </c>
      <c r="B47" s="14" t="s">
        <v>63</v>
      </c>
      <c r="C47" s="15" t="s">
        <v>34</v>
      </c>
      <c r="D47" s="15">
        <v>30</v>
      </c>
      <c r="E47" s="15">
        <v>52</v>
      </c>
      <c r="F47" s="15">
        <v>82</v>
      </c>
      <c r="G47" s="15">
        <v>3</v>
      </c>
      <c r="H47" s="15" t="s">
        <v>15</v>
      </c>
      <c r="I47" s="15" t="s">
        <v>21</v>
      </c>
      <c r="J47" s="45"/>
      <c r="K47" s="48"/>
      <c r="L47" s="50"/>
      <c r="M47" s="52"/>
      <c r="N47" s="54"/>
      <c r="O47" s="56"/>
    </row>
    <row r="48" spans="1:18" ht="11.1" customHeight="1">
      <c r="A48" s="13" t="s">
        <v>62</v>
      </c>
      <c r="B48" s="14" t="s">
        <v>63</v>
      </c>
      <c r="C48" s="15" t="s">
        <v>36</v>
      </c>
      <c r="D48" s="15">
        <v>29</v>
      </c>
      <c r="E48" s="15">
        <v>45</v>
      </c>
      <c r="F48" s="15">
        <v>74</v>
      </c>
      <c r="G48" s="15">
        <v>3</v>
      </c>
      <c r="H48" s="15" t="s">
        <v>15</v>
      </c>
      <c r="I48" s="15" t="s">
        <v>22</v>
      </c>
      <c r="J48" s="45"/>
      <c r="K48" s="48"/>
      <c r="L48" s="50"/>
      <c r="M48" s="52"/>
      <c r="N48" s="54"/>
      <c r="O48" s="56"/>
    </row>
    <row r="49" spans="1:15" ht="11.1" customHeight="1">
      <c r="A49" s="13" t="s">
        <v>62</v>
      </c>
      <c r="B49" s="14" t="s">
        <v>63</v>
      </c>
      <c r="C49" s="15" t="s">
        <v>37</v>
      </c>
      <c r="D49" s="15">
        <v>30</v>
      </c>
      <c r="E49" s="15">
        <v>43</v>
      </c>
      <c r="F49" s="15">
        <v>73</v>
      </c>
      <c r="G49" s="15">
        <v>3</v>
      </c>
      <c r="H49" s="15" t="s">
        <v>15</v>
      </c>
      <c r="I49" s="15" t="s">
        <v>22</v>
      </c>
      <c r="J49" s="45"/>
      <c r="K49" s="48"/>
      <c r="L49" s="50"/>
      <c r="M49" s="52"/>
      <c r="N49" s="54"/>
      <c r="O49" s="56"/>
    </row>
    <row r="50" spans="1:15" ht="11.1" customHeight="1">
      <c r="A50" s="13" t="s">
        <v>62</v>
      </c>
      <c r="B50" s="14" t="s">
        <v>63</v>
      </c>
      <c r="C50" s="15" t="s">
        <v>38</v>
      </c>
      <c r="D50" s="15">
        <v>28</v>
      </c>
      <c r="E50" s="15">
        <v>45</v>
      </c>
      <c r="F50" s="15">
        <v>73</v>
      </c>
      <c r="G50" s="15">
        <v>3</v>
      </c>
      <c r="H50" s="15" t="s">
        <v>15</v>
      </c>
      <c r="I50" s="15" t="s">
        <v>22</v>
      </c>
      <c r="J50" s="45"/>
      <c r="K50" s="48"/>
      <c r="L50" s="50"/>
      <c r="M50" s="52"/>
      <c r="N50" s="54"/>
      <c r="O50" s="56"/>
    </row>
    <row r="51" spans="1:15" ht="11.1" customHeight="1">
      <c r="A51" s="13" t="s">
        <v>62</v>
      </c>
      <c r="B51" s="14" t="s">
        <v>63</v>
      </c>
      <c r="C51" s="15" t="s">
        <v>35</v>
      </c>
      <c r="D51" s="15">
        <v>30</v>
      </c>
      <c r="E51" s="15">
        <v>68</v>
      </c>
      <c r="F51" s="15">
        <v>98</v>
      </c>
      <c r="G51" s="15">
        <v>1.5</v>
      </c>
      <c r="H51" s="15" t="s">
        <v>15</v>
      </c>
      <c r="I51" s="15" t="s">
        <v>20</v>
      </c>
      <c r="J51" s="45"/>
      <c r="K51" s="48"/>
      <c r="L51" s="50"/>
      <c r="M51" s="52"/>
      <c r="N51" s="54"/>
      <c r="O51" s="56"/>
    </row>
    <row r="52" spans="1:15" ht="11.1" customHeight="1">
      <c r="A52" s="16" t="s">
        <v>62</v>
      </c>
      <c r="B52" s="17" t="s">
        <v>63</v>
      </c>
      <c r="C52" s="18" t="s">
        <v>39</v>
      </c>
      <c r="D52" s="18">
        <v>30</v>
      </c>
      <c r="E52" s="18">
        <v>69</v>
      </c>
      <c r="F52" s="18">
        <v>99</v>
      </c>
      <c r="G52" s="18">
        <v>1.5</v>
      </c>
      <c r="H52" s="18" t="s">
        <v>15</v>
      </c>
      <c r="I52" s="18" t="s">
        <v>20</v>
      </c>
      <c r="J52" s="45"/>
      <c r="K52" s="48"/>
      <c r="L52" s="50"/>
      <c r="M52" s="52"/>
      <c r="N52" s="54"/>
      <c r="O52" s="56"/>
    </row>
    <row r="53" spans="1:15" ht="11.1" customHeight="1">
      <c r="A53" s="16" t="s">
        <v>62</v>
      </c>
      <c r="B53" s="17" t="s">
        <v>63</v>
      </c>
      <c r="C53" s="18" t="s">
        <v>40</v>
      </c>
      <c r="D53" s="18">
        <v>29</v>
      </c>
      <c r="E53" s="18">
        <v>69</v>
      </c>
      <c r="F53" s="18">
        <v>98</v>
      </c>
      <c r="G53" s="18">
        <v>1.5</v>
      </c>
      <c r="H53" s="18" t="s">
        <v>15</v>
      </c>
      <c r="I53" s="18" t="s">
        <v>20</v>
      </c>
      <c r="J53" s="45"/>
      <c r="K53" s="48"/>
      <c r="L53" s="50"/>
      <c r="M53" s="52"/>
      <c r="N53" s="54"/>
      <c r="O53" s="56"/>
    </row>
    <row r="54" spans="1:15" ht="11.1" customHeight="1">
      <c r="A54" s="16" t="s">
        <v>62</v>
      </c>
      <c r="B54" s="17" t="s">
        <v>63</v>
      </c>
      <c r="C54" s="18" t="s">
        <v>41</v>
      </c>
      <c r="D54" s="18">
        <v>30</v>
      </c>
      <c r="E54" s="18">
        <v>69</v>
      </c>
      <c r="F54" s="18">
        <v>99</v>
      </c>
      <c r="G54" s="18">
        <v>2</v>
      </c>
      <c r="H54" s="18" t="s">
        <v>15</v>
      </c>
      <c r="I54" s="18" t="s">
        <v>20</v>
      </c>
      <c r="J54" s="45"/>
      <c r="K54" s="48"/>
      <c r="L54" s="50"/>
      <c r="M54" s="52"/>
      <c r="N54" s="54"/>
      <c r="O54" s="56"/>
    </row>
    <row r="55" spans="1:15" ht="10.5" customHeight="1" thickBot="1">
      <c r="A55" s="19" t="s">
        <v>62</v>
      </c>
      <c r="B55" s="20" t="s">
        <v>63</v>
      </c>
      <c r="C55" s="21" t="s">
        <v>42</v>
      </c>
      <c r="D55" s="21">
        <v>30</v>
      </c>
      <c r="E55" s="21">
        <v>0</v>
      </c>
      <c r="F55" s="21">
        <v>30</v>
      </c>
      <c r="G55" s="21">
        <v>0</v>
      </c>
      <c r="H55" s="21" t="s">
        <v>15</v>
      </c>
      <c r="I55" s="21" t="s">
        <v>31</v>
      </c>
      <c r="J55" s="46"/>
      <c r="K55" s="49"/>
      <c r="L55" s="51"/>
      <c r="M55" s="53"/>
      <c r="N55" s="55"/>
      <c r="O55" s="57"/>
    </row>
    <row r="56" spans="1:15" ht="11.1" customHeight="1">
      <c r="A56" s="8" t="s">
        <v>64</v>
      </c>
      <c r="B56" s="9" t="s">
        <v>65</v>
      </c>
      <c r="C56" s="10" t="s">
        <v>33</v>
      </c>
      <c r="D56" s="10">
        <v>23</v>
      </c>
      <c r="E56" s="10">
        <v>40</v>
      </c>
      <c r="F56" s="10">
        <v>63</v>
      </c>
      <c r="G56" s="10">
        <v>3</v>
      </c>
      <c r="H56" s="10" t="s">
        <v>15</v>
      </c>
      <c r="I56" s="10" t="s">
        <v>16</v>
      </c>
      <c r="J56" s="44">
        <f t="shared" ref="J56" si="24">COUNTIF(H56:H65,"F")+COUNTIF(H56:H65,"AB")</f>
        <v>0</v>
      </c>
      <c r="K56" s="47">
        <f t="shared" ref="K56" si="25">SUM(G56:G65)</f>
        <v>21.5</v>
      </c>
      <c r="L56" s="50" t="str">
        <f t="shared" ref="L56" si="26">IF(K56=21.5, "PASS", "FAIL")</f>
        <v>PASS</v>
      </c>
      <c r="M56" s="52">
        <f t="shared" ref="M56" si="27">IF(L56="PASS",O56/9,"NO NEED")</f>
        <v>80.777777777777771</v>
      </c>
      <c r="N56" s="54">
        <f t="shared" ref="N56" si="28">IF(L56="FAIL","NO RANK",RANK(M56,$M$6:$M$1175))</f>
        <v>14</v>
      </c>
      <c r="O56" s="56">
        <f t="shared" ref="O56" si="29">SUM(F56:F64)</f>
        <v>727</v>
      </c>
    </row>
    <row r="57" spans="1:15" ht="11.1" customHeight="1">
      <c r="A57" s="13" t="s">
        <v>64</v>
      </c>
      <c r="B57" s="14" t="s">
        <v>65</v>
      </c>
      <c r="C57" s="15" t="s">
        <v>34</v>
      </c>
      <c r="D57" s="15">
        <v>30</v>
      </c>
      <c r="E57" s="15">
        <v>38</v>
      </c>
      <c r="F57" s="15">
        <v>68</v>
      </c>
      <c r="G57" s="15">
        <v>3</v>
      </c>
      <c r="H57" s="15" t="s">
        <v>15</v>
      </c>
      <c r="I57" s="15" t="s">
        <v>16</v>
      </c>
      <c r="J57" s="45"/>
      <c r="K57" s="48"/>
      <c r="L57" s="50"/>
      <c r="M57" s="52"/>
      <c r="N57" s="54"/>
      <c r="O57" s="56"/>
    </row>
    <row r="58" spans="1:15" ht="11.1" customHeight="1">
      <c r="A58" s="13" t="s">
        <v>64</v>
      </c>
      <c r="B58" s="14" t="s">
        <v>65</v>
      </c>
      <c r="C58" s="15" t="s">
        <v>36</v>
      </c>
      <c r="D58" s="15">
        <v>28</v>
      </c>
      <c r="E58" s="15">
        <v>34</v>
      </c>
      <c r="F58" s="15">
        <v>62</v>
      </c>
      <c r="G58" s="15">
        <v>3</v>
      </c>
      <c r="H58" s="15" t="s">
        <v>15</v>
      </c>
      <c r="I58" s="15" t="s">
        <v>16</v>
      </c>
      <c r="J58" s="45"/>
      <c r="K58" s="48"/>
      <c r="L58" s="50"/>
      <c r="M58" s="52"/>
      <c r="N58" s="54"/>
      <c r="O58" s="56"/>
    </row>
    <row r="59" spans="1:15" ht="11.1" customHeight="1">
      <c r="A59" s="13" t="s">
        <v>64</v>
      </c>
      <c r="B59" s="14" t="s">
        <v>65</v>
      </c>
      <c r="C59" s="18" t="s">
        <v>37</v>
      </c>
      <c r="D59" s="18">
        <v>27</v>
      </c>
      <c r="E59" s="18">
        <v>43</v>
      </c>
      <c r="F59" s="18">
        <v>70</v>
      </c>
      <c r="G59" s="18">
        <v>3</v>
      </c>
      <c r="H59" s="18" t="s">
        <v>15</v>
      </c>
      <c r="I59" s="18" t="s">
        <v>22</v>
      </c>
      <c r="J59" s="45"/>
      <c r="K59" s="48"/>
      <c r="L59" s="50"/>
      <c r="M59" s="52"/>
      <c r="N59" s="54"/>
      <c r="O59" s="56"/>
    </row>
    <row r="60" spans="1:15" ht="11.1" customHeight="1">
      <c r="A60" s="13" t="s">
        <v>64</v>
      </c>
      <c r="B60" s="14" t="s">
        <v>65</v>
      </c>
      <c r="C60" s="18" t="s">
        <v>38</v>
      </c>
      <c r="D60" s="18">
        <v>27</v>
      </c>
      <c r="E60" s="18">
        <v>45</v>
      </c>
      <c r="F60" s="18">
        <v>72</v>
      </c>
      <c r="G60" s="18">
        <v>3</v>
      </c>
      <c r="H60" s="18" t="s">
        <v>15</v>
      </c>
      <c r="I60" s="18" t="s">
        <v>22</v>
      </c>
      <c r="J60" s="45"/>
      <c r="K60" s="48"/>
      <c r="L60" s="50"/>
      <c r="M60" s="52"/>
      <c r="N60" s="54"/>
      <c r="O60" s="56"/>
    </row>
    <row r="61" spans="1:15" ht="11.1" customHeight="1">
      <c r="A61" s="13" t="s">
        <v>64</v>
      </c>
      <c r="B61" s="14" t="s">
        <v>65</v>
      </c>
      <c r="C61" s="15" t="s">
        <v>35</v>
      </c>
      <c r="D61" s="15">
        <v>30</v>
      </c>
      <c r="E61" s="15">
        <v>68</v>
      </c>
      <c r="F61" s="15">
        <v>98</v>
      </c>
      <c r="G61" s="15">
        <v>1.5</v>
      </c>
      <c r="H61" s="15" t="s">
        <v>15</v>
      </c>
      <c r="I61" s="15" t="s">
        <v>20</v>
      </c>
      <c r="J61" s="45"/>
      <c r="K61" s="48"/>
      <c r="L61" s="50"/>
      <c r="M61" s="52"/>
      <c r="N61" s="54"/>
      <c r="O61" s="56"/>
    </row>
    <row r="62" spans="1:15" ht="11.1" customHeight="1">
      <c r="A62" s="16" t="s">
        <v>64</v>
      </c>
      <c r="B62" s="17" t="s">
        <v>65</v>
      </c>
      <c r="C62" s="15" t="s">
        <v>39</v>
      </c>
      <c r="D62" s="15">
        <v>30</v>
      </c>
      <c r="E62" s="15">
        <v>68</v>
      </c>
      <c r="F62" s="15">
        <v>98</v>
      </c>
      <c r="G62" s="15">
        <v>1.5</v>
      </c>
      <c r="H62" s="15" t="s">
        <v>15</v>
      </c>
      <c r="I62" s="15" t="s">
        <v>20</v>
      </c>
      <c r="J62" s="45"/>
      <c r="K62" s="48"/>
      <c r="L62" s="50"/>
      <c r="M62" s="52"/>
      <c r="N62" s="54"/>
      <c r="O62" s="56"/>
    </row>
    <row r="63" spans="1:15" ht="11.1" customHeight="1">
      <c r="A63" s="16" t="s">
        <v>64</v>
      </c>
      <c r="B63" s="17" t="s">
        <v>65</v>
      </c>
      <c r="C63" s="15" t="s">
        <v>40</v>
      </c>
      <c r="D63" s="15">
        <v>29</v>
      </c>
      <c r="E63" s="15">
        <v>69</v>
      </c>
      <c r="F63" s="15">
        <v>98</v>
      </c>
      <c r="G63" s="15">
        <v>1.5</v>
      </c>
      <c r="H63" s="15" t="s">
        <v>15</v>
      </c>
      <c r="I63" s="15" t="s">
        <v>20</v>
      </c>
      <c r="J63" s="45"/>
      <c r="K63" s="48"/>
      <c r="L63" s="50"/>
      <c r="M63" s="52"/>
      <c r="N63" s="54"/>
      <c r="O63" s="56"/>
    </row>
    <row r="64" spans="1:15" ht="11.1" customHeight="1">
      <c r="A64" s="16" t="s">
        <v>64</v>
      </c>
      <c r="B64" s="17" t="s">
        <v>65</v>
      </c>
      <c r="C64" s="18" t="s">
        <v>41</v>
      </c>
      <c r="D64" s="18">
        <v>30</v>
      </c>
      <c r="E64" s="18">
        <v>68</v>
      </c>
      <c r="F64" s="18">
        <v>98</v>
      </c>
      <c r="G64" s="18">
        <v>2</v>
      </c>
      <c r="H64" s="18" t="s">
        <v>15</v>
      </c>
      <c r="I64" s="18" t="s">
        <v>20</v>
      </c>
      <c r="J64" s="45"/>
      <c r="K64" s="48"/>
      <c r="L64" s="50"/>
      <c r="M64" s="52"/>
      <c r="N64" s="54"/>
      <c r="O64" s="56"/>
    </row>
    <row r="65" spans="1:18" ht="11.1" customHeight="1" thickBot="1">
      <c r="A65" s="19" t="s">
        <v>64</v>
      </c>
      <c r="B65" s="20" t="s">
        <v>65</v>
      </c>
      <c r="C65" s="21" t="s">
        <v>42</v>
      </c>
      <c r="D65" s="21">
        <v>30</v>
      </c>
      <c r="E65" s="21">
        <v>0</v>
      </c>
      <c r="F65" s="21">
        <v>30</v>
      </c>
      <c r="G65" s="21">
        <v>0</v>
      </c>
      <c r="H65" s="21" t="s">
        <v>15</v>
      </c>
      <c r="I65" s="21" t="s">
        <v>31</v>
      </c>
      <c r="J65" s="46"/>
      <c r="K65" s="49"/>
      <c r="L65" s="51"/>
      <c r="M65" s="53"/>
      <c r="N65" s="55"/>
      <c r="O65" s="57"/>
    </row>
    <row r="66" spans="1:18" ht="11.1" customHeight="1">
      <c r="A66" s="8" t="s">
        <v>66</v>
      </c>
      <c r="B66" s="9" t="s">
        <v>67</v>
      </c>
      <c r="C66" s="10" t="s">
        <v>33</v>
      </c>
      <c r="D66" s="10">
        <v>21</v>
      </c>
      <c r="E66" s="10">
        <v>28</v>
      </c>
      <c r="F66" s="10">
        <v>49</v>
      </c>
      <c r="G66" s="10">
        <v>3</v>
      </c>
      <c r="H66" s="10" t="s">
        <v>15</v>
      </c>
      <c r="I66" s="10" t="s">
        <v>18</v>
      </c>
      <c r="J66" s="44">
        <f t="shared" ref="J66" si="30">COUNTIF(H66:H75,"F")+COUNTIF(H66:H75,"AB")</f>
        <v>0</v>
      </c>
      <c r="K66" s="47">
        <f t="shared" ref="K66" si="31">SUM(G66:G75)</f>
        <v>21.5</v>
      </c>
      <c r="L66" s="50" t="str">
        <f t="shared" ref="L66" si="32">IF(K66=21.5, "PASS", "FAIL")</f>
        <v>PASS</v>
      </c>
      <c r="M66" s="52">
        <f t="shared" ref="M66" si="33">IF(L66="PASS",O66/9,"NO NEED")</f>
        <v>73.333333333333329</v>
      </c>
      <c r="N66" s="54">
        <f t="shared" ref="N66" si="34">IF(L66="FAIL","NO RANK",RANK(M66,$M$6:$M$1175))</f>
        <v>46</v>
      </c>
      <c r="O66" s="56">
        <f t="shared" ref="O66" si="35">SUM(F66:F74)</f>
        <v>660</v>
      </c>
    </row>
    <row r="67" spans="1:18" ht="11.1" customHeight="1">
      <c r="A67" s="13" t="s">
        <v>66</v>
      </c>
      <c r="B67" s="14" t="s">
        <v>67</v>
      </c>
      <c r="C67" s="15" t="s">
        <v>34</v>
      </c>
      <c r="D67" s="15">
        <v>28</v>
      </c>
      <c r="E67" s="15">
        <v>28</v>
      </c>
      <c r="F67" s="15">
        <v>56</v>
      </c>
      <c r="G67" s="15">
        <v>3</v>
      </c>
      <c r="H67" s="15" t="s">
        <v>15</v>
      </c>
      <c r="I67" s="15" t="s">
        <v>17</v>
      </c>
      <c r="J67" s="45"/>
      <c r="K67" s="48"/>
      <c r="L67" s="50"/>
      <c r="M67" s="52"/>
      <c r="N67" s="54"/>
      <c r="O67" s="56"/>
    </row>
    <row r="68" spans="1:18" ht="11.1" customHeight="1">
      <c r="A68" s="13" t="s">
        <v>66</v>
      </c>
      <c r="B68" s="14" t="s">
        <v>67</v>
      </c>
      <c r="C68" s="15" t="s">
        <v>36</v>
      </c>
      <c r="D68" s="15">
        <v>26</v>
      </c>
      <c r="E68" s="15">
        <v>25</v>
      </c>
      <c r="F68" s="15">
        <v>51</v>
      </c>
      <c r="G68" s="15">
        <v>3</v>
      </c>
      <c r="H68" s="15" t="s">
        <v>15</v>
      </c>
      <c r="I68" s="15" t="s">
        <v>17</v>
      </c>
      <c r="J68" s="45"/>
      <c r="K68" s="48"/>
      <c r="L68" s="50"/>
      <c r="M68" s="52"/>
      <c r="N68" s="54"/>
      <c r="O68" s="56"/>
    </row>
    <row r="69" spans="1:18" ht="11.1" customHeight="1">
      <c r="A69" s="13" t="s">
        <v>66</v>
      </c>
      <c r="B69" s="14" t="s">
        <v>67</v>
      </c>
      <c r="C69" s="15" t="s">
        <v>37</v>
      </c>
      <c r="D69" s="15">
        <v>27</v>
      </c>
      <c r="E69" s="15">
        <v>29</v>
      </c>
      <c r="F69" s="15">
        <v>56</v>
      </c>
      <c r="G69" s="15">
        <v>3</v>
      </c>
      <c r="H69" s="15" t="s">
        <v>15</v>
      </c>
      <c r="I69" s="15" t="s">
        <v>17</v>
      </c>
      <c r="J69" s="45"/>
      <c r="K69" s="48"/>
      <c r="L69" s="50"/>
      <c r="M69" s="52"/>
      <c r="N69" s="54"/>
      <c r="O69" s="56"/>
    </row>
    <row r="70" spans="1:18" ht="11.1" customHeight="1">
      <c r="A70" s="13" t="s">
        <v>66</v>
      </c>
      <c r="B70" s="14" t="s">
        <v>67</v>
      </c>
      <c r="C70" s="15" t="s">
        <v>38</v>
      </c>
      <c r="D70" s="15">
        <v>26</v>
      </c>
      <c r="E70" s="15">
        <v>46</v>
      </c>
      <c r="F70" s="15">
        <v>72</v>
      </c>
      <c r="G70" s="15">
        <v>3</v>
      </c>
      <c r="H70" s="15" t="s">
        <v>15</v>
      </c>
      <c r="I70" s="15" t="s">
        <v>22</v>
      </c>
      <c r="J70" s="45"/>
      <c r="K70" s="48"/>
      <c r="L70" s="50"/>
      <c r="M70" s="52"/>
      <c r="N70" s="54"/>
      <c r="O70" s="56"/>
    </row>
    <row r="71" spans="1:18" ht="11.1" customHeight="1">
      <c r="A71" s="13" t="s">
        <v>66</v>
      </c>
      <c r="B71" s="14" t="s">
        <v>67</v>
      </c>
      <c r="C71" s="15" t="s">
        <v>35</v>
      </c>
      <c r="D71" s="15">
        <v>29</v>
      </c>
      <c r="E71" s="15">
        <v>61</v>
      </c>
      <c r="F71" s="15">
        <v>90</v>
      </c>
      <c r="G71" s="15">
        <v>1.5</v>
      </c>
      <c r="H71" s="15" t="s">
        <v>15</v>
      </c>
      <c r="I71" s="15" t="s">
        <v>20</v>
      </c>
      <c r="J71" s="45"/>
      <c r="K71" s="48"/>
      <c r="L71" s="50"/>
      <c r="M71" s="52"/>
      <c r="N71" s="54"/>
      <c r="O71" s="56"/>
    </row>
    <row r="72" spans="1:18" ht="11.1" customHeight="1">
      <c r="A72" s="16" t="s">
        <v>66</v>
      </c>
      <c r="B72" s="17" t="s">
        <v>67</v>
      </c>
      <c r="C72" s="18" t="s">
        <v>39</v>
      </c>
      <c r="D72" s="18">
        <v>30</v>
      </c>
      <c r="E72" s="18">
        <v>68</v>
      </c>
      <c r="F72" s="18">
        <v>98</v>
      </c>
      <c r="G72" s="18">
        <v>1.5</v>
      </c>
      <c r="H72" s="18" t="s">
        <v>15</v>
      </c>
      <c r="I72" s="18" t="s">
        <v>20</v>
      </c>
      <c r="J72" s="45"/>
      <c r="K72" s="48"/>
      <c r="L72" s="50"/>
      <c r="M72" s="52"/>
      <c r="N72" s="54"/>
      <c r="O72" s="56"/>
    </row>
    <row r="73" spans="1:18" ht="11.1" customHeight="1">
      <c r="A73" s="16" t="s">
        <v>66</v>
      </c>
      <c r="B73" s="17" t="s">
        <v>67</v>
      </c>
      <c r="C73" s="18" t="s">
        <v>40</v>
      </c>
      <c r="D73" s="18">
        <v>28</v>
      </c>
      <c r="E73" s="18">
        <v>66</v>
      </c>
      <c r="F73" s="18">
        <v>94</v>
      </c>
      <c r="G73" s="18">
        <v>1.5</v>
      </c>
      <c r="H73" s="18" t="s">
        <v>15</v>
      </c>
      <c r="I73" s="18" t="s">
        <v>20</v>
      </c>
      <c r="J73" s="45"/>
      <c r="K73" s="48"/>
      <c r="L73" s="50"/>
      <c r="M73" s="52"/>
      <c r="N73" s="54"/>
      <c r="O73" s="56"/>
    </row>
    <row r="74" spans="1:18" ht="11.1" customHeight="1">
      <c r="A74" s="16" t="s">
        <v>66</v>
      </c>
      <c r="B74" s="17" t="s">
        <v>67</v>
      </c>
      <c r="C74" s="18" t="s">
        <v>41</v>
      </c>
      <c r="D74" s="18">
        <v>29</v>
      </c>
      <c r="E74" s="18">
        <v>65</v>
      </c>
      <c r="F74" s="18">
        <v>94</v>
      </c>
      <c r="G74" s="18">
        <v>2</v>
      </c>
      <c r="H74" s="18" t="s">
        <v>15</v>
      </c>
      <c r="I74" s="18" t="s">
        <v>20</v>
      </c>
      <c r="J74" s="45"/>
      <c r="K74" s="48"/>
      <c r="L74" s="50"/>
      <c r="M74" s="52"/>
      <c r="N74" s="54"/>
      <c r="O74" s="56"/>
    </row>
    <row r="75" spans="1:18" ht="11.1" customHeight="1" thickBot="1">
      <c r="A75" s="19" t="s">
        <v>66</v>
      </c>
      <c r="B75" s="20" t="s">
        <v>67</v>
      </c>
      <c r="C75" s="21" t="s">
        <v>42</v>
      </c>
      <c r="D75" s="21">
        <v>30</v>
      </c>
      <c r="E75" s="21">
        <v>0</v>
      </c>
      <c r="F75" s="21">
        <v>30</v>
      </c>
      <c r="G75" s="21">
        <v>0</v>
      </c>
      <c r="H75" s="21" t="s">
        <v>15</v>
      </c>
      <c r="I75" s="21" t="s">
        <v>31</v>
      </c>
      <c r="J75" s="46"/>
      <c r="K75" s="49"/>
      <c r="L75" s="51"/>
      <c r="M75" s="53"/>
      <c r="N75" s="55"/>
      <c r="O75" s="57"/>
    </row>
    <row r="76" spans="1:18" ht="11.1" customHeight="1">
      <c r="A76" s="8" t="s">
        <v>68</v>
      </c>
      <c r="B76" s="9" t="s">
        <v>69</v>
      </c>
      <c r="C76" s="10" t="s">
        <v>33</v>
      </c>
      <c r="D76" s="10">
        <v>15</v>
      </c>
      <c r="E76" s="10">
        <v>13</v>
      </c>
      <c r="F76" s="10">
        <v>28</v>
      </c>
      <c r="G76" s="10">
        <v>0</v>
      </c>
      <c r="H76" s="10" t="s">
        <v>19</v>
      </c>
      <c r="I76" s="10" t="s">
        <v>19</v>
      </c>
      <c r="J76" s="44">
        <f t="shared" ref="J76" si="36">COUNTIF(H76:H85,"F")+COUNTIF(H76:H85,"AB")</f>
        <v>3</v>
      </c>
      <c r="K76" s="47">
        <f t="shared" ref="K76" si="37">SUM(G76:G85)</f>
        <v>12.5</v>
      </c>
      <c r="L76" s="50" t="str">
        <f t="shared" ref="L76" si="38">IF(K76=21.5, "PASS", "FAIL")</f>
        <v>FAIL</v>
      </c>
      <c r="M76" s="52" t="str">
        <f t="shared" ref="M76" si="39">IF(L76="PASS",O76/9,"NO NEED")</f>
        <v>NO NEED</v>
      </c>
      <c r="N76" s="54" t="str">
        <f t="shared" ref="N76" si="40">IF(L76="FAIL","NO RANK",RANK(M76,$M$6:$M$1175))</f>
        <v>NO RANK</v>
      </c>
      <c r="O76" s="56">
        <f t="shared" ref="O76" si="41">SUM(F76:F84)</f>
        <v>522</v>
      </c>
      <c r="P76" s="11"/>
      <c r="Q76" s="12"/>
      <c r="R76" s="12"/>
    </row>
    <row r="77" spans="1:18" ht="11.1" customHeight="1">
      <c r="A77" s="13" t="s">
        <v>68</v>
      </c>
      <c r="B77" s="14" t="s">
        <v>69</v>
      </c>
      <c r="C77" s="15" t="s">
        <v>34</v>
      </c>
      <c r="D77" s="15">
        <v>20</v>
      </c>
      <c r="E77" s="15">
        <v>26</v>
      </c>
      <c r="F77" s="15">
        <v>46</v>
      </c>
      <c r="G77" s="15">
        <v>3</v>
      </c>
      <c r="H77" s="15" t="s">
        <v>15</v>
      </c>
      <c r="I77" s="15" t="s">
        <v>18</v>
      </c>
      <c r="J77" s="45"/>
      <c r="K77" s="48"/>
      <c r="L77" s="50"/>
      <c r="M77" s="52"/>
      <c r="N77" s="54"/>
      <c r="O77" s="56"/>
    </row>
    <row r="78" spans="1:18" ht="11.1" customHeight="1">
      <c r="A78" s="13" t="s">
        <v>68</v>
      </c>
      <c r="B78" s="14" t="s">
        <v>69</v>
      </c>
      <c r="C78" s="15" t="s">
        <v>36</v>
      </c>
      <c r="D78" s="15">
        <v>17</v>
      </c>
      <c r="E78" s="15">
        <v>9</v>
      </c>
      <c r="F78" s="15">
        <v>26</v>
      </c>
      <c r="G78" s="15">
        <v>0</v>
      </c>
      <c r="H78" s="15" t="s">
        <v>19</v>
      </c>
      <c r="I78" s="15" t="s">
        <v>19</v>
      </c>
      <c r="J78" s="45"/>
      <c r="K78" s="48"/>
      <c r="L78" s="50"/>
      <c r="M78" s="52"/>
      <c r="N78" s="54"/>
      <c r="O78" s="56"/>
    </row>
    <row r="79" spans="1:18" ht="11.1" customHeight="1">
      <c r="A79" s="13" t="s">
        <v>68</v>
      </c>
      <c r="B79" s="14" t="s">
        <v>69</v>
      </c>
      <c r="C79" s="15" t="s">
        <v>37</v>
      </c>
      <c r="D79" s="15">
        <v>20</v>
      </c>
      <c r="E79" s="15">
        <v>25</v>
      </c>
      <c r="F79" s="15">
        <v>45</v>
      </c>
      <c r="G79" s="15">
        <v>3</v>
      </c>
      <c r="H79" s="15" t="s">
        <v>15</v>
      </c>
      <c r="I79" s="15" t="s">
        <v>18</v>
      </c>
      <c r="J79" s="45"/>
      <c r="K79" s="48"/>
      <c r="L79" s="50"/>
      <c r="M79" s="52"/>
      <c r="N79" s="54"/>
      <c r="O79" s="56"/>
    </row>
    <row r="80" spans="1:18" ht="11.1" customHeight="1">
      <c r="A80" s="13" t="s">
        <v>68</v>
      </c>
      <c r="B80" s="14" t="s">
        <v>69</v>
      </c>
      <c r="C80" s="15" t="s">
        <v>38</v>
      </c>
      <c r="D80" s="15">
        <v>15</v>
      </c>
      <c r="E80" s="15">
        <v>9</v>
      </c>
      <c r="F80" s="15">
        <v>24</v>
      </c>
      <c r="G80" s="15">
        <v>0</v>
      </c>
      <c r="H80" s="15" t="s">
        <v>19</v>
      </c>
      <c r="I80" s="15" t="s">
        <v>19</v>
      </c>
      <c r="J80" s="45"/>
      <c r="K80" s="48"/>
      <c r="L80" s="50"/>
      <c r="M80" s="52"/>
      <c r="N80" s="54"/>
      <c r="O80" s="56"/>
    </row>
    <row r="81" spans="1:18" ht="11.1" customHeight="1">
      <c r="A81" s="13" t="s">
        <v>68</v>
      </c>
      <c r="B81" s="14" t="s">
        <v>69</v>
      </c>
      <c r="C81" s="15" t="s">
        <v>35</v>
      </c>
      <c r="D81" s="15">
        <v>27</v>
      </c>
      <c r="E81" s="15">
        <v>60</v>
      </c>
      <c r="F81" s="15">
        <v>87</v>
      </c>
      <c r="G81" s="15">
        <v>1.5</v>
      </c>
      <c r="H81" s="15" t="s">
        <v>15</v>
      </c>
      <c r="I81" s="15" t="s">
        <v>21</v>
      </c>
      <c r="J81" s="45"/>
      <c r="K81" s="48"/>
      <c r="L81" s="50"/>
      <c r="M81" s="52"/>
      <c r="N81" s="54"/>
      <c r="O81" s="56"/>
    </row>
    <row r="82" spans="1:18" ht="11.1" customHeight="1">
      <c r="A82" s="16" t="s">
        <v>68</v>
      </c>
      <c r="B82" s="17" t="s">
        <v>69</v>
      </c>
      <c r="C82" s="18" t="s">
        <v>39</v>
      </c>
      <c r="D82" s="18">
        <v>28</v>
      </c>
      <c r="E82" s="18">
        <v>61</v>
      </c>
      <c r="F82" s="18">
        <v>89</v>
      </c>
      <c r="G82" s="18">
        <v>1.5</v>
      </c>
      <c r="H82" s="18" t="s">
        <v>15</v>
      </c>
      <c r="I82" s="18" t="s">
        <v>21</v>
      </c>
      <c r="J82" s="45"/>
      <c r="K82" s="48"/>
      <c r="L82" s="50"/>
      <c r="M82" s="52"/>
      <c r="N82" s="54"/>
      <c r="O82" s="56"/>
    </row>
    <row r="83" spans="1:18" ht="11.1" customHeight="1">
      <c r="A83" s="16" t="s">
        <v>68</v>
      </c>
      <c r="B83" s="17" t="s">
        <v>69</v>
      </c>
      <c r="C83" s="18" t="s">
        <v>40</v>
      </c>
      <c r="D83" s="18">
        <v>27</v>
      </c>
      <c r="E83" s="18">
        <v>57</v>
      </c>
      <c r="F83" s="18">
        <v>84</v>
      </c>
      <c r="G83" s="18">
        <v>1.5</v>
      </c>
      <c r="H83" s="18" t="s">
        <v>15</v>
      </c>
      <c r="I83" s="18" t="s">
        <v>21</v>
      </c>
      <c r="J83" s="45"/>
      <c r="K83" s="48"/>
      <c r="L83" s="50"/>
      <c r="M83" s="52"/>
      <c r="N83" s="54"/>
      <c r="O83" s="56"/>
    </row>
    <row r="84" spans="1:18" ht="11.1" customHeight="1">
      <c r="A84" s="16" t="s">
        <v>68</v>
      </c>
      <c r="B84" s="17" t="s">
        <v>69</v>
      </c>
      <c r="C84" s="18" t="s">
        <v>41</v>
      </c>
      <c r="D84" s="18">
        <v>26</v>
      </c>
      <c r="E84" s="18">
        <v>67</v>
      </c>
      <c r="F84" s="18">
        <v>93</v>
      </c>
      <c r="G84" s="18">
        <v>2</v>
      </c>
      <c r="H84" s="18" t="s">
        <v>15</v>
      </c>
      <c r="I84" s="18" t="s">
        <v>20</v>
      </c>
      <c r="J84" s="45"/>
      <c r="K84" s="48"/>
      <c r="L84" s="50"/>
      <c r="M84" s="52"/>
      <c r="N84" s="54"/>
      <c r="O84" s="56"/>
    </row>
    <row r="85" spans="1:18" ht="10.5" customHeight="1" thickBot="1">
      <c r="A85" s="19" t="s">
        <v>68</v>
      </c>
      <c r="B85" s="20" t="s">
        <v>69</v>
      </c>
      <c r="C85" s="21" t="s">
        <v>42</v>
      </c>
      <c r="D85" s="21">
        <v>27</v>
      </c>
      <c r="E85" s="21">
        <v>0</v>
      </c>
      <c r="F85" s="21">
        <v>27</v>
      </c>
      <c r="G85" s="21">
        <v>0</v>
      </c>
      <c r="H85" s="21" t="s">
        <v>15</v>
      </c>
      <c r="I85" s="21" t="s">
        <v>31</v>
      </c>
      <c r="J85" s="46"/>
      <c r="K85" s="49"/>
      <c r="L85" s="51"/>
      <c r="M85" s="53"/>
      <c r="N85" s="55"/>
      <c r="O85" s="57"/>
    </row>
    <row r="86" spans="1:18" ht="11.1" customHeight="1">
      <c r="A86" s="8" t="s">
        <v>70</v>
      </c>
      <c r="B86" s="9" t="s">
        <v>71</v>
      </c>
      <c r="C86" s="10" t="s">
        <v>33</v>
      </c>
      <c r="D86" s="10">
        <v>16</v>
      </c>
      <c r="E86" s="10">
        <v>11</v>
      </c>
      <c r="F86" s="10">
        <v>27</v>
      </c>
      <c r="G86" s="10">
        <v>0</v>
      </c>
      <c r="H86" s="10" t="s">
        <v>19</v>
      </c>
      <c r="I86" s="10" t="s">
        <v>19</v>
      </c>
      <c r="J86" s="44">
        <f t="shared" ref="J86" si="42">COUNTIF(H86:H95,"F")+COUNTIF(H86:H95,"AB")</f>
        <v>4</v>
      </c>
      <c r="K86" s="47">
        <f t="shared" ref="K86" si="43">SUM(G86:G95)</f>
        <v>9.5</v>
      </c>
      <c r="L86" s="50" t="str">
        <f t="shared" ref="L86" si="44">IF(K86=21.5, "PASS", "FAIL")</f>
        <v>FAIL</v>
      </c>
      <c r="M86" s="52" t="str">
        <f t="shared" ref="M86" si="45">IF(L86="PASS",O86/9,"NO NEED")</f>
        <v>NO NEED</v>
      </c>
      <c r="N86" s="54" t="str">
        <f t="shared" ref="N86" si="46">IF(L86="FAIL","NO RANK",RANK(M86,$M$6:$M$1175))</f>
        <v>NO RANK</v>
      </c>
      <c r="O86" s="56">
        <f t="shared" ref="O86" si="47">SUM(F86:F94)</f>
        <v>523</v>
      </c>
    </row>
    <row r="87" spans="1:18" ht="11.1" customHeight="1">
      <c r="A87" s="13" t="s">
        <v>70</v>
      </c>
      <c r="B87" s="14" t="s">
        <v>71</v>
      </c>
      <c r="C87" s="15" t="s">
        <v>34</v>
      </c>
      <c r="D87" s="15">
        <v>22</v>
      </c>
      <c r="E87" s="15">
        <v>16</v>
      </c>
      <c r="F87" s="15">
        <v>38</v>
      </c>
      <c r="G87" s="15">
        <v>0</v>
      </c>
      <c r="H87" s="15" t="s">
        <v>19</v>
      </c>
      <c r="I87" s="15" t="s">
        <v>19</v>
      </c>
      <c r="J87" s="45"/>
      <c r="K87" s="48"/>
      <c r="L87" s="50"/>
      <c r="M87" s="52"/>
      <c r="N87" s="54"/>
      <c r="O87" s="56"/>
    </row>
    <row r="88" spans="1:18" ht="11.1" customHeight="1">
      <c r="A88" s="13" t="s">
        <v>70</v>
      </c>
      <c r="B88" s="14" t="s">
        <v>71</v>
      </c>
      <c r="C88" s="15" t="s">
        <v>36</v>
      </c>
      <c r="D88" s="15">
        <v>19</v>
      </c>
      <c r="E88" s="15">
        <v>10</v>
      </c>
      <c r="F88" s="15">
        <v>29</v>
      </c>
      <c r="G88" s="15">
        <v>0</v>
      </c>
      <c r="H88" s="15" t="s">
        <v>19</v>
      </c>
      <c r="I88" s="15" t="s">
        <v>19</v>
      </c>
      <c r="J88" s="45"/>
      <c r="K88" s="48"/>
      <c r="L88" s="50"/>
      <c r="M88" s="52"/>
      <c r="N88" s="54"/>
      <c r="O88" s="56"/>
    </row>
    <row r="89" spans="1:18" ht="11.1" customHeight="1">
      <c r="A89" s="13" t="s">
        <v>70</v>
      </c>
      <c r="B89" s="14" t="s">
        <v>71</v>
      </c>
      <c r="C89" s="15" t="s">
        <v>37</v>
      </c>
      <c r="D89" s="15">
        <v>24</v>
      </c>
      <c r="E89" s="15">
        <v>25</v>
      </c>
      <c r="F89" s="15">
        <v>49</v>
      </c>
      <c r="G89" s="15">
        <v>3</v>
      </c>
      <c r="H89" s="15" t="s">
        <v>15</v>
      </c>
      <c r="I89" s="15" t="s">
        <v>18</v>
      </c>
      <c r="J89" s="45"/>
      <c r="K89" s="48"/>
      <c r="L89" s="50"/>
      <c r="M89" s="52"/>
      <c r="N89" s="54"/>
      <c r="O89" s="56"/>
    </row>
    <row r="90" spans="1:18" ht="11.1" customHeight="1">
      <c r="A90" s="13" t="s">
        <v>70</v>
      </c>
      <c r="B90" s="14" t="s">
        <v>71</v>
      </c>
      <c r="C90" s="15" t="s">
        <v>38</v>
      </c>
      <c r="D90" s="15">
        <v>18</v>
      </c>
      <c r="E90" s="15">
        <v>17</v>
      </c>
      <c r="F90" s="15">
        <v>35</v>
      </c>
      <c r="G90" s="15">
        <v>0</v>
      </c>
      <c r="H90" s="15" t="s">
        <v>19</v>
      </c>
      <c r="I90" s="15" t="s">
        <v>19</v>
      </c>
      <c r="J90" s="45"/>
      <c r="K90" s="48"/>
      <c r="L90" s="50"/>
      <c r="M90" s="52"/>
      <c r="N90" s="54"/>
      <c r="O90" s="56"/>
    </row>
    <row r="91" spans="1:18" ht="11.1" customHeight="1">
      <c r="A91" s="13" t="s">
        <v>70</v>
      </c>
      <c r="B91" s="14" t="s">
        <v>71</v>
      </c>
      <c r="C91" s="15" t="s">
        <v>35</v>
      </c>
      <c r="D91" s="15">
        <v>28</v>
      </c>
      <c r="E91" s="15">
        <v>55</v>
      </c>
      <c r="F91" s="15">
        <v>83</v>
      </c>
      <c r="G91" s="15">
        <v>1.5</v>
      </c>
      <c r="H91" s="15" t="s">
        <v>15</v>
      </c>
      <c r="I91" s="15" t="s">
        <v>21</v>
      </c>
      <c r="J91" s="45"/>
      <c r="K91" s="48"/>
      <c r="L91" s="50"/>
      <c r="M91" s="52"/>
      <c r="N91" s="54"/>
      <c r="O91" s="56"/>
    </row>
    <row r="92" spans="1:18" ht="11.1" customHeight="1">
      <c r="A92" s="16" t="s">
        <v>70</v>
      </c>
      <c r="B92" s="17" t="s">
        <v>71</v>
      </c>
      <c r="C92" s="18" t="s">
        <v>39</v>
      </c>
      <c r="D92" s="18">
        <v>27</v>
      </c>
      <c r="E92" s="18">
        <v>54</v>
      </c>
      <c r="F92" s="18">
        <v>81</v>
      </c>
      <c r="G92" s="18">
        <v>1.5</v>
      </c>
      <c r="H92" s="18" t="s">
        <v>15</v>
      </c>
      <c r="I92" s="18" t="s">
        <v>21</v>
      </c>
      <c r="J92" s="45"/>
      <c r="K92" s="48"/>
      <c r="L92" s="50"/>
      <c r="M92" s="52"/>
      <c r="N92" s="54"/>
      <c r="O92" s="56"/>
    </row>
    <row r="93" spans="1:18" ht="11.1" customHeight="1">
      <c r="A93" s="16" t="s">
        <v>70</v>
      </c>
      <c r="B93" s="17" t="s">
        <v>71</v>
      </c>
      <c r="C93" s="18" t="s">
        <v>40</v>
      </c>
      <c r="D93" s="18">
        <v>27</v>
      </c>
      <c r="E93" s="18">
        <v>59</v>
      </c>
      <c r="F93" s="18">
        <v>86</v>
      </c>
      <c r="G93" s="18">
        <v>1.5</v>
      </c>
      <c r="H93" s="18" t="s">
        <v>15</v>
      </c>
      <c r="I93" s="18" t="s">
        <v>21</v>
      </c>
      <c r="J93" s="45"/>
      <c r="K93" s="48"/>
      <c r="L93" s="50"/>
      <c r="M93" s="52"/>
      <c r="N93" s="54"/>
      <c r="O93" s="56"/>
    </row>
    <row r="94" spans="1:18" ht="11.1" customHeight="1">
      <c r="A94" s="16" t="s">
        <v>70</v>
      </c>
      <c r="B94" s="17" t="s">
        <v>71</v>
      </c>
      <c r="C94" s="18" t="s">
        <v>41</v>
      </c>
      <c r="D94" s="18">
        <v>28</v>
      </c>
      <c r="E94" s="18">
        <v>67</v>
      </c>
      <c r="F94" s="18">
        <v>95</v>
      </c>
      <c r="G94" s="18">
        <v>2</v>
      </c>
      <c r="H94" s="18" t="s">
        <v>15</v>
      </c>
      <c r="I94" s="18" t="s">
        <v>20</v>
      </c>
      <c r="J94" s="45"/>
      <c r="K94" s="48"/>
      <c r="L94" s="50"/>
      <c r="M94" s="52"/>
      <c r="N94" s="54"/>
      <c r="O94" s="56"/>
    </row>
    <row r="95" spans="1:18" ht="11.1" customHeight="1" thickBot="1">
      <c r="A95" s="19" t="s">
        <v>70</v>
      </c>
      <c r="B95" s="20" t="s">
        <v>71</v>
      </c>
      <c r="C95" s="21" t="s">
        <v>42</v>
      </c>
      <c r="D95" s="21">
        <v>27</v>
      </c>
      <c r="E95" s="21">
        <v>0</v>
      </c>
      <c r="F95" s="21">
        <v>27</v>
      </c>
      <c r="G95" s="21">
        <v>0</v>
      </c>
      <c r="H95" s="21" t="s">
        <v>15</v>
      </c>
      <c r="I95" s="21" t="s">
        <v>31</v>
      </c>
      <c r="J95" s="46"/>
      <c r="K95" s="49"/>
      <c r="L95" s="51"/>
      <c r="M95" s="53"/>
      <c r="N95" s="55"/>
      <c r="O95" s="57"/>
    </row>
    <row r="96" spans="1:18" ht="11.1" customHeight="1">
      <c r="A96" s="8" t="s">
        <v>72</v>
      </c>
      <c r="B96" s="9" t="s">
        <v>73</v>
      </c>
      <c r="C96" s="10" t="s">
        <v>33</v>
      </c>
      <c r="D96" s="10">
        <v>23</v>
      </c>
      <c r="E96" s="10">
        <v>31</v>
      </c>
      <c r="F96" s="10">
        <v>54</v>
      </c>
      <c r="G96" s="10">
        <v>3</v>
      </c>
      <c r="H96" s="10" t="s">
        <v>15</v>
      </c>
      <c r="I96" s="10" t="s">
        <v>17</v>
      </c>
      <c r="J96" s="44">
        <f t="shared" ref="J96" si="48">COUNTIF(H96:H105,"F")+COUNTIF(H96:H105,"AB")</f>
        <v>0</v>
      </c>
      <c r="K96" s="47">
        <f t="shared" ref="K96" si="49">SUM(G96:G105)</f>
        <v>21.5</v>
      </c>
      <c r="L96" s="50" t="str">
        <f t="shared" ref="L96" si="50">IF(K96=21.5, "PASS", "FAIL")</f>
        <v>PASS</v>
      </c>
      <c r="M96" s="52">
        <f t="shared" ref="M96" si="51">IF(L96="PASS",O96/9,"NO NEED")</f>
        <v>74.888888888888886</v>
      </c>
      <c r="N96" s="54">
        <f t="shared" ref="N96" si="52">IF(L96="FAIL","NO RANK",RANK(M96,$M$6:$M$1175))</f>
        <v>43</v>
      </c>
      <c r="O96" s="56">
        <f t="shared" ref="O96" si="53">SUM(F96:F104)</f>
        <v>674</v>
      </c>
      <c r="P96" s="11"/>
      <c r="Q96" s="12"/>
      <c r="R96" s="12"/>
    </row>
    <row r="97" spans="1:15" ht="11.1" customHeight="1">
      <c r="A97" s="13" t="s">
        <v>72</v>
      </c>
      <c r="B97" s="14" t="s">
        <v>73</v>
      </c>
      <c r="C97" s="15" t="s">
        <v>34</v>
      </c>
      <c r="D97" s="15">
        <v>28</v>
      </c>
      <c r="E97" s="15">
        <v>35</v>
      </c>
      <c r="F97" s="15">
        <v>63</v>
      </c>
      <c r="G97" s="15">
        <v>3</v>
      </c>
      <c r="H97" s="15" t="s">
        <v>15</v>
      </c>
      <c r="I97" s="15" t="s">
        <v>16</v>
      </c>
      <c r="J97" s="45"/>
      <c r="K97" s="48"/>
      <c r="L97" s="50"/>
      <c r="M97" s="52"/>
      <c r="N97" s="54"/>
      <c r="O97" s="56"/>
    </row>
    <row r="98" spans="1:15" ht="11.1" customHeight="1">
      <c r="A98" s="13" t="s">
        <v>72</v>
      </c>
      <c r="B98" s="14" t="s">
        <v>73</v>
      </c>
      <c r="C98" s="15" t="s">
        <v>36</v>
      </c>
      <c r="D98" s="15">
        <v>26</v>
      </c>
      <c r="E98" s="15">
        <v>31</v>
      </c>
      <c r="F98" s="15">
        <v>57</v>
      </c>
      <c r="G98" s="15">
        <v>3</v>
      </c>
      <c r="H98" s="15" t="s">
        <v>15</v>
      </c>
      <c r="I98" s="15" t="s">
        <v>17</v>
      </c>
      <c r="J98" s="45"/>
      <c r="K98" s="48"/>
      <c r="L98" s="50"/>
      <c r="M98" s="52"/>
      <c r="N98" s="54"/>
      <c r="O98" s="56"/>
    </row>
    <row r="99" spans="1:15" ht="11.1" customHeight="1">
      <c r="A99" s="13" t="s">
        <v>72</v>
      </c>
      <c r="B99" s="14" t="s">
        <v>73</v>
      </c>
      <c r="C99" s="15" t="s">
        <v>37</v>
      </c>
      <c r="D99" s="15">
        <v>25</v>
      </c>
      <c r="E99" s="15">
        <v>43</v>
      </c>
      <c r="F99" s="15">
        <v>68</v>
      </c>
      <c r="G99" s="15">
        <v>3</v>
      </c>
      <c r="H99" s="15" t="s">
        <v>15</v>
      </c>
      <c r="I99" s="15" t="s">
        <v>16</v>
      </c>
      <c r="J99" s="45"/>
      <c r="K99" s="48"/>
      <c r="L99" s="50"/>
      <c r="M99" s="52"/>
      <c r="N99" s="54"/>
      <c r="O99" s="56"/>
    </row>
    <row r="100" spans="1:15" ht="11.1" customHeight="1">
      <c r="A100" s="13" t="s">
        <v>72</v>
      </c>
      <c r="B100" s="14" t="s">
        <v>73</v>
      </c>
      <c r="C100" s="15" t="s">
        <v>38</v>
      </c>
      <c r="D100" s="15">
        <v>26</v>
      </c>
      <c r="E100" s="15">
        <v>46</v>
      </c>
      <c r="F100" s="15">
        <v>72</v>
      </c>
      <c r="G100" s="15">
        <v>3</v>
      </c>
      <c r="H100" s="15" t="s">
        <v>15</v>
      </c>
      <c r="I100" s="15" t="s">
        <v>22</v>
      </c>
      <c r="J100" s="45"/>
      <c r="K100" s="48"/>
      <c r="L100" s="50"/>
      <c r="M100" s="52"/>
      <c r="N100" s="54"/>
      <c r="O100" s="56"/>
    </row>
    <row r="101" spans="1:15" ht="11.1" customHeight="1">
      <c r="A101" s="13" t="s">
        <v>72</v>
      </c>
      <c r="B101" s="14" t="s">
        <v>73</v>
      </c>
      <c r="C101" s="15" t="s">
        <v>35</v>
      </c>
      <c r="D101" s="15">
        <v>28</v>
      </c>
      <c r="E101" s="15">
        <v>60</v>
      </c>
      <c r="F101" s="15">
        <v>88</v>
      </c>
      <c r="G101" s="15">
        <v>1.5</v>
      </c>
      <c r="H101" s="15" t="s">
        <v>15</v>
      </c>
      <c r="I101" s="15" t="s">
        <v>21</v>
      </c>
      <c r="J101" s="45"/>
      <c r="K101" s="48"/>
      <c r="L101" s="50"/>
      <c r="M101" s="52"/>
      <c r="N101" s="54"/>
      <c r="O101" s="56"/>
    </row>
    <row r="102" spans="1:15" ht="11.1" customHeight="1">
      <c r="A102" s="16" t="s">
        <v>72</v>
      </c>
      <c r="B102" s="17" t="s">
        <v>73</v>
      </c>
      <c r="C102" s="18" t="s">
        <v>39</v>
      </c>
      <c r="D102" s="18">
        <v>27</v>
      </c>
      <c r="E102" s="18">
        <v>59</v>
      </c>
      <c r="F102" s="18">
        <v>86</v>
      </c>
      <c r="G102" s="18">
        <v>1.5</v>
      </c>
      <c r="H102" s="18" t="s">
        <v>15</v>
      </c>
      <c r="I102" s="18" t="s">
        <v>21</v>
      </c>
      <c r="J102" s="45"/>
      <c r="K102" s="48"/>
      <c r="L102" s="50"/>
      <c r="M102" s="52"/>
      <c r="N102" s="54"/>
      <c r="O102" s="56"/>
    </row>
    <row r="103" spans="1:15" ht="11.1" customHeight="1">
      <c r="A103" s="16" t="s">
        <v>72</v>
      </c>
      <c r="B103" s="17" t="s">
        <v>73</v>
      </c>
      <c r="C103" s="18" t="s">
        <v>40</v>
      </c>
      <c r="D103" s="18">
        <v>28</v>
      </c>
      <c r="E103" s="18">
        <v>64</v>
      </c>
      <c r="F103" s="18">
        <v>92</v>
      </c>
      <c r="G103" s="18">
        <v>1.5</v>
      </c>
      <c r="H103" s="18" t="s">
        <v>15</v>
      </c>
      <c r="I103" s="18" t="s">
        <v>20</v>
      </c>
      <c r="J103" s="45"/>
      <c r="K103" s="48"/>
      <c r="L103" s="50"/>
      <c r="M103" s="52"/>
      <c r="N103" s="54"/>
      <c r="O103" s="56"/>
    </row>
    <row r="104" spans="1:15" ht="11.1" customHeight="1">
      <c r="A104" s="16" t="s">
        <v>72</v>
      </c>
      <c r="B104" s="17" t="s">
        <v>73</v>
      </c>
      <c r="C104" s="18" t="s">
        <v>41</v>
      </c>
      <c r="D104" s="18">
        <v>27</v>
      </c>
      <c r="E104" s="18">
        <v>67</v>
      </c>
      <c r="F104" s="18">
        <v>94</v>
      </c>
      <c r="G104" s="18">
        <v>2</v>
      </c>
      <c r="H104" s="18" t="s">
        <v>15</v>
      </c>
      <c r="I104" s="18" t="s">
        <v>20</v>
      </c>
      <c r="J104" s="45"/>
      <c r="K104" s="48"/>
      <c r="L104" s="50"/>
      <c r="M104" s="52"/>
      <c r="N104" s="54"/>
      <c r="O104" s="56"/>
    </row>
    <row r="105" spans="1:15" ht="10.5" customHeight="1" thickBot="1">
      <c r="A105" s="19" t="s">
        <v>72</v>
      </c>
      <c r="B105" s="20" t="s">
        <v>73</v>
      </c>
      <c r="C105" s="21" t="s">
        <v>42</v>
      </c>
      <c r="D105" s="21">
        <v>29</v>
      </c>
      <c r="E105" s="21">
        <v>0</v>
      </c>
      <c r="F105" s="21">
        <v>29</v>
      </c>
      <c r="G105" s="21">
        <v>0</v>
      </c>
      <c r="H105" s="21" t="s">
        <v>15</v>
      </c>
      <c r="I105" s="21" t="s">
        <v>31</v>
      </c>
      <c r="J105" s="46"/>
      <c r="K105" s="49"/>
      <c r="L105" s="51"/>
      <c r="M105" s="53"/>
      <c r="N105" s="55"/>
      <c r="O105" s="57"/>
    </row>
    <row r="106" spans="1:15" ht="11.1" customHeight="1">
      <c r="A106" s="8" t="s">
        <v>74</v>
      </c>
      <c r="B106" s="9" t="s">
        <v>75</v>
      </c>
      <c r="C106" s="10" t="s">
        <v>33</v>
      </c>
      <c r="D106" s="10">
        <v>15</v>
      </c>
      <c r="E106" s="10">
        <v>31</v>
      </c>
      <c r="F106" s="10">
        <v>46</v>
      </c>
      <c r="G106" s="10">
        <v>3</v>
      </c>
      <c r="H106" s="10" t="s">
        <v>15</v>
      </c>
      <c r="I106" s="10" t="s">
        <v>18</v>
      </c>
      <c r="J106" s="44">
        <f t="shared" ref="J106" si="54">COUNTIF(H106:H115,"F")+COUNTIF(H106:H115,"AB")</f>
        <v>1</v>
      </c>
      <c r="K106" s="47">
        <f t="shared" ref="K106" si="55">SUM(G106:G115)</f>
        <v>18.5</v>
      </c>
      <c r="L106" s="50" t="str">
        <f t="shared" ref="L106" si="56">IF(K106=21.5, "PASS", "FAIL")</f>
        <v>FAIL</v>
      </c>
      <c r="M106" s="52" t="str">
        <f t="shared" ref="M106" si="57">IF(L106="PASS",O106/9,"NO NEED")</f>
        <v>NO NEED</v>
      </c>
      <c r="N106" s="54" t="str">
        <f t="shared" ref="N106" si="58">IF(L106="FAIL","NO RANK",RANK(M106,$M$6:$M$1175))</f>
        <v>NO RANK</v>
      </c>
      <c r="O106" s="56">
        <f t="shared" ref="O106" si="59">SUM(F106:F114)</f>
        <v>587</v>
      </c>
    </row>
    <row r="107" spans="1:15" ht="11.1" customHeight="1">
      <c r="A107" s="13" t="s">
        <v>74</v>
      </c>
      <c r="B107" s="14" t="s">
        <v>75</v>
      </c>
      <c r="C107" s="15" t="s">
        <v>34</v>
      </c>
      <c r="D107" s="15">
        <v>21</v>
      </c>
      <c r="E107" s="15">
        <v>34</v>
      </c>
      <c r="F107" s="15">
        <v>55</v>
      </c>
      <c r="G107" s="15">
        <v>3</v>
      </c>
      <c r="H107" s="15" t="s">
        <v>15</v>
      </c>
      <c r="I107" s="15" t="s">
        <v>17</v>
      </c>
      <c r="J107" s="45"/>
      <c r="K107" s="48"/>
      <c r="L107" s="50"/>
      <c r="M107" s="52"/>
      <c r="N107" s="54"/>
      <c r="O107" s="56"/>
    </row>
    <row r="108" spans="1:15" ht="11.1" customHeight="1">
      <c r="A108" s="13" t="s">
        <v>74</v>
      </c>
      <c r="B108" s="14" t="s">
        <v>75</v>
      </c>
      <c r="C108" s="15" t="s">
        <v>36</v>
      </c>
      <c r="D108" s="15">
        <v>17</v>
      </c>
      <c r="E108" s="15">
        <v>14</v>
      </c>
      <c r="F108" s="15">
        <v>31</v>
      </c>
      <c r="G108" s="15">
        <v>0</v>
      </c>
      <c r="H108" s="15" t="s">
        <v>19</v>
      </c>
      <c r="I108" s="15" t="s">
        <v>19</v>
      </c>
      <c r="J108" s="45"/>
      <c r="K108" s="48"/>
      <c r="L108" s="50"/>
      <c r="M108" s="52"/>
      <c r="N108" s="54"/>
      <c r="O108" s="56"/>
    </row>
    <row r="109" spans="1:15" ht="11.1" customHeight="1">
      <c r="A109" s="13" t="s">
        <v>74</v>
      </c>
      <c r="B109" s="14" t="s">
        <v>75</v>
      </c>
      <c r="C109" s="15" t="s">
        <v>37</v>
      </c>
      <c r="D109" s="15">
        <v>19</v>
      </c>
      <c r="E109" s="15">
        <v>35</v>
      </c>
      <c r="F109" s="15">
        <v>54</v>
      </c>
      <c r="G109" s="15">
        <v>3</v>
      </c>
      <c r="H109" s="15" t="s">
        <v>15</v>
      </c>
      <c r="I109" s="15" t="s">
        <v>17</v>
      </c>
      <c r="J109" s="45"/>
      <c r="K109" s="48"/>
      <c r="L109" s="50"/>
      <c r="M109" s="52"/>
      <c r="N109" s="54"/>
      <c r="O109" s="56"/>
    </row>
    <row r="110" spans="1:15" ht="11.1" customHeight="1">
      <c r="A110" s="13" t="s">
        <v>74</v>
      </c>
      <c r="B110" s="14" t="s">
        <v>75</v>
      </c>
      <c r="C110" s="15" t="s">
        <v>38</v>
      </c>
      <c r="D110" s="15">
        <v>20</v>
      </c>
      <c r="E110" s="15">
        <v>39</v>
      </c>
      <c r="F110" s="15">
        <v>59</v>
      </c>
      <c r="G110" s="15">
        <v>3</v>
      </c>
      <c r="H110" s="15" t="s">
        <v>15</v>
      </c>
      <c r="I110" s="15" t="s">
        <v>17</v>
      </c>
      <c r="J110" s="45"/>
      <c r="K110" s="48"/>
      <c r="L110" s="50"/>
      <c r="M110" s="52"/>
      <c r="N110" s="54"/>
      <c r="O110" s="56"/>
    </row>
    <row r="111" spans="1:15" ht="11.1" customHeight="1">
      <c r="A111" s="13" t="s">
        <v>74</v>
      </c>
      <c r="B111" s="14" t="s">
        <v>75</v>
      </c>
      <c r="C111" s="15" t="s">
        <v>35</v>
      </c>
      <c r="D111" s="15">
        <v>28</v>
      </c>
      <c r="E111" s="15">
        <v>58</v>
      </c>
      <c r="F111" s="15">
        <v>86</v>
      </c>
      <c r="G111" s="15">
        <v>1.5</v>
      </c>
      <c r="H111" s="15" t="s">
        <v>15</v>
      </c>
      <c r="I111" s="15" t="s">
        <v>21</v>
      </c>
      <c r="J111" s="45"/>
      <c r="K111" s="48"/>
      <c r="L111" s="50"/>
      <c r="M111" s="52"/>
      <c r="N111" s="54"/>
      <c r="O111" s="56"/>
    </row>
    <row r="112" spans="1:15" ht="11.1" customHeight="1">
      <c r="A112" s="16" t="s">
        <v>74</v>
      </c>
      <c r="B112" s="17" t="s">
        <v>75</v>
      </c>
      <c r="C112" s="18" t="s">
        <v>39</v>
      </c>
      <c r="D112" s="18">
        <v>27</v>
      </c>
      <c r="E112" s="18">
        <v>52</v>
      </c>
      <c r="F112" s="18">
        <v>79</v>
      </c>
      <c r="G112" s="18">
        <v>1.5</v>
      </c>
      <c r="H112" s="18" t="s">
        <v>15</v>
      </c>
      <c r="I112" s="18" t="s">
        <v>22</v>
      </c>
      <c r="J112" s="45"/>
      <c r="K112" s="48"/>
      <c r="L112" s="50"/>
      <c r="M112" s="52"/>
      <c r="N112" s="54"/>
      <c r="O112" s="56"/>
    </row>
    <row r="113" spans="1:18" ht="11.1" customHeight="1">
      <c r="A113" s="16" t="s">
        <v>74</v>
      </c>
      <c r="B113" s="17" t="s">
        <v>75</v>
      </c>
      <c r="C113" s="18" t="s">
        <v>40</v>
      </c>
      <c r="D113" s="18">
        <v>28</v>
      </c>
      <c r="E113" s="18">
        <v>57</v>
      </c>
      <c r="F113" s="18">
        <v>85</v>
      </c>
      <c r="G113" s="18">
        <v>1.5</v>
      </c>
      <c r="H113" s="18" t="s">
        <v>15</v>
      </c>
      <c r="I113" s="18" t="s">
        <v>21</v>
      </c>
      <c r="J113" s="45"/>
      <c r="K113" s="48"/>
      <c r="L113" s="50"/>
      <c r="M113" s="52"/>
      <c r="N113" s="54"/>
      <c r="O113" s="56"/>
    </row>
    <row r="114" spans="1:18" ht="11.1" customHeight="1">
      <c r="A114" s="16" t="s">
        <v>74</v>
      </c>
      <c r="B114" s="17" t="s">
        <v>75</v>
      </c>
      <c r="C114" s="18" t="s">
        <v>41</v>
      </c>
      <c r="D114" s="18">
        <v>27</v>
      </c>
      <c r="E114" s="18">
        <v>65</v>
      </c>
      <c r="F114" s="18">
        <v>92</v>
      </c>
      <c r="G114" s="18">
        <v>2</v>
      </c>
      <c r="H114" s="18" t="s">
        <v>15</v>
      </c>
      <c r="I114" s="18" t="s">
        <v>20</v>
      </c>
      <c r="J114" s="45"/>
      <c r="K114" s="48"/>
      <c r="L114" s="50"/>
      <c r="M114" s="52"/>
      <c r="N114" s="54"/>
      <c r="O114" s="56"/>
    </row>
    <row r="115" spans="1:18" ht="11.1" customHeight="1" thickBot="1">
      <c r="A115" s="19" t="s">
        <v>74</v>
      </c>
      <c r="B115" s="20" t="s">
        <v>75</v>
      </c>
      <c r="C115" s="21" t="s">
        <v>42</v>
      </c>
      <c r="D115" s="21">
        <v>26</v>
      </c>
      <c r="E115" s="21">
        <v>0</v>
      </c>
      <c r="F115" s="21">
        <v>26</v>
      </c>
      <c r="G115" s="21">
        <v>0</v>
      </c>
      <c r="H115" s="21" t="s">
        <v>15</v>
      </c>
      <c r="I115" s="21" t="s">
        <v>31</v>
      </c>
      <c r="J115" s="46"/>
      <c r="K115" s="49"/>
      <c r="L115" s="51"/>
      <c r="M115" s="53"/>
      <c r="N115" s="55"/>
      <c r="O115" s="57"/>
    </row>
    <row r="116" spans="1:18" ht="11.1" customHeight="1">
      <c r="A116" s="8" t="s">
        <v>76</v>
      </c>
      <c r="B116" s="9" t="s">
        <v>77</v>
      </c>
      <c r="C116" s="10" t="s">
        <v>33</v>
      </c>
      <c r="D116" s="10">
        <v>16</v>
      </c>
      <c r="E116" s="10">
        <v>10</v>
      </c>
      <c r="F116" s="10">
        <v>26</v>
      </c>
      <c r="G116" s="10">
        <v>0</v>
      </c>
      <c r="H116" s="10" t="s">
        <v>19</v>
      </c>
      <c r="I116" s="10" t="s">
        <v>19</v>
      </c>
      <c r="J116" s="44">
        <f t="shared" ref="J116" si="60">COUNTIF(H116:H125,"F")+COUNTIF(H116:H125,"AB")</f>
        <v>4</v>
      </c>
      <c r="K116" s="47">
        <f t="shared" ref="K116" si="61">SUM(G116:G125)</f>
        <v>9.5</v>
      </c>
      <c r="L116" s="50" t="str">
        <f t="shared" ref="L116" si="62">IF(K116=21.5, "PASS", "FAIL")</f>
        <v>FAIL</v>
      </c>
      <c r="M116" s="52" t="str">
        <f t="shared" ref="M116" si="63">IF(L116="PASS",O116/9,"NO NEED")</f>
        <v>NO NEED</v>
      </c>
      <c r="N116" s="54" t="str">
        <f t="shared" ref="N116" si="64">IF(L116="FAIL","NO RANK",RANK(M116,$M$6:$M$1175))</f>
        <v>NO RANK</v>
      </c>
      <c r="O116" s="56">
        <f t="shared" ref="O116" si="65">SUM(F116:F124)</f>
        <v>483</v>
      </c>
      <c r="P116" s="11"/>
      <c r="Q116" s="12"/>
      <c r="R116" s="12"/>
    </row>
    <row r="117" spans="1:18" ht="11.1" customHeight="1">
      <c r="A117" s="13" t="s">
        <v>76</v>
      </c>
      <c r="B117" s="14" t="s">
        <v>77</v>
      </c>
      <c r="C117" s="15" t="s">
        <v>34</v>
      </c>
      <c r="D117" s="15">
        <v>21</v>
      </c>
      <c r="E117" s="15">
        <v>4</v>
      </c>
      <c r="F117" s="15">
        <v>25</v>
      </c>
      <c r="G117" s="15">
        <v>0</v>
      </c>
      <c r="H117" s="15" t="s">
        <v>19</v>
      </c>
      <c r="I117" s="15" t="s">
        <v>19</v>
      </c>
      <c r="J117" s="45"/>
      <c r="K117" s="48"/>
      <c r="L117" s="50"/>
      <c r="M117" s="52"/>
      <c r="N117" s="54"/>
      <c r="O117" s="56"/>
    </row>
    <row r="118" spans="1:18" ht="11.1" customHeight="1">
      <c r="A118" s="13" t="s">
        <v>76</v>
      </c>
      <c r="B118" s="14" t="s">
        <v>77</v>
      </c>
      <c r="C118" s="15" t="s">
        <v>36</v>
      </c>
      <c r="D118" s="15">
        <v>19</v>
      </c>
      <c r="E118" s="15">
        <v>4</v>
      </c>
      <c r="F118" s="15">
        <v>23</v>
      </c>
      <c r="G118" s="15">
        <v>0</v>
      </c>
      <c r="H118" s="15" t="s">
        <v>19</v>
      </c>
      <c r="I118" s="15" t="s">
        <v>19</v>
      </c>
      <c r="J118" s="45"/>
      <c r="K118" s="48"/>
      <c r="L118" s="50"/>
      <c r="M118" s="52"/>
      <c r="N118" s="54"/>
      <c r="O118" s="56"/>
    </row>
    <row r="119" spans="1:18" ht="11.1" customHeight="1">
      <c r="A119" s="13" t="s">
        <v>76</v>
      </c>
      <c r="B119" s="14" t="s">
        <v>77</v>
      </c>
      <c r="C119" s="15" t="s">
        <v>37</v>
      </c>
      <c r="D119" s="15">
        <v>22</v>
      </c>
      <c r="E119" s="15">
        <v>32</v>
      </c>
      <c r="F119" s="15">
        <v>54</v>
      </c>
      <c r="G119" s="15">
        <v>3</v>
      </c>
      <c r="H119" s="15" t="s">
        <v>15</v>
      </c>
      <c r="I119" s="15" t="s">
        <v>17</v>
      </c>
      <c r="J119" s="45"/>
      <c r="K119" s="48"/>
      <c r="L119" s="50"/>
      <c r="M119" s="52"/>
      <c r="N119" s="54"/>
      <c r="O119" s="56"/>
    </row>
    <row r="120" spans="1:18" ht="11.1" customHeight="1">
      <c r="A120" s="13" t="s">
        <v>76</v>
      </c>
      <c r="B120" s="14" t="s">
        <v>77</v>
      </c>
      <c r="C120" s="15" t="s">
        <v>38</v>
      </c>
      <c r="D120" s="15">
        <v>18</v>
      </c>
      <c r="E120" s="15">
        <v>4</v>
      </c>
      <c r="F120" s="15">
        <v>22</v>
      </c>
      <c r="G120" s="15">
        <v>0</v>
      </c>
      <c r="H120" s="15" t="s">
        <v>19</v>
      </c>
      <c r="I120" s="15" t="s">
        <v>19</v>
      </c>
      <c r="J120" s="45"/>
      <c r="K120" s="48"/>
      <c r="L120" s="50"/>
      <c r="M120" s="52"/>
      <c r="N120" s="54"/>
      <c r="O120" s="56"/>
    </row>
    <row r="121" spans="1:18" ht="11.1" customHeight="1">
      <c r="A121" s="13" t="s">
        <v>76</v>
      </c>
      <c r="B121" s="14" t="s">
        <v>77</v>
      </c>
      <c r="C121" s="15" t="s">
        <v>35</v>
      </c>
      <c r="D121" s="15">
        <v>27</v>
      </c>
      <c r="E121" s="15">
        <v>52</v>
      </c>
      <c r="F121" s="15">
        <v>79</v>
      </c>
      <c r="G121" s="15">
        <v>1.5</v>
      </c>
      <c r="H121" s="15" t="s">
        <v>15</v>
      </c>
      <c r="I121" s="15" t="s">
        <v>22</v>
      </c>
      <c r="J121" s="45"/>
      <c r="K121" s="48"/>
      <c r="L121" s="50"/>
      <c r="M121" s="52"/>
      <c r="N121" s="54"/>
      <c r="O121" s="56"/>
    </row>
    <row r="122" spans="1:18" ht="11.1" customHeight="1">
      <c r="A122" s="16" t="s">
        <v>76</v>
      </c>
      <c r="B122" s="17" t="s">
        <v>77</v>
      </c>
      <c r="C122" s="18" t="s">
        <v>39</v>
      </c>
      <c r="D122" s="18">
        <v>28</v>
      </c>
      <c r="E122" s="18">
        <v>51</v>
      </c>
      <c r="F122" s="18">
        <v>79</v>
      </c>
      <c r="G122" s="18">
        <v>1.5</v>
      </c>
      <c r="H122" s="18" t="s">
        <v>15</v>
      </c>
      <c r="I122" s="18" t="s">
        <v>22</v>
      </c>
      <c r="J122" s="45"/>
      <c r="K122" s="48"/>
      <c r="L122" s="50"/>
      <c r="M122" s="52"/>
      <c r="N122" s="54"/>
      <c r="O122" s="56"/>
    </row>
    <row r="123" spans="1:18" ht="11.1" customHeight="1">
      <c r="A123" s="16" t="s">
        <v>76</v>
      </c>
      <c r="B123" s="17" t="s">
        <v>77</v>
      </c>
      <c r="C123" s="18" t="s">
        <v>40</v>
      </c>
      <c r="D123" s="18">
        <v>26</v>
      </c>
      <c r="E123" s="18">
        <v>55</v>
      </c>
      <c r="F123" s="18">
        <v>81</v>
      </c>
      <c r="G123" s="18">
        <v>1.5</v>
      </c>
      <c r="H123" s="18" t="s">
        <v>15</v>
      </c>
      <c r="I123" s="18" t="s">
        <v>21</v>
      </c>
      <c r="J123" s="45"/>
      <c r="K123" s="48"/>
      <c r="L123" s="50"/>
      <c r="M123" s="52"/>
      <c r="N123" s="54"/>
      <c r="O123" s="56"/>
    </row>
    <row r="124" spans="1:18" ht="11.1" customHeight="1">
      <c r="A124" s="16" t="s">
        <v>76</v>
      </c>
      <c r="B124" s="17" t="s">
        <v>77</v>
      </c>
      <c r="C124" s="18" t="s">
        <v>41</v>
      </c>
      <c r="D124" s="18">
        <v>27</v>
      </c>
      <c r="E124" s="18">
        <v>67</v>
      </c>
      <c r="F124" s="18">
        <v>94</v>
      </c>
      <c r="G124" s="18">
        <v>2</v>
      </c>
      <c r="H124" s="18" t="s">
        <v>15</v>
      </c>
      <c r="I124" s="18" t="s">
        <v>20</v>
      </c>
      <c r="J124" s="45"/>
      <c r="K124" s="48"/>
      <c r="L124" s="50"/>
      <c r="M124" s="52"/>
      <c r="N124" s="54"/>
      <c r="O124" s="56"/>
    </row>
    <row r="125" spans="1:18" ht="10.5" customHeight="1" thickBot="1">
      <c r="A125" s="19" t="s">
        <v>76</v>
      </c>
      <c r="B125" s="20" t="s">
        <v>77</v>
      </c>
      <c r="C125" s="21" t="s">
        <v>42</v>
      </c>
      <c r="D125" s="21">
        <v>27</v>
      </c>
      <c r="E125" s="21">
        <v>0</v>
      </c>
      <c r="F125" s="21">
        <v>27</v>
      </c>
      <c r="G125" s="21">
        <v>0</v>
      </c>
      <c r="H125" s="21" t="s">
        <v>15</v>
      </c>
      <c r="I125" s="21" t="s">
        <v>31</v>
      </c>
      <c r="J125" s="46"/>
      <c r="K125" s="49"/>
      <c r="L125" s="51"/>
      <c r="M125" s="53"/>
      <c r="N125" s="55"/>
      <c r="O125" s="57"/>
    </row>
    <row r="126" spans="1:18" ht="11.1" customHeight="1">
      <c r="A126" s="8" t="s">
        <v>78</v>
      </c>
      <c r="B126" s="9" t="s">
        <v>79</v>
      </c>
      <c r="C126" s="10" t="s">
        <v>33</v>
      </c>
      <c r="D126" s="10">
        <v>19</v>
      </c>
      <c r="E126" s="10">
        <v>38</v>
      </c>
      <c r="F126" s="10">
        <v>57</v>
      </c>
      <c r="G126" s="10">
        <v>3</v>
      </c>
      <c r="H126" s="10" t="s">
        <v>15</v>
      </c>
      <c r="I126" s="10" t="s">
        <v>17</v>
      </c>
      <c r="J126" s="44">
        <f t="shared" ref="J126" si="66">COUNTIF(H126:H135,"F")+COUNTIF(H126:H135,"AB")</f>
        <v>1</v>
      </c>
      <c r="K126" s="47">
        <f t="shared" ref="K126" si="67">SUM(G126:G135)</f>
        <v>18.5</v>
      </c>
      <c r="L126" s="50" t="str">
        <f t="shared" ref="L126" si="68">IF(K126=21.5, "PASS", "FAIL")</f>
        <v>FAIL</v>
      </c>
      <c r="M126" s="52" t="str">
        <f t="shared" ref="M126" si="69">IF(L126="PASS",O126/9,"NO NEED")</f>
        <v>NO NEED</v>
      </c>
      <c r="N126" s="54" t="str">
        <f t="shared" ref="N126" si="70">IF(L126="FAIL","NO RANK",RANK(M126,$M$6:$M$1175))</f>
        <v>NO RANK</v>
      </c>
      <c r="O126" s="56">
        <f t="shared" ref="O126" si="71">SUM(F126:F134)</f>
        <v>630</v>
      </c>
    </row>
    <row r="127" spans="1:18" ht="11.1" customHeight="1">
      <c r="A127" s="13" t="s">
        <v>78</v>
      </c>
      <c r="B127" s="14" t="s">
        <v>79</v>
      </c>
      <c r="C127" s="15" t="s">
        <v>34</v>
      </c>
      <c r="D127" s="15">
        <v>26</v>
      </c>
      <c r="E127" s="15">
        <v>34</v>
      </c>
      <c r="F127" s="15">
        <v>60</v>
      </c>
      <c r="G127" s="15">
        <v>3</v>
      </c>
      <c r="H127" s="15" t="s">
        <v>15</v>
      </c>
      <c r="I127" s="15" t="s">
        <v>16</v>
      </c>
      <c r="J127" s="45"/>
      <c r="K127" s="48"/>
      <c r="L127" s="50"/>
      <c r="M127" s="52"/>
      <c r="N127" s="54"/>
      <c r="O127" s="56"/>
    </row>
    <row r="128" spans="1:18" ht="11.1" customHeight="1">
      <c r="A128" s="13" t="s">
        <v>78</v>
      </c>
      <c r="B128" s="14" t="s">
        <v>79</v>
      </c>
      <c r="C128" s="15" t="s">
        <v>36</v>
      </c>
      <c r="D128" s="15">
        <v>22</v>
      </c>
      <c r="E128" s="15">
        <v>14</v>
      </c>
      <c r="F128" s="15">
        <v>36</v>
      </c>
      <c r="G128" s="15">
        <v>0</v>
      </c>
      <c r="H128" s="15" t="s">
        <v>19</v>
      </c>
      <c r="I128" s="15" t="s">
        <v>19</v>
      </c>
      <c r="J128" s="45"/>
      <c r="K128" s="48"/>
      <c r="L128" s="50"/>
      <c r="M128" s="52"/>
      <c r="N128" s="54"/>
      <c r="O128" s="56"/>
    </row>
    <row r="129" spans="1:18" ht="11.1" customHeight="1">
      <c r="A129" s="13" t="s">
        <v>78</v>
      </c>
      <c r="B129" s="14" t="s">
        <v>79</v>
      </c>
      <c r="C129" s="15" t="s">
        <v>37</v>
      </c>
      <c r="D129" s="15">
        <v>24</v>
      </c>
      <c r="E129" s="15">
        <v>40</v>
      </c>
      <c r="F129" s="15">
        <v>64</v>
      </c>
      <c r="G129" s="15">
        <v>3</v>
      </c>
      <c r="H129" s="15" t="s">
        <v>15</v>
      </c>
      <c r="I129" s="15" t="s">
        <v>16</v>
      </c>
      <c r="J129" s="45"/>
      <c r="K129" s="48"/>
      <c r="L129" s="50"/>
      <c r="M129" s="52"/>
      <c r="N129" s="54"/>
      <c r="O129" s="56"/>
    </row>
    <row r="130" spans="1:18" ht="11.1" customHeight="1">
      <c r="A130" s="13" t="s">
        <v>78</v>
      </c>
      <c r="B130" s="14" t="s">
        <v>79</v>
      </c>
      <c r="C130" s="15" t="s">
        <v>38</v>
      </c>
      <c r="D130" s="15">
        <v>21</v>
      </c>
      <c r="E130" s="15">
        <v>26</v>
      </c>
      <c r="F130" s="15">
        <v>47</v>
      </c>
      <c r="G130" s="15">
        <v>3</v>
      </c>
      <c r="H130" s="15" t="s">
        <v>15</v>
      </c>
      <c r="I130" s="15" t="s">
        <v>18</v>
      </c>
      <c r="J130" s="45"/>
      <c r="K130" s="48"/>
      <c r="L130" s="50"/>
      <c r="M130" s="52"/>
      <c r="N130" s="54"/>
      <c r="O130" s="56"/>
    </row>
    <row r="131" spans="1:18" ht="11.1" customHeight="1">
      <c r="A131" s="13" t="s">
        <v>78</v>
      </c>
      <c r="B131" s="14" t="s">
        <v>79</v>
      </c>
      <c r="C131" s="15" t="s">
        <v>35</v>
      </c>
      <c r="D131" s="15">
        <v>28</v>
      </c>
      <c r="E131" s="15">
        <v>60</v>
      </c>
      <c r="F131" s="15">
        <v>88</v>
      </c>
      <c r="G131" s="15">
        <v>1.5</v>
      </c>
      <c r="H131" s="15" t="s">
        <v>15</v>
      </c>
      <c r="I131" s="15" t="s">
        <v>21</v>
      </c>
      <c r="J131" s="45"/>
      <c r="K131" s="48"/>
      <c r="L131" s="50"/>
      <c r="M131" s="52"/>
      <c r="N131" s="54"/>
      <c r="O131" s="56"/>
    </row>
    <row r="132" spans="1:18" ht="11.1" customHeight="1">
      <c r="A132" s="16" t="s">
        <v>78</v>
      </c>
      <c r="B132" s="17" t="s">
        <v>79</v>
      </c>
      <c r="C132" s="18" t="s">
        <v>39</v>
      </c>
      <c r="D132" s="18">
        <v>28</v>
      </c>
      <c r="E132" s="18">
        <v>64</v>
      </c>
      <c r="F132" s="18">
        <v>92</v>
      </c>
      <c r="G132" s="18">
        <v>1.5</v>
      </c>
      <c r="H132" s="18" t="s">
        <v>15</v>
      </c>
      <c r="I132" s="18" t="s">
        <v>20</v>
      </c>
      <c r="J132" s="45"/>
      <c r="K132" s="48"/>
      <c r="L132" s="50"/>
      <c r="M132" s="52"/>
      <c r="N132" s="54"/>
      <c r="O132" s="56"/>
    </row>
    <row r="133" spans="1:18" ht="11.1" customHeight="1">
      <c r="A133" s="16" t="s">
        <v>78</v>
      </c>
      <c r="B133" s="17" t="s">
        <v>79</v>
      </c>
      <c r="C133" s="18" t="s">
        <v>40</v>
      </c>
      <c r="D133" s="18">
        <v>29</v>
      </c>
      <c r="E133" s="18">
        <v>62</v>
      </c>
      <c r="F133" s="18">
        <v>91</v>
      </c>
      <c r="G133" s="18">
        <v>1.5</v>
      </c>
      <c r="H133" s="18" t="s">
        <v>15</v>
      </c>
      <c r="I133" s="18" t="s">
        <v>20</v>
      </c>
      <c r="J133" s="45"/>
      <c r="K133" s="48"/>
      <c r="L133" s="50"/>
      <c r="M133" s="52"/>
      <c r="N133" s="54"/>
      <c r="O133" s="56"/>
    </row>
    <row r="134" spans="1:18" ht="11.1" customHeight="1">
      <c r="A134" s="16" t="s">
        <v>78</v>
      </c>
      <c r="B134" s="17" t="s">
        <v>79</v>
      </c>
      <c r="C134" s="18" t="s">
        <v>41</v>
      </c>
      <c r="D134" s="18">
        <v>28</v>
      </c>
      <c r="E134" s="18">
        <v>67</v>
      </c>
      <c r="F134" s="18">
        <v>95</v>
      </c>
      <c r="G134" s="18">
        <v>2</v>
      </c>
      <c r="H134" s="18" t="s">
        <v>15</v>
      </c>
      <c r="I134" s="18" t="s">
        <v>20</v>
      </c>
      <c r="J134" s="45"/>
      <c r="K134" s="48"/>
      <c r="L134" s="50"/>
      <c r="M134" s="52"/>
      <c r="N134" s="54"/>
      <c r="O134" s="56"/>
    </row>
    <row r="135" spans="1:18" ht="11.1" customHeight="1" thickBot="1">
      <c r="A135" s="19" t="s">
        <v>78</v>
      </c>
      <c r="B135" s="20" t="s">
        <v>79</v>
      </c>
      <c r="C135" s="21" t="s">
        <v>42</v>
      </c>
      <c r="D135" s="21">
        <v>29</v>
      </c>
      <c r="E135" s="21">
        <v>0</v>
      </c>
      <c r="F135" s="21">
        <v>29</v>
      </c>
      <c r="G135" s="21">
        <v>0</v>
      </c>
      <c r="H135" s="21" t="s">
        <v>15</v>
      </c>
      <c r="I135" s="21" t="s">
        <v>31</v>
      </c>
      <c r="J135" s="46"/>
      <c r="K135" s="49"/>
      <c r="L135" s="51"/>
      <c r="M135" s="53"/>
      <c r="N135" s="55"/>
      <c r="O135" s="57"/>
    </row>
    <row r="136" spans="1:18" ht="11.1" customHeight="1">
      <c r="A136" s="8" t="s">
        <v>80</v>
      </c>
      <c r="B136" s="9" t="s">
        <v>81</v>
      </c>
      <c r="C136" s="10" t="s">
        <v>33</v>
      </c>
      <c r="D136" s="10">
        <v>16</v>
      </c>
      <c r="E136" s="10">
        <v>19</v>
      </c>
      <c r="F136" s="10">
        <v>35</v>
      </c>
      <c r="G136" s="10">
        <v>0</v>
      </c>
      <c r="H136" s="10" t="s">
        <v>19</v>
      </c>
      <c r="I136" s="10" t="s">
        <v>19</v>
      </c>
      <c r="J136" s="44">
        <f t="shared" ref="J136" si="72">COUNTIF(H136:H145,"F")+COUNTIF(H136:H145,"AB")</f>
        <v>3</v>
      </c>
      <c r="K136" s="47">
        <f t="shared" ref="K136" si="73">SUM(G136:G145)</f>
        <v>12.5</v>
      </c>
      <c r="L136" s="50" t="str">
        <f t="shared" ref="L136" si="74">IF(K136=21.5, "PASS", "FAIL")</f>
        <v>FAIL</v>
      </c>
      <c r="M136" s="52" t="str">
        <f t="shared" ref="M136" si="75">IF(L136="PASS",O136/9,"NO NEED")</f>
        <v>NO NEED</v>
      </c>
      <c r="N136" s="54" t="str">
        <f t="shared" ref="N136" si="76">IF(L136="FAIL","NO RANK",RANK(M136,$M$6:$M$1175))</f>
        <v>NO RANK</v>
      </c>
      <c r="O136" s="56">
        <f t="shared" ref="O136" si="77">SUM(F136:F144)</f>
        <v>581</v>
      </c>
      <c r="P136" s="11"/>
      <c r="Q136" s="12"/>
      <c r="R136" s="12"/>
    </row>
    <row r="137" spans="1:18" ht="11.1" customHeight="1">
      <c r="A137" s="13" t="s">
        <v>80</v>
      </c>
      <c r="B137" s="14" t="s">
        <v>81</v>
      </c>
      <c r="C137" s="15" t="s">
        <v>34</v>
      </c>
      <c r="D137" s="15">
        <v>25</v>
      </c>
      <c r="E137" s="15">
        <v>8</v>
      </c>
      <c r="F137" s="15">
        <v>33</v>
      </c>
      <c r="G137" s="15">
        <v>0</v>
      </c>
      <c r="H137" s="15" t="s">
        <v>19</v>
      </c>
      <c r="I137" s="15" t="s">
        <v>19</v>
      </c>
      <c r="J137" s="45"/>
      <c r="K137" s="48"/>
      <c r="L137" s="50"/>
      <c r="M137" s="52"/>
      <c r="N137" s="54"/>
      <c r="O137" s="56"/>
    </row>
    <row r="138" spans="1:18" ht="11.1" customHeight="1">
      <c r="A138" s="13" t="s">
        <v>80</v>
      </c>
      <c r="B138" s="14" t="s">
        <v>81</v>
      </c>
      <c r="C138" s="15" t="s">
        <v>36</v>
      </c>
      <c r="D138" s="15">
        <v>20</v>
      </c>
      <c r="E138" s="15">
        <v>14</v>
      </c>
      <c r="F138" s="15">
        <v>34</v>
      </c>
      <c r="G138" s="15">
        <v>0</v>
      </c>
      <c r="H138" s="15" t="s">
        <v>19</v>
      </c>
      <c r="I138" s="15" t="s">
        <v>19</v>
      </c>
      <c r="J138" s="45"/>
      <c r="K138" s="48"/>
      <c r="L138" s="50"/>
      <c r="M138" s="52"/>
      <c r="N138" s="54"/>
      <c r="O138" s="56"/>
    </row>
    <row r="139" spans="1:18" ht="11.1" customHeight="1">
      <c r="A139" s="13" t="s">
        <v>80</v>
      </c>
      <c r="B139" s="14" t="s">
        <v>81</v>
      </c>
      <c r="C139" s="15" t="s">
        <v>37</v>
      </c>
      <c r="D139" s="15">
        <v>27</v>
      </c>
      <c r="E139" s="15">
        <v>31</v>
      </c>
      <c r="F139" s="15">
        <v>58</v>
      </c>
      <c r="G139" s="15">
        <v>3</v>
      </c>
      <c r="H139" s="15" t="s">
        <v>15</v>
      </c>
      <c r="I139" s="15" t="s">
        <v>17</v>
      </c>
      <c r="J139" s="45"/>
      <c r="K139" s="48"/>
      <c r="L139" s="50"/>
      <c r="M139" s="52"/>
      <c r="N139" s="54"/>
      <c r="O139" s="56"/>
    </row>
    <row r="140" spans="1:18" ht="11.1" customHeight="1">
      <c r="A140" s="13" t="s">
        <v>80</v>
      </c>
      <c r="B140" s="14" t="s">
        <v>81</v>
      </c>
      <c r="C140" s="15" t="s">
        <v>38</v>
      </c>
      <c r="D140" s="15">
        <v>17</v>
      </c>
      <c r="E140" s="15">
        <v>29</v>
      </c>
      <c r="F140" s="15">
        <v>46</v>
      </c>
      <c r="G140" s="15">
        <v>3</v>
      </c>
      <c r="H140" s="15" t="s">
        <v>15</v>
      </c>
      <c r="I140" s="15" t="s">
        <v>18</v>
      </c>
      <c r="J140" s="45"/>
      <c r="K140" s="48"/>
      <c r="L140" s="50"/>
      <c r="M140" s="52"/>
      <c r="N140" s="54"/>
      <c r="O140" s="56"/>
    </row>
    <row r="141" spans="1:18" ht="11.1" customHeight="1">
      <c r="A141" s="13" t="s">
        <v>80</v>
      </c>
      <c r="B141" s="14" t="s">
        <v>81</v>
      </c>
      <c r="C141" s="15" t="s">
        <v>35</v>
      </c>
      <c r="D141" s="15">
        <v>28</v>
      </c>
      <c r="E141" s="15">
        <v>64</v>
      </c>
      <c r="F141" s="15">
        <v>92</v>
      </c>
      <c r="G141" s="15">
        <v>1.5</v>
      </c>
      <c r="H141" s="15" t="s">
        <v>15</v>
      </c>
      <c r="I141" s="15" t="s">
        <v>20</v>
      </c>
      <c r="J141" s="45"/>
      <c r="K141" s="48"/>
      <c r="L141" s="50"/>
      <c r="M141" s="52"/>
      <c r="N141" s="54"/>
      <c r="O141" s="56"/>
    </row>
    <row r="142" spans="1:18" ht="11.1" customHeight="1">
      <c r="A142" s="16" t="s">
        <v>80</v>
      </c>
      <c r="B142" s="17" t="s">
        <v>81</v>
      </c>
      <c r="C142" s="18" t="s">
        <v>39</v>
      </c>
      <c r="D142" s="18">
        <v>28</v>
      </c>
      <c r="E142" s="18">
        <v>65</v>
      </c>
      <c r="F142" s="18">
        <v>93</v>
      </c>
      <c r="G142" s="18">
        <v>1.5</v>
      </c>
      <c r="H142" s="18" t="s">
        <v>15</v>
      </c>
      <c r="I142" s="18" t="s">
        <v>20</v>
      </c>
      <c r="J142" s="45"/>
      <c r="K142" s="48"/>
      <c r="L142" s="50"/>
      <c r="M142" s="52"/>
      <c r="N142" s="54"/>
      <c r="O142" s="56"/>
    </row>
    <row r="143" spans="1:18" ht="11.1" customHeight="1">
      <c r="A143" s="16" t="s">
        <v>80</v>
      </c>
      <c r="B143" s="17" t="s">
        <v>81</v>
      </c>
      <c r="C143" s="18" t="s">
        <v>40</v>
      </c>
      <c r="D143" s="18">
        <v>28</v>
      </c>
      <c r="E143" s="18">
        <v>65</v>
      </c>
      <c r="F143" s="18">
        <v>93</v>
      </c>
      <c r="G143" s="18">
        <v>1.5</v>
      </c>
      <c r="H143" s="18" t="s">
        <v>15</v>
      </c>
      <c r="I143" s="18" t="s">
        <v>20</v>
      </c>
      <c r="J143" s="45"/>
      <c r="K143" s="48"/>
      <c r="L143" s="50"/>
      <c r="M143" s="52"/>
      <c r="N143" s="54"/>
      <c r="O143" s="56"/>
    </row>
    <row r="144" spans="1:18" ht="11.1" customHeight="1">
      <c r="A144" s="16" t="s">
        <v>80</v>
      </c>
      <c r="B144" s="17" t="s">
        <v>81</v>
      </c>
      <c r="C144" s="18" t="s">
        <v>41</v>
      </c>
      <c r="D144" s="18">
        <v>29</v>
      </c>
      <c r="E144" s="18">
        <v>68</v>
      </c>
      <c r="F144" s="18">
        <v>97</v>
      </c>
      <c r="G144" s="18">
        <v>2</v>
      </c>
      <c r="H144" s="18" t="s">
        <v>15</v>
      </c>
      <c r="I144" s="18" t="s">
        <v>20</v>
      </c>
      <c r="J144" s="45"/>
      <c r="K144" s="48"/>
      <c r="L144" s="50"/>
      <c r="M144" s="52"/>
      <c r="N144" s="54"/>
      <c r="O144" s="56"/>
    </row>
    <row r="145" spans="1:18" ht="10.5" customHeight="1" thickBot="1">
      <c r="A145" s="19" t="s">
        <v>80</v>
      </c>
      <c r="B145" s="20" t="s">
        <v>81</v>
      </c>
      <c r="C145" s="21" t="s">
        <v>42</v>
      </c>
      <c r="D145" s="21">
        <v>29</v>
      </c>
      <c r="E145" s="21">
        <v>0</v>
      </c>
      <c r="F145" s="21">
        <v>29</v>
      </c>
      <c r="G145" s="21">
        <v>0</v>
      </c>
      <c r="H145" s="21" t="s">
        <v>15</v>
      </c>
      <c r="I145" s="21" t="s">
        <v>31</v>
      </c>
      <c r="J145" s="46"/>
      <c r="K145" s="49"/>
      <c r="L145" s="51"/>
      <c r="M145" s="53"/>
      <c r="N145" s="55"/>
      <c r="O145" s="57"/>
    </row>
    <row r="146" spans="1:18" ht="11.1" customHeight="1">
      <c r="A146" s="8" t="s">
        <v>82</v>
      </c>
      <c r="B146" s="9" t="s">
        <v>83</v>
      </c>
      <c r="C146" s="10" t="s">
        <v>33</v>
      </c>
      <c r="D146" s="10">
        <v>27</v>
      </c>
      <c r="E146" s="10">
        <v>41</v>
      </c>
      <c r="F146" s="10">
        <v>68</v>
      </c>
      <c r="G146" s="10">
        <v>3</v>
      </c>
      <c r="H146" s="10" t="s">
        <v>15</v>
      </c>
      <c r="I146" s="10" t="s">
        <v>16</v>
      </c>
      <c r="J146" s="44">
        <f t="shared" ref="J146" si="78">COUNTIF(H146:H155,"F")+COUNTIF(H146:H155,"AB")</f>
        <v>0</v>
      </c>
      <c r="K146" s="47">
        <f t="shared" ref="K146" si="79">SUM(G146:G155)</f>
        <v>21.5</v>
      </c>
      <c r="L146" s="50" t="str">
        <f t="shared" ref="L146" si="80">IF(K146=21.5, "PASS", "FAIL")</f>
        <v>PASS</v>
      </c>
      <c r="M146" s="52">
        <f t="shared" ref="M146" si="81">IF(L146="PASS",O146/9,"NO NEED")</f>
        <v>85.777777777777771</v>
      </c>
      <c r="N146" s="54">
        <f t="shared" ref="N146" si="82">IF(L146="FAIL","NO RANK",RANK(M146,$M$6:$M$1175))</f>
        <v>6</v>
      </c>
      <c r="O146" s="56">
        <f t="shared" ref="O146" si="83">SUM(F146:F154)</f>
        <v>772</v>
      </c>
    </row>
    <row r="147" spans="1:18" ht="11.1" customHeight="1">
      <c r="A147" s="13" t="s">
        <v>82</v>
      </c>
      <c r="B147" s="14" t="s">
        <v>83</v>
      </c>
      <c r="C147" s="15" t="s">
        <v>34</v>
      </c>
      <c r="D147" s="15">
        <v>29</v>
      </c>
      <c r="E147" s="15">
        <v>47</v>
      </c>
      <c r="F147" s="15">
        <v>76</v>
      </c>
      <c r="G147" s="15">
        <v>3</v>
      </c>
      <c r="H147" s="15" t="s">
        <v>15</v>
      </c>
      <c r="I147" s="15" t="s">
        <v>22</v>
      </c>
      <c r="J147" s="45"/>
      <c r="K147" s="48"/>
      <c r="L147" s="50"/>
      <c r="M147" s="52"/>
      <c r="N147" s="54"/>
      <c r="O147" s="56"/>
    </row>
    <row r="148" spans="1:18" ht="11.1" customHeight="1">
      <c r="A148" s="13" t="s">
        <v>82</v>
      </c>
      <c r="B148" s="14" t="s">
        <v>83</v>
      </c>
      <c r="C148" s="15" t="s">
        <v>36</v>
      </c>
      <c r="D148" s="15">
        <v>29</v>
      </c>
      <c r="E148" s="15">
        <v>52</v>
      </c>
      <c r="F148" s="15">
        <v>81</v>
      </c>
      <c r="G148" s="15">
        <v>3</v>
      </c>
      <c r="H148" s="15" t="s">
        <v>15</v>
      </c>
      <c r="I148" s="15" t="s">
        <v>21</v>
      </c>
      <c r="J148" s="45"/>
      <c r="K148" s="48"/>
      <c r="L148" s="50"/>
      <c r="M148" s="52"/>
      <c r="N148" s="54"/>
      <c r="O148" s="56"/>
    </row>
    <row r="149" spans="1:18" ht="11.1" customHeight="1">
      <c r="A149" s="13" t="s">
        <v>82</v>
      </c>
      <c r="B149" s="14" t="s">
        <v>83</v>
      </c>
      <c r="C149" s="15" t="s">
        <v>37</v>
      </c>
      <c r="D149" s="15">
        <v>30</v>
      </c>
      <c r="E149" s="15">
        <v>49</v>
      </c>
      <c r="F149" s="15">
        <v>79</v>
      </c>
      <c r="G149" s="15">
        <v>3</v>
      </c>
      <c r="H149" s="15" t="s">
        <v>15</v>
      </c>
      <c r="I149" s="15" t="s">
        <v>22</v>
      </c>
      <c r="J149" s="45"/>
      <c r="K149" s="48"/>
      <c r="L149" s="50"/>
      <c r="M149" s="52"/>
      <c r="N149" s="54"/>
      <c r="O149" s="56"/>
    </row>
    <row r="150" spans="1:18" ht="11.1" customHeight="1">
      <c r="A150" s="13" t="s">
        <v>82</v>
      </c>
      <c r="B150" s="14" t="s">
        <v>83</v>
      </c>
      <c r="C150" s="15" t="s">
        <v>38</v>
      </c>
      <c r="D150" s="15">
        <v>26</v>
      </c>
      <c r="E150" s="15">
        <v>52</v>
      </c>
      <c r="F150" s="15">
        <v>78</v>
      </c>
      <c r="G150" s="15">
        <v>3</v>
      </c>
      <c r="H150" s="15" t="s">
        <v>15</v>
      </c>
      <c r="I150" s="15" t="s">
        <v>22</v>
      </c>
      <c r="J150" s="45"/>
      <c r="K150" s="48"/>
      <c r="L150" s="50"/>
      <c r="M150" s="52"/>
      <c r="N150" s="54"/>
      <c r="O150" s="56"/>
    </row>
    <row r="151" spans="1:18" ht="11.1" customHeight="1">
      <c r="A151" s="13" t="s">
        <v>82</v>
      </c>
      <c r="B151" s="14" t="s">
        <v>83</v>
      </c>
      <c r="C151" s="15" t="s">
        <v>35</v>
      </c>
      <c r="D151" s="15">
        <v>30</v>
      </c>
      <c r="E151" s="15">
        <v>68</v>
      </c>
      <c r="F151" s="15">
        <v>98</v>
      </c>
      <c r="G151" s="15">
        <v>1.5</v>
      </c>
      <c r="H151" s="15" t="s">
        <v>15</v>
      </c>
      <c r="I151" s="15" t="s">
        <v>20</v>
      </c>
      <c r="J151" s="45"/>
      <c r="K151" s="48"/>
      <c r="L151" s="50"/>
      <c r="M151" s="52"/>
      <c r="N151" s="54"/>
      <c r="O151" s="56"/>
    </row>
    <row r="152" spans="1:18" ht="11.1" customHeight="1">
      <c r="A152" s="16" t="s">
        <v>82</v>
      </c>
      <c r="B152" s="17" t="s">
        <v>83</v>
      </c>
      <c r="C152" s="18" t="s">
        <v>39</v>
      </c>
      <c r="D152" s="18">
        <v>30</v>
      </c>
      <c r="E152" s="18">
        <v>66</v>
      </c>
      <c r="F152" s="18">
        <v>96</v>
      </c>
      <c r="G152" s="18">
        <v>1.5</v>
      </c>
      <c r="H152" s="18" t="s">
        <v>15</v>
      </c>
      <c r="I152" s="18" t="s">
        <v>20</v>
      </c>
      <c r="J152" s="45"/>
      <c r="K152" s="48"/>
      <c r="L152" s="50"/>
      <c r="M152" s="52"/>
      <c r="N152" s="54"/>
      <c r="O152" s="56"/>
    </row>
    <row r="153" spans="1:18" ht="11.1" customHeight="1">
      <c r="A153" s="16" t="s">
        <v>82</v>
      </c>
      <c r="B153" s="17" t="s">
        <v>83</v>
      </c>
      <c r="C153" s="18" t="s">
        <v>40</v>
      </c>
      <c r="D153" s="18">
        <v>30</v>
      </c>
      <c r="E153" s="18">
        <v>69</v>
      </c>
      <c r="F153" s="18">
        <v>99</v>
      </c>
      <c r="G153" s="18">
        <v>1.5</v>
      </c>
      <c r="H153" s="18" t="s">
        <v>15</v>
      </c>
      <c r="I153" s="18" t="s">
        <v>20</v>
      </c>
      <c r="J153" s="45"/>
      <c r="K153" s="48"/>
      <c r="L153" s="50"/>
      <c r="M153" s="52"/>
      <c r="N153" s="54"/>
      <c r="O153" s="56"/>
    </row>
    <row r="154" spans="1:18" ht="11.1" customHeight="1">
      <c r="A154" s="16" t="s">
        <v>82</v>
      </c>
      <c r="B154" s="17" t="s">
        <v>83</v>
      </c>
      <c r="C154" s="18" t="s">
        <v>41</v>
      </c>
      <c r="D154" s="18">
        <v>29</v>
      </c>
      <c r="E154" s="18">
        <v>68</v>
      </c>
      <c r="F154" s="18">
        <v>97</v>
      </c>
      <c r="G154" s="18">
        <v>2</v>
      </c>
      <c r="H154" s="18" t="s">
        <v>15</v>
      </c>
      <c r="I154" s="18" t="s">
        <v>20</v>
      </c>
      <c r="J154" s="45"/>
      <c r="K154" s="48"/>
      <c r="L154" s="50"/>
      <c r="M154" s="52"/>
      <c r="N154" s="54"/>
      <c r="O154" s="56"/>
    </row>
    <row r="155" spans="1:18" ht="11.1" customHeight="1" thickBot="1">
      <c r="A155" s="19" t="s">
        <v>82</v>
      </c>
      <c r="B155" s="20" t="s">
        <v>83</v>
      </c>
      <c r="C155" s="21" t="s">
        <v>42</v>
      </c>
      <c r="D155" s="21">
        <v>29</v>
      </c>
      <c r="E155" s="21">
        <v>0</v>
      </c>
      <c r="F155" s="21">
        <v>29</v>
      </c>
      <c r="G155" s="21">
        <v>0</v>
      </c>
      <c r="H155" s="21" t="s">
        <v>15</v>
      </c>
      <c r="I155" s="21" t="s">
        <v>31</v>
      </c>
      <c r="J155" s="46"/>
      <c r="K155" s="49"/>
      <c r="L155" s="51"/>
      <c r="M155" s="53"/>
      <c r="N155" s="55"/>
      <c r="O155" s="57"/>
    </row>
    <row r="156" spans="1:18" ht="11.1" customHeight="1">
      <c r="A156" s="8" t="s">
        <v>84</v>
      </c>
      <c r="B156" s="9" t="s">
        <v>85</v>
      </c>
      <c r="C156" s="10" t="s">
        <v>33</v>
      </c>
      <c r="D156" s="10">
        <v>23</v>
      </c>
      <c r="E156" s="10">
        <v>36</v>
      </c>
      <c r="F156" s="10">
        <v>59</v>
      </c>
      <c r="G156" s="10">
        <v>3</v>
      </c>
      <c r="H156" s="10" t="s">
        <v>15</v>
      </c>
      <c r="I156" s="10" t="s">
        <v>17</v>
      </c>
      <c r="J156" s="44">
        <f t="shared" ref="J156" si="84">COUNTIF(H156:H165,"F")+COUNTIF(H156:H165,"AB")</f>
        <v>0</v>
      </c>
      <c r="K156" s="47">
        <f t="shared" ref="K156" si="85">SUM(G156:G165)</f>
        <v>21.5</v>
      </c>
      <c r="L156" s="50" t="str">
        <f t="shared" ref="L156" si="86">IF(K156=21.5, "PASS", "FAIL")</f>
        <v>PASS</v>
      </c>
      <c r="M156" s="52">
        <f t="shared" ref="M156" si="87">IF(L156="PASS",O156/9,"NO NEED")</f>
        <v>82.666666666666671</v>
      </c>
      <c r="N156" s="54">
        <f t="shared" ref="N156" si="88">IF(L156="FAIL","NO RANK",RANK(M156,$M$6:$M$1175))</f>
        <v>8</v>
      </c>
      <c r="O156" s="56">
        <f t="shared" ref="O156" si="89">SUM(F156:F164)</f>
        <v>744</v>
      </c>
      <c r="P156" s="11"/>
      <c r="Q156" s="12"/>
      <c r="R156" s="12"/>
    </row>
    <row r="157" spans="1:18" ht="11.1" customHeight="1">
      <c r="A157" s="13" t="s">
        <v>84</v>
      </c>
      <c r="B157" s="14" t="s">
        <v>85</v>
      </c>
      <c r="C157" s="15" t="s">
        <v>34</v>
      </c>
      <c r="D157" s="15">
        <v>29</v>
      </c>
      <c r="E157" s="15">
        <v>46</v>
      </c>
      <c r="F157" s="15">
        <v>75</v>
      </c>
      <c r="G157" s="15">
        <v>3</v>
      </c>
      <c r="H157" s="15" t="s">
        <v>15</v>
      </c>
      <c r="I157" s="15" t="s">
        <v>22</v>
      </c>
      <c r="J157" s="45"/>
      <c r="K157" s="48"/>
      <c r="L157" s="50"/>
      <c r="M157" s="52"/>
      <c r="N157" s="54"/>
      <c r="O157" s="56"/>
    </row>
    <row r="158" spans="1:18" ht="11.1" customHeight="1">
      <c r="A158" s="13" t="s">
        <v>84</v>
      </c>
      <c r="B158" s="14" t="s">
        <v>85</v>
      </c>
      <c r="C158" s="15" t="s">
        <v>36</v>
      </c>
      <c r="D158" s="15">
        <v>28</v>
      </c>
      <c r="E158" s="15">
        <v>46</v>
      </c>
      <c r="F158" s="15">
        <v>74</v>
      </c>
      <c r="G158" s="15">
        <v>3</v>
      </c>
      <c r="H158" s="15" t="s">
        <v>15</v>
      </c>
      <c r="I158" s="15" t="s">
        <v>22</v>
      </c>
      <c r="J158" s="45"/>
      <c r="K158" s="48"/>
      <c r="L158" s="50"/>
      <c r="M158" s="52"/>
      <c r="N158" s="54"/>
      <c r="O158" s="56"/>
    </row>
    <row r="159" spans="1:18" ht="11.1" customHeight="1">
      <c r="A159" s="13" t="s">
        <v>84</v>
      </c>
      <c r="B159" s="14" t="s">
        <v>85</v>
      </c>
      <c r="C159" s="15" t="s">
        <v>37</v>
      </c>
      <c r="D159" s="15">
        <v>29</v>
      </c>
      <c r="E159" s="15">
        <v>49</v>
      </c>
      <c r="F159" s="15">
        <v>78</v>
      </c>
      <c r="G159" s="15">
        <v>3</v>
      </c>
      <c r="H159" s="15" t="s">
        <v>15</v>
      </c>
      <c r="I159" s="15" t="s">
        <v>22</v>
      </c>
      <c r="J159" s="45"/>
      <c r="K159" s="48"/>
      <c r="L159" s="50"/>
      <c r="M159" s="52"/>
      <c r="N159" s="54"/>
      <c r="O159" s="56"/>
    </row>
    <row r="160" spans="1:18" ht="11.1" customHeight="1">
      <c r="A160" s="13" t="s">
        <v>84</v>
      </c>
      <c r="B160" s="14" t="s">
        <v>85</v>
      </c>
      <c r="C160" s="15" t="s">
        <v>38</v>
      </c>
      <c r="D160" s="15">
        <v>23</v>
      </c>
      <c r="E160" s="15">
        <v>45</v>
      </c>
      <c r="F160" s="15">
        <v>68</v>
      </c>
      <c r="G160" s="15">
        <v>3</v>
      </c>
      <c r="H160" s="15" t="s">
        <v>15</v>
      </c>
      <c r="I160" s="15" t="s">
        <v>16</v>
      </c>
      <c r="J160" s="45"/>
      <c r="K160" s="48"/>
      <c r="L160" s="50"/>
      <c r="M160" s="52"/>
      <c r="N160" s="54"/>
      <c r="O160" s="56"/>
    </row>
    <row r="161" spans="1:18" ht="11.1" customHeight="1">
      <c r="A161" s="13" t="s">
        <v>84</v>
      </c>
      <c r="B161" s="14" t="s">
        <v>85</v>
      </c>
      <c r="C161" s="15" t="s">
        <v>35</v>
      </c>
      <c r="D161" s="15">
        <v>30</v>
      </c>
      <c r="E161" s="15">
        <v>67</v>
      </c>
      <c r="F161" s="15">
        <v>97</v>
      </c>
      <c r="G161" s="15">
        <v>1.5</v>
      </c>
      <c r="H161" s="15" t="s">
        <v>15</v>
      </c>
      <c r="I161" s="15" t="s">
        <v>20</v>
      </c>
      <c r="J161" s="45"/>
      <c r="K161" s="48"/>
      <c r="L161" s="50"/>
      <c r="M161" s="52"/>
      <c r="N161" s="54"/>
      <c r="O161" s="56"/>
    </row>
    <row r="162" spans="1:18" ht="11.1" customHeight="1">
      <c r="A162" s="16" t="s">
        <v>84</v>
      </c>
      <c r="B162" s="17" t="s">
        <v>85</v>
      </c>
      <c r="C162" s="18" t="s">
        <v>39</v>
      </c>
      <c r="D162" s="18">
        <v>30</v>
      </c>
      <c r="E162" s="18">
        <v>67</v>
      </c>
      <c r="F162" s="18">
        <v>97</v>
      </c>
      <c r="G162" s="18">
        <v>1.5</v>
      </c>
      <c r="H162" s="18" t="s">
        <v>15</v>
      </c>
      <c r="I162" s="18" t="s">
        <v>20</v>
      </c>
      <c r="J162" s="45"/>
      <c r="K162" s="48"/>
      <c r="L162" s="50"/>
      <c r="M162" s="52"/>
      <c r="N162" s="54"/>
      <c r="O162" s="56"/>
    </row>
    <row r="163" spans="1:18" ht="11.1" customHeight="1">
      <c r="A163" s="16" t="s">
        <v>84</v>
      </c>
      <c r="B163" s="17" t="s">
        <v>85</v>
      </c>
      <c r="C163" s="18" t="s">
        <v>40</v>
      </c>
      <c r="D163" s="18">
        <v>30</v>
      </c>
      <c r="E163" s="18">
        <v>69</v>
      </c>
      <c r="F163" s="18">
        <v>99</v>
      </c>
      <c r="G163" s="18">
        <v>1.5</v>
      </c>
      <c r="H163" s="18" t="s">
        <v>15</v>
      </c>
      <c r="I163" s="18" t="s">
        <v>20</v>
      </c>
      <c r="J163" s="45"/>
      <c r="K163" s="48"/>
      <c r="L163" s="50"/>
      <c r="M163" s="52"/>
      <c r="N163" s="54"/>
      <c r="O163" s="56"/>
    </row>
    <row r="164" spans="1:18" ht="11.1" customHeight="1">
      <c r="A164" s="16" t="s">
        <v>84</v>
      </c>
      <c r="B164" s="17" t="s">
        <v>85</v>
      </c>
      <c r="C164" s="18" t="s">
        <v>41</v>
      </c>
      <c r="D164" s="18">
        <v>30</v>
      </c>
      <c r="E164" s="18">
        <v>67</v>
      </c>
      <c r="F164" s="18">
        <v>97</v>
      </c>
      <c r="G164" s="18">
        <v>2</v>
      </c>
      <c r="H164" s="18" t="s">
        <v>15</v>
      </c>
      <c r="I164" s="18" t="s">
        <v>20</v>
      </c>
      <c r="J164" s="45"/>
      <c r="K164" s="48"/>
      <c r="L164" s="50"/>
      <c r="M164" s="52"/>
      <c r="N164" s="54"/>
      <c r="O164" s="56"/>
    </row>
    <row r="165" spans="1:18" ht="10.5" customHeight="1" thickBot="1">
      <c r="A165" s="19" t="s">
        <v>84</v>
      </c>
      <c r="B165" s="20" t="s">
        <v>85</v>
      </c>
      <c r="C165" s="21" t="s">
        <v>42</v>
      </c>
      <c r="D165" s="21">
        <v>29</v>
      </c>
      <c r="E165" s="21">
        <v>0</v>
      </c>
      <c r="F165" s="21">
        <v>29</v>
      </c>
      <c r="G165" s="21">
        <v>0</v>
      </c>
      <c r="H165" s="21" t="s">
        <v>15</v>
      </c>
      <c r="I165" s="21" t="s">
        <v>31</v>
      </c>
      <c r="J165" s="46"/>
      <c r="K165" s="49"/>
      <c r="L165" s="51"/>
      <c r="M165" s="53"/>
      <c r="N165" s="55"/>
      <c r="O165" s="57"/>
    </row>
    <row r="166" spans="1:18" ht="11.1" customHeight="1">
      <c r="A166" s="8" t="s">
        <v>86</v>
      </c>
      <c r="B166" s="9" t="s">
        <v>87</v>
      </c>
      <c r="C166" s="10" t="s">
        <v>33</v>
      </c>
      <c r="D166" s="10">
        <v>17</v>
      </c>
      <c r="E166" s="10">
        <v>29</v>
      </c>
      <c r="F166" s="10">
        <v>46</v>
      </c>
      <c r="G166" s="10">
        <v>3</v>
      </c>
      <c r="H166" s="10" t="s">
        <v>15</v>
      </c>
      <c r="I166" s="10" t="s">
        <v>18</v>
      </c>
      <c r="J166" s="44">
        <f t="shared" ref="J166" si="90">COUNTIF(H166:H175,"F")+COUNTIF(H166:H175,"AB")</f>
        <v>0</v>
      </c>
      <c r="K166" s="47">
        <f t="shared" ref="K166" si="91">SUM(G166:G175)</f>
        <v>21.5</v>
      </c>
      <c r="L166" s="50" t="str">
        <f t="shared" ref="L166" si="92">IF(K166=21.5, "PASS", "FAIL")</f>
        <v>PASS</v>
      </c>
      <c r="M166" s="52">
        <f t="shared" ref="M166" si="93">IF(L166="PASS",O166/9,"NO NEED")</f>
        <v>71.111111111111114</v>
      </c>
      <c r="N166" s="54">
        <f t="shared" ref="N166" si="94">IF(L166="FAIL","NO RANK",RANK(M166,$M$6:$M$1175))</f>
        <v>49</v>
      </c>
      <c r="O166" s="56">
        <f t="shared" ref="O166" si="95">SUM(F166:F174)</f>
        <v>640</v>
      </c>
    </row>
    <row r="167" spans="1:18" ht="11.1" customHeight="1">
      <c r="A167" s="13" t="s">
        <v>86</v>
      </c>
      <c r="B167" s="14" t="s">
        <v>87</v>
      </c>
      <c r="C167" s="15" t="s">
        <v>34</v>
      </c>
      <c r="D167" s="15">
        <v>27</v>
      </c>
      <c r="E167" s="15">
        <v>25</v>
      </c>
      <c r="F167" s="15">
        <v>52</v>
      </c>
      <c r="G167" s="15">
        <v>3</v>
      </c>
      <c r="H167" s="15" t="s">
        <v>15</v>
      </c>
      <c r="I167" s="15" t="s">
        <v>17</v>
      </c>
      <c r="J167" s="45"/>
      <c r="K167" s="48"/>
      <c r="L167" s="50"/>
      <c r="M167" s="52"/>
      <c r="N167" s="54"/>
      <c r="O167" s="56"/>
    </row>
    <row r="168" spans="1:18" ht="11.1" customHeight="1">
      <c r="A168" s="13" t="s">
        <v>86</v>
      </c>
      <c r="B168" s="14" t="s">
        <v>87</v>
      </c>
      <c r="C168" s="15" t="s">
        <v>36</v>
      </c>
      <c r="D168" s="15">
        <v>23</v>
      </c>
      <c r="E168" s="15">
        <v>30</v>
      </c>
      <c r="F168" s="15">
        <v>53</v>
      </c>
      <c r="G168" s="15">
        <v>3</v>
      </c>
      <c r="H168" s="15" t="s">
        <v>15</v>
      </c>
      <c r="I168" s="15" t="s">
        <v>17</v>
      </c>
      <c r="J168" s="45"/>
      <c r="K168" s="48"/>
      <c r="L168" s="50"/>
      <c r="M168" s="52"/>
      <c r="N168" s="54"/>
      <c r="O168" s="56"/>
    </row>
    <row r="169" spans="1:18" ht="11.1" customHeight="1">
      <c r="A169" s="13" t="s">
        <v>86</v>
      </c>
      <c r="B169" s="14" t="s">
        <v>87</v>
      </c>
      <c r="C169" s="15" t="s">
        <v>37</v>
      </c>
      <c r="D169" s="15">
        <v>23</v>
      </c>
      <c r="E169" s="15">
        <v>40</v>
      </c>
      <c r="F169" s="15">
        <v>63</v>
      </c>
      <c r="G169" s="15">
        <v>3</v>
      </c>
      <c r="H169" s="15" t="s">
        <v>15</v>
      </c>
      <c r="I169" s="15" t="s">
        <v>16</v>
      </c>
      <c r="J169" s="45"/>
      <c r="K169" s="48"/>
      <c r="L169" s="50"/>
      <c r="M169" s="52"/>
      <c r="N169" s="54"/>
      <c r="O169" s="56"/>
    </row>
    <row r="170" spans="1:18" ht="11.1" customHeight="1">
      <c r="A170" s="13" t="s">
        <v>86</v>
      </c>
      <c r="B170" s="14" t="s">
        <v>87</v>
      </c>
      <c r="C170" s="15" t="s">
        <v>38</v>
      </c>
      <c r="D170" s="15">
        <v>21</v>
      </c>
      <c r="E170" s="15">
        <v>36</v>
      </c>
      <c r="F170" s="15">
        <v>57</v>
      </c>
      <c r="G170" s="15">
        <v>3</v>
      </c>
      <c r="H170" s="15" t="s">
        <v>15</v>
      </c>
      <c r="I170" s="15" t="s">
        <v>17</v>
      </c>
      <c r="J170" s="45"/>
      <c r="K170" s="48"/>
      <c r="L170" s="50"/>
      <c r="M170" s="52"/>
      <c r="N170" s="54"/>
      <c r="O170" s="56"/>
    </row>
    <row r="171" spans="1:18" ht="11.1" customHeight="1">
      <c r="A171" s="13" t="s">
        <v>86</v>
      </c>
      <c r="B171" s="14" t="s">
        <v>87</v>
      </c>
      <c r="C171" s="15" t="s">
        <v>35</v>
      </c>
      <c r="D171" s="15">
        <v>29</v>
      </c>
      <c r="E171" s="15">
        <v>61</v>
      </c>
      <c r="F171" s="15">
        <v>90</v>
      </c>
      <c r="G171" s="15">
        <v>1.5</v>
      </c>
      <c r="H171" s="15" t="s">
        <v>15</v>
      </c>
      <c r="I171" s="15" t="s">
        <v>20</v>
      </c>
      <c r="J171" s="45"/>
      <c r="K171" s="48"/>
      <c r="L171" s="50"/>
      <c r="M171" s="52"/>
      <c r="N171" s="54"/>
      <c r="O171" s="56"/>
    </row>
    <row r="172" spans="1:18" ht="11.1" customHeight="1">
      <c r="A172" s="16" t="s">
        <v>86</v>
      </c>
      <c r="B172" s="17" t="s">
        <v>87</v>
      </c>
      <c r="C172" s="18" t="s">
        <v>39</v>
      </c>
      <c r="D172" s="18">
        <v>30</v>
      </c>
      <c r="E172" s="18">
        <v>60</v>
      </c>
      <c r="F172" s="18">
        <v>90</v>
      </c>
      <c r="G172" s="18">
        <v>1.5</v>
      </c>
      <c r="H172" s="18" t="s">
        <v>15</v>
      </c>
      <c r="I172" s="18" t="s">
        <v>20</v>
      </c>
      <c r="J172" s="45"/>
      <c r="K172" s="48"/>
      <c r="L172" s="50"/>
      <c r="M172" s="52"/>
      <c r="N172" s="54"/>
      <c r="O172" s="56"/>
    </row>
    <row r="173" spans="1:18" ht="11.1" customHeight="1">
      <c r="A173" s="16" t="s">
        <v>86</v>
      </c>
      <c r="B173" s="17" t="s">
        <v>87</v>
      </c>
      <c r="C173" s="18" t="s">
        <v>40</v>
      </c>
      <c r="D173" s="18">
        <v>29</v>
      </c>
      <c r="E173" s="18">
        <v>63</v>
      </c>
      <c r="F173" s="18">
        <v>92</v>
      </c>
      <c r="G173" s="18">
        <v>1.5</v>
      </c>
      <c r="H173" s="18" t="s">
        <v>15</v>
      </c>
      <c r="I173" s="18" t="s">
        <v>20</v>
      </c>
      <c r="J173" s="45"/>
      <c r="K173" s="48"/>
      <c r="L173" s="50"/>
      <c r="M173" s="52"/>
      <c r="N173" s="54"/>
      <c r="O173" s="56"/>
    </row>
    <row r="174" spans="1:18" ht="11.1" customHeight="1">
      <c r="A174" s="16" t="s">
        <v>86</v>
      </c>
      <c r="B174" s="17" t="s">
        <v>87</v>
      </c>
      <c r="C174" s="18" t="s">
        <v>41</v>
      </c>
      <c r="D174" s="18">
        <v>30</v>
      </c>
      <c r="E174" s="18">
        <v>67</v>
      </c>
      <c r="F174" s="18">
        <v>97</v>
      </c>
      <c r="G174" s="18">
        <v>2</v>
      </c>
      <c r="H174" s="18" t="s">
        <v>15</v>
      </c>
      <c r="I174" s="18" t="s">
        <v>20</v>
      </c>
      <c r="J174" s="45"/>
      <c r="K174" s="48"/>
      <c r="L174" s="50"/>
      <c r="M174" s="52"/>
      <c r="N174" s="54"/>
      <c r="O174" s="56"/>
    </row>
    <row r="175" spans="1:18" ht="11.1" customHeight="1" thickBot="1">
      <c r="A175" s="19" t="s">
        <v>86</v>
      </c>
      <c r="B175" s="20" t="s">
        <v>87</v>
      </c>
      <c r="C175" s="21" t="s">
        <v>42</v>
      </c>
      <c r="D175" s="21">
        <v>27</v>
      </c>
      <c r="E175" s="21">
        <v>0</v>
      </c>
      <c r="F175" s="21">
        <v>27</v>
      </c>
      <c r="G175" s="21">
        <v>0</v>
      </c>
      <c r="H175" s="21" t="s">
        <v>15</v>
      </c>
      <c r="I175" s="21" t="s">
        <v>31</v>
      </c>
      <c r="J175" s="46"/>
      <c r="K175" s="49"/>
      <c r="L175" s="51"/>
      <c r="M175" s="53"/>
      <c r="N175" s="55"/>
      <c r="O175" s="57"/>
    </row>
    <row r="176" spans="1:18" ht="11.1" customHeight="1">
      <c r="A176" s="8" t="s">
        <v>88</v>
      </c>
      <c r="B176" s="9" t="s">
        <v>89</v>
      </c>
      <c r="C176" s="10" t="s">
        <v>33</v>
      </c>
      <c r="D176" s="10">
        <v>15</v>
      </c>
      <c r="E176" s="10">
        <v>18</v>
      </c>
      <c r="F176" s="10">
        <v>33</v>
      </c>
      <c r="G176" s="10">
        <v>0</v>
      </c>
      <c r="H176" s="10" t="s">
        <v>19</v>
      </c>
      <c r="I176" s="10" t="s">
        <v>19</v>
      </c>
      <c r="J176" s="44">
        <f t="shared" ref="J176" si="96">COUNTIF(H176:H185,"F")+COUNTIF(H176:H185,"AB")</f>
        <v>4</v>
      </c>
      <c r="K176" s="47">
        <f t="shared" ref="K176" si="97">SUM(G176:G185)</f>
        <v>9.5</v>
      </c>
      <c r="L176" s="50" t="str">
        <f t="shared" ref="L176" si="98">IF(K176=21.5, "PASS", "FAIL")</f>
        <v>FAIL</v>
      </c>
      <c r="M176" s="52" t="str">
        <f t="shared" ref="M176" si="99">IF(L176="PASS",O176/9,"NO NEED")</f>
        <v>NO NEED</v>
      </c>
      <c r="N176" s="54" t="str">
        <f t="shared" ref="N176" si="100">IF(L176="FAIL","NO RANK",RANK(M176,$M$6:$M$1175))</f>
        <v>NO RANK</v>
      </c>
      <c r="O176" s="56">
        <f t="shared" ref="O176" si="101">SUM(F176:F184)</f>
        <v>485</v>
      </c>
      <c r="P176" s="11"/>
      <c r="Q176" s="12"/>
      <c r="R176" s="12"/>
    </row>
    <row r="177" spans="1:15" ht="11.1" customHeight="1">
      <c r="A177" s="13" t="s">
        <v>88</v>
      </c>
      <c r="B177" s="14" t="s">
        <v>89</v>
      </c>
      <c r="C177" s="15" t="s">
        <v>34</v>
      </c>
      <c r="D177" s="15">
        <v>18</v>
      </c>
      <c r="E177" s="15">
        <v>11</v>
      </c>
      <c r="F177" s="15">
        <v>29</v>
      </c>
      <c r="G177" s="15">
        <v>0</v>
      </c>
      <c r="H177" s="15" t="s">
        <v>19</v>
      </c>
      <c r="I177" s="15" t="s">
        <v>19</v>
      </c>
      <c r="J177" s="45"/>
      <c r="K177" s="48"/>
      <c r="L177" s="50"/>
      <c r="M177" s="52"/>
      <c r="N177" s="54"/>
      <c r="O177" s="56"/>
    </row>
    <row r="178" spans="1:15" ht="11.1" customHeight="1">
      <c r="A178" s="13" t="s">
        <v>88</v>
      </c>
      <c r="B178" s="14" t="s">
        <v>89</v>
      </c>
      <c r="C178" s="15" t="s">
        <v>36</v>
      </c>
      <c r="D178" s="15">
        <v>18</v>
      </c>
      <c r="E178" s="15">
        <v>6</v>
      </c>
      <c r="F178" s="15">
        <v>24</v>
      </c>
      <c r="G178" s="15">
        <v>0</v>
      </c>
      <c r="H178" s="15" t="s">
        <v>19</v>
      </c>
      <c r="I178" s="15" t="s">
        <v>19</v>
      </c>
      <c r="J178" s="45"/>
      <c r="K178" s="48"/>
      <c r="L178" s="50"/>
      <c r="M178" s="52"/>
      <c r="N178" s="54"/>
      <c r="O178" s="56"/>
    </row>
    <row r="179" spans="1:15" ht="11.1" customHeight="1">
      <c r="A179" s="13" t="s">
        <v>88</v>
      </c>
      <c r="B179" s="14" t="s">
        <v>89</v>
      </c>
      <c r="C179" s="15" t="s">
        <v>37</v>
      </c>
      <c r="D179" s="15">
        <v>23</v>
      </c>
      <c r="E179" s="15">
        <v>26</v>
      </c>
      <c r="F179" s="15">
        <v>49</v>
      </c>
      <c r="G179" s="15">
        <v>3</v>
      </c>
      <c r="H179" s="15" t="s">
        <v>15</v>
      </c>
      <c r="I179" s="15" t="s">
        <v>18</v>
      </c>
      <c r="J179" s="45"/>
      <c r="K179" s="48"/>
      <c r="L179" s="50"/>
      <c r="M179" s="52"/>
      <c r="N179" s="54"/>
      <c r="O179" s="56"/>
    </row>
    <row r="180" spans="1:15" ht="11.1" customHeight="1">
      <c r="A180" s="13" t="s">
        <v>88</v>
      </c>
      <c r="B180" s="14" t="s">
        <v>89</v>
      </c>
      <c r="C180" s="15" t="s">
        <v>38</v>
      </c>
      <c r="D180" s="15">
        <v>18</v>
      </c>
      <c r="E180" s="15">
        <v>2</v>
      </c>
      <c r="F180" s="15">
        <v>20</v>
      </c>
      <c r="G180" s="15">
        <v>0</v>
      </c>
      <c r="H180" s="15" t="s">
        <v>19</v>
      </c>
      <c r="I180" s="15" t="s">
        <v>19</v>
      </c>
      <c r="J180" s="45"/>
      <c r="K180" s="48"/>
      <c r="L180" s="50"/>
      <c r="M180" s="52"/>
      <c r="N180" s="54"/>
      <c r="O180" s="56"/>
    </row>
    <row r="181" spans="1:15" ht="11.1" customHeight="1">
      <c r="A181" s="13" t="s">
        <v>88</v>
      </c>
      <c r="B181" s="14" t="s">
        <v>89</v>
      </c>
      <c r="C181" s="15" t="s">
        <v>35</v>
      </c>
      <c r="D181" s="15">
        <v>27</v>
      </c>
      <c r="E181" s="15">
        <v>48</v>
      </c>
      <c r="F181" s="15">
        <v>75</v>
      </c>
      <c r="G181" s="15">
        <v>1.5</v>
      </c>
      <c r="H181" s="15" t="s">
        <v>15</v>
      </c>
      <c r="I181" s="15" t="s">
        <v>22</v>
      </c>
      <c r="J181" s="45"/>
      <c r="K181" s="48"/>
      <c r="L181" s="50"/>
      <c r="M181" s="52"/>
      <c r="N181" s="54"/>
      <c r="O181" s="56"/>
    </row>
    <row r="182" spans="1:15" ht="11.1" customHeight="1">
      <c r="A182" s="16" t="s">
        <v>88</v>
      </c>
      <c r="B182" s="17" t="s">
        <v>89</v>
      </c>
      <c r="C182" s="18" t="s">
        <v>39</v>
      </c>
      <c r="D182" s="18">
        <v>27</v>
      </c>
      <c r="E182" s="18">
        <v>45</v>
      </c>
      <c r="F182" s="18">
        <v>72</v>
      </c>
      <c r="G182" s="18">
        <v>1.5</v>
      </c>
      <c r="H182" s="18" t="s">
        <v>15</v>
      </c>
      <c r="I182" s="18" t="s">
        <v>22</v>
      </c>
      <c r="J182" s="45"/>
      <c r="K182" s="48"/>
      <c r="L182" s="50"/>
      <c r="M182" s="52"/>
      <c r="N182" s="54"/>
      <c r="O182" s="56"/>
    </row>
    <row r="183" spans="1:15" ht="11.1" customHeight="1">
      <c r="A183" s="16" t="s">
        <v>88</v>
      </c>
      <c r="B183" s="17" t="s">
        <v>89</v>
      </c>
      <c r="C183" s="18" t="s">
        <v>40</v>
      </c>
      <c r="D183" s="18">
        <v>28</v>
      </c>
      <c r="E183" s="18">
        <v>59</v>
      </c>
      <c r="F183" s="18">
        <v>87</v>
      </c>
      <c r="G183" s="18">
        <v>1.5</v>
      </c>
      <c r="H183" s="18" t="s">
        <v>15</v>
      </c>
      <c r="I183" s="18" t="s">
        <v>21</v>
      </c>
      <c r="J183" s="45"/>
      <c r="K183" s="48"/>
      <c r="L183" s="50"/>
      <c r="M183" s="52"/>
      <c r="N183" s="54"/>
      <c r="O183" s="56"/>
    </row>
    <row r="184" spans="1:15" ht="11.1" customHeight="1">
      <c r="A184" s="16" t="s">
        <v>88</v>
      </c>
      <c r="B184" s="17" t="s">
        <v>89</v>
      </c>
      <c r="C184" s="18" t="s">
        <v>41</v>
      </c>
      <c r="D184" s="18">
        <v>27</v>
      </c>
      <c r="E184" s="18">
        <v>69</v>
      </c>
      <c r="F184" s="18">
        <v>96</v>
      </c>
      <c r="G184" s="18">
        <v>2</v>
      </c>
      <c r="H184" s="18" t="s">
        <v>15</v>
      </c>
      <c r="I184" s="18" t="s">
        <v>20</v>
      </c>
      <c r="J184" s="45"/>
      <c r="K184" s="48"/>
      <c r="L184" s="50"/>
      <c r="M184" s="52"/>
      <c r="N184" s="54"/>
      <c r="O184" s="56"/>
    </row>
    <row r="185" spans="1:15" ht="10.5" customHeight="1" thickBot="1">
      <c r="A185" s="19" t="s">
        <v>88</v>
      </c>
      <c r="B185" s="20" t="s">
        <v>89</v>
      </c>
      <c r="C185" s="21" t="s">
        <v>42</v>
      </c>
      <c r="D185" s="21">
        <v>28</v>
      </c>
      <c r="E185" s="21">
        <v>0</v>
      </c>
      <c r="F185" s="21">
        <v>28</v>
      </c>
      <c r="G185" s="21">
        <v>0</v>
      </c>
      <c r="H185" s="21" t="s">
        <v>15</v>
      </c>
      <c r="I185" s="21" t="s">
        <v>31</v>
      </c>
      <c r="J185" s="46"/>
      <c r="K185" s="49"/>
      <c r="L185" s="51"/>
      <c r="M185" s="53"/>
      <c r="N185" s="55"/>
      <c r="O185" s="57"/>
    </row>
    <row r="186" spans="1:15" ht="11.1" customHeight="1">
      <c r="A186" s="8" t="s">
        <v>90</v>
      </c>
      <c r="B186" s="9" t="s">
        <v>91</v>
      </c>
      <c r="C186" s="10" t="s">
        <v>33</v>
      </c>
      <c r="D186" s="10">
        <v>22</v>
      </c>
      <c r="E186" s="10">
        <v>31</v>
      </c>
      <c r="F186" s="10">
        <v>53</v>
      </c>
      <c r="G186" s="10">
        <v>3</v>
      </c>
      <c r="H186" s="10" t="s">
        <v>15</v>
      </c>
      <c r="I186" s="10" t="s">
        <v>17</v>
      </c>
      <c r="J186" s="44">
        <f t="shared" ref="J186" si="102">COUNTIF(H186:H195,"F")+COUNTIF(H186:H195,"AB")</f>
        <v>0</v>
      </c>
      <c r="K186" s="47">
        <f t="shared" ref="K186" si="103">SUM(G186:G195)</f>
        <v>21.5</v>
      </c>
      <c r="L186" s="50" t="str">
        <f t="shared" ref="L186" si="104">IF(K186=21.5, "PASS", "FAIL")</f>
        <v>PASS</v>
      </c>
      <c r="M186" s="52">
        <f t="shared" ref="M186" si="105">IF(L186="PASS",O186/9,"NO NEED")</f>
        <v>76.555555555555557</v>
      </c>
      <c r="N186" s="54">
        <f t="shared" ref="N186" si="106">IF(L186="FAIL","NO RANK",RANK(M186,$M$6:$M$1175))</f>
        <v>30</v>
      </c>
      <c r="O186" s="56">
        <f t="shared" ref="O186" si="107">SUM(F186:F194)</f>
        <v>689</v>
      </c>
    </row>
    <row r="187" spans="1:15" ht="11.1" customHeight="1">
      <c r="A187" s="13" t="s">
        <v>90</v>
      </c>
      <c r="B187" s="14" t="s">
        <v>91</v>
      </c>
      <c r="C187" s="15" t="s">
        <v>34</v>
      </c>
      <c r="D187" s="15">
        <v>27</v>
      </c>
      <c r="E187" s="15">
        <v>47</v>
      </c>
      <c r="F187" s="15">
        <v>74</v>
      </c>
      <c r="G187" s="15">
        <v>3</v>
      </c>
      <c r="H187" s="15" t="s">
        <v>15</v>
      </c>
      <c r="I187" s="15" t="s">
        <v>22</v>
      </c>
      <c r="J187" s="45"/>
      <c r="K187" s="48"/>
      <c r="L187" s="50"/>
      <c r="M187" s="52"/>
      <c r="N187" s="54"/>
      <c r="O187" s="56"/>
    </row>
    <row r="188" spans="1:15" ht="11.1" customHeight="1">
      <c r="A188" s="13" t="s">
        <v>90</v>
      </c>
      <c r="B188" s="14" t="s">
        <v>91</v>
      </c>
      <c r="C188" s="15" t="s">
        <v>36</v>
      </c>
      <c r="D188" s="15">
        <v>26</v>
      </c>
      <c r="E188" s="15">
        <v>33</v>
      </c>
      <c r="F188" s="15">
        <v>59</v>
      </c>
      <c r="G188" s="15">
        <v>3</v>
      </c>
      <c r="H188" s="15" t="s">
        <v>15</v>
      </c>
      <c r="I188" s="15" t="s">
        <v>17</v>
      </c>
      <c r="J188" s="45"/>
      <c r="K188" s="48"/>
      <c r="L188" s="50"/>
      <c r="M188" s="52"/>
      <c r="N188" s="54"/>
      <c r="O188" s="56"/>
    </row>
    <row r="189" spans="1:15" ht="11.1" customHeight="1">
      <c r="A189" s="13" t="s">
        <v>90</v>
      </c>
      <c r="B189" s="14" t="s">
        <v>91</v>
      </c>
      <c r="C189" s="15" t="s">
        <v>37</v>
      </c>
      <c r="D189" s="15">
        <v>27</v>
      </c>
      <c r="E189" s="15">
        <v>36</v>
      </c>
      <c r="F189" s="15">
        <v>63</v>
      </c>
      <c r="G189" s="15">
        <v>3</v>
      </c>
      <c r="H189" s="15" t="s">
        <v>15</v>
      </c>
      <c r="I189" s="15" t="s">
        <v>16</v>
      </c>
      <c r="J189" s="45"/>
      <c r="K189" s="48"/>
      <c r="L189" s="50"/>
      <c r="M189" s="52"/>
      <c r="N189" s="54"/>
      <c r="O189" s="56"/>
    </row>
    <row r="190" spans="1:15" ht="11.1" customHeight="1">
      <c r="A190" s="13" t="s">
        <v>90</v>
      </c>
      <c r="B190" s="14" t="s">
        <v>91</v>
      </c>
      <c r="C190" s="15" t="s">
        <v>38</v>
      </c>
      <c r="D190" s="15">
        <v>25</v>
      </c>
      <c r="E190" s="15">
        <v>36</v>
      </c>
      <c r="F190" s="15">
        <v>61</v>
      </c>
      <c r="G190" s="15">
        <v>3</v>
      </c>
      <c r="H190" s="15" t="s">
        <v>15</v>
      </c>
      <c r="I190" s="15" t="s">
        <v>16</v>
      </c>
      <c r="J190" s="45"/>
      <c r="K190" s="48"/>
      <c r="L190" s="50"/>
      <c r="M190" s="52"/>
      <c r="N190" s="54"/>
      <c r="O190" s="56"/>
    </row>
    <row r="191" spans="1:15" ht="11.1" customHeight="1">
      <c r="A191" s="13" t="s">
        <v>90</v>
      </c>
      <c r="B191" s="14" t="s">
        <v>91</v>
      </c>
      <c r="C191" s="15" t="s">
        <v>35</v>
      </c>
      <c r="D191" s="15">
        <v>28</v>
      </c>
      <c r="E191" s="15">
        <v>62</v>
      </c>
      <c r="F191" s="15">
        <v>90</v>
      </c>
      <c r="G191" s="15">
        <v>1.5</v>
      </c>
      <c r="H191" s="15" t="s">
        <v>15</v>
      </c>
      <c r="I191" s="15" t="s">
        <v>20</v>
      </c>
      <c r="J191" s="45"/>
      <c r="K191" s="48"/>
      <c r="L191" s="50"/>
      <c r="M191" s="52"/>
      <c r="N191" s="54"/>
      <c r="O191" s="56"/>
    </row>
    <row r="192" spans="1:15" ht="11.1" customHeight="1">
      <c r="A192" s="16" t="s">
        <v>90</v>
      </c>
      <c r="B192" s="17" t="s">
        <v>91</v>
      </c>
      <c r="C192" s="18" t="s">
        <v>39</v>
      </c>
      <c r="D192" s="18">
        <v>28</v>
      </c>
      <c r="E192" s="18">
        <v>68</v>
      </c>
      <c r="F192" s="18">
        <v>96</v>
      </c>
      <c r="G192" s="18">
        <v>1.5</v>
      </c>
      <c r="H192" s="18" t="s">
        <v>15</v>
      </c>
      <c r="I192" s="18" t="s">
        <v>20</v>
      </c>
      <c r="J192" s="45"/>
      <c r="K192" s="48"/>
      <c r="L192" s="50"/>
      <c r="M192" s="52"/>
      <c r="N192" s="54"/>
      <c r="O192" s="56"/>
    </row>
    <row r="193" spans="1:18" ht="11.1" customHeight="1">
      <c r="A193" s="16" t="s">
        <v>90</v>
      </c>
      <c r="B193" s="17" t="s">
        <v>91</v>
      </c>
      <c r="C193" s="18" t="s">
        <v>40</v>
      </c>
      <c r="D193" s="18">
        <v>29</v>
      </c>
      <c r="E193" s="18">
        <v>67</v>
      </c>
      <c r="F193" s="18">
        <v>96</v>
      </c>
      <c r="G193" s="18">
        <v>1.5</v>
      </c>
      <c r="H193" s="18" t="s">
        <v>15</v>
      </c>
      <c r="I193" s="18" t="s">
        <v>20</v>
      </c>
      <c r="J193" s="45"/>
      <c r="K193" s="48"/>
      <c r="L193" s="50"/>
      <c r="M193" s="52"/>
      <c r="N193" s="54"/>
      <c r="O193" s="56"/>
    </row>
    <row r="194" spans="1:18" ht="11.1" customHeight="1">
      <c r="A194" s="16" t="s">
        <v>90</v>
      </c>
      <c r="B194" s="17" t="s">
        <v>91</v>
      </c>
      <c r="C194" s="18" t="s">
        <v>41</v>
      </c>
      <c r="D194" s="18">
        <v>28</v>
      </c>
      <c r="E194" s="18">
        <v>69</v>
      </c>
      <c r="F194" s="18">
        <v>97</v>
      </c>
      <c r="G194" s="18">
        <v>2</v>
      </c>
      <c r="H194" s="18" t="s">
        <v>15</v>
      </c>
      <c r="I194" s="18" t="s">
        <v>20</v>
      </c>
      <c r="J194" s="45"/>
      <c r="K194" s="48"/>
      <c r="L194" s="50"/>
      <c r="M194" s="52"/>
      <c r="N194" s="54"/>
      <c r="O194" s="56"/>
    </row>
    <row r="195" spans="1:18" ht="11.1" customHeight="1" thickBot="1">
      <c r="A195" s="19" t="s">
        <v>90</v>
      </c>
      <c r="B195" s="20" t="s">
        <v>91</v>
      </c>
      <c r="C195" s="21" t="s">
        <v>42</v>
      </c>
      <c r="D195" s="21">
        <v>29</v>
      </c>
      <c r="E195" s="21">
        <v>0</v>
      </c>
      <c r="F195" s="21">
        <v>29</v>
      </c>
      <c r="G195" s="21">
        <v>0</v>
      </c>
      <c r="H195" s="21" t="s">
        <v>15</v>
      </c>
      <c r="I195" s="21" t="s">
        <v>31</v>
      </c>
      <c r="J195" s="46"/>
      <c r="K195" s="49"/>
      <c r="L195" s="51"/>
      <c r="M195" s="53"/>
      <c r="N195" s="55"/>
      <c r="O195" s="57"/>
    </row>
    <row r="196" spans="1:18" ht="11.1" customHeight="1">
      <c r="A196" s="8" t="s">
        <v>92</v>
      </c>
      <c r="B196" s="9" t="s">
        <v>93</v>
      </c>
      <c r="C196" s="10" t="s">
        <v>33</v>
      </c>
      <c r="D196" s="10">
        <v>24</v>
      </c>
      <c r="E196" s="10">
        <v>28</v>
      </c>
      <c r="F196" s="10">
        <v>52</v>
      </c>
      <c r="G196" s="10">
        <v>3</v>
      </c>
      <c r="H196" s="10" t="s">
        <v>15</v>
      </c>
      <c r="I196" s="10" t="s">
        <v>17</v>
      </c>
      <c r="J196" s="44">
        <f t="shared" ref="J196" si="108">COUNTIF(H196:H205,"F")+COUNTIF(H196:H205,"AB")</f>
        <v>0</v>
      </c>
      <c r="K196" s="47">
        <f t="shared" ref="K196" si="109">SUM(G196:G205)</f>
        <v>21.5</v>
      </c>
      <c r="L196" s="50" t="str">
        <f t="shared" ref="L196" si="110">IF(K196=21.5, "PASS", "FAIL")</f>
        <v>PASS</v>
      </c>
      <c r="M196" s="52">
        <f t="shared" ref="M196" si="111">IF(L196="PASS",O196/9,"NO NEED")</f>
        <v>75.222222222222229</v>
      </c>
      <c r="N196" s="54">
        <f t="shared" ref="N196" si="112">IF(L196="FAIL","NO RANK",RANK(M196,$M$6:$M$1175))</f>
        <v>40</v>
      </c>
      <c r="O196" s="56">
        <f t="shared" ref="O196" si="113">SUM(F196:F204)</f>
        <v>677</v>
      </c>
      <c r="P196" s="11"/>
      <c r="Q196" s="12"/>
      <c r="R196" s="12"/>
    </row>
    <row r="197" spans="1:18" ht="11.1" customHeight="1">
      <c r="A197" s="13" t="s">
        <v>92</v>
      </c>
      <c r="B197" s="14" t="s">
        <v>93</v>
      </c>
      <c r="C197" s="15" t="s">
        <v>34</v>
      </c>
      <c r="D197" s="15">
        <v>29</v>
      </c>
      <c r="E197" s="15">
        <v>33</v>
      </c>
      <c r="F197" s="15">
        <v>62</v>
      </c>
      <c r="G197" s="15">
        <v>3</v>
      </c>
      <c r="H197" s="15" t="s">
        <v>15</v>
      </c>
      <c r="I197" s="15" t="s">
        <v>16</v>
      </c>
      <c r="J197" s="45"/>
      <c r="K197" s="48"/>
      <c r="L197" s="50"/>
      <c r="M197" s="52"/>
      <c r="N197" s="54"/>
      <c r="O197" s="56"/>
    </row>
    <row r="198" spans="1:18" ht="11.1" customHeight="1">
      <c r="A198" s="13" t="s">
        <v>92</v>
      </c>
      <c r="B198" s="14" t="s">
        <v>93</v>
      </c>
      <c r="C198" s="15" t="s">
        <v>36</v>
      </c>
      <c r="D198" s="15">
        <v>26</v>
      </c>
      <c r="E198" s="15">
        <v>32</v>
      </c>
      <c r="F198" s="15">
        <v>58</v>
      </c>
      <c r="G198" s="15">
        <v>3</v>
      </c>
      <c r="H198" s="15" t="s">
        <v>15</v>
      </c>
      <c r="I198" s="15" t="s">
        <v>17</v>
      </c>
      <c r="J198" s="45"/>
      <c r="K198" s="48"/>
      <c r="L198" s="50"/>
      <c r="M198" s="52"/>
      <c r="N198" s="54"/>
      <c r="O198" s="56"/>
    </row>
    <row r="199" spans="1:18" ht="11.1" customHeight="1">
      <c r="A199" s="13" t="s">
        <v>92</v>
      </c>
      <c r="B199" s="14" t="s">
        <v>93</v>
      </c>
      <c r="C199" s="15" t="s">
        <v>37</v>
      </c>
      <c r="D199" s="15">
        <v>27</v>
      </c>
      <c r="E199" s="15">
        <v>39</v>
      </c>
      <c r="F199" s="15">
        <v>66</v>
      </c>
      <c r="G199" s="15">
        <v>3</v>
      </c>
      <c r="H199" s="15" t="s">
        <v>15</v>
      </c>
      <c r="I199" s="15" t="s">
        <v>16</v>
      </c>
      <c r="J199" s="45"/>
      <c r="K199" s="48"/>
      <c r="L199" s="50"/>
      <c r="M199" s="52"/>
      <c r="N199" s="54"/>
      <c r="O199" s="56"/>
    </row>
    <row r="200" spans="1:18" ht="11.1" customHeight="1">
      <c r="A200" s="13" t="s">
        <v>92</v>
      </c>
      <c r="B200" s="14" t="s">
        <v>93</v>
      </c>
      <c r="C200" s="15" t="s">
        <v>38</v>
      </c>
      <c r="D200" s="15">
        <v>21</v>
      </c>
      <c r="E200" s="15">
        <v>34</v>
      </c>
      <c r="F200" s="15">
        <v>55</v>
      </c>
      <c r="G200" s="15">
        <v>3</v>
      </c>
      <c r="H200" s="15" t="s">
        <v>15</v>
      </c>
      <c r="I200" s="15" t="s">
        <v>17</v>
      </c>
      <c r="J200" s="45"/>
      <c r="K200" s="48"/>
      <c r="L200" s="50"/>
      <c r="M200" s="52"/>
      <c r="N200" s="54"/>
      <c r="O200" s="56"/>
    </row>
    <row r="201" spans="1:18" ht="11.1" customHeight="1">
      <c r="A201" s="13" t="s">
        <v>92</v>
      </c>
      <c r="B201" s="14" t="s">
        <v>93</v>
      </c>
      <c r="C201" s="15" t="s">
        <v>35</v>
      </c>
      <c r="D201" s="15">
        <v>28</v>
      </c>
      <c r="E201" s="15">
        <v>68</v>
      </c>
      <c r="F201" s="15">
        <v>96</v>
      </c>
      <c r="G201" s="15">
        <v>1.5</v>
      </c>
      <c r="H201" s="15" t="s">
        <v>15</v>
      </c>
      <c r="I201" s="15" t="s">
        <v>20</v>
      </c>
      <c r="J201" s="45"/>
      <c r="K201" s="48"/>
      <c r="L201" s="50"/>
      <c r="M201" s="52"/>
      <c r="N201" s="54"/>
      <c r="O201" s="56"/>
    </row>
    <row r="202" spans="1:18" ht="11.1" customHeight="1">
      <c r="A202" s="16" t="s">
        <v>92</v>
      </c>
      <c r="B202" s="17" t="s">
        <v>93</v>
      </c>
      <c r="C202" s="18" t="s">
        <v>39</v>
      </c>
      <c r="D202" s="18">
        <v>28</v>
      </c>
      <c r="E202" s="18">
        <v>67</v>
      </c>
      <c r="F202" s="18">
        <v>95</v>
      </c>
      <c r="G202" s="18">
        <v>1.5</v>
      </c>
      <c r="H202" s="18" t="s">
        <v>15</v>
      </c>
      <c r="I202" s="18" t="s">
        <v>20</v>
      </c>
      <c r="J202" s="45"/>
      <c r="K202" s="48"/>
      <c r="L202" s="50"/>
      <c r="M202" s="52"/>
      <c r="N202" s="54"/>
      <c r="O202" s="56"/>
    </row>
    <row r="203" spans="1:18" ht="11.1" customHeight="1">
      <c r="A203" s="16" t="s">
        <v>92</v>
      </c>
      <c r="B203" s="17" t="s">
        <v>93</v>
      </c>
      <c r="C203" s="18" t="s">
        <v>40</v>
      </c>
      <c r="D203" s="18">
        <v>29</v>
      </c>
      <c r="E203" s="18">
        <v>67</v>
      </c>
      <c r="F203" s="18">
        <v>96</v>
      </c>
      <c r="G203" s="18">
        <v>1.5</v>
      </c>
      <c r="H203" s="18" t="s">
        <v>15</v>
      </c>
      <c r="I203" s="18" t="s">
        <v>20</v>
      </c>
      <c r="J203" s="45"/>
      <c r="K203" s="48"/>
      <c r="L203" s="50"/>
      <c r="M203" s="52"/>
      <c r="N203" s="54"/>
      <c r="O203" s="56"/>
    </row>
    <row r="204" spans="1:18" ht="11.1" customHeight="1">
      <c r="A204" s="16" t="s">
        <v>92</v>
      </c>
      <c r="B204" s="17" t="s">
        <v>93</v>
      </c>
      <c r="C204" s="18" t="s">
        <v>41</v>
      </c>
      <c r="D204" s="18">
        <v>28</v>
      </c>
      <c r="E204" s="18">
        <v>69</v>
      </c>
      <c r="F204" s="18">
        <v>97</v>
      </c>
      <c r="G204" s="18">
        <v>2</v>
      </c>
      <c r="H204" s="18" t="s">
        <v>15</v>
      </c>
      <c r="I204" s="18" t="s">
        <v>20</v>
      </c>
      <c r="J204" s="45"/>
      <c r="K204" s="48"/>
      <c r="L204" s="50"/>
      <c r="M204" s="52"/>
      <c r="N204" s="54"/>
      <c r="O204" s="56"/>
    </row>
    <row r="205" spans="1:18" ht="10.5" customHeight="1" thickBot="1">
      <c r="A205" s="19" t="s">
        <v>92</v>
      </c>
      <c r="B205" s="20" t="s">
        <v>93</v>
      </c>
      <c r="C205" s="21" t="s">
        <v>42</v>
      </c>
      <c r="D205" s="21">
        <v>29</v>
      </c>
      <c r="E205" s="21">
        <v>0</v>
      </c>
      <c r="F205" s="21">
        <v>29</v>
      </c>
      <c r="G205" s="21">
        <v>0</v>
      </c>
      <c r="H205" s="21" t="s">
        <v>15</v>
      </c>
      <c r="I205" s="21" t="s">
        <v>31</v>
      </c>
      <c r="J205" s="46"/>
      <c r="K205" s="49"/>
      <c r="L205" s="51"/>
      <c r="M205" s="53"/>
      <c r="N205" s="55"/>
      <c r="O205" s="57"/>
    </row>
    <row r="206" spans="1:18" ht="11.1" customHeight="1">
      <c r="A206" s="8" t="s">
        <v>94</v>
      </c>
      <c r="B206" s="9" t="s">
        <v>95</v>
      </c>
      <c r="C206" s="10" t="s">
        <v>33</v>
      </c>
      <c r="D206" s="10">
        <v>16</v>
      </c>
      <c r="E206" s="10">
        <v>25</v>
      </c>
      <c r="F206" s="10">
        <v>41</v>
      </c>
      <c r="G206" s="10">
        <v>3</v>
      </c>
      <c r="H206" s="10" t="s">
        <v>15</v>
      </c>
      <c r="I206" s="10" t="s">
        <v>18</v>
      </c>
      <c r="J206" s="44">
        <f t="shared" ref="J206" si="114">COUNTIF(H206:H215,"F")+COUNTIF(H206:H215,"AB")</f>
        <v>1</v>
      </c>
      <c r="K206" s="47">
        <f t="shared" ref="K206" si="115">SUM(G206:G215)</f>
        <v>18.5</v>
      </c>
      <c r="L206" s="50" t="str">
        <f t="shared" ref="L206" si="116">IF(K206=21.5, "PASS", "FAIL")</f>
        <v>FAIL</v>
      </c>
      <c r="M206" s="52" t="str">
        <f t="shared" ref="M206" si="117">IF(L206="PASS",O206/9,"NO NEED")</f>
        <v>NO NEED</v>
      </c>
      <c r="N206" s="54" t="str">
        <f t="shared" ref="N206" si="118">IF(L206="FAIL","NO RANK",RANK(M206,$M$6:$M$1175))</f>
        <v>NO RANK</v>
      </c>
      <c r="O206" s="56">
        <f t="shared" ref="O206" si="119">SUM(F206:F214)</f>
        <v>571</v>
      </c>
    </row>
    <row r="207" spans="1:18" ht="11.1" customHeight="1">
      <c r="A207" s="13" t="s">
        <v>94</v>
      </c>
      <c r="B207" s="14" t="s">
        <v>95</v>
      </c>
      <c r="C207" s="15" t="s">
        <v>34</v>
      </c>
      <c r="D207" s="15">
        <v>21</v>
      </c>
      <c r="E207" s="15">
        <v>32</v>
      </c>
      <c r="F207" s="15">
        <v>53</v>
      </c>
      <c r="G207" s="15">
        <v>3</v>
      </c>
      <c r="H207" s="15" t="s">
        <v>15</v>
      </c>
      <c r="I207" s="15" t="s">
        <v>17</v>
      </c>
      <c r="J207" s="45"/>
      <c r="K207" s="48"/>
      <c r="L207" s="50"/>
      <c r="M207" s="52"/>
      <c r="N207" s="54"/>
      <c r="O207" s="56"/>
    </row>
    <row r="208" spans="1:18" ht="11.1" customHeight="1">
      <c r="A208" s="13" t="s">
        <v>94</v>
      </c>
      <c r="B208" s="14" t="s">
        <v>95</v>
      </c>
      <c r="C208" s="15" t="s">
        <v>36</v>
      </c>
      <c r="D208" s="15">
        <v>18</v>
      </c>
      <c r="E208" s="15">
        <v>14</v>
      </c>
      <c r="F208" s="15">
        <v>32</v>
      </c>
      <c r="G208" s="15">
        <v>0</v>
      </c>
      <c r="H208" s="15" t="s">
        <v>19</v>
      </c>
      <c r="I208" s="15" t="s">
        <v>19</v>
      </c>
      <c r="J208" s="45"/>
      <c r="K208" s="48"/>
      <c r="L208" s="50"/>
      <c r="M208" s="52"/>
      <c r="N208" s="54"/>
      <c r="O208" s="56"/>
    </row>
    <row r="209" spans="1:18" ht="11.1" customHeight="1">
      <c r="A209" s="13" t="s">
        <v>94</v>
      </c>
      <c r="B209" s="14" t="s">
        <v>95</v>
      </c>
      <c r="C209" s="15" t="s">
        <v>37</v>
      </c>
      <c r="D209" s="15">
        <v>24</v>
      </c>
      <c r="E209" s="15">
        <v>32</v>
      </c>
      <c r="F209" s="15">
        <v>56</v>
      </c>
      <c r="G209" s="15">
        <v>3</v>
      </c>
      <c r="H209" s="15" t="s">
        <v>15</v>
      </c>
      <c r="I209" s="15" t="s">
        <v>17</v>
      </c>
      <c r="J209" s="45"/>
      <c r="K209" s="48"/>
      <c r="L209" s="50"/>
      <c r="M209" s="52"/>
      <c r="N209" s="54"/>
      <c r="O209" s="56"/>
    </row>
    <row r="210" spans="1:18" ht="11.1" customHeight="1">
      <c r="A210" s="13" t="s">
        <v>94</v>
      </c>
      <c r="B210" s="14" t="s">
        <v>95</v>
      </c>
      <c r="C210" s="15" t="s">
        <v>38</v>
      </c>
      <c r="D210" s="15">
        <v>17</v>
      </c>
      <c r="E210" s="15">
        <v>25</v>
      </c>
      <c r="F210" s="15">
        <v>42</v>
      </c>
      <c r="G210" s="15">
        <v>3</v>
      </c>
      <c r="H210" s="15" t="s">
        <v>15</v>
      </c>
      <c r="I210" s="15" t="s">
        <v>18</v>
      </c>
      <c r="J210" s="45"/>
      <c r="K210" s="48"/>
      <c r="L210" s="50"/>
      <c r="M210" s="52"/>
      <c r="N210" s="54"/>
      <c r="O210" s="56"/>
    </row>
    <row r="211" spans="1:18" ht="11.1" customHeight="1">
      <c r="A211" s="13" t="s">
        <v>94</v>
      </c>
      <c r="B211" s="14" t="s">
        <v>95</v>
      </c>
      <c r="C211" s="15" t="s">
        <v>35</v>
      </c>
      <c r="D211" s="15">
        <v>29</v>
      </c>
      <c r="E211" s="15">
        <v>58</v>
      </c>
      <c r="F211" s="15">
        <v>87</v>
      </c>
      <c r="G211" s="15">
        <v>1.5</v>
      </c>
      <c r="H211" s="15" t="s">
        <v>15</v>
      </c>
      <c r="I211" s="15" t="s">
        <v>21</v>
      </c>
      <c r="J211" s="45"/>
      <c r="K211" s="48"/>
      <c r="L211" s="50"/>
      <c r="M211" s="52"/>
      <c r="N211" s="54"/>
      <c r="O211" s="56"/>
    </row>
    <row r="212" spans="1:18" ht="11.1" customHeight="1">
      <c r="A212" s="16" t="s">
        <v>94</v>
      </c>
      <c r="B212" s="17" t="s">
        <v>95</v>
      </c>
      <c r="C212" s="18" t="s">
        <v>39</v>
      </c>
      <c r="D212" s="18">
        <v>28</v>
      </c>
      <c r="E212" s="18">
        <v>48</v>
      </c>
      <c r="F212" s="18">
        <v>76</v>
      </c>
      <c r="G212" s="18">
        <v>1.5</v>
      </c>
      <c r="H212" s="18" t="s">
        <v>15</v>
      </c>
      <c r="I212" s="18" t="s">
        <v>22</v>
      </c>
      <c r="J212" s="45"/>
      <c r="K212" s="48"/>
      <c r="L212" s="50"/>
      <c r="M212" s="52"/>
      <c r="N212" s="54"/>
      <c r="O212" s="56"/>
    </row>
    <row r="213" spans="1:18" ht="11.1" customHeight="1">
      <c r="A213" s="16" t="s">
        <v>94</v>
      </c>
      <c r="B213" s="17" t="s">
        <v>95</v>
      </c>
      <c r="C213" s="18" t="s">
        <v>40</v>
      </c>
      <c r="D213" s="18">
        <v>29</v>
      </c>
      <c r="E213" s="18">
        <v>58</v>
      </c>
      <c r="F213" s="18">
        <v>87</v>
      </c>
      <c r="G213" s="18">
        <v>1.5</v>
      </c>
      <c r="H213" s="18" t="s">
        <v>15</v>
      </c>
      <c r="I213" s="18" t="s">
        <v>21</v>
      </c>
      <c r="J213" s="45"/>
      <c r="K213" s="48"/>
      <c r="L213" s="50"/>
      <c r="M213" s="52"/>
      <c r="N213" s="54"/>
      <c r="O213" s="56"/>
    </row>
    <row r="214" spans="1:18" ht="11.1" customHeight="1">
      <c r="A214" s="16" t="s">
        <v>94</v>
      </c>
      <c r="B214" s="17" t="s">
        <v>95</v>
      </c>
      <c r="C214" s="18" t="s">
        <v>41</v>
      </c>
      <c r="D214" s="18">
        <v>28</v>
      </c>
      <c r="E214" s="18">
        <v>69</v>
      </c>
      <c r="F214" s="18">
        <v>97</v>
      </c>
      <c r="G214" s="18">
        <v>2</v>
      </c>
      <c r="H214" s="18" t="s">
        <v>15</v>
      </c>
      <c r="I214" s="18" t="s">
        <v>20</v>
      </c>
      <c r="J214" s="45"/>
      <c r="K214" s="48"/>
      <c r="L214" s="50"/>
      <c r="M214" s="52"/>
      <c r="N214" s="54"/>
      <c r="O214" s="56"/>
    </row>
    <row r="215" spans="1:18" ht="11.1" customHeight="1" thickBot="1">
      <c r="A215" s="19" t="s">
        <v>94</v>
      </c>
      <c r="B215" s="20" t="s">
        <v>95</v>
      </c>
      <c r="C215" s="21" t="s">
        <v>42</v>
      </c>
      <c r="D215" s="21">
        <v>29</v>
      </c>
      <c r="E215" s="21">
        <v>0</v>
      </c>
      <c r="F215" s="21">
        <v>29</v>
      </c>
      <c r="G215" s="21">
        <v>0</v>
      </c>
      <c r="H215" s="21" t="s">
        <v>15</v>
      </c>
      <c r="I215" s="21" t="s">
        <v>31</v>
      </c>
      <c r="J215" s="46"/>
      <c r="K215" s="49"/>
      <c r="L215" s="51"/>
      <c r="M215" s="53"/>
      <c r="N215" s="55"/>
      <c r="O215" s="57"/>
    </row>
    <row r="216" spans="1:18" ht="11.1" customHeight="1">
      <c r="A216" s="8" t="s">
        <v>96</v>
      </c>
      <c r="B216" s="9" t="s">
        <v>97</v>
      </c>
      <c r="C216" s="10" t="s">
        <v>33</v>
      </c>
      <c r="D216" s="10">
        <v>22</v>
      </c>
      <c r="E216" s="10">
        <v>35</v>
      </c>
      <c r="F216" s="10">
        <v>57</v>
      </c>
      <c r="G216" s="10">
        <v>3</v>
      </c>
      <c r="H216" s="10" t="s">
        <v>15</v>
      </c>
      <c r="I216" s="10" t="s">
        <v>17</v>
      </c>
      <c r="J216" s="44">
        <f t="shared" ref="J216" si="120">COUNTIF(H216:H225,"F")+COUNTIF(H216:H225,"AB")</f>
        <v>0</v>
      </c>
      <c r="K216" s="47">
        <f t="shared" ref="K216" si="121">SUM(G216:G225)</f>
        <v>21.5</v>
      </c>
      <c r="L216" s="50" t="str">
        <f t="shared" ref="L216" si="122">IF(K216=21.5, "PASS", "FAIL")</f>
        <v>PASS</v>
      </c>
      <c r="M216" s="52">
        <f t="shared" ref="M216" si="123">IF(L216="PASS",O216/9,"NO NEED")</f>
        <v>77.666666666666671</v>
      </c>
      <c r="N216" s="54">
        <f t="shared" ref="N216" si="124">IF(L216="FAIL","NO RANK",RANK(M216,$M$6:$M$1175))</f>
        <v>26</v>
      </c>
      <c r="O216" s="56">
        <f t="shared" ref="O216" si="125">SUM(F216:F224)</f>
        <v>699</v>
      </c>
      <c r="P216" s="11"/>
      <c r="Q216" s="12"/>
      <c r="R216" s="12"/>
    </row>
    <row r="217" spans="1:18" ht="11.1" customHeight="1">
      <c r="A217" s="13" t="s">
        <v>96</v>
      </c>
      <c r="B217" s="14" t="s">
        <v>97</v>
      </c>
      <c r="C217" s="15" t="s">
        <v>34</v>
      </c>
      <c r="D217" s="15">
        <v>28</v>
      </c>
      <c r="E217" s="15">
        <v>39</v>
      </c>
      <c r="F217" s="15">
        <v>67</v>
      </c>
      <c r="G217" s="15">
        <v>3</v>
      </c>
      <c r="H217" s="15" t="s">
        <v>15</v>
      </c>
      <c r="I217" s="15" t="s">
        <v>16</v>
      </c>
      <c r="J217" s="45"/>
      <c r="K217" s="48"/>
      <c r="L217" s="50"/>
      <c r="M217" s="52"/>
      <c r="N217" s="54"/>
      <c r="O217" s="56"/>
    </row>
    <row r="218" spans="1:18" ht="11.1" customHeight="1">
      <c r="A218" s="13" t="s">
        <v>96</v>
      </c>
      <c r="B218" s="14" t="s">
        <v>97</v>
      </c>
      <c r="C218" s="15" t="s">
        <v>36</v>
      </c>
      <c r="D218" s="15">
        <v>26</v>
      </c>
      <c r="E218" s="15">
        <v>36</v>
      </c>
      <c r="F218" s="15">
        <v>62</v>
      </c>
      <c r="G218" s="15">
        <v>3</v>
      </c>
      <c r="H218" s="15" t="s">
        <v>15</v>
      </c>
      <c r="I218" s="15" t="s">
        <v>16</v>
      </c>
      <c r="J218" s="45"/>
      <c r="K218" s="48"/>
      <c r="L218" s="50"/>
      <c r="M218" s="52"/>
      <c r="N218" s="54"/>
      <c r="O218" s="56"/>
    </row>
    <row r="219" spans="1:18" ht="11.1" customHeight="1">
      <c r="A219" s="13" t="s">
        <v>96</v>
      </c>
      <c r="B219" s="14" t="s">
        <v>97</v>
      </c>
      <c r="C219" s="15" t="s">
        <v>37</v>
      </c>
      <c r="D219" s="15">
        <v>28</v>
      </c>
      <c r="E219" s="15">
        <v>43</v>
      </c>
      <c r="F219" s="15">
        <v>71</v>
      </c>
      <c r="G219" s="15">
        <v>3</v>
      </c>
      <c r="H219" s="15" t="s">
        <v>15</v>
      </c>
      <c r="I219" s="15" t="s">
        <v>22</v>
      </c>
      <c r="J219" s="45"/>
      <c r="K219" s="48"/>
      <c r="L219" s="50"/>
      <c r="M219" s="52"/>
      <c r="N219" s="54"/>
      <c r="O219" s="56"/>
    </row>
    <row r="220" spans="1:18" ht="11.1" customHeight="1">
      <c r="A220" s="13" t="s">
        <v>96</v>
      </c>
      <c r="B220" s="14" t="s">
        <v>97</v>
      </c>
      <c r="C220" s="15" t="s">
        <v>38</v>
      </c>
      <c r="D220" s="15">
        <v>24</v>
      </c>
      <c r="E220" s="15">
        <v>34</v>
      </c>
      <c r="F220" s="15">
        <v>58</v>
      </c>
      <c r="G220" s="15">
        <v>3</v>
      </c>
      <c r="H220" s="15" t="s">
        <v>15</v>
      </c>
      <c r="I220" s="15" t="s">
        <v>17</v>
      </c>
      <c r="J220" s="45"/>
      <c r="K220" s="48"/>
      <c r="L220" s="50"/>
      <c r="M220" s="52"/>
      <c r="N220" s="54"/>
      <c r="O220" s="56"/>
    </row>
    <row r="221" spans="1:18" ht="11.1" customHeight="1">
      <c r="A221" s="13" t="s">
        <v>96</v>
      </c>
      <c r="B221" s="14" t="s">
        <v>97</v>
      </c>
      <c r="C221" s="15" t="s">
        <v>35</v>
      </c>
      <c r="D221" s="15">
        <v>29</v>
      </c>
      <c r="E221" s="15">
        <v>64</v>
      </c>
      <c r="F221" s="15">
        <v>93</v>
      </c>
      <c r="G221" s="15">
        <v>1.5</v>
      </c>
      <c r="H221" s="15" t="s">
        <v>15</v>
      </c>
      <c r="I221" s="15" t="s">
        <v>20</v>
      </c>
      <c r="J221" s="45"/>
      <c r="K221" s="48"/>
      <c r="L221" s="50"/>
      <c r="M221" s="52"/>
      <c r="N221" s="54"/>
      <c r="O221" s="56"/>
    </row>
    <row r="222" spans="1:18" ht="11.1" customHeight="1">
      <c r="A222" s="16" t="s">
        <v>96</v>
      </c>
      <c r="B222" s="17" t="s">
        <v>97</v>
      </c>
      <c r="C222" s="18" t="s">
        <v>39</v>
      </c>
      <c r="D222" s="18">
        <v>30</v>
      </c>
      <c r="E222" s="18">
        <v>67</v>
      </c>
      <c r="F222" s="18">
        <v>97</v>
      </c>
      <c r="G222" s="18">
        <v>1.5</v>
      </c>
      <c r="H222" s="18" t="s">
        <v>15</v>
      </c>
      <c r="I222" s="18" t="s">
        <v>20</v>
      </c>
      <c r="J222" s="45"/>
      <c r="K222" s="48"/>
      <c r="L222" s="50"/>
      <c r="M222" s="52"/>
      <c r="N222" s="54"/>
      <c r="O222" s="56"/>
    </row>
    <row r="223" spans="1:18" ht="11.1" customHeight="1">
      <c r="A223" s="16" t="s">
        <v>96</v>
      </c>
      <c r="B223" s="17" t="s">
        <v>97</v>
      </c>
      <c r="C223" s="18" t="s">
        <v>40</v>
      </c>
      <c r="D223" s="18">
        <v>30</v>
      </c>
      <c r="E223" s="18">
        <v>66</v>
      </c>
      <c r="F223" s="18">
        <v>96</v>
      </c>
      <c r="G223" s="18">
        <v>1.5</v>
      </c>
      <c r="H223" s="18" t="s">
        <v>15</v>
      </c>
      <c r="I223" s="18" t="s">
        <v>20</v>
      </c>
      <c r="J223" s="45"/>
      <c r="K223" s="48"/>
      <c r="L223" s="50"/>
      <c r="M223" s="52"/>
      <c r="N223" s="54"/>
      <c r="O223" s="56"/>
    </row>
    <row r="224" spans="1:18" ht="11.1" customHeight="1">
      <c r="A224" s="16" t="s">
        <v>96</v>
      </c>
      <c r="B224" s="17" t="s">
        <v>97</v>
      </c>
      <c r="C224" s="18" t="s">
        <v>41</v>
      </c>
      <c r="D224" s="18">
        <v>29</v>
      </c>
      <c r="E224" s="18">
        <v>69</v>
      </c>
      <c r="F224" s="18">
        <v>98</v>
      </c>
      <c r="G224" s="18">
        <v>2</v>
      </c>
      <c r="H224" s="18" t="s">
        <v>15</v>
      </c>
      <c r="I224" s="18" t="s">
        <v>20</v>
      </c>
      <c r="J224" s="45"/>
      <c r="K224" s="48"/>
      <c r="L224" s="50"/>
      <c r="M224" s="52"/>
      <c r="N224" s="54"/>
      <c r="O224" s="56"/>
    </row>
    <row r="225" spans="1:18" ht="10.5" customHeight="1" thickBot="1">
      <c r="A225" s="19" t="s">
        <v>96</v>
      </c>
      <c r="B225" s="20" t="s">
        <v>97</v>
      </c>
      <c r="C225" s="21" t="s">
        <v>42</v>
      </c>
      <c r="D225" s="21">
        <v>29</v>
      </c>
      <c r="E225" s="21">
        <v>0</v>
      </c>
      <c r="F225" s="21">
        <v>29</v>
      </c>
      <c r="G225" s="21">
        <v>0</v>
      </c>
      <c r="H225" s="21" t="s">
        <v>15</v>
      </c>
      <c r="I225" s="21" t="s">
        <v>31</v>
      </c>
      <c r="J225" s="46"/>
      <c r="K225" s="49"/>
      <c r="L225" s="51"/>
      <c r="M225" s="53"/>
      <c r="N225" s="55"/>
      <c r="O225" s="57"/>
    </row>
    <row r="226" spans="1:18" ht="11.1" customHeight="1">
      <c r="A226" s="8" t="s">
        <v>98</v>
      </c>
      <c r="B226" s="9" t="s">
        <v>99</v>
      </c>
      <c r="C226" s="10" t="s">
        <v>33</v>
      </c>
      <c r="D226" s="10">
        <v>25</v>
      </c>
      <c r="E226" s="10">
        <v>42</v>
      </c>
      <c r="F226" s="10">
        <v>67</v>
      </c>
      <c r="G226" s="10">
        <v>3</v>
      </c>
      <c r="H226" s="10" t="s">
        <v>15</v>
      </c>
      <c r="I226" s="10" t="s">
        <v>16</v>
      </c>
      <c r="J226" s="44">
        <f t="shared" ref="J226" si="126">COUNTIF(H226:H235,"F")+COUNTIF(H226:H235,"AB")</f>
        <v>0</v>
      </c>
      <c r="K226" s="47">
        <f t="shared" ref="K226" si="127">SUM(G226:G235)</f>
        <v>21.5</v>
      </c>
      <c r="L226" s="50" t="str">
        <f t="shared" ref="L226" si="128">IF(K226=21.5, "PASS", "FAIL")</f>
        <v>PASS</v>
      </c>
      <c r="M226" s="52">
        <f t="shared" ref="M226" si="129">IF(L226="PASS",O226/9,"NO NEED")</f>
        <v>80.555555555555557</v>
      </c>
      <c r="N226" s="54">
        <f t="shared" ref="N226" si="130">IF(L226="FAIL","NO RANK",RANK(M226,$M$6:$M$1175))</f>
        <v>15</v>
      </c>
      <c r="O226" s="56">
        <f t="shared" ref="O226" si="131">SUM(F226:F234)</f>
        <v>725</v>
      </c>
    </row>
    <row r="227" spans="1:18" ht="11.1" customHeight="1">
      <c r="A227" s="13" t="s">
        <v>98</v>
      </c>
      <c r="B227" s="14" t="s">
        <v>99</v>
      </c>
      <c r="C227" s="15" t="s">
        <v>34</v>
      </c>
      <c r="D227" s="15">
        <v>29</v>
      </c>
      <c r="E227" s="15">
        <v>47</v>
      </c>
      <c r="F227" s="15">
        <v>76</v>
      </c>
      <c r="G227" s="15">
        <v>3</v>
      </c>
      <c r="H227" s="15" t="s">
        <v>15</v>
      </c>
      <c r="I227" s="15" t="s">
        <v>22</v>
      </c>
      <c r="J227" s="45"/>
      <c r="K227" s="48"/>
      <c r="L227" s="50"/>
      <c r="M227" s="52"/>
      <c r="N227" s="54"/>
      <c r="O227" s="56"/>
    </row>
    <row r="228" spans="1:18" ht="11.1" customHeight="1">
      <c r="A228" s="13" t="s">
        <v>98</v>
      </c>
      <c r="B228" s="14" t="s">
        <v>99</v>
      </c>
      <c r="C228" s="15" t="s">
        <v>36</v>
      </c>
      <c r="D228" s="15">
        <v>27</v>
      </c>
      <c r="E228" s="15">
        <v>26</v>
      </c>
      <c r="F228" s="15">
        <v>53</v>
      </c>
      <c r="G228" s="15">
        <v>3</v>
      </c>
      <c r="H228" s="15" t="s">
        <v>15</v>
      </c>
      <c r="I228" s="15" t="s">
        <v>17</v>
      </c>
      <c r="J228" s="45"/>
      <c r="K228" s="48"/>
      <c r="L228" s="50"/>
      <c r="M228" s="52"/>
      <c r="N228" s="54"/>
      <c r="O228" s="56"/>
    </row>
    <row r="229" spans="1:18" ht="11.1" customHeight="1">
      <c r="A229" s="13" t="s">
        <v>98</v>
      </c>
      <c r="B229" s="14" t="s">
        <v>99</v>
      </c>
      <c r="C229" s="15" t="s">
        <v>37</v>
      </c>
      <c r="D229" s="15">
        <v>29</v>
      </c>
      <c r="E229" s="15">
        <v>45</v>
      </c>
      <c r="F229" s="15">
        <v>74</v>
      </c>
      <c r="G229" s="15">
        <v>3</v>
      </c>
      <c r="H229" s="15" t="s">
        <v>15</v>
      </c>
      <c r="I229" s="15" t="s">
        <v>22</v>
      </c>
      <c r="J229" s="45"/>
      <c r="K229" s="48"/>
      <c r="L229" s="50"/>
      <c r="M229" s="52"/>
      <c r="N229" s="54"/>
      <c r="O229" s="56"/>
    </row>
    <row r="230" spans="1:18" ht="11.1" customHeight="1">
      <c r="A230" s="13" t="s">
        <v>98</v>
      </c>
      <c r="B230" s="14" t="s">
        <v>99</v>
      </c>
      <c r="C230" s="15" t="s">
        <v>38</v>
      </c>
      <c r="D230" s="15">
        <v>25</v>
      </c>
      <c r="E230" s="15">
        <v>40</v>
      </c>
      <c r="F230" s="15">
        <v>65</v>
      </c>
      <c r="G230" s="15">
        <v>3</v>
      </c>
      <c r="H230" s="15" t="s">
        <v>15</v>
      </c>
      <c r="I230" s="15" t="s">
        <v>16</v>
      </c>
      <c r="J230" s="45"/>
      <c r="K230" s="48"/>
      <c r="L230" s="50"/>
      <c r="M230" s="52"/>
      <c r="N230" s="54"/>
      <c r="O230" s="56"/>
    </row>
    <row r="231" spans="1:18" ht="11.1" customHeight="1">
      <c r="A231" s="13" t="s">
        <v>98</v>
      </c>
      <c r="B231" s="14" t="s">
        <v>99</v>
      </c>
      <c r="C231" s="15" t="s">
        <v>35</v>
      </c>
      <c r="D231" s="15">
        <v>30</v>
      </c>
      <c r="E231" s="15">
        <v>68</v>
      </c>
      <c r="F231" s="15">
        <v>98</v>
      </c>
      <c r="G231" s="15">
        <v>1.5</v>
      </c>
      <c r="H231" s="15" t="s">
        <v>15</v>
      </c>
      <c r="I231" s="15" t="s">
        <v>20</v>
      </c>
      <c r="J231" s="45"/>
      <c r="K231" s="48"/>
      <c r="L231" s="50"/>
      <c r="M231" s="52"/>
      <c r="N231" s="54"/>
      <c r="O231" s="56"/>
    </row>
    <row r="232" spans="1:18" ht="11.1" customHeight="1">
      <c r="A232" s="16" t="s">
        <v>98</v>
      </c>
      <c r="B232" s="17" t="s">
        <v>99</v>
      </c>
      <c r="C232" s="18" t="s">
        <v>39</v>
      </c>
      <c r="D232" s="18">
        <v>30</v>
      </c>
      <c r="E232" s="18">
        <v>67</v>
      </c>
      <c r="F232" s="18">
        <v>97</v>
      </c>
      <c r="G232" s="18">
        <v>1.5</v>
      </c>
      <c r="H232" s="18" t="s">
        <v>15</v>
      </c>
      <c r="I232" s="18" t="s">
        <v>20</v>
      </c>
      <c r="J232" s="45"/>
      <c r="K232" s="48"/>
      <c r="L232" s="50"/>
      <c r="M232" s="52"/>
      <c r="N232" s="54"/>
      <c r="O232" s="56"/>
    </row>
    <row r="233" spans="1:18" ht="11.1" customHeight="1">
      <c r="A233" s="16" t="s">
        <v>98</v>
      </c>
      <c r="B233" s="17" t="s">
        <v>99</v>
      </c>
      <c r="C233" s="18" t="s">
        <v>40</v>
      </c>
      <c r="D233" s="18">
        <v>29</v>
      </c>
      <c r="E233" s="18">
        <v>68</v>
      </c>
      <c r="F233" s="18">
        <v>97</v>
      </c>
      <c r="G233" s="18">
        <v>1.5</v>
      </c>
      <c r="H233" s="18" t="s">
        <v>15</v>
      </c>
      <c r="I233" s="18" t="s">
        <v>20</v>
      </c>
      <c r="J233" s="45"/>
      <c r="K233" s="48"/>
      <c r="L233" s="50"/>
      <c r="M233" s="52"/>
      <c r="N233" s="54"/>
      <c r="O233" s="56"/>
    </row>
    <row r="234" spans="1:18" ht="11.1" customHeight="1">
      <c r="A234" s="16" t="s">
        <v>98</v>
      </c>
      <c r="B234" s="17" t="s">
        <v>99</v>
      </c>
      <c r="C234" s="18" t="s">
        <v>41</v>
      </c>
      <c r="D234" s="18">
        <v>30</v>
      </c>
      <c r="E234" s="18">
        <v>68</v>
      </c>
      <c r="F234" s="18">
        <v>98</v>
      </c>
      <c r="G234" s="18">
        <v>2</v>
      </c>
      <c r="H234" s="18" t="s">
        <v>15</v>
      </c>
      <c r="I234" s="18" t="s">
        <v>20</v>
      </c>
      <c r="J234" s="45"/>
      <c r="K234" s="48"/>
      <c r="L234" s="50"/>
      <c r="M234" s="52"/>
      <c r="N234" s="54"/>
      <c r="O234" s="56"/>
    </row>
    <row r="235" spans="1:18" ht="11.1" customHeight="1" thickBot="1">
      <c r="A235" s="19" t="s">
        <v>98</v>
      </c>
      <c r="B235" s="20" t="s">
        <v>99</v>
      </c>
      <c r="C235" s="21" t="s">
        <v>42</v>
      </c>
      <c r="D235" s="21">
        <v>29</v>
      </c>
      <c r="E235" s="21">
        <v>0</v>
      </c>
      <c r="F235" s="21">
        <v>29</v>
      </c>
      <c r="G235" s="21">
        <v>0</v>
      </c>
      <c r="H235" s="21" t="s">
        <v>15</v>
      </c>
      <c r="I235" s="21" t="s">
        <v>31</v>
      </c>
      <c r="J235" s="46"/>
      <c r="K235" s="49"/>
      <c r="L235" s="51"/>
      <c r="M235" s="53"/>
      <c r="N235" s="55"/>
      <c r="O235" s="57"/>
    </row>
    <row r="236" spans="1:18" ht="11.1" customHeight="1">
      <c r="A236" s="8" t="s">
        <v>100</v>
      </c>
      <c r="B236" s="9" t="s">
        <v>101</v>
      </c>
      <c r="C236" s="10" t="s">
        <v>33</v>
      </c>
      <c r="D236" s="10">
        <v>21</v>
      </c>
      <c r="E236" s="10">
        <v>31</v>
      </c>
      <c r="F236" s="10">
        <v>52</v>
      </c>
      <c r="G236" s="10">
        <v>3</v>
      </c>
      <c r="H236" s="10" t="s">
        <v>15</v>
      </c>
      <c r="I236" s="10" t="s">
        <v>17</v>
      </c>
      <c r="J236" s="44">
        <f t="shared" ref="J236" si="132">COUNTIF(H236:H245,"F")+COUNTIF(H236:H245,"AB")</f>
        <v>0</v>
      </c>
      <c r="K236" s="47">
        <f t="shared" ref="K236" si="133">SUM(G236:G245)</f>
        <v>21.5</v>
      </c>
      <c r="L236" s="50" t="str">
        <f t="shared" ref="L236" si="134">IF(K236=21.5, "PASS", "FAIL")</f>
        <v>PASS</v>
      </c>
      <c r="M236" s="52">
        <f t="shared" ref="M236" si="135">IF(L236="PASS",O236/9,"NO NEED")</f>
        <v>76.555555555555557</v>
      </c>
      <c r="N236" s="54">
        <f t="shared" ref="N236" si="136">IF(L236="FAIL","NO RANK",RANK(M236,$M$6:$M$1175))</f>
        <v>30</v>
      </c>
      <c r="O236" s="56">
        <f t="shared" ref="O236" si="137">SUM(F236:F244)</f>
        <v>689</v>
      </c>
      <c r="P236" s="11"/>
      <c r="Q236" s="12"/>
      <c r="R236" s="12"/>
    </row>
    <row r="237" spans="1:18" ht="11.1" customHeight="1">
      <c r="A237" s="13" t="s">
        <v>100</v>
      </c>
      <c r="B237" s="14" t="s">
        <v>101</v>
      </c>
      <c r="C237" s="15" t="s">
        <v>34</v>
      </c>
      <c r="D237" s="15">
        <v>29</v>
      </c>
      <c r="E237" s="15">
        <v>35</v>
      </c>
      <c r="F237" s="15">
        <v>64</v>
      </c>
      <c r="G237" s="15">
        <v>3</v>
      </c>
      <c r="H237" s="15" t="s">
        <v>15</v>
      </c>
      <c r="I237" s="15" t="s">
        <v>16</v>
      </c>
      <c r="J237" s="45"/>
      <c r="K237" s="48"/>
      <c r="L237" s="50"/>
      <c r="M237" s="52"/>
      <c r="N237" s="54"/>
      <c r="O237" s="56"/>
    </row>
    <row r="238" spans="1:18" ht="11.1" customHeight="1">
      <c r="A238" s="13" t="s">
        <v>100</v>
      </c>
      <c r="B238" s="14" t="s">
        <v>101</v>
      </c>
      <c r="C238" s="15" t="s">
        <v>36</v>
      </c>
      <c r="D238" s="15">
        <v>27</v>
      </c>
      <c r="E238" s="15">
        <v>26</v>
      </c>
      <c r="F238" s="15">
        <v>53</v>
      </c>
      <c r="G238" s="15">
        <v>3</v>
      </c>
      <c r="H238" s="15" t="s">
        <v>15</v>
      </c>
      <c r="I238" s="15" t="s">
        <v>17</v>
      </c>
      <c r="J238" s="45"/>
      <c r="K238" s="48"/>
      <c r="L238" s="50"/>
      <c r="M238" s="52"/>
      <c r="N238" s="54"/>
      <c r="O238" s="56"/>
    </row>
    <row r="239" spans="1:18" ht="11.1" customHeight="1">
      <c r="A239" s="13" t="s">
        <v>100</v>
      </c>
      <c r="B239" s="14" t="s">
        <v>101</v>
      </c>
      <c r="C239" s="15" t="s">
        <v>37</v>
      </c>
      <c r="D239" s="15">
        <v>28</v>
      </c>
      <c r="E239" s="15">
        <v>40</v>
      </c>
      <c r="F239" s="15">
        <v>68</v>
      </c>
      <c r="G239" s="15">
        <v>3</v>
      </c>
      <c r="H239" s="15" t="s">
        <v>15</v>
      </c>
      <c r="I239" s="15" t="s">
        <v>16</v>
      </c>
      <c r="J239" s="45"/>
      <c r="K239" s="48"/>
      <c r="L239" s="50"/>
      <c r="M239" s="52"/>
      <c r="N239" s="54"/>
      <c r="O239" s="56"/>
    </row>
    <row r="240" spans="1:18" ht="11.1" customHeight="1">
      <c r="A240" s="13" t="s">
        <v>100</v>
      </c>
      <c r="B240" s="14" t="s">
        <v>101</v>
      </c>
      <c r="C240" s="15" t="s">
        <v>38</v>
      </c>
      <c r="D240" s="15">
        <v>26</v>
      </c>
      <c r="E240" s="15">
        <v>44</v>
      </c>
      <c r="F240" s="15">
        <v>70</v>
      </c>
      <c r="G240" s="15">
        <v>3</v>
      </c>
      <c r="H240" s="15" t="s">
        <v>15</v>
      </c>
      <c r="I240" s="15" t="s">
        <v>22</v>
      </c>
      <c r="J240" s="45"/>
      <c r="K240" s="48"/>
      <c r="L240" s="50"/>
      <c r="M240" s="52"/>
      <c r="N240" s="54"/>
      <c r="O240" s="56"/>
    </row>
    <row r="241" spans="1:18" ht="11.1" customHeight="1">
      <c r="A241" s="13" t="s">
        <v>100</v>
      </c>
      <c r="B241" s="14" t="s">
        <v>101</v>
      </c>
      <c r="C241" s="15" t="s">
        <v>35</v>
      </c>
      <c r="D241" s="15">
        <v>29</v>
      </c>
      <c r="E241" s="15">
        <v>65</v>
      </c>
      <c r="F241" s="15">
        <v>94</v>
      </c>
      <c r="G241" s="15">
        <v>1.5</v>
      </c>
      <c r="H241" s="15" t="s">
        <v>15</v>
      </c>
      <c r="I241" s="15" t="s">
        <v>20</v>
      </c>
      <c r="J241" s="45"/>
      <c r="K241" s="48"/>
      <c r="L241" s="50"/>
      <c r="M241" s="52"/>
      <c r="N241" s="54"/>
      <c r="O241" s="56"/>
    </row>
    <row r="242" spans="1:18" ht="11.1" customHeight="1">
      <c r="A242" s="16" t="s">
        <v>100</v>
      </c>
      <c r="B242" s="17" t="s">
        <v>101</v>
      </c>
      <c r="C242" s="18" t="s">
        <v>39</v>
      </c>
      <c r="D242" s="18">
        <v>29</v>
      </c>
      <c r="E242" s="18">
        <v>65</v>
      </c>
      <c r="F242" s="18">
        <v>94</v>
      </c>
      <c r="G242" s="18">
        <v>1.5</v>
      </c>
      <c r="H242" s="18" t="s">
        <v>15</v>
      </c>
      <c r="I242" s="18" t="s">
        <v>20</v>
      </c>
      <c r="J242" s="45"/>
      <c r="K242" s="48"/>
      <c r="L242" s="50"/>
      <c r="M242" s="52"/>
      <c r="N242" s="54"/>
      <c r="O242" s="56"/>
    </row>
    <row r="243" spans="1:18" ht="11.1" customHeight="1">
      <c r="A243" s="16" t="s">
        <v>100</v>
      </c>
      <c r="B243" s="17" t="s">
        <v>101</v>
      </c>
      <c r="C243" s="18" t="s">
        <v>40</v>
      </c>
      <c r="D243" s="18">
        <v>30</v>
      </c>
      <c r="E243" s="18">
        <v>68</v>
      </c>
      <c r="F243" s="18">
        <v>98</v>
      </c>
      <c r="G243" s="18">
        <v>1.5</v>
      </c>
      <c r="H243" s="18" t="s">
        <v>15</v>
      </c>
      <c r="I243" s="18" t="s">
        <v>20</v>
      </c>
      <c r="J243" s="45"/>
      <c r="K243" s="48"/>
      <c r="L243" s="50"/>
      <c r="M243" s="52"/>
      <c r="N243" s="54"/>
      <c r="O243" s="56"/>
    </row>
    <row r="244" spans="1:18" ht="11.1" customHeight="1">
      <c r="A244" s="16" t="s">
        <v>100</v>
      </c>
      <c r="B244" s="17" t="s">
        <v>101</v>
      </c>
      <c r="C244" s="18" t="s">
        <v>41</v>
      </c>
      <c r="D244" s="18">
        <v>29</v>
      </c>
      <c r="E244" s="18">
        <v>67</v>
      </c>
      <c r="F244" s="18">
        <v>96</v>
      </c>
      <c r="G244" s="18">
        <v>2</v>
      </c>
      <c r="H244" s="18" t="s">
        <v>15</v>
      </c>
      <c r="I244" s="18" t="s">
        <v>20</v>
      </c>
      <c r="J244" s="45"/>
      <c r="K244" s="48"/>
      <c r="L244" s="50"/>
      <c r="M244" s="52"/>
      <c r="N244" s="54"/>
      <c r="O244" s="56"/>
    </row>
    <row r="245" spans="1:18" ht="10.5" customHeight="1" thickBot="1">
      <c r="A245" s="19" t="s">
        <v>100</v>
      </c>
      <c r="B245" s="20" t="s">
        <v>101</v>
      </c>
      <c r="C245" s="21" t="s">
        <v>42</v>
      </c>
      <c r="D245" s="21">
        <v>30</v>
      </c>
      <c r="E245" s="21">
        <v>0</v>
      </c>
      <c r="F245" s="21">
        <v>30</v>
      </c>
      <c r="G245" s="21">
        <v>0</v>
      </c>
      <c r="H245" s="21" t="s">
        <v>15</v>
      </c>
      <c r="I245" s="21" t="s">
        <v>31</v>
      </c>
      <c r="J245" s="46"/>
      <c r="K245" s="49"/>
      <c r="L245" s="51"/>
      <c r="M245" s="53"/>
      <c r="N245" s="55"/>
      <c r="O245" s="57"/>
    </row>
    <row r="246" spans="1:18" ht="11.1" customHeight="1">
      <c r="A246" s="8" t="s">
        <v>102</v>
      </c>
      <c r="B246" s="9" t="s">
        <v>103</v>
      </c>
      <c r="C246" s="10" t="s">
        <v>33</v>
      </c>
      <c r="D246" s="10">
        <v>16</v>
      </c>
      <c r="E246" s="10">
        <v>14</v>
      </c>
      <c r="F246" s="10">
        <v>30</v>
      </c>
      <c r="G246" s="10">
        <v>0</v>
      </c>
      <c r="H246" s="10" t="s">
        <v>19</v>
      </c>
      <c r="I246" s="10" t="s">
        <v>19</v>
      </c>
      <c r="J246" s="44">
        <f t="shared" ref="J246" si="138">COUNTIF(H246:H255,"F")+COUNTIF(H246:H255,"AB")</f>
        <v>4</v>
      </c>
      <c r="K246" s="47">
        <f t="shared" ref="K246" si="139">SUM(G246:G255)</f>
        <v>9.5</v>
      </c>
      <c r="L246" s="50" t="str">
        <f t="shared" ref="L246" si="140">IF(K246=21.5, "PASS", "FAIL")</f>
        <v>FAIL</v>
      </c>
      <c r="M246" s="52" t="str">
        <f t="shared" ref="M246" si="141">IF(L246="PASS",O246/9,"NO NEED")</f>
        <v>NO NEED</v>
      </c>
      <c r="N246" s="54" t="str">
        <f t="shared" ref="N246" si="142">IF(L246="FAIL","NO RANK",RANK(M246,$M$6:$M$1175))</f>
        <v>NO RANK</v>
      </c>
      <c r="O246" s="56">
        <f t="shared" ref="O246" si="143">SUM(F246:F254)</f>
        <v>515</v>
      </c>
    </row>
    <row r="247" spans="1:18" ht="11.1" customHeight="1">
      <c r="A247" s="13" t="s">
        <v>102</v>
      </c>
      <c r="B247" s="14" t="s">
        <v>103</v>
      </c>
      <c r="C247" s="15" t="s">
        <v>34</v>
      </c>
      <c r="D247" s="15">
        <v>27</v>
      </c>
      <c r="E247" s="15">
        <v>26</v>
      </c>
      <c r="F247" s="15">
        <v>53</v>
      </c>
      <c r="G247" s="15">
        <v>3</v>
      </c>
      <c r="H247" s="15" t="s">
        <v>15</v>
      </c>
      <c r="I247" s="15" t="s">
        <v>17</v>
      </c>
      <c r="J247" s="45"/>
      <c r="K247" s="48"/>
      <c r="L247" s="50"/>
      <c r="M247" s="52"/>
      <c r="N247" s="54"/>
      <c r="O247" s="56"/>
    </row>
    <row r="248" spans="1:18" ht="11.1" customHeight="1">
      <c r="A248" s="13" t="s">
        <v>102</v>
      </c>
      <c r="B248" s="14" t="s">
        <v>103</v>
      </c>
      <c r="C248" s="15" t="s">
        <v>36</v>
      </c>
      <c r="D248" s="15">
        <v>22</v>
      </c>
      <c r="E248" s="15">
        <v>3</v>
      </c>
      <c r="F248" s="15">
        <v>25</v>
      </c>
      <c r="G248" s="15">
        <v>0</v>
      </c>
      <c r="H248" s="15" t="s">
        <v>19</v>
      </c>
      <c r="I248" s="15" t="s">
        <v>19</v>
      </c>
      <c r="J248" s="45"/>
      <c r="K248" s="48"/>
      <c r="L248" s="50"/>
      <c r="M248" s="52"/>
      <c r="N248" s="54"/>
      <c r="O248" s="56"/>
    </row>
    <row r="249" spans="1:18" ht="11.1" customHeight="1">
      <c r="A249" s="13" t="s">
        <v>102</v>
      </c>
      <c r="B249" s="14" t="s">
        <v>103</v>
      </c>
      <c r="C249" s="15" t="s">
        <v>37</v>
      </c>
      <c r="D249" s="15">
        <v>23</v>
      </c>
      <c r="E249" s="15">
        <v>6</v>
      </c>
      <c r="F249" s="15">
        <v>29</v>
      </c>
      <c r="G249" s="15">
        <v>0</v>
      </c>
      <c r="H249" s="15" t="s">
        <v>19</v>
      </c>
      <c r="I249" s="15" t="s">
        <v>19</v>
      </c>
      <c r="J249" s="45"/>
      <c r="K249" s="48"/>
      <c r="L249" s="50"/>
      <c r="M249" s="52"/>
      <c r="N249" s="54"/>
      <c r="O249" s="56"/>
    </row>
    <row r="250" spans="1:18" ht="11.1" customHeight="1">
      <c r="A250" s="13" t="s">
        <v>102</v>
      </c>
      <c r="B250" s="14" t="s">
        <v>103</v>
      </c>
      <c r="C250" s="15" t="s">
        <v>38</v>
      </c>
      <c r="D250" s="15">
        <v>17</v>
      </c>
      <c r="E250" s="15">
        <v>16</v>
      </c>
      <c r="F250" s="15">
        <v>33</v>
      </c>
      <c r="G250" s="15">
        <v>0</v>
      </c>
      <c r="H250" s="15" t="s">
        <v>19</v>
      </c>
      <c r="I250" s="15" t="s">
        <v>19</v>
      </c>
      <c r="J250" s="45"/>
      <c r="K250" s="48"/>
      <c r="L250" s="50"/>
      <c r="M250" s="52"/>
      <c r="N250" s="54"/>
      <c r="O250" s="56"/>
    </row>
    <row r="251" spans="1:18" ht="11.1" customHeight="1">
      <c r="A251" s="13" t="s">
        <v>102</v>
      </c>
      <c r="B251" s="14" t="s">
        <v>103</v>
      </c>
      <c r="C251" s="15" t="s">
        <v>35</v>
      </c>
      <c r="D251" s="15">
        <v>28</v>
      </c>
      <c r="E251" s="15">
        <v>58</v>
      </c>
      <c r="F251" s="15">
        <v>86</v>
      </c>
      <c r="G251" s="15">
        <v>1.5</v>
      </c>
      <c r="H251" s="15" t="s">
        <v>15</v>
      </c>
      <c r="I251" s="15" t="s">
        <v>21</v>
      </c>
      <c r="J251" s="45"/>
      <c r="K251" s="48"/>
      <c r="L251" s="50"/>
      <c r="M251" s="52"/>
      <c r="N251" s="54"/>
      <c r="O251" s="56"/>
    </row>
    <row r="252" spans="1:18" ht="11.1" customHeight="1">
      <c r="A252" s="16" t="s">
        <v>102</v>
      </c>
      <c r="B252" s="17" t="s">
        <v>103</v>
      </c>
      <c r="C252" s="18" t="s">
        <v>39</v>
      </c>
      <c r="D252" s="18">
        <v>27</v>
      </c>
      <c r="E252" s="18">
        <v>58</v>
      </c>
      <c r="F252" s="18">
        <v>85</v>
      </c>
      <c r="G252" s="18">
        <v>1.5</v>
      </c>
      <c r="H252" s="18" t="s">
        <v>15</v>
      </c>
      <c r="I252" s="18" t="s">
        <v>21</v>
      </c>
      <c r="J252" s="45"/>
      <c r="K252" s="48"/>
      <c r="L252" s="50"/>
      <c r="M252" s="52"/>
      <c r="N252" s="54"/>
      <c r="O252" s="56"/>
    </row>
    <row r="253" spans="1:18" ht="11.1" customHeight="1">
      <c r="A253" s="16" t="s">
        <v>102</v>
      </c>
      <c r="B253" s="17" t="s">
        <v>103</v>
      </c>
      <c r="C253" s="18" t="s">
        <v>40</v>
      </c>
      <c r="D253" s="18">
        <v>28</v>
      </c>
      <c r="E253" s="18">
        <v>52</v>
      </c>
      <c r="F253" s="18">
        <v>80</v>
      </c>
      <c r="G253" s="18">
        <v>1.5</v>
      </c>
      <c r="H253" s="18" t="s">
        <v>15</v>
      </c>
      <c r="I253" s="18" t="s">
        <v>21</v>
      </c>
      <c r="J253" s="45"/>
      <c r="K253" s="48"/>
      <c r="L253" s="50"/>
      <c r="M253" s="52"/>
      <c r="N253" s="54"/>
      <c r="O253" s="56"/>
    </row>
    <row r="254" spans="1:18" ht="11.1" customHeight="1">
      <c r="A254" s="16" t="s">
        <v>102</v>
      </c>
      <c r="B254" s="17" t="s">
        <v>103</v>
      </c>
      <c r="C254" s="18" t="s">
        <v>41</v>
      </c>
      <c r="D254" s="18">
        <v>27</v>
      </c>
      <c r="E254" s="18">
        <v>67</v>
      </c>
      <c r="F254" s="18">
        <v>94</v>
      </c>
      <c r="G254" s="18">
        <v>2</v>
      </c>
      <c r="H254" s="18" t="s">
        <v>15</v>
      </c>
      <c r="I254" s="18" t="s">
        <v>20</v>
      </c>
      <c r="J254" s="45"/>
      <c r="K254" s="48"/>
      <c r="L254" s="50"/>
      <c r="M254" s="52"/>
      <c r="N254" s="54"/>
      <c r="O254" s="56"/>
    </row>
    <row r="255" spans="1:18" ht="11.1" customHeight="1" thickBot="1">
      <c r="A255" s="19" t="s">
        <v>102</v>
      </c>
      <c r="B255" s="20" t="s">
        <v>103</v>
      </c>
      <c r="C255" s="21" t="s">
        <v>42</v>
      </c>
      <c r="D255" s="21">
        <v>29</v>
      </c>
      <c r="E255" s="21">
        <v>0</v>
      </c>
      <c r="F255" s="21">
        <v>29</v>
      </c>
      <c r="G255" s="21">
        <v>0</v>
      </c>
      <c r="H255" s="21" t="s">
        <v>15</v>
      </c>
      <c r="I255" s="21" t="s">
        <v>31</v>
      </c>
      <c r="J255" s="46"/>
      <c r="K255" s="49"/>
      <c r="L255" s="51"/>
      <c r="M255" s="53"/>
      <c r="N255" s="55"/>
      <c r="O255" s="57"/>
    </row>
    <row r="256" spans="1:18" ht="11.1" customHeight="1">
      <c r="A256" s="8" t="s">
        <v>104</v>
      </c>
      <c r="B256" s="9" t="s">
        <v>105</v>
      </c>
      <c r="C256" s="10" t="s">
        <v>33</v>
      </c>
      <c r="D256" s="10">
        <v>19</v>
      </c>
      <c r="E256" s="10">
        <v>31</v>
      </c>
      <c r="F256" s="10">
        <v>50</v>
      </c>
      <c r="G256" s="10">
        <v>3</v>
      </c>
      <c r="H256" s="10" t="s">
        <v>15</v>
      </c>
      <c r="I256" s="10" t="s">
        <v>17</v>
      </c>
      <c r="J256" s="44">
        <f t="shared" ref="J256" si="144">COUNTIF(H256:H265,"F")+COUNTIF(H256:H265,"AB")</f>
        <v>0</v>
      </c>
      <c r="K256" s="47">
        <f t="shared" ref="K256" si="145">SUM(G256:G265)</f>
        <v>21.5</v>
      </c>
      <c r="L256" s="50" t="str">
        <f t="shared" ref="L256" si="146">IF(K256=21.5, "PASS", "FAIL")</f>
        <v>PASS</v>
      </c>
      <c r="M256" s="52">
        <f t="shared" ref="M256" si="147">IF(L256="PASS",O256/9,"NO NEED")</f>
        <v>73.111111111111114</v>
      </c>
      <c r="N256" s="54">
        <f t="shared" ref="N256" si="148">IF(L256="FAIL","NO RANK",RANK(M256,$M$6:$M$1175))</f>
        <v>47</v>
      </c>
      <c r="O256" s="56">
        <f t="shared" ref="O256" si="149">SUM(F256:F264)</f>
        <v>658</v>
      </c>
      <c r="P256" s="11"/>
      <c r="Q256" s="12"/>
      <c r="R256" s="12"/>
    </row>
    <row r="257" spans="1:15" ht="11.1" customHeight="1">
      <c r="A257" s="13" t="s">
        <v>104</v>
      </c>
      <c r="B257" s="14" t="s">
        <v>105</v>
      </c>
      <c r="C257" s="15" t="s">
        <v>34</v>
      </c>
      <c r="D257" s="15">
        <v>24</v>
      </c>
      <c r="E257" s="15">
        <v>33</v>
      </c>
      <c r="F257" s="15">
        <v>57</v>
      </c>
      <c r="G257" s="15">
        <v>3</v>
      </c>
      <c r="H257" s="15" t="s">
        <v>15</v>
      </c>
      <c r="I257" s="15" t="s">
        <v>17</v>
      </c>
      <c r="J257" s="45"/>
      <c r="K257" s="48"/>
      <c r="L257" s="50"/>
      <c r="M257" s="52"/>
      <c r="N257" s="54"/>
      <c r="O257" s="56"/>
    </row>
    <row r="258" spans="1:15" ht="11.1" customHeight="1">
      <c r="A258" s="13" t="s">
        <v>104</v>
      </c>
      <c r="B258" s="14" t="s">
        <v>105</v>
      </c>
      <c r="C258" s="15" t="s">
        <v>36</v>
      </c>
      <c r="D258" s="15">
        <v>23</v>
      </c>
      <c r="E258" s="15">
        <v>27</v>
      </c>
      <c r="F258" s="15">
        <v>50</v>
      </c>
      <c r="G258" s="15">
        <v>3</v>
      </c>
      <c r="H258" s="15" t="s">
        <v>15</v>
      </c>
      <c r="I258" s="15" t="s">
        <v>17</v>
      </c>
      <c r="J258" s="45"/>
      <c r="K258" s="48"/>
      <c r="L258" s="50"/>
      <c r="M258" s="52"/>
      <c r="N258" s="54"/>
      <c r="O258" s="56"/>
    </row>
    <row r="259" spans="1:15" ht="11.1" customHeight="1">
      <c r="A259" s="13" t="s">
        <v>104</v>
      </c>
      <c r="B259" s="14" t="s">
        <v>105</v>
      </c>
      <c r="C259" s="15" t="s">
        <v>37</v>
      </c>
      <c r="D259" s="15">
        <v>28</v>
      </c>
      <c r="E259" s="15">
        <v>33</v>
      </c>
      <c r="F259" s="15">
        <v>61</v>
      </c>
      <c r="G259" s="15">
        <v>3</v>
      </c>
      <c r="H259" s="15" t="s">
        <v>15</v>
      </c>
      <c r="I259" s="15" t="s">
        <v>16</v>
      </c>
      <c r="J259" s="45"/>
      <c r="K259" s="48"/>
      <c r="L259" s="50"/>
      <c r="M259" s="52"/>
      <c r="N259" s="54"/>
      <c r="O259" s="56"/>
    </row>
    <row r="260" spans="1:15" ht="11.1" customHeight="1">
      <c r="A260" s="13" t="s">
        <v>104</v>
      </c>
      <c r="B260" s="14" t="s">
        <v>105</v>
      </c>
      <c r="C260" s="15" t="s">
        <v>38</v>
      </c>
      <c r="D260" s="15">
        <v>25</v>
      </c>
      <c r="E260" s="15">
        <v>34</v>
      </c>
      <c r="F260" s="15">
        <v>59</v>
      </c>
      <c r="G260" s="15">
        <v>3</v>
      </c>
      <c r="H260" s="15" t="s">
        <v>15</v>
      </c>
      <c r="I260" s="15" t="s">
        <v>17</v>
      </c>
      <c r="J260" s="45"/>
      <c r="K260" s="48"/>
      <c r="L260" s="50"/>
      <c r="M260" s="52"/>
      <c r="N260" s="54"/>
      <c r="O260" s="56"/>
    </row>
    <row r="261" spans="1:15" ht="11.1" customHeight="1">
      <c r="A261" s="13" t="s">
        <v>104</v>
      </c>
      <c r="B261" s="14" t="s">
        <v>105</v>
      </c>
      <c r="C261" s="15" t="s">
        <v>35</v>
      </c>
      <c r="D261" s="15">
        <v>30</v>
      </c>
      <c r="E261" s="15">
        <v>64</v>
      </c>
      <c r="F261" s="15">
        <v>94</v>
      </c>
      <c r="G261" s="15">
        <v>1.5</v>
      </c>
      <c r="H261" s="15" t="s">
        <v>15</v>
      </c>
      <c r="I261" s="15" t="s">
        <v>20</v>
      </c>
      <c r="J261" s="45"/>
      <c r="K261" s="48"/>
      <c r="L261" s="50"/>
      <c r="M261" s="52"/>
      <c r="N261" s="54"/>
      <c r="O261" s="56"/>
    </row>
    <row r="262" spans="1:15" ht="11.1" customHeight="1">
      <c r="A262" s="16" t="s">
        <v>104</v>
      </c>
      <c r="B262" s="17" t="s">
        <v>105</v>
      </c>
      <c r="C262" s="18" t="s">
        <v>39</v>
      </c>
      <c r="D262" s="18">
        <v>30</v>
      </c>
      <c r="E262" s="18">
        <v>63</v>
      </c>
      <c r="F262" s="18">
        <v>93</v>
      </c>
      <c r="G262" s="18">
        <v>1.5</v>
      </c>
      <c r="H262" s="18" t="s">
        <v>15</v>
      </c>
      <c r="I262" s="18" t="s">
        <v>20</v>
      </c>
      <c r="J262" s="45"/>
      <c r="K262" s="48"/>
      <c r="L262" s="50"/>
      <c r="M262" s="52"/>
      <c r="N262" s="54"/>
      <c r="O262" s="56"/>
    </row>
    <row r="263" spans="1:15" ht="11.1" customHeight="1">
      <c r="A263" s="16" t="s">
        <v>104</v>
      </c>
      <c r="B263" s="17" t="s">
        <v>105</v>
      </c>
      <c r="C263" s="18" t="s">
        <v>40</v>
      </c>
      <c r="D263" s="18">
        <v>29</v>
      </c>
      <c r="E263" s="18">
        <v>68</v>
      </c>
      <c r="F263" s="18">
        <v>97</v>
      </c>
      <c r="G263" s="18">
        <v>1.5</v>
      </c>
      <c r="H263" s="18" t="s">
        <v>15</v>
      </c>
      <c r="I263" s="18" t="s">
        <v>20</v>
      </c>
      <c r="J263" s="45"/>
      <c r="K263" s="48"/>
      <c r="L263" s="50"/>
      <c r="M263" s="52"/>
      <c r="N263" s="54"/>
      <c r="O263" s="56"/>
    </row>
    <row r="264" spans="1:15" ht="11.1" customHeight="1">
      <c r="A264" s="16" t="s">
        <v>104</v>
      </c>
      <c r="B264" s="17" t="s">
        <v>105</v>
      </c>
      <c r="C264" s="18" t="s">
        <v>41</v>
      </c>
      <c r="D264" s="18">
        <v>30</v>
      </c>
      <c r="E264" s="18">
        <v>67</v>
      </c>
      <c r="F264" s="18">
        <v>97</v>
      </c>
      <c r="G264" s="18">
        <v>2</v>
      </c>
      <c r="H264" s="18" t="s">
        <v>15</v>
      </c>
      <c r="I264" s="18" t="s">
        <v>20</v>
      </c>
      <c r="J264" s="45"/>
      <c r="K264" s="48"/>
      <c r="L264" s="50"/>
      <c r="M264" s="52"/>
      <c r="N264" s="54"/>
      <c r="O264" s="56"/>
    </row>
    <row r="265" spans="1:15" ht="10.5" customHeight="1" thickBot="1">
      <c r="A265" s="19" t="s">
        <v>104</v>
      </c>
      <c r="B265" s="20" t="s">
        <v>105</v>
      </c>
      <c r="C265" s="21" t="s">
        <v>42</v>
      </c>
      <c r="D265" s="21">
        <v>30</v>
      </c>
      <c r="E265" s="21">
        <v>0</v>
      </c>
      <c r="F265" s="21">
        <v>30</v>
      </c>
      <c r="G265" s="21">
        <v>0</v>
      </c>
      <c r="H265" s="21" t="s">
        <v>15</v>
      </c>
      <c r="I265" s="21" t="s">
        <v>31</v>
      </c>
      <c r="J265" s="46"/>
      <c r="K265" s="49"/>
      <c r="L265" s="51"/>
      <c r="M265" s="53"/>
      <c r="N265" s="55"/>
      <c r="O265" s="57"/>
    </row>
    <row r="266" spans="1:15" ht="11.1" customHeight="1">
      <c r="A266" s="8" t="s">
        <v>106</v>
      </c>
      <c r="B266" s="9" t="s">
        <v>107</v>
      </c>
      <c r="C266" s="10" t="s">
        <v>33</v>
      </c>
      <c r="D266" s="10">
        <v>21</v>
      </c>
      <c r="E266" s="10">
        <v>27</v>
      </c>
      <c r="F266" s="10">
        <v>48</v>
      </c>
      <c r="G266" s="10">
        <v>3</v>
      </c>
      <c r="H266" s="10" t="s">
        <v>15</v>
      </c>
      <c r="I266" s="10" t="s">
        <v>18</v>
      </c>
      <c r="J266" s="44">
        <f t="shared" ref="J266" si="150">COUNTIF(H266:H275,"F")+COUNTIF(H266:H275,"AB")</f>
        <v>1</v>
      </c>
      <c r="K266" s="47">
        <f t="shared" ref="K266" si="151">SUM(G266:G275)</f>
        <v>18.5</v>
      </c>
      <c r="L266" s="50" t="str">
        <f t="shared" ref="L266" si="152">IF(K266=21.5, "PASS", "FAIL")</f>
        <v>FAIL</v>
      </c>
      <c r="M266" s="52" t="str">
        <f t="shared" ref="M266" si="153">IF(L266="PASS",O266/9,"NO NEED")</f>
        <v>NO NEED</v>
      </c>
      <c r="N266" s="54" t="str">
        <f t="shared" ref="N266" si="154">IF(L266="FAIL","NO RANK",RANK(M266,$M$6:$M$1175))</f>
        <v>NO RANK</v>
      </c>
      <c r="O266" s="56">
        <f t="shared" ref="O266" si="155">SUM(F266:F274)</f>
        <v>623</v>
      </c>
    </row>
    <row r="267" spans="1:15" ht="11.1" customHeight="1">
      <c r="A267" s="13" t="s">
        <v>106</v>
      </c>
      <c r="B267" s="14" t="s">
        <v>107</v>
      </c>
      <c r="C267" s="15" t="s">
        <v>34</v>
      </c>
      <c r="D267" s="15">
        <v>25</v>
      </c>
      <c r="E267" s="15">
        <v>25</v>
      </c>
      <c r="F267" s="15">
        <v>50</v>
      </c>
      <c r="G267" s="15">
        <v>3</v>
      </c>
      <c r="H267" s="15" t="s">
        <v>15</v>
      </c>
      <c r="I267" s="15" t="s">
        <v>17</v>
      </c>
      <c r="J267" s="45"/>
      <c r="K267" s="48"/>
      <c r="L267" s="50"/>
      <c r="M267" s="52"/>
      <c r="N267" s="54"/>
      <c r="O267" s="56"/>
    </row>
    <row r="268" spans="1:15" ht="11.1" customHeight="1">
      <c r="A268" s="13" t="s">
        <v>106</v>
      </c>
      <c r="B268" s="14" t="s">
        <v>107</v>
      </c>
      <c r="C268" s="15" t="s">
        <v>36</v>
      </c>
      <c r="D268" s="15">
        <v>23</v>
      </c>
      <c r="E268" s="15">
        <v>16</v>
      </c>
      <c r="F268" s="15">
        <v>39</v>
      </c>
      <c r="G268" s="15">
        <v>0</v>
      </c>
      <c r="H268" s="15" t="s">
        <v>19</v>
      </c>
      <c r="I268" s="15" t="s">
        <v>19</v>
      </c>
      <c r="J268" s="45"/>
      <c r="K268" s="48"/>
      <c r="L268" s="50"/>
      <c r="M268" s="52"/>
      <c r="N268" s="54"/>
      <c r="O268" s="56"/>
    </row>
    <row r="269" spans="1:15" ht="11.1" customHeight="1">
      <c r="A269" s="13" t="s">
        <v>106</v>
      </c>
      <c r="B269" s="14" t="s">
        <v>107</v>
      </c>
      <c r="C269" s="15" t="s">
        <v>37</v>
      </c>
      <c r="D269" s="15">
        <v>29</v>
      </c>
      <c r="E269" s="15">
        <v>25</v>
      </c>
      <c r="F269" s="15">
        <v>54</v>
      </c>
      <c r="G269" s="15">
        <v>3</v>
      </c>
      <c r="H269" s="15" t="s">
        <v>15</v>
      </c>
      <c r="I269" s="15" t="s">
        <v>17</v>
      </c>
      <c r="J269" s="45"/>
      <c r="K269" s="48"/>
      <c r="L269" s="50"/>
      <c r="M269" s="52"/>
      <c r="N269" s="54"/>
      <c r="O269" s="56"/>
    </row>
    <row r="270" spans="1:15" ht="11.1" customHeight="1">
      <c r="A270" s="13" t="s">
        <v>106</v>
      </c>
      <c r="B270" s="14" t="s">
        <v>107</v>
      </c>
      <c r="C270" s="15" t="s">
        <v>38</v>
      </c>
      <c r="D270" s="15">
        <v>25</v>
      </c>
      <c r="E270" s="15">
        <v>27</v>
      </c>
      <c r="F270" s="15">
        <v>52</v>
      </c>
      <c r="G270" s="15">
        <v>3</v>
      </c>
      <c r="H270" s="15" t="s">
        <v>15</v>
      </c>
      <c r="I270" s="15" t="s">
        <v>17</v>
      </c>
      <c r="J270" s="45"/>
      <c r="K270" s="48"/>
      <c r="L270" s="50"/>
      <c r="M270" s="52"/>
      <c r="N270" s="54"/>
      <c r="O270" s="56"/>
    </row>
    <row r="271" spans="1:15" ht="11.1" customHeight="1">
      <c r="A271" s="13" t="s">
        <v>106</v>
      </c>
      <c r="B271" s="14" t="s">
        <v>107</v>
      </c>
      <c r="C271" s="15" t="s">
        <v>35</v>
      </c>
      <c r="D271" s="15">
        <v>30</v>
      </c>
      <c r="E271" s="15">
        <v>65</v>
      </c>
      <c r="F271" s="15">
        <v>95</v>
      </c>
      <c r="G271" s="15">
        <v>1.5</v>
      </c>
      <c r="H271" s="15" t="s">
        <v>15</v>
      </c>
      <c r="I271" s="15" t="s">
        <v>20</v>
      </c>
      <c r="J271" s="45"/>
      <c r="K271" s="48"/>
      <c r="L271" s="50"/>
      <c r="M271" s="52"/>
      <c r="N271" s="54"/>
      <c r="O271" s="56"/>
    </row>
    <row r="272" spans="1:15" ht="11.1" customHeight="1">
      <c r="A272" s="16" t="s">
        <v>106</v>
      </c>
      <c r="B272" s="17" t="s">
        <v>107</v>
      </c>
      <c r="C272" s="18" t="s">
        <v>39</v>
      </c>
      <c r="D272" s="18">
        <v>30</v>
      </c>
      <c r="E272" s="18">
        <v>65</v>
      </c>
      <c r="F272" s="18">
        <v>95</v>
      </c>
      <c r="G272" s="18">
        <v>1.5</v>
      </c>
      <c r="H272" s="18" t="s">
        <v>15</v>
      </c>
      <c r="I272" s="18" t="s">
        <v>20</v>
      </c>
      <c r="J272" s="45"/>
      <c r="K272" s="48"/>
      <c r="L272" s="50"/>
      <c r="M272" s="52"/>
      <c r="N272" s="54"/>
      <c r="O272" s="56"/>
    </row>
    <row r="273" spans="1:18" ht="11.1" customHeight="1">
      <c r="A273" s="16" t="s">
        <v>106</v>
      </c>
      <c r="B273" s="17" t="s">
        <v>107</v>
      </c>
      <c r="C273" s="18" t="s">
        <v>40</v>
      </c>
      <c r="D273" s="18">
        <v>29</v>
      </c>
      <c r="E273" s="18">
        <v>64</v>
      </c>
      <c r="F273" s="18">
        <v>93</v>
      </c>
      <c r="G273" s="18">
        <v>1.5</v>
      </c>
      <c r="H273" s="18" t="s">
        <v>15</v>
      </c>
      <c r="I273" s="18" t="s">
        <v>20</v>
      </c>
      <c r="J273" s="45"/>
      <c r="K273" s="48"/>
      <c r="L273" s="50"/>
      <c r="M273" s="52"/>
      <c r="N273" s="54"/>
      <c r="O273" s="56"/>
    </row>
    <row r="274" spans="1:18" ht="11.1" customHeight="1">
      <c r="A274" s="16" t="s">
        <v>106</v>
      </c>
      <c r="B274" s="17" t="s">
        <v>107</v>
      </c>
      <c r="C274" s="18" t="s">
        <v>41</v>
      </c>
      <c r="D274" s="18">
        <v>29</v>
      </c>
      <c r="E274" s="18">
        <v>68</v>
      </c>
      <c r="F274" s="18">
        <v>97</v>
      </c>
      <c r="G274" s="18">
        <v>2</v>
      </c>
      <c r="H274" s="18" t="s">
        <v>15</v>
      </c>
      <c r="I274" s="18" t="s">
        <v>20</v>
      </c>
      <c r="J274" s="45"/>
      <c r="K274" s="48"/>
      <c r="L274" s="50"/>
      <c r="M274" s="52"/>
      <c r="N274" s="54"/>
      <c r="O274" s="56"/>
    </row>
    <row r="275" spans="1:18" ht="11.1" customHeight="1" thickBot="1">
      <c r="A275" s="19" t="s">
        <v>106</v>
      </c>
      <c r="B275" s="20" t="s">
        <v>107</v>
      </c>
      <c r="C275" s="21" t="s">
        <v>42</v>
      </c>
      <c r="D275" s="21">
        <v>30</v>
      </c>
      <c r="E275" s="21">
        <v>0</v>
      </c>
      <c r="F275" s="21">
        <v>30</v>
      </c>
      <c r="G275" s="21">
        <v>0</v>
      </c>
      <c r="H275" s="21" t="s">
        <v>15</v>
      </c>
      <c r="I275" s="21" t="s">
        <v>31</v>
      </c>
      <c r="J275" s="46"/>
      <c r="K275" s="49"/>
      <c r="L275" s="51"/>
      <c r="M275" s="53"/>
      <c r="N275" s="55"/>
      <c r="O275" s="57"/>
    </row>
    <row r="276" spans="1:18" ht="11.1" customHeight="1">
      <c r="A276" s="8" t="s">
        <v>108</v>
      </c>
      <c r="B276" s="9" t="s">
        <v>109</v>
      </c>
      <c r="C276" s="10" t="s">
        <v>33</v>
      </c>
      <c r="D276" s="10">
        <v>21</v>
      </c>
      <c r="E276" s="10">
        <v>37</v>
      </c>
      <c r="F276" s="10">
        <v>58</v>
      </c>
      <c r="G276" s="10">
        <v>3</v>
      </c>
      <c r="H276" s="10" t="s">
        <v>15</v>
      </c>
      <c r="I276" s="10" t="s">
        <v>17</v>
      </c>
      <c r="J276" s="44">
        <f t="shared" ref="J276" si="156">COUNTIF(H276:H285,"F")+COUNTIF(H276:H285,"AB")</f>
        <v>1</v>
      </c>
      <c r="K276" s="47">
        <f t="shared" ref="K276" si="157">SUM(G276:G285)</f>
        <v>18.5</v>
      </c>
      <c r="L276" s="50" t="str">
        <f t="shared" ref="L276" si="158">IF(K276=21.5, "PASS", "FAIL")</f>
        <v>FAIL</v>
      </c>
      <c r="M276" s="52" t="str">
        <f t="shared" ref="M276" si="159">IF(L276="PASS",O276/9,"NO NEED")</f>
        <v>NO NEED</v>
      </c>
      <c r="N276" s="54" t="str">
        <f t="shared" ref="N276" si="160">IF(L276="FAIL","NO RANK",RANK(M276,$M$6:$M$1175))</f>
        <v>NO RANK</v>
      </c>
      <c r="O276" s="56">
        <f t="shared" ref="O276" si="161">SUM(F276:F284)</f>
        <v>651</v>
      </c>
      <c r="P276" s="11"/>
      <c r="Q276" s="12"/>
      <c r="R276" s="12"/>
    </row>
    <row r="277" spans="1:18" ht="11.1" customHeight="1">
      <c r="A277" s="13" t="s">
        <v>108</v>
      </c>
      <c r="B277" s="14" t="s">
        <v>109</v>
      </c>
      <c r="C277" s="15" t="s">
        <v>34</v>
      </c>
      <c r="D277" s="15">
        <v>27</v>
      </c>
      <c r="E277" s="15">
        <v>25</v>
      </c>
      <c r="F277" s="15">
        <v>52</v>
      </c>
      <c r="G277" s="15">
        <v>3</v>
      </c>
      <c r="H277" s="15" t="s">
        <v>15</v>
      </c>
      <c r="I277" s="15" t="s">
        <v>17</v>
      </c>
      <c r="J277" s="45"/>
      <c r="K277" s="48"/>
      <c r="L277" s="50"/>
      <c r="M277" s="52"/>
      <c r="N277" s="54"/>
      <c r="O277" s="56"/>
    </row>
    <row r="278" spans="1:18" ht="11.1" customHeight="1">
      <c r="A278" s="13" t="s">
        <v>108</v>
      </c>
      <c r="B278" s="14" t="s">
        <v>109</v>
      </c>
      <c r="C278" s="15" t="s">
        <v>36</v>
      </c>
      <c r="D278" s="15">
        <v>24</v>
      </c>
      <c r="E278" s="15">
        <v>10</v>
      </c>
      <c r="F278" s="15">
        <v>34</v>
      </c>
      <c r="G278" s="15">
        <v>0</v>
      </c>
      <c r="H278" s="15" t="s">
        <v>19</v>
      </c>
      <c r="I278" s="15" t="s">
        <v>31</v>
      </c>
      <c r="J278" s="45"/>
      <c r="K278" s="48"/>
      <c r="L278" s="50"/>
      <c r="M278" s="52"/>
      <c r="N278" s="54"/>
      <c r="O278" s="56"/>
    </row>
    <row r="279" spans="1:18" ht="11.1" customHeight="1">
      <c r="A279" s="13" t="s">
        <v>108</v>
      </c>
      <c r="B279" s="14" t="s">
        <v>109</v>
      </c>
      <c r="C279" s="15" t="s">
        <v>37</v>
      </c>
      <c r="D279" s="15">
        <v>27</v>
      </c>
      <c r="E279" s="15">
        <v>36</v>
      </c>
      <c r="F279" s="15">
        <v>63</v>
      </c>
      <c r="G279" s="15">
        <v>3</v>
      </c>
      <c r="H279" s="15" t="s">
        <v>15</v>
      </c>
      <c r="I279" s="15" t="s">
        <v>20</v>
      </c>
      <c r="J279" s="45"/>
      <c r="K279" s="48"/>
      <c r="L279" s="50"/>
      <c r="M279" s="52"/>
      <c r="N279" s="54"/>
      <c r="O279" s="56"/>
    </row>
    <row r="280" spans="1:18" ht="11.1" customHeight="1">
      <c r="A280" s="13" t="s">
        <v>108</v>
      </c>
      <c r="B280" s="14" t="s">
        <v>109</v>
      </c>
      <c r="C280" s="15" t="s">
        <v>38</v>
      </c>
      <c r="D280" s="15">
        <v>25</v>
      </c>
      <c r="E280" s="15">
        <v>34</v>
      </c>
      <c r="F280" s="15">
        <v>59</v>
      </c>
      <c r="G280" s="15">
        <v>3</v>
      </c>
      <c r="H280" s="15" t="s">
        <v>15</v>
      </c>
      <c r="I280" s="15" t="s">
        <v>19</v>
      </c>
      <c r="J280" s="45"/>
      <c r="K280" s="48"/>
      <c r="L280" s="50"/>
      <c r="M280" s="52"/>
      <c r="N280" s="54"/>
      <c r="O280" s="56"/>
    </row>
    <row r="281" spans="1:18" ht="11.1" customHeight="1">
      <c r="A281" s="13" t="s">
        <v>108</v>
      </c>
      <c r="B281" s="14" t="s">
        <v>109</v>
      </c>
      <c r="C281" s="15" t="s">
        <v>35</v>
      </c>
      <c r="D281" s="15">
        <v>29</v>
      </c>
      <c r="E281" s="15">
        <v>67</v>
      </c>
      <c r="F281" s="15">
        <v>96</v>
      </c>
      <c r="G281" s="15">
        <v>1.5</v>
      </c>
      <c r="H281" s="15" t="s">
        <v>15</v>
      </c>
      <c r="I281" s="15" t="s">
        <v>17</v>
      </c>
      <c r="J281" s="45"/>
      <c r="K281" s="48"/>
      <c r="L281" s="50"/>
      <c r="M281" s="52"/>
      <c r="N281" s="54"/>
      <c r="O281" s="56"/>
    </row>
    <row r="282" spans="1:18" ht="11.1" customHeight="1">
      <c r="A282" s="16" t="s">
        <v>108</v>
      </c>
      <c r="B282" s="17" t="s">
        <v>109</v>
      </c>
      <c r="C282" s="18" t="s">
        <v>39</v>
      </c>
      <c r="D282" s="18">
        <v>30</v>
      </c>
      <c r="E282" s="18">
        <v>65</v>
      </c>
      <c r="F282" s="18">
        <v>95</v>
      </c>
      <c r="G282" s="18">
        <v>1.5</v>
      </c>
      <c r="H282" s="18" t="s">
        <v>15</v>
      </c>
      <c r="I282" s="18" t="s">
        <v>20</v>
      </c>
      <c r="J282" s="45"/>
      <c r="K282" s="48"/>
      <c r="L282" s="50"/>
      <c r="M282" s="52"/>
      <c r="N282" s="54"/>
      <c r="O282" s="56"/>
    </row>
    <row r="283" spans="1:18" ht="11.1" customHeight="1">
      <c r="A283" s="16" t="s">
        <v>108</v>
      </c>
      <c r="B283" s="17" t="s">
        <v>109</v>
      </c>
      <c r="C283" s="18" t="s">
        <v>40</v>
      </c>
      <c r="D283" s="18">
        <v>29</v>
      </c>
      <c r="E283" s="18">
        <v>67</v>
      </c>
      <c r="F283" s="18">
        <v>96</v>
      </c>
      <c r="G283" s="18">
        <v>1.5</v>
      </c>
      <c r="H283" s="18" t="s">
        <v>15</v>
      </c>
      <c r="I283" s="18" t="s">
        <v>16</v>
      </c>
      <c r="J283" s="45"/>
      <c r="K283" s="48"/>
      <c r="L283" s="50"/>
      <c r="M283" s="52"/>
      <c r="N283" s="54"/>
      <c r="O283" s="56"/>
    </row>
    <row r="284" spans="1:18" ht="11.1" customHeight="1">
      <c r="A284" s="16" t="s">
        <v>108</v>
      </c>
      <c r="B284" s="17" t="s">
        <v>109</v>
      </c>
      <c r="C284" s="18" t="s">
        <v>41</v>
      </c>
      <c r="D284" s="18">
        <v>30</v>
      </c>
      <c r="E284" s="18">
        <v>68</v>
      </c>
      <c r="F284" s="18">
        <v>98</v>
      </c>
      <c r="G284" s="18">
        <v>2</v>
      </c>
      <c r="H284" s="18" t="s">
        <v>15</v>
      </c>
      <c r="I284" s="18" t="s">
        <v>20</v>
      </c>
      <c r="J284" s="45"/>
      <c r="K284" s="48"/>
      <c r="L284" s="50"/>
      <c r="M284" s="52"/>
      <c r="N284" s="54"/>
      <c r="O284" s="56"/>
    </row>
    <row r="285" spans="1:18" ht="10.5" customHeight="1" thickBot="1">
      <c r="A285" s="19" t="s">
        <v>108</v>
      </c>
      <c r="B285" s="20" t="s">
        <v>109</v>
      </c>
      <c r="C285" s="21" t="s">
        <v>42</v>
      </c>
      <c r="D285" s="21">
        <v>30</v>
      </c>
      <c r="E285" s="21">
        <v>0</v>
      </c>
      <c r="F285" s="21">
        <v>30</v>
      </c>
      <c r="G285" s="21">
        <v>0</v>
      </c>
      <c r="H285" s="21" t="s">
        <v>15</v>
      </c>
      <c r="I285" s="21" t="s">
        <v>20</v>
      </c>
      <c r="J285" s="46"/>
      <c r="K285" s="49"/>
      <c r="L285" s="51"/>
      <c r="M285" s="53"/>
      <c r="N285" s="55"/>
      <c r="O285" s="57"/>
    </row>
    <row r="286" spans="1:18" ht="11.1" customHeight="1">
      <c r="A286" s="8" t="s">
        <v>110</v>
      </c>
      <c r="B286" s="9" t="s">
        <v>111</v>
      </c>
      <c r="C286" s="10" t="s">
        <v>33</v>
      </c>
      <c r="D286" s="10">
        <v>16</v>
      </c>
      <c r="E286" s="10">
        <v>31</v>
      </c>
      <c r="F286" s="10">
        <v>47</v>
      </c>
      <c r="G286" s="10">
        <v>3</v>
      </c>
      <c r="H286" s="10" t="s">
        <v>15</v>
      </c>
      <c r="I286" s="10" t="s">
        <v>18</v>
      </c>
      <c r="J286" s="44">
        <f t="shared" ref="J286" si="162">COUNTIF(H286:H295,"F")+COUNTIF(H286:H295,"AB")</f>
        <v>0</v>
      </c>
      <c r="K286" s="47">
        <f t="shared" ref="K286" si="163">SUM(G286:G295)</f>
        <v>21.5</v>
      </c>
      <c r="L286" s="50" t="str">
        <f t="shared" ref="L286" si="164">IF(K286=21.5, "PASS", "FAIL")</f>
        <v>PASS</v>
      </c>
      <c r="M286" s="52">
        <f t="shared" ref="M286" si="165">IF(L286="PASS",O286/9,"NO NEED")</f>
        <v>70</v>
      </c>
      <c r="N286" s="54">
        <f t="shared" ref="N286" si="166">IF(L286="FAIL","NO RANK",RANK(M286,$M$6:$M$1175))</f>
        <v>51</v>
      </c>
      <c r="O286" s="56">
        <f t="shared" ref="O286" si="167">SUM(F286:F294)</f>
        <v>630</v>
      </c>
    </row>
    <row r="287" spans="1:18" ht="11.1" customHeight="1">
      <c r="A287" s="13" t="s">
        <v>110</v>
      </c>
      <c r="B287" s="14" t="s">
        <v>111</v>
      </c>
      <c r="C287" s="15" t="s">
        <v>34</v>
      </c>
      <c r="D287" s="15">
        <v>20</v>
      </c>
      <c r="E287" s="15">
        <v>30</v>
      </c>
      <c r="F287" s="15">
        <v>50</v>
      </c>
      <c r="G287" s="15">
        <v>3</v>
      </c>
      <c r="H287" s="15" t="s">
        <v>15</v>
      </c>
      <c r="I287" s="15" t="s">
        <v>17</v>
      </c>
      <c r="J287" s="45"/>
      <c r="K287" s="48"/>
      <c r="L287" s="50"/>
      <c r="M287" s="52"/>
      <c r="N287" s="54"/>
      <c r="O287" s="56"/>
    </row>
    <row r="288" spans="1:18" ht="11.1" customHeight="1">
      <c r="A288" s="13" t="s">
        <v>110</v>
      </c>
      <c r="B288" s="14" t="s">
        <v>111</v>
      </c>
      <c r="C288" s="15" t="s">
        <v>36</v>
      </c>
      <c r="D288" s="15">
        <v>23</v>
      </c>
      <c r="E288" s="15">
        <v>25</v>
      </c>
      <c r="F288" s="15">
        <v>48</v>
      </c>
      <c r="G288" s="15">
        <v>3</v>
      </c>
      <c r="H288" s="15" t="s">
        <v>15</v>
      </c>
      <c r="I288" s="15" t="s">
        <v>18</v>
      </c>
      <c r="J288" s="45"/>
      <c r="K288" s="48"/>
      <c r="L288" s="50"/>
      <c r="M288" s="52"/>
      <c r="N288" s="54"/>
      <c r="O288" s="56"/>
    </row>
    <row r="289" spans="1:18" ht="11.1" customHeight="1">
      <c r="A289" s="13" t="s">
        <v>110</v>
      </c>
      <c r="B289" s="14" t="s">
        <v>111</v>
      </c>
      <c r="C289" s="15" t="s">
        <v>37</v>
      </c>
      <c r="D289" s="15">
        <v>27</v>
      </c>
      <c r="E289" s="15">
        <v>26</v>
      </c>
      <c r="F289" s="15">
        <v>53</v>
      </c>
      <c r="G289" s="15">
        <v>3</v>
      </c>
      <c r="H289" s="15" t="s">
        <v>15</v>
      </c>
      <c r="I289" s="15" t="s">
        <v>17</v>
      </c>
      <c r="J289" s="45"/>
      <c r="K289" s="48"/>
      <c r="L289" s="50"/>
      <c r="M289" s="52"/>
      <c r="N289" s="54"/>
      <c r="O289" s="56"/>
    </row>
    <row r="290" spans="1:18" ht="11.1" customHeight="1">
      <c r="A290" s="13" t="s">
        <v>110</v>
      </c>
      <c r="B290" s="14" t="s">
        <v>111</v>
      </c>
      <c r="C290" s="15" t="s">
        <v>38</v>
      </c>
      <c r="D290" s="15">
        <v>24</v>
      </c>
      <c r="E290" s="15">
        <v>39</v>
      </c>
      <c r="F290" s="15">
        <v>63</v>
      </c>
      <c r="G290" s="15">
        <v>3</v>
      </c>
      <c r="H290" s="15" t="s">
        <v>15</v>
      </c>
      <c r="I290" s="15" t="s">
        <v>16</v>
      </c>
      <c r="J290" s="45"/>
      <c r="K290" s="48"/>
      <c r="L290" s="50"/>
      <c r="M290" s="52"/>
      <c r="N290" s="54"/>
      <c r="O290" s="56"/>
    </row>
    <row r="291" spans="1:18" ht="11.1" customHeight="1">
      <c r="A291" s="13" t="s">
        <v>110</v>
      </c>
      <c r="B291" s="14" t="s">
        <v>111</v>
      </c>
      <c r="C291" s="15" t="s">
        <v>35</v>
      </c>
      <c r="D291" s="15">
        <v>30</v>
      </c>
      <c r="E291" s="15">
        <v>65</v>
      </c>
      <c r="F291" s="15">
        <v>95</v>
      </c>
      <c r="G291" s="15">
        <v>1.5</v>
      </c>
      <c r="H291" s="15" t="s">
        <v>15</v>
      </c>
      <c r="I291" s="15" t="s">
        <v>20</v>
      </c>
      <c r="J291" s="45"/>
      <c r="K291" s="48"/>
      <c r="L291" s="50"/>
      <c r="M291" s="52"/>
      <c r="N291" s="54"/>
      <c r="O291" s="56"/>
    </row>
    <row r="292" spans="1:18" ht="11.1" customHeight="1">
      <c r="A292" s="16" t="s">
        <v>110</v>
      </c>
      <c r="B292" s="17" t="s">
        <v>111</v>
      </c>
      <c r="C292" s="18" t="s">
        <v>39</v>
      </c>
      <c r="D292" s="18">
        <v>30</v>
      </c>
      <c r="E292" s="18">
        <v>52</v>
      </c>
      <c r="F292" s="18">
        <v>82</v>
      </c>
      <c r="G292" s="18">
        <v>1.5</v>
      </c>
      <c r="H292" s="18" t="s">
        <v>15</v>
      </c>
      <c r="I292" s="18" t="s">
        <v>21</v>
      </c>
      <c r="J292" s="45"/>
      <c r="K292" s="48"/>
      <c r="L292" s="50"/>
      <c r="M292" s="52"/>
      <c r="N292" s="54"/>
      <c r="O292" s="56"/>
    </row>
    <row r="293" spans="1:18" ht="11.1" customHeight="1">
      <c r="A293" s="16" t="s">
        <v>110</v>
      </c>
      <c r="B293" s="17" t="s">
        <v>111</v>
      </c>
      <c r="C293" s="18" t="s">
        <v>40</v>
      </c>
      <c r="D293" s="18">
        <v>30</v>
      </c>
      <c r="E293" s="18">
        <v>68</v>
      </c>
      <c r="F293" s="18">
        <v>98</v>
      </c>
      <c r="G293" s="18">
        <v>1.5</v>
      </c>
      <c r="H293" s="18" t="s">
        <v>15</v>
      </c>
      <c r="I293" s="18" t="s">
        <v>20</v>
      </c>
      <c r="J293" s="45"/>
      <c r="K293" s="48"/>
      <c r="L293" s="50"/>
      <c r="M293" s="52"/>
      <c r="N293" s="54"/>
      <c r="O293" s="56"/>
    </row>
    <row r="294" spans="1:18" ht="11.1" customHeight="1">
      <c r="A294" s="16" t="s">
        <v>110</v>
      </c>
      <c r="B294" s="17" t="s">
        <v>111</v>
      </c>
      <c r="C294" s="18" t="s">
        <v>41</v>
      </c>
      <c r="D294" s="18">
        <v>29</v>
      </c>
      <c r="E294" s="18">
        <v>65</v>
      </c>
      <c r="F294" s="18">
        <v>94</v>
      </c>
      <c r="G294" s="18">
        <v>2</v>
      </c>
      <c r="H294" s="18" t="s">
        <v>15</v>
      </c>
      <c r="I294" s="18" t="s">
        <v>20</v>
      </c>
      <c r="J294" s="45"/>
      <c r="K294" s="48"/>
      <c r="L294" s="50"/>
      <c r="M294" s="52"/>
      <c r="N294" s="54"/>
      <c r="O294" s="56"/>
    </row>
    <row r="295" spans="1:18" ht="11.1" customHeight="1" thickBot="1">
      <c r="A295" s="19" t="s">
        <v>110</v>
      </c>
      <c r="B295" s="20" t="s">
        <v>111</v>
      </c>
      <c r="C295" s="21" t="s">
        <v>42</v>
      </c>
      <c r="D295" s="21">
        <v>30</v>
      </c>
      <c r="E295" s="21">
        <v>0</v>
      </c>
      <c r="F295" s="21">
        <v>30</v>
      </c>
      <c r="G295" s="21">
        <v>0</v>
      </c>
      <c r="H295" s="21" t="s">
        <v>15</v>
      </c>
      <c r="I295" s="21" t="s">
        <v>31</v>
      </c>
      <c r="J295" s="46"/>
      <c r="K295" s="49"/>
      <c r="L295" s="51"/>
      <c r="M295" s="53"/>
      <c r="N295" s="55"/>
      <c r="O295" s="57"/>
    </row>
    <row r="296" spans="1:18" ht="11.1" customHeight="1">
      <c r="A296" s="8" t="s">
        <v>112</v>
      </c>
      <c r="B296" s="9" t="s">
        <v>113</v>
      </c>
      <c r="C296" s="10" t="s">
        <v>33</v>
      </c>
      <c r="D296" s="10">
        <v>25</v>
      </c>
      <c r="E296" s="10">
        <v>36</v>
      </c>
      <c r="F296" s="10">
        <v>61</v>
      </c>
      <c r="G296" s="10">
        <v>3</v>
      </c>
      <c r="H296" s="10" t="s">
        <v>15</v>
      </c>
      <c r="I296" s="10" t="s">
        <v>16</v>
      </c>
      <c r="J296" s="44">
        <f t="shared" ref="J296" si="168">COUNTIF(H296:H305,"F")+COUNTIF(H296:H305,"AB")</f>
        <v>0</v>
      </c>
      <c r="K296" s="47">
        <f t="shared" ref="K296" si="169">SUM(G296:G305)</f>
        <v>21.5</v>
      </c>
      <c r="L296" s="50" t="str">
        <f t="shared" ref="L296" si="170">IF(K296=21.5, "PASS", "FAIL")</f>
        <v>PASS</v>
      </c>
      <c r="M296" s="52">
        <f t="shared" ref="M296" si="171">IF(L296="PASS",O296/9,"NO NEED")</f>
        <v>82.555555555555557</v>
      </c>
      <c r="N296" s="54">
        <f t="shared" ref="N296" si="172">IF(L296="FAIL","NO RANK",RANK(M296,$M$6:$M$1175))</f>
        <v>9</v>
      </c>
      <c r="O296" s="56">
        <f t="shared" ref="O296" si="173">SUM(F296:F304)</f>
        <v>743</v>
      </c>
      <c r="P296" s="11"/>
      <c r="Q296" s="12"/>
      <c r="R296" s="12"/>
    </row>
    <row r="297" spans="1:18" ht="11.1" customHeight="1">
      <c r="A297" s="13" t="s">
        <v>112</v>
      </c>
      <c r="B297" s="14" t="s">
        <v>113</v>
      </c>
      <c r="C297" s="15" t="s">
        <v>34</v>
      </c>
      <c r="D297" s="15">
        <v>29</v>
      </c>
      <c r="E297" s="15">
        <v>41</v>
      </c>
      <c r="F297" s="15">
        <v>70</v>
      </c>
      <c r="G297" s="15">
        <v>3</v>
      </c>
      <c r="H297" s="15" t="s">
        <v>15</v>
      </c>
      <c r="I297" s="15" t="s">
        <v>22</v>
      </c>
      <c r="J297" s="45"/>
      <c r="K297" s="48"/>
      <c r="L297" s="50"/>
      <c r="M297" s="52"/>
      <c r="N297" s="54"/>
      <c r="O297" s="56"/>
    </row>
    <row r="298" spans="1:18" ht="11.1" customHeight="1">
      <c r="A298" s="13" t="s">
        <v>112</v>
      </c>
      <c r="B298" s="14" t="s">
        <v>113</v>
      </c>
      <c r="C298" s="15" t="s">
        <v>36</v>
      </c>
      <c r="D298" s="15">
        <v>29</v>
      </c>
      <c r="E298" s="15">
        <v>34</v>
      </c>
      <c r="F298" s="15">
        <v>63</v>
      </c>
      <c r="G298" s="15">
        <v>3</v>
      </c>
      <c r="H298" s="15" t="s">
        <v>15</v>
      </c>
      <c r="I298" s="15" t="s">
        <v>16</v>
      </c>
      <c r="J298" s="45"/>
      <c r="K298" s="48"/>
      <c r="L298" s="50"/>
      <c r="M298" s="52"/>
      <c r="N298" s="54"/>
      <c r="O298" s="56"/>
    </row>
    <row r="299" spans="1:18" ht="11.1" customHeight="1">
      <c r="A299" s="13" t="s">
        <v>112</v>
      </c>
      <c r="B299" s="14" t="s">
        <v>113</v>
      </c>
      <c r="C299" s="15" t="s">
        <v>37</v>
      </c>
      <c r="D299" s="15">
        <v>30</v>
      </c>
      <c r="E299" s="15">
        <v>41</v>
      </c>
      <c r="F299" s="15">
        <v>71</v>
      </c>
      <c r="G299" s="15">
        <v>3</v>
      </c>
      <c r="H299" s="15" t="s">
        <v>15</v>
      </c>
      <c r="I299" s="15" t="s">
        <v>22</v>
      </c>
      <c r="J299" s="45"/>
      <c r="K299" s="48"/>
      <c r="L299" s="50"/>
      <c r="M299" s="52"/>
      <c r="N299" s="54"/>
      <c r="O299" s="56"/>
    </row>
    <row r="300" spans="1:18" ht="11.1" customHeight="1">
      <c r="A300" s="13" t="s">
        <v>112</v>
      </c>
      <c r="B300" s="14" t="s">
        <v>113</v>
      </c>
      <c r="C300" s="15" t="s">
        <v>38</v>
      </c>
      <c r="D300" s="15">
        <v>29</v>
      </c>
      <c r="E300" s="15">
        <v>55</v>
      </c>
      <c r="F300" s="15">
        <v>84</v>
      </c>
      <c r="G300" s="15">
        <v>3</v>
      </c>
      <c r="H300" s="15" t="s">
        <v>15</v>
      </c>
      <c r="I300" s="15" t="s">
        <v>21</v>
      </c>
      <c r="J300" s="45"/>
      <c r="K300" s="48"/>
      <c r="L300" s="50"/>
      <c r="M300" s="52"/>
      <c r="N300" s="54"/>
      <c r="O300" s="56"/>
    </row>
    <row r="301" spans="1:18" ht="11.1" customHeight="1">
      <c r="A301" s="13" t="s">
        <v>112</v>
      </c>
      <c r="B301" s="14" t="s">
        <v>113</v>
      </c>
      <c r="C301" s="15" t="s">
        <v>35</v>
      </c>
      <c r="D301" s="15">
        <v>30</v>
      </c>
      <c r="E301" s="15">
        <v>69</v>
      </c>
      <c r="F301" s="15">
        <v>99</v>
      </c>
      <c r="G301" s="15">
        <v>1.5</v>
      </c>
      <c r="H301" s="15" t="s">
        <v>15</v>
      </c>
      <c r="I301" s="15" t="s">
        <v>20</v>
      </c>
      <c r="J301" s="45"/>
      <c r="K301" s="48"/>
      <c r="L301" s="50"/>
      <c r="M301" s="52"/>
      <c r="N301" s="54"/>
      <c r="O301" s="56"/>
    </row>
    <row r="302" spans="1:18" ht="11.1" customHeight="1">
      <c r="A302" s="16" t="s">
        <v>112</v>
      </c>
      <c r="B302" s="17" t="s">
        <v>113</v>
      </c>
      <c r="C302" s="18" t="s">
        <v>39</v>
      </c>
      <c r="D302" s="18">
        <v>30</v>
      </c>
      <c r="E302" s="18">
        <v>69</v>
      </c>
      <c r="F302" s="18">
        <v>99</v>
      </c>
      <c r="G302" s="18">
        <v>1.5</v>
      </c>
      <c r="H302" s="18" t="s">
        <v>15</v>
      </c>
      <c r="I302" s="18" t="s">
        <v>20</v>
      </c>
      <c r="J302" s="45"/>
      <c r="K302" s="48"/>
      <c r="L302" s="50"/>
      <c r="M302" s="52"/>
      <c r="N302" s="54"/>
      <c r="O302" s="56"/>
    </row>
    <row r="303" spans="1:18" ht="11.1" customHeight="1">
      <c r="A303" s="16" t="s">
        <v>112</v>
      </c>
      <c r="B303" s="17" t="s">
        <v>113</v>
      </c>
      <c r="C303" s="18" t="s">
        <v>40</v>
      </c>
      <c r="D303" s="18">
        <v>30</v>
      </c>
      <c r="E303" s="18">
        <v>69</v>
      </c>
      <c r="F303" s="18">
        <v>99</v>
      </c>
      <c r="G303" s="18">
        <v>1.5</v>
      </c>
      <c r="H303" s="18" t="s">
        <v>15</v>
      </c>
      <c r="I303" s="18" t="s">
        <v>20</v>
      </c>
      <c r="J303" s="45"/>
      <c r="K303" s="48"/>
      <c r="L303" s="50"/>
      <c r="M303" s="52"/>
      <c r="N303" s="54"/>
      <c r="O303" s="56"/>
    </row>
    <row r="304" spans="1:18" ht="11.1" customHeight="1">
      <c r="A304" s="16" t="s">
        <v>112</v>
      </c>
      <c r="B304" s="17" t="s">
        <v>113</v>
      </c>
      <c r="C304" s="18" t="s">
        <v>41</v>
      </c>
      <c r="D304" s="18">
        <v>30</v>
      </c>
      <c r="E304" s="18">
        <v>67</v>
      </c>
      <c r="F304" s="18">
        <v>97</v>
      </c>
      <c r="G304" s="18">
        <v>2</v>
      </c>
      <c r="H304" s="18" t="s">
        <v>15</v>
      </c>
      <c r="I304" s="18" t="s">
        <v>20</v>
      </c>
      <c r="J304" s="45"/>
      <c r="K304" s="48"/>
      <c r="L304" s="50"/>
      <c r="M304" s="52"/>
      <c r="N304" s="54"/>
      <c r="O304" s="56"/>
    </row>
    <row r="305" spans="1:18" ht="10.5" customHeight="1" thickBot="1">
      <c r="A305" s="19" t="s">
        <v>112</v>
      </c>
      <c r="B305" s="20" t="s">
        <v>113</v>
      </c>
      <c r="C305" s="21" t="s">
        <v>42</v>
      </c>
      <c r="D305" s="21">
        <v>30</v>
      </c>
      <c r="E305" s="21">
        <v>0</v>
      </c>
      <c r="F305" s="21">
        <v>30</v>
      </c>
      <c r="G305" s="21">
        <v>0</v>
      </c>
      <c r="H305" s="21" t="s">
        <v>15</v>
      </c>
      <c r="I305" s="21" t="s">
        <v>31</v>
      </c>
      <c r="J305" s="46"/>
      <c r="K305" s="49"/>
      <c r="L305" s="51"/>
      <c r="M305" s="53"/>
      <c r="N305" s="55"/>
      <c r="O305" s="57"/>
    </row>
    <row r="306" spans="1:18" ht="11.1" customHeight="1">
      <c r="A306" s="8" t="s">
        <v>114</v>
      </c>
      <c r="B306" s="9" t="s">
        <v>115</v>
      </c>
      <c r="C306" s="10" t="s">
        <v>33</v>
      </c>
      <c r="D306" s="10">
        <v>23</v>
      </c>
      <c r="E306" s="10">
        <v>27</v>
      </c>
      <c r="F306" s="10">
        <v>50</v>
      </c>
      <c r="G306" s="10">
        <v>3</v>
      </c>
      <c r="H306" s="10" t="s">
        <v>15</v>
      </c>
      <c r="I306" s="10" t="s">
        <v>17</v>
      </c>
      <c r="J306" s="44">
        <f t="shared" ref="J306" si="174">COUNTIF(H306:H315,"F")+COUNTIF(H306:H315,"AB")</f>
        <v>0</v>
      </c>
      <c r="K306" s="47">
        <f t="shared" ref="K306" si="175">SUM(G306:G315)</f>
        <v>21.5</v>
      </c>
      <c r="L306" s="50" t="str">
        <f t="shared" ref="L306" si="176">IF(K306=21.5, "PASS", "FAIL")</f>
        <v>PASS</v>
      </c>
      <c r="M306" s="52">
        <f t="shared" ref="M306" si="177">IF(L306="PASS",O306/9,"NO NEED")</f>
        <v>69.111111111111114</v>
      </c>
      <c r="N306" s="54">
        <f t="shared" ref="N306" si="178">IF(L306="FAIL","NO RANK",RANK(M306,$M$6:$M$1175))</f>
        <v>54</v>
      </c>
      <c r="O306" s="56">
        <f t="shared" ref="O306" si="179">SUM(F306:F314)</f>
        <v>622</v>
      </c>
    </row>
    <row r="307" spans="1:18" ht="11.1" customHeight="1">
      <c r="A307" s="13" t="s">
        <v>114</v>
      </c>
      <c r="B307" s="14" t="s">
        <v>115</v>
      </c>
      <c r="C307" s="15" t="s">
        <v>34</v>
      </c>
      <c r="D307" s="15">
        <v>23</v>
      </c>
      <c r="E307" s="15">
        <v>29</v>
      </c>
      <c r="F307" s="15">
        <v>52</v>
      </c>
      <c r="G307" s="15">
        <v>3</v>
      </c>
      <c r="H307" s="15" t="s">
        <v>15</v>
      </c>
      <c r="I307" s="15" t="s">
        <v>17</v>
      </c>
      <c r="J307" s="45"/>
      <c r="K307" s="48"/>
      <c r="L307" s="50"/>
      <c r="M307" s="52"/>
      <c r="N307" s="54"/>
      <c r="O307" s="56"/>
    </row>
    <row r="308" spans="1:18" ht="11.1" customHeight="1">
      <c r="A308" s="13" t="s">
        <v>114</v>
      </c>
      <c r="B308" s="14" t="s">
        <v>115</v>
      </c>
      <c r="C308" s="15" t="s">
        <v>36</v>
      </c>
      <c r="D308" s="15">
        <v>23</v>
      </c>
      <c r="E308" s="15">
        <v>35</v>
      </c>
      <c r="F308" s="15">
        <v>58</v>
      </c>
      <c r="G308" s="15">
        <v>3</v>
      </c>
      <c r="H308" s="15" t="s">
        <v>15</v>
      </c>
      <c r="I308" s="15" t="s">
        <v>17</v>
      </c>
      <c r="J308" s="45"/>
      <c r="K308" s="48"/>
      <c r="L308" s="50"/>
      <c r="M308" s="52"/>
      <c r="N308" s="54"/>
      <c r="O308" s="56"/>
    </row>
    <row r="309" spans="1:18" ht="11.1" customHeight="1">
      <c r="A309" s="13" t="s">
        <v>114</v>
      </c>
      <c r="B309" s="14" t="s">
        <v>115</v>
      </c>
      <c r="C309" s="15" t="s">
        <v>37</v>
      </c>
      <c r="D309" s="15">
        <v>24</v>
      </c>
      <c r="E309" s="15">
        <v>31</v>
      </c>
      <c r="F309" s="15">
        <v>55</v>
      </c>
      <c r="G309" s="15">
        <v>3</v>
      </c>
      <c r="H309" s="15" t="s">
        <v>15</v>
      </c>
      <c r="I309" s="15" t="s">
        <v>17</v>
      </c>
      <c r="J309" s="45"/>
      <c r="K309" s="48"/>
      <c r="L309" s="50"/>
      <c r="M309" s="52"/>
      <c r="N309" s="54"/>
      <c r="O309" s="56"/>
    </row>
    <row r="310" spans="1:18" ht="11.1" customHeight="1">
      <c r="A310" s="13" t="s">
        <v>114</v>
      </c>
      <c r="B310" s="14" t="s">
        <v>115</v>
      </c>
      <c r="C310" s="15" t="s">
        <v>38</v>
      </c>
      <c r="D310" s="15">
        <v>22</v>
      </c>
      <c r="E310" s="15">
        <v>29</v>
      </c>
      <c r="F310" s="15">
        <v>51</v>
      </c>
      <c r="G310" s="15">
        <v>3</v>
      </c>
      <c r="H310" s="15" t="s">
        <v>15</v>
      </c>
      <c r="I310" s="15" t="s">
        <v>17</v>
      </c>
      <c r="J310" s="45"/>
      <c r="K310" s="48"/>
      <c r="L310" s="50"/>
      <c r="M310" s="52"/>
      <c r="N310" s="54"/>
      <c r="O310" s="56"/>
    </row>
    <row r="311" spans="1:18" ht="11.1" customHeight="1">
      <c r="A311" s="13" t="s">
        <v>114</v>
      </c>
      <c r="B311" s="14" t="s">
        <v>115</v>
      </c>
      <c r="C311" s="15" t="s">
        <v>35</v>
      </c>
      <c r="D311" s="15">
        <v>28</v>
      </c>
      <c r="E311" s="15">
        <v>55</v>
      </c>
      <c r="F311" s="15">
        <v>83</v>
      </c>
      <c r="G311" s="15">
        <v>1.5</v>
      </c>
      <c r="H311" s="15" t="s">
        <v>15</v>
      </c>
      <c r="I311" s="15" t="s">
        <v>21</v>
      </c>
      <c r="J311" s="45"/>
      <c r="K311" s="48"/>
      <c r="L311" s="50"/>
      <c r="M311" s="52"/>
      <c r="N311" s="54"/>
      <c r="O311" s="56"/>
    </row>
    <row r="312" spans="1:18" ht="11.1" customHeight="1">
      <c r="A312" s="16" t="s">
        <v>114</v>
      </c>
      <c r="B312" s="17" t="s">
        <v>115</v>
      </c>
      <c r="C312" s="18" t="s">
        <v>39</v>
      </c>
      <c r="D312" s="18">
        <v>29</v>
      </c>
      <c r="E312" s="18">
        <v>58</v>
      </c>
      <c r="F312" s="18">
        <v>87</v>
      </c>
      <c r="G312" s="18">
        <v>1.5</v>
      </c>
      <c r="H312" s="18" t="s">
        <v>15</v>
      </c>
      <c r="I312" s="18" t="s">
        <v>21</v>
      </c>
      <c r="J312" s="45"/>
      <c r="K312" s="48"/>
      <c r="L312" s="50"/>
      <c r="M312" s="52"/>
      <c r="N312" s="54"/>
      <c r="O312" s="56"/>
    </row>
    <row r="313" spans="1:18" ht="11.1" customHeight="1">
      <c r="A313" s="16" t="s">
        <v>114</v>
      </c>
      <c r="B313" s="17" t="s">
        <v>115</v>
      </c>
      <c r="C313" s="18" t="s">
        <v>40</v>
      </c>
      <c r="D313" s="18">
        <v>28</v>
      </c>
      <c r="E313" s="18">
        <v>64</v>
      </c>
      <c r="F313" s="18">
        <v>92</v>
      </c>
      <c r="G313" s="18">
        <v>1.5</v>
      </c>
      <c r="H313" s="18" t="s">
        <v>15</v>
      </c>
      <c r="I313" s="18" t="s">
        <v>20</v>
      </c>
      <c r="J313" s="45"/>
      <c r="K313" s="48"/>
      <c r="L313" s="50"/>
      <c r="M313" s="52"/>
      <c r="N313" s="54"/>
      <c r="O313" s="56"/>
    </row>
    <row r="314" spans="1:18" ht="11.1" customHeight="1">
      <c r="A314" s="16" t="s">
        <v>114</v>
      </c>
      <c r="B314" s="17" t="s">
        <v>115</v>
      </c>
      <c r="C314" s="18" t="s">
        <v>41</v>
      </c>
      <c r="D314" s="18">
        <v>28</v>
      </c>
      <c r="E314" s="18">
        <v>66</v>
      </c>
      <c r="F314" s="18">
        <v>94</v>
      </c>
      <c r="G314" s="18">
        <v>2</v>
      </c>
      <c r="H314" s="18" t="s">
        <v>15</v>
      </c>
      <c r="I314" s="18" t="s">
        <v>20</v>
      </c>
      <c r="J314" s="45"/>
      <c r="K314" s="48"/>
      <c r="L314" s="50"/>
      <c r="M314" s="52"/>
      <c r="N314" s="54"/>
      <c r="O314" s="56"/>
    </row>
    <row r="315" spans="1:18" ht="11.1" customHeight="1" thickBot="1">
      <c r="A315" s="19" t="s">
        <v>114</v>
      </c>
      <c r="B315" s="20" t="s">
        <v>115</v>
      </c>
      <c r="C315" s="21" t="s">
        <v>42</v>
      </c>
      <c r="D315" s="21">
        <v>29</v>
      </c>
      <c r="E315" s="21">
        <v>0</v>
      </c>
      <c r="F315" s="21">
        <v>29</v>
      </c>
      <c r="G315" s="21">
        <v>0</v>
      </c>
      <c r="H315" s="21" t="s">
        <v>15</v>
      </c>
      <c r="I315" s="21" t="s">
        <v>31</v>
      </c>
      <c r="J315" s="46"/>
      <c r="K315" s="49"/>
      <c r="L315" s="51"/>
      <c r="M315" s="53"/>
      <c r="N315" s="55"/>
      <c r="O315" s="57"/>
    </row>
    <row r="316" spans="1:18" ht="11.1" customHeight="1">
      <c r="A316" s="8" t="s">
        <v>116</v>
      </c>
      <c r="B316" s="9" t="s">
        <v>117</v>
      </c>
      <c r="C316" s="10" t="s">
        <v>33</v>
      </c>
      <c r="D316" s="10">
        <v>22</v>
      </c>
      <c r="E316" s="10">
        <v>27</v>
      </c>
      <c r="F316" s="10">
        <v>49</v>
      </c>
      <c r="G316" s="10">
        <v>3</v>
      </c>
      <c r="H316" s="10" t="s">
        <v>15</v>
      </c>
      <c r="I316" s="10" t="s">
        <v>18</v>
      </c>
      <c r="J316" s="44">
        <f t="shared" ref="J316" si="180">COUNTIF(H316:H325,"F")+COUNTIF(H316:H325,"AB")</f>
        <v>0</v>
      </c>
      <c r="K316" s="47">
        <f t="shared" ref="K316" si="181">SUM(G316:G325)</f>
        <v>21.5</v>
      </c>
      <c r="L316" s="50" t="str">
        <f t="shared" ref="L316" si="182">IF(K316=21.5, "PASS", "FAIL")</f>
        <v>PASS</v>
      </c>
      <c r="M316" s="52">
        <f t="shared" ref="M316" si="183">IF(L316="PASS",O316/9,"NO NEED")</f>
        <v>66.222222222222229</v>
      </c>
      <c r="N316" s="54">
        <f t="shared" ref="N316" si="184">IF(L316="FAIL","NO RANK",RANK(M316,$M$6:$M$1175))</f>
        <v>56</v>
      </c>
      <c r="O316" s="56">
        <f t="shared" ref="O316" si="185">SUM(F316:F324)</f>
        <v>596</v>
      </c>
      <c r="P316" s="11"/>
      <c r="Q316" s="12"/>
      <c r="R316" s="12"/>
    </row>
    <row r="317" spans="1:18" ht="11.1" customHeight="1">
      <c r="A317" s="13" t="s">
        <v>116</v>
      </c>
      <c r="B317" s="14" t="s">
        <v>117</v>
      </c>
      <c r="C317" s="15" t="s">
        <v>34</v>
      </c>
      <c r="D317" s="15">
        <v>21</v>
      </c>
      <c r="E317" s="15">
        <v>26</v>
      </c>
      <c r="F317" s="15">
        <v>47</v>
      </c>
      <c r="G317" s="15">
        <v>3</v>
      </c>
      <c r="H317" s="15" t="s">
        <v>15</v>
      </c>
      <c r="I317" s="15" t="s">
        <v>18</v>
      </c>
      <c r="J317" s="45"/>
      <c r="K317" s="48"/>
      <c r="L317" s="50"/>
      <c r="M317" s="52"/>
      <c r="N317" s="54"/>
      <c r="O317" s="56"/>
    </row>
    <row r="318" spans="1:18" ht="11.1" customHeight="1">
      <c r="A318" s="13" t="s">
        <v>116</v>
      </c>
      <c r="B318" s="14" t="s">
        <v>117</v>
      </c>
      <c r="C318" s="15" t="s">
        <v>36</v>
      </c>
      <c r="D318" s="15">
        <v>19</v>
      </c>
      <c r="E318" s="15">
        <v>25</v>
      </c>
      <c r="F318" s="15">
        <v>44</v>
      </c>
      <c r="G318" s="15">
        <v>3</v>
      </c>
      <c r="H318" s="15" t="s">
        <v>15</v>
      </c>
      <c r="I318" s="15" t="s">
        <v>18</v>
      </c>
      <c r="J318" s="45"/>
      <c r="K318" s="48"/>
      <c r="L318" s="50"/>
      <c r="M318" s="52"/>
      <c r="N318" s="54"/>
      <c r="O318" s="56"/>
    </row>
    <row r="319" spans="1:18" ht="11.1" customHeight="1">
      <c r="A319" s="13" t="s">
        <v>116</v>
      </c>
      <c r="B319" s="14" t="s">
        <v>117</v>
      </c>
      <c r="C319" s="15" t="s">
        <v>37</v>
      </c>
      <c r="D319" s="15">
        <v>20</v>
      </c>
      <c r="E319" s="15">
        <v>28</v>
      </c>
      <c r="F319" s="15">
        <v>48</v>
      </c>
      <c r="G319" s="15">
        <v>3</v>
      </c>
      <c r="H319" s="15" t="s">
        <v>15</v>
      </c>
      <c r="I319" s="15" t="s">
        <v>18</v>
      </c>
      <c r="J319" s="45"/>
      <c r="K319" s="48"/>
      <c r="L319" s="50"/>
      <c r="M319" s="52"/>
      <c r="N319" s="54"/>
      <c r="O319" s="56"/>
    </row>
    <row r="320" spans="1:18" ht="11.1" customHeight="1">
      <c r="A320" s="13" t="s">
        <v>116</v>
      </c>
      <c r="B320" s="14" t="s">
        <v>117</v>
      </c>
      <c r="C320" s="15" t="s">
        <v>38</v>
      </c>
      <c r="D320" s="15">
        <v>19</v>
      </c>
      <c r="E320" s="15">
        <v>27</v>
      </c>
      <c r="F320" s="15">
        <v>46</v>
      </c>
      <c r="G320" s="15">
        <v>3</v>
      </c>
      <c r="H320" s="15" t="s">
        <v>15</v>
      </c>
      <c r="I320" s="15" t="s">
        <v>18</v>
      </c>
      <c r="J320" s="45"/>
      <c r="K320" s="48"/>
      <c r="L320" s="50"/>
      <c r="M320" s="52"/>
      <c r="N320" s="54"/>
      <c r="O320" s="56"/>
    </row>
    <row r="321" spans="1:18" ht="11.1" customHeight="1">
      <c r="A321" s="13" t="s">
        <v>116</v>
      </c>
      <c r="B321" s="14" t="s">
        <v>117</v>
      </c>
      <c r="C321" s="15" t="s">
        <v>35</v>
      </c>
      <c r="D321" s="15">
        <v>28</v>
      </c>
      <c r="E321" s="15">
        <v>58</v>
      </c>
      <c r="F321" s="15">
        <v>86</v>
      </c>
      <c r="G321" s="15">
        <v>1.5</v>
      </c>
      <c r="H321" s="15" t="s">
        <v>15</v>
      </c>
      <c r="I321" s="15" t="s">
        <v>21</v>
      </c>
      <c r="J321" s="45"/>
      <c r="K321" s="48"/>
      <c r="L321" s="50"/>
      <c r="M321" s="52"/>
      <c r="N321" s="54"/>
      <c r="O321" s="56"/>
    </row>
    <row r="322" spans="1:18" ht="11.1" customHeight="1">
      <c r="A322" s="16" t="s">
        <v>116</v>
      </c>
      <c r="B322" s="17" t="s">
        <v>117</v>
      </c>
      <c r="C322" s="18" t="s">
        <v>39</v>
      </c>
      <c r="D322" s="18">
        <v>28</v>
      </c>
      <c r="E322" s="18">
        <v>60</v>
      </c>
      <c r="F322" s="18">
        <v>88</v>
      </c>
      <c r="G322" s="18">
        <v>1.5</v>
      </c>
      <c r="H322" s="18" t="s">
        <v>15</v>
      </c>
      <c r="I322" s="18" t="s">
        <v>21</v>
      </c>
      <c r="J322" s="45"/>
      <c r="K322" s="48"/>
      <c r="L322" s="50"/>
      <c r="M322" s="52"/>
      <c r="N322" s="54"/>
      <c r="O322" s="56"/>
    </row>
    <row r="323" spans="1:18" ht="11.1" customHeight="1">
      <c r="A323" s="16" t="s">
        <v>116</v>
      </c>
      <c r="B323" s="17" t="s">
        <v>117</v>
      </c>
      <c r="C323" s="18" t="s">
        <v>40</v>
      </c>
      <c r="D323" s="18">
        <v>29</v>
      </c>
      <c r="E323" s="18">
        <v>65</v>
      </c>
      <c r="F323" s="18">
        <v>94</v>
      </c>
      <c r="G323" s="18">
        <v>1.5</v>
      </c>
      <c r="H323" s="18" t="s">
        <v>15</v>
      </c>
      <c r="I323" s="18" t="s">
        <v>20</v>
      </c>
      <c r="J323" s="45"/>
      <c r="K323" s="48"/>
      <c r="L323" s="50"/>
      <c r="M323" s="52"/>
      <c r="N323" s="54"/>
      <c r="O323" s="56"/>
    </row>
    <row r="324" spans="1:18" ht="11.1" customHeight="1">
      <c r="A324" s="16" t="s">
        <v>116</v>
      </c>
      <c r="B324" s="17" t="s">
        <v>117</v>
      </c>
      <c r="C324" s="18" t="s">
        <v>41</v>
      </c>
      <c r="D324" s="18">
        <v>28</v>
      </c>
      <c r="E324" s="18">
        <v>66</v>
      </c>
      <c r="F324" s="18">
        <v>94</v>
      </c>
      <c r="G324" s="18">
        <v>2</v>
      </c>
      <c r="H324" s="18" t="s">
        <v>15</v>
      </c>
      <c r="I324" s="18" t="s">
        <v>20</v>
      </c>
      <c r="J324" s="45"/>
      <c r="K324" s="48"/>
      <c r="L324" s="50"/>
      <c r="M324" s="52"/>
      <c r="N324" s="54"/>
      <c r="O324" s="56"/>
    </row>
    <row r="325" spans="1:18" ht="10.5" customHeight="1" thickBot="1">
      <c r="A325" s="19" t="s">
        <v>116</v>
      </c>
      <c r="B325" s="20" t="s">
        <v>117</v>
      </c>
      <c r="C325" s="21" t="s">
        <v>42</v>
      </c>
      <c r="D325" s="21">
        <v>29</v>
      </c>
      <c r="E325" s="21">
        <v>0</v>
      </c>
      <c r="F325" s="21">
        <v>29</v>
      </c>
      <c r="G325" s="21">
        <v>0</v>
      </c>
      <c r="H325" s="21" t="s">
        <v>15</v>
      </c>
      <c r="I325" s="21" t="s">
        <v>31</v>
      </c>
      <c r="J325" s="46"/>
      <c r="K325" s="49"/>
      <c r="L325" s="51"/>
      <c r="M325" s="53"/>
      <c r="N325" s="55"/>
      <c r="O325" s="57"/>
    </row>
    <row r="326" spans="1:18" ht="11.1" customHeight="1">
      <c r="A326" s="8" t="s">
        <v>118</v>
      </c>
      <c r="B326" s="9" t="s">
        <v>119</v>
      </c>
      <c r="C326" s="10" t="s">
        <v>33</v>
      </c>
      <c r="D326" s="10">
        <v>22</v>
      </c>
      <c r="E326" s="10">
        <v>39</v>
      </c>
      <c r="F326" s="10">
        <v>61</v>
      </c>
      <c r="G326" s="10">
        <v>3</v>
      </c>
      <c r="H326" s="10" t="s">
        <v>15</v>
      </c>
      <c r="I326" s="10" t="s">
        <v>16</v>
      </c>
      <c r="J326" s="44">
        <f t="shared" ref="J326" si="186">COUNTIF(H326:H335,"F")+COUNTIF(H326:H335,"AB")</f>
        <v>0</v>
      </c>
      <c r="K326" s="47">
        <f t="shared" ref="K326" si="187">SUM(G326:G335)</f>
        <v>21.5</v>
      </c>
      <c r="L326" s="50" t="str">
        <f t="shared" ref="L326" si="188">IF(K326=21.5, "PASS", "FAIL")</f>
        <v>PASS</v>
      </c>
      <c r="M326" s="52">
        <f t="shared" ref="M326" si="189">IF(L326="PASS",O326/9,"NO NEED")</f>
        <v>76.333333333333329</v>
      </c>
      <c r="N326" s="54">
        <f t="shared" ref="N326" si="190">IF(L326="FAIL","NO RANK",RANK(M326,$M$6:$M$1175))</f>
        <v>34</v>
      </c>
      <c r="O326" s="56">
        <f t="shared" ref="O326" si="191">SUM(F326:F334)</f>
        <v>687</v>
      </c>
    </row>
    <row r="327" spans="1:18" ht="11.1" customHeight="1">
      <c r="A327" s="13" t="s">
        <v>118</v>
      </c>
      <c r="B327" s="14" t="s">
        <v>119</v>
      </c>
      <c r="C327" s="15" t="s">
        <v>34</v>
      </c>
      <c r="D327" s="15">
        <v>27</v>
      </c>
      <c r="E327" s="15">
        <v>38</v>
      </c>
      <c r="F327" s="15">
        <v>65</v>
      </c>
      <c r="G327" s="15">
        <v>3</v>
      </c>
      <c r="H327" s="15" t="s">
        <v>15</v>
      </c>
      <c r="I327" s="15" t="s">
        <v>16</v>
      </c>
      <c r="J327" s="45"/>
      <c r="K327" s="48"/>
      <c r="L327" s="50"/>
      <c r="M327" s="52"/>
      <c r="N327" s="54"/>
      <c r="O327" s="56"/>
    </row>
    <row r="328" spans="1:18" ht="11.1" customHeight="1">
      <c r="A328" s="13" t="s">
        <v>118</v>
      </c>
      <c r="B328" s="14" t="s">
        <v>119</v>
      </c>
      <c r="C328" s="15" t="s">
        <v>36</v>
      </c>
      <c r="D328" s="15">
        <v>26</v>
      </c>
      <c r="E328" s="15">
        <v>34</v>
      </c>
      <c r="F328" s="15">
        <v>60</v>
      </c>
      <c r="G328" s="15">
        <v>3</v>
      </c>
      <c r="H328" s="15" t="s">
        <v>15</v>
      </c>
      <c r="I328" s="15" t="s">
        <v>16</v>
      </c>
      <c r="J328" s="45"/>
      <c r="K328" s="48"/>
      <c r="L328" s="50"/>
      <c r="M328" s="52"/>
      <c r="N328" s="54"/>
      <c r="O328" s="56"/>
    </row>
    <row r="329" spans="1:18" ht="11.1" customHeight="1">
      <c r="A329" s="13" t="s">
        <v>118</v>
      </c>
      <c r="B329" s="14" t="s">
        <v>119</v>
      </c>
      <c r="C329" s="15" t="s">
        <v>37</v>
      </c>
      <c r="D329" s="15">
        <v>29</v>
      </c>
      <c r="E329" s="15">
        <v>37</v>
      </c>
      <c r="F329" s="15">
        <v>66</v>
      </c>
      <c r="G329" s="15">
        <v>3</v>
      </c>
      <c r="H329" s="15" t="s">
        <v>15</v>
      </c>
      <c r="I329" s="15" t="s">
        <v>20</v>
      </c>
      <c r="J329" s="45"/>
      <c r="K329" s="48"/>
      <c r="L329" s="50"/>
      <c r="M329" s="52"/>
      <c r="N329" s="54"/>
      <c r="O329" s="56"/>
    </row>
    <row r="330" spans="1:18" ht="11.1" customHeight="1">
      <c r="A330" s="13" t="s">
        <v>118</v>
      </c>
      <c r="B330" s="14" t="s">
        <v>119</v>
      </c>
      <c r="C330" s="15" t="s">
        <v>38</v>
      </c>
      <c r="D330" s="15">
        <v>24</v>
      </c>
      <c r="E330" s="15">
        <v>27</v>
      </c>
      <c r="F330" s="15">
        <v>51</v>
      </c>
      <c r="G330" s="15">
        <v>3</v>
      </c>
      <c r="H330" s="15" t="s">
        <v>15</v>
      </c>
      <c r="I330" s="15" t="s">
        <v>20</v>
      </c>
      <c r="J330" s="45"/>
      <c r="K330" s="48"/>
      <c r="L330" s="50"/>
      <c r="M330" s="52"/>
      <c r="N330" s="54"/>
      <c r="O330" s="56"/>
    </row>
    <row r="331" spans="1:18" ht="11.1" customHeight="1">
      <c r="A331" s="13" t="s">
        <v>118</v>
      </c>
      <c r="B331" s="14" t="s">
        <v>119</v>
      </c>
      <c r="C331" s="15" t="s">
        <v>35</v>
      </c>
      <c r="D331" s="15">
        <v>30</v>
      </c>
      <c r="E331" s="15">
        <v>67</v>
      </c>
      <c r="F331" s="15">
        <v>97</v>
      </c>
      <c r="G331" s="15">
        <v>1.5</v>
      </c>
      <c r="H331" s="15" t="s">
        <v>15</v>
      </c>
      <c r="I331" s="15" t="s">
        <v>20</v>
      </c>
      <c r="J331" s="45"/>
      <c r="K331" s="48"/>
      <c r="L331" s="50"/>
      <c r="M331" s="52"/>
      <c r="N331" s="54"/>
      <c r="O331" s="56"/>
    </row>
    <row r="332" spans="1:18" ht="11.1" customHeight="1">
      <c r="A332" s="16" t="s">
        <v>118</v>
      </c>
      <c r="B332" s="17" t="s">
        <v>119</v>
      </c>
      <c r="C332" s="18" t="s">
        <v>39</v>
      </c>
      <c r="D332" s="18">
        <v>29</v>
      </c>
      <c r="E332" s="18">
        <v>64</v>
      </c>
      <c r="F332" s="18">
        <v>93</v>
      </c>
      <c r="G332" s="18">
        <v>1.5</v>
      </c>
      <c r="H332" s="18" t="s">
        <v>15</v>
      </c>
      <c r="I332" s="18" t="s">
        <v>20</v>
      </c>
      <c r="J332" s="45"/>
      <c r="K332" s="48"/>
      <c r="L332" s="50"/>
      <c r="M332" s="52"/>
      <c r="N332" s="54"/>
      <c r="O332" s="56"/>
    </row>
    <row r="333" spans="1:18" ht="11.1" customHeight="1">
      <c r="A333" s="16" t="s">
        <v>118</v>
      </c>
      <c r="B333" s="17" t="s">
        <v>119</v>
      </c>
      <c r="C333" s="18" t="s">
        <v>40</v>
      </c>
      <c r="D333" s="18">
        <v>30</v>
      </c>
      <c r="E333" s="18">
        <v>66</v>
      </c>
      <c r="F333" s="18">
        <v>96</v>
      </c>
      <c r="G333" s="18">
        <v>1.5</v>
      </c>
      <c r="H333" s="18" t="s">
        <v>15</v>
      </c>
      <c r="I333" s="18" t="s">
        <v>17</v>
      </c>
      <c r="J333" s="45"/>
      <c r="K333" s="48"/>
      <c r="L333" s="50"/>
      <c r="M333" s="52"/>
      <c r="N333" s="54"/>
      <c r="O333" s="56"/>
    </row>
    <row r="334" spans="1:18" ht="11.1" customHeight="1">
      <c r="A334" s="16" t="s">
        <v>118</v>
      </c>
      <c r="B334" s="17" t="s">
        <v>119</v>
      </c>
      <c r="C334" s="18" t="s">
        <v>41</v>
      </c>
      <c r="D334" s="18">
        <v>30</v>
      </c>
      <c r="E334" s="18">
        <v>68</v>
      </c>
      <c r="F334" s="18">
        <v>98</v>
      </c>
      <c r="G334" s="18">
        <v>2</v>
      </c>
      <c r="H334" s="18" t="s">
        <v>15</v>
      </c>
      <c r="I334" s="18" t="s">
        <v>16</v>
      </c>
      <c r="J334" s="45"/>
      <c r="K334" s="48"/>
      <c r="L334" s="50"/>
      <c r="M334" s="52"/>
      <c r="N334" s="54"/>
      <c r="O334" s="56"/>
    </row>
    <row r="335" spans="1:18" ht="11.1" customHeight="1" thickBot="1">
      <c r="A335" s="19" t="s">
        <v>118</v>
      </c>
      <c r="B335" s="20" t="s">
        <v>119</v>
      </c>
      <c r="C335" s="21" t="s">
        <v>42</v>
      </c>
      <c r="D335" s="21">
        <v>30</v>
      </c>
      <c r="E335" s="21">
        <v>0</v>
      </c>
      <c r="F335" s="21">
        <v>30</v>
      </c>
      <c r="G335" s="21">
        <v>0</v>
      </c>
      <c r="H335" s="21" t="s">
        <v>15</v>
      </c>
      <c r="I335" s="21" t="s">
        <v>31</v>
      </c>
      <c r="J335" s="46"/>
      <c r="K335" s="49"/>
      <c r="L335" s="51"/>
      <c r="M335" s="53"/>
      <c r="N335" s="55"/>
      <c r="O335" s="57"/>
    </row>
    <row r="336" spans="1:18" ht="11.1" customHeight="1">
      <c r="A336" s="8" t="s">
        <v>120</v>
      </c>
      <c r="B336" s="9" t="s">
        <v>121</v>
      </c>
      <c r="C336" s="10" t="s">
        <v>33</v>
      </c>
      <c r="D336" s="10">
        <v>23</v>
      </c>
      <c r="E336" s="10">
        <v>37</v>
      </c>
      <c r="F336" s="10">
        <v>60</v>
      </c>
      <c r="G336" s="10">
        <v>3</v>
      </c>
      <c r="H336" s="10" t="s">
        <v>15</v>
      </c>
      <c r="I336" s="10" t="s">
        <v>16</v>
      </c>
      <c r="J336" s="44">
        <f t="shared" ref="J336" si="192">COUNTIF(H336:H345,"F")+COUNTIF(H336:H345,"AB")</f>
        <v>0</v>
      </c>
      <c r="K336" s="47">
        <f t="shared" ref="K336" si="193">SUM(G336:G345)</f>
        <v>21.5</v>
      </c>
      <c r="L336" s="50" t="str">
        <f t="shared" ref="L336" si="194">IF(K336=21.5, "PASS", "FAIL")</f>
        <v>PASS</v>
      </c>
      <c r="M336" s="52">
        <f t="shared" ref="M336" si="195">IF(L336="PASS",O336/9,"NO NEED")</f>
        <v>77.111111111111114</v>
      </c>
      <c r="N336" s="54">
        <f t="shared" ref="N336" si="196">IF(L336="FAIL","NO RANK",RANK(M336,$M$6:$M$1175))</f>
        <v>28</v>
      </c>
      <c r="O336" s="56">
        <f t="shared" ref="O336" si="197">SUM(F336:F344)</f>
        <v>694</v>
      </c>
      <c r="P336" s="11"/>
      <c r="Q336" s="12"/>
      <c r="R336" s="12"/>
    </row>
    <row r="337" spans="1:15" ht="11.1" customHeight="1">
      <c r="A337" s="13" t="s">
        <v>120</v>
      </c>
      <c r="B337" s="14" t="s">
        <v>121</v>
      </c>
      <c r="C337" s="15" t="s">
        <v>34</v>
      </c>
      <c r="D337" s="15">
        <v>28</v>
      </c>
      <c r="E337" s="15">
        <v>44</v>
      </c>
      <c r="F337" s="15">
        <v>72</v>
      </c>
      <c r="G337" s="15">
        <v>3</v>
      </c>
      <c r="H337" s="15" t="s">
        <v>15</v>
      </c>
      <c r="I337" s="15" t="s">
        <v>22</v>
      </c>
      <c r="J337" s="45"/>
      <c r="K337" s="48"/>
      <c r="L337" s="50"/>
      <c r="M337" s="52"/>
      <c r="N337" s="54"/>
      <c r="O337" s="56"/>
    </row>
    <row r="338" spans="1:15" ht="11.1" customHeight="1">
      <c r="A338" s="13" t="s">
        <v>120</v>
      </c>
      <c r="B338" s="14" t="s">
        <v>121</v>
      </c>
      <c r="C338" s="15" t="s">
        <v>36</v>
      </c>
      <c r="D338" s="15">
        <v>28</v>
      </c>
      <c r="E338" s="15">
        <v>40</v>
      </c>
      <c r="F338" s="15">
        <v>68</v>
      </c>
      <c r="G338" s="15">
        <v>3</v>
      </c>
      <c r="H338" s="15" t="s">
        <v>15</v>
      </c>
      <c r="I338" s="15" t="s">
        <v>16</v>
      </c>
      <c r="J338" s="45"/>
      <c r="K338" s="48"/>
      <c r="L338" s="50"/>
      <c r="M338" s="52"/>
      <c r="N338" s="54"/>
      <c r="O338" s="56"/>
    </row>
    <row r="339" spans="1:15" ht="11.1" customHeight="1">
      <c r="A339" s="13" t="s">
        <v>120</v>
      </c>
      <c r="B339" s="14" t="s">
        <v>121</v>
      </c>
      <c r="C339" s="15" t="s">
        <v>37</v>
      </c>
      <c r="D339" s="15">
        <v>26</v>
      </c>
      <c r="E339" s="15">
        <v>46</v>
      </c>
      <c r="F339" s="15">
        <v>72</v>
      </c>
      <c r="G339" s="15">
        <v>3</v>
      </c>
      <c r="H339" s="15" t="s">
        <v>15</v>
      </c>
      <c r="I339" s="15" t="s">
        <v>22</v>
      </c>
      <c r="J339" s="45"/>
      <c r="K339" s="48"/>
      <c r="L339" s="50"/>
      <c r="M339" s="52"/>
      <c r="N339" s="54"/>
      <c r="O339" s="56"/>
    </row>
    <row r="340" spans="1:15" ht="11.1" customHeight="1">
      <c r="A340" s="13" t="s">
        <v>120</v>
      </c>
      <c r="B340" s="14" t="s">
        <v>121</v>
      </c>
      <c r="C340" s="15" t="s">
        <v>38</v>
      </c>
      <c r="D340" s="15">
        <v>22</v>
      </c>
      <c r="E340" s="15">
        <v>34</v>
      </c>
      <c r="F340" s="15">
        <v>56</v>
      </c>
      <c r="G340" s="15">
        <v>3</v>
      </c>
      <c r="H340" s="15" t="s">
        <v>15</v>
      </c>
      <c r="I340" s="15" t="s">
        <v>17</v>
      </c>
      <c r="J340" s="45"/>
      <c r="K340" s="48"/>
      <c r="L340" s="50"/>
      <c r="M340" s="52"/>
      <c r="N340" s="54"/>
      <c r="O340" s="56"/>
    </row>
    <row r="341" spans="1:15" ht="11.1" customHeight="1">
      <c r="A341" s="13" t="s">
        <v>120</v>
      </c>
      <c r="B341" s="14" t="s">
        <v>121</v>
      </c>
      <c r="C341" s="15" t="s">
        <v>35</v>
      </c>
      <c r="D341" s="15">
        <v>29</v>
      </c>
      <c r="E341" s="15">
        <v>61</v>
      </c>
      <c r="F341" s="15">
        <v>90</v>
      </c>
      <c r="G341" s="15">
        <v>1.5</v>
      </c>
      <c r="H341" s="15" t="s">
        <v>15</v>
      </c>
      <c r="I341" s="15" t="s">
        <v>20</v>
      </c>
      <c r="J341" s="45"/>
      <c r="K341" s="48"/>
      <c r="L341" s="50"/>
      <c r="M341" s="52"/>
      <c r="N341" s="54"/>
      <c r="O341" s="56"/>
    </row>
    <row r="342" spans="1:15" ht="11.1" customHeight="1">
      <c r="A342" s="16" t="s">
        <v>120</v>
      </c>
      <c r="B342" s="17" t="s">
        <v>121</v>
      </c>
      <c r="C342" s="18" t="s">
        <v>39</v>
      </c>
      <c r="D342" s="18">
        <v>30</v>
      </c>
      <c r="E342" s="18">
        <v>58</v>
      </c>
      <c r="F342" s="18">
        <v>88</v>
      </c>
      <c r="G342" s="18">
        <v>1.5</v>
      </c>
      <c r="H342" s="18" t="s">
        <v>15</v>
      </c>
      <c r="I342" s="18" t="s">
        <v>21</v>
      </c>
      <c r="J342" s="45"/>
      <c r="K342" s="48"/>
      <c r="L342" s="50"/>
      <c r="M342" s="52"/>
      <c r="N342" s="54"/>
      <c r="O342" s="56"/>
    </row>
    <row r="343" spans="1:15" ht="11.1" customHeight="1">
      <c r="A343" s="16" t="s">
        <v>120</v>
      </c>
      <c r="B343" s="17" t="s">
        <v>121</v>
      </c>
      <c r="C343" s="18" t="s">
        <v>40</v>
      </c>
      <c r="D343" s="18">
        <v>29</v>
      </c>
      <c r="E343" s="18">
        <v>65</v>
      </c>
      <c r="F343" s="18">
        <v>94</v>
      </c>
      <c r="G343" s="18">
        <v>1.5</v>
      </c>
      <c r="H343" s="18" t="s">
        <v>15</v>
      </c>
      <c r="I343" s="18" t="s">
        <v>20</v>
      </c>
      <c r="J343" s="45"/>
      <c r="K343" s="48"/>
      <c r="L343" s="50"/>
      <c r="M343" s="52"/>
      <c r="N343" s="54"/>
      <c r="O343" s="56"/>
    </row>
    <row r="344" spans="1:15" ht="11.1" customHeight="1">
      <c r="A344" s="16" t="s">
        <v>120</v>
      </c>
      <c r="B344" s="17" t="s">
        <v>121</v>
      </c>
      <c r="C344" s="18" t="s">
        <v>41</v>
      </c>
      <c r="D344" s="18">
        <v>30</v>
      </c>
      <c r="E344" s="18">
        <v>64</v>
      </c>
      <c r="F344" s="18">
        <v>94</v>
      </c>
      <c r="G344" s="18">
        <v>2</v>
      </c>
      <c r="H344" s="18" t="s">
        <v>15</v>
      </c>
      <c r="I344" s="18" t="s">
        <v>20</v>
      </c>
      <c r="J344" s="45"/>
      <c r="K344" s="48"/>
      <c r="L344" s="50"/>
      <c r="M344" s="52"/>
      <c r="N344" s="54"/>
      <c r="O344" s="56"/>
    </row>
    <row r="345" spans="1:15" ht="10.5" customHeight="1" thickBot="1">
      <c r="A345" s="19" t="s">
        <v>120</v>
      </c>
      <c r="B345" s="20" t="s">
        <v>121</v>
      </c>
      <c r="C345" s="21" t="s">
        <v>42</v>
      </c>
      <c r="D345" s="21">
        <v>30</v>
      </c>
      <c r="E345" s="21">
        <v>0</v>
      </c>
      <c r="F345" s="21">
        <v>30</v>
      </c>
      <c r="G345" s="21">
        <v>0</v>
      </c>
      <c r="H345" s="21" t="s">
        <v>15</v>
      </c>
      <c r="I345" s="21" t="s">
        <v>31</v>
      </c>
      <c r="J345" s="46"/>
      <c r="K345" s="49"/>
      <c r="L345" s="51"/>
      <c r="M345" s="53"/>
      <c r="N345" s="55"/>
      <c r="O345" s="57"/>
    </row>
    <row r="346" spans="1:15" ht="11.1" customHeight="1">
      <c r="A346" s="8" t="s">
        <v>122</v>
      </c>
      <c r="B346" s="9" t="s">
        <v>123</v>
      </c>
      <c r="C346" s="10" t="s">
        <v>33</v>
      </c>
      <c r="D346" s="10">
        <v>22</v>
      </c>
      <c r="E346" s="10">
        <v>38</v>
      </c>
      <c r="F346" s="10">
        <v>60</v>
      </c>
      <c r="G346" s="10">
        <v>3</v>
      </c>
      <c r="H346" s="10" t="s">
        <v>15</v>
      </c>
      <c r="I346" s="10" t="s">
        <v>16</v>
      </c>
      <c r="J346" s="44">
        <f t="shared" ref="J346" si="198">COUNTIF(H346:H355,"F")+COUNTIF(H346:H355,"AB")</f>
        <v>0</v>
      </c>
      <c r="K346" s="47">
        <f t="shared" ref="K346" si="199">SUM(G346:G355)</f>
        <v>21.5</v>
      </c>
      <c r="L346" s="50" t="str">
        <f t="shared" ref="L346" si="200">IF(K346=21.5, "PASS", "FAIL")</f>
        <v>PASS</v>
      </c>
      <c r="M346" s="52">
        <f t="shared" ref="M346" si="201">IF(L346="PASS",O346/9,"NO NEED")</f>
        <v>78.333333333333329</v>
      </c>
      <c r="N346" s="54">
        <f t="shared" ref="N346" si="202">IF(L346="FAIL","NO RANK",RANK(M346,$M$6:$M$1175))</f>
        <v>25</v>
      </c>
      <c r="O346" s="56">
        <f t="shared" ref="O346" si="203">SUM(F346:F354)</f>
        <v>705</v>
      </c>
    </row>
    <row r="347" spans="1:15" ht="11.1" customHeight="1">
      <c r="A347" s="13" t="s">
        <v>122</v>
      </c>
      <c r="B347" s="14" t="s">
        <v>123</v>
      </c>
      <c r="C347" s="15" t="s">
        <v>34</v>
      </c>
      <c r="D347" s="15">
        <v>28</v>
      </c>
      <c r="E347" s="15">
        <v>43</v>
      </c>
      <c r="F347" s="15">
        <v>71</v>
      </c>
      <c r="G347" s="15">
        <v>3</v>
      </c>
      <c r="H347" s="15" t="s">
        <v>15</v>
      </c>
      <c r="I347" s="15" t="s">
        <v>22</v>
      </c>
      <c r="J347" s="45"/>
      <c r="K347" s="48"/>
      <c r="L347" s="50"/>
      <c r="M347" s="52"/>
      <c r="N347" s="54"/>
      <c r="O347" s="56"/>
    </row>
    <row r="348" spans="1:15" ht="11.1" customHeight="1">
      <c r="A348" s="13" t="s">
        <v>122</v>
      </c>
      <c r="B348" s="14" t="s">
        <v>123</v>
      </c>
      <c r="C348" s="15" t="s">
        <v>36</v>
      </c>
      <c r="D348" s="15">
        <v>26</v>
      </c>
      <c r="E348" s="15">
        <v>32</v>
      </c>
      <c r="F348" s="15">
        <v>58</v>
      </c>
      <c r="G348" s="15">
        <v>3</v>
      </c>
      <c r="H348" s="15" t="s">
        <v>15</v>
      </c>
      <c r="I348" s="15" t="s">
        <v>17</v>
      </c>
      <c r="J348" s="45"/>
      <c r="K348" s="48"/>
      <c r="L348" s="50"/>
      <c r="M348" s="52"/>
      <c r="N348" s="54"/>
      <c r="O348" s="56"/>
    </row>
    <row r="349" spans="1:15" ht="11.1" customHeight="1">
      <c r="A349" s="13" t="s">
        <v>122</v>
      </c>
      <c r="B349" s="14" t="s">
        <v>123</v>
      </c>
      <c r="C349" s="15" t="s">
        <v>37</v>
      </c>
      <c r="D349" s="15">
        <v>26</v>
      </c>
      <c r="E349" s="15">
        <v>50</v>
      </c>
      <c r="F349" s="15">
        <v>76</v>
      </c>
      <c r="G349" s="15">
        <v>3</v>
      </c>
      <c r="H349" s="15" t="s">
        <v>15</v>
      </c>
      <c r="I349" s="15" t="s">
        <v>22</v>
      </c>
      <c r="J349" s="45"/>
      <c r="K349" s="48"/>
      <c r="L349" s="50"/>
      <c r="M349" s="52"/>
      <c r="N349" s="54"/>
      <c r="O349" s="56"/>
    </row>
    <row r="350" spans="1:15" ht="11.1" customHeight="1">
      <c r="A350" s="13" t="s">
        <v>122</v>
      </c>
      <c r="B350" s="14" t="s">
        <v>123</v>
      </c>
      <c r="C350" s="15" t="s">
        <v>38</v>
      </c>
      <c r="D350" s="15">
        <v>27</v>
      </c>
      <c r="E350" s="15">
        <v>30</v>
      </c>
      <c r="F350" s="15">
        <v>57</v>
      </c>
      <c r="G350" s="15">
        <v>3</v>
      </c>
      <c r="H350" s="15" t="s">
        <v>15</v>
      </c>
      <c r="I350" s="15" t="s">
        <v>17</v>
      </c>
      <c r="J350" s="45"/>
      <c r="K350" s="48"/>
      <c r="L350" s="50"/>
      <c r="M350" s="52"/>
      <c r="N350" s="54"/>
      <c r="O350" s="56"/>
    </row>
    <row r="351" spans="1:15" ht="11.1" customHeight="1">
      <c r="A351" s="13" t="s">
        <v>122</v>
      </c>
      <c r="B351" s="14" t="s">
        <v>123</v>
      </c>
      <c r="C351" s="15" t="s">
        <v>35</v>
      </c>
      <c r="D351" s="15">
        <v>30</v>
      </c>
      <c r="E351" s="15">
        <v>65</v>
      </c>
      <c r="F351" s="15">
        <v>95</v>
      </c>
      <c r="G351" s="15">
        <v>1.5</v>
      </c>
      <c r="H351" s="15" t="s">
        <v>15</v>
      </c>
      <c r="I351" s="15" t="s">
        <v>20</v>
      </c>
      <c r="J351" s="45"/>
      <c r="K351" s="48"/>
      <c r="L351" s="50"/>
      <c r="M351" s="52"/>
      <c r="N351" s="54"/>
      <c r="O351" s="56"/>
    </row>
    <row r="352" spans="1:15" ht="11.1" customHeight="1">
      <c r="A352" s="16" t="s">
        <v>122</v>
      </c>
      <c r="B352" s="17" t="s">
        <v>123</v>
      </c>
      <c r="C352" s="18" t="s">
        <v>39</v>
      </c>
      <c r="D352" s="18">
        <v>30</v>
      </c>
      <c r="E352" s="18">
        <v>65</v>
      </c>
      <c r="F352" s="18">
        <v>95</v>
      </c>
      <c r="G352" s="18">
        <v>1.5</v>
      </c>
      <c r="H352" s="18" t="s">
        <v>15</v>
      </c>
      <c r="I352" s="18" t="s">
        <v>20</v>
      </c>
      <c r="J352" s="45"/>
      <c r="K352" s="48"/>
      <c r="L352" s="50"/>
      <c r="M352" s="52"/>
      <c r="N352" s="54"/>
      <c r="O352" s="56"/>
    </row>
    <row r="353" spans="1:18" ht="11.1" customHeight="1">
      <c r="A353" s="16" t="s">
        <v>122</v>
      </c>
      <c r="B353" s="17" t="s">
        <v>123</v>
      </c>
      <c r="C353" s="18" t="s">
        <v>40</v>
      </c>
      <c r="D353" s="18">
        <v>29</v>
      </c>
      <c r="E353" s="18">
        <v>67</v>
      </c>
      <c r="F353" s="18">
        <v>96</v>
      </c>
      <c r="G353" s="18">
        <v>1.5</v>
      </c>
      <c r="H353" s="18" t="s">
        <v>15</v>
      </c>
      <c r="I353" s="18" t="s">
        <v>20</v>
      </c>
      <c r="J353" s="45"/>
      <c r="K353" s="48"/>
      <c r="L353" s="50"/>
      <c r="M353" s="52"/>
      <c r="N353" s="54"/>
      <c r="O353" s="56"/>
    </row>
    <row r="354" spans="1:18" ht="11.1" customHeight="1">
      <c r="A354" s="16" t="s">
        <v>122</v>
      </c>
      <c r="B354" s="17" t="s">
        <v>123</v>
      </c>
      <c r="C354" s="18" t="s">
        <v>41</v>
      </c>
      <c r="D354" s="18">
        <v>30</v>
      </c>
      <c r="E354" s="18">
        <v>67</v>
      </c>
      <c r="F354" s="18">
        <v>97</v>
      </c>
      <c r="G354" s="18">
        <v>2</v>
      </c>
      <c r="H354" s="18" t="s">
        <v>15</v>
      </c>
      <c r="I354" s="18" t="s">
        <v>20</v>
      </c>
      <c r="J354" s="45"/>
      <c r="K354" s="48"/>
      <c r="L354" s="50"/>
      <c r="M354" s="52"/>
      <c r="N354" s="54"/>
      <c r="O354" s="56"/>
    </row>
    <row r="355" spans="1:18" ht="11.1" customHeight="1" thickBot="1">
      <c r="A355" s="19" t="s">
        <v>122</v>
      </c>
      <c r="B355" s="20" t="s">
        <v>123</v>
      </c>
      <c r="C355" s="21" t="s">
        <v>42</v>
      </c>
      <c r="D355" s="21">
        <v>30</v>
      </c>
      <c r="E355" s="21">
        <v>0</v>
      </c>
      <c r="F355" s="21">
        <v>30</v>
      </c>
      <c r="G355" s="21">
        <v>0</v>
      </c>
      <c r="H355" s="21" t="s">
        <v>15</v>
      </c>
      <c r="I355" s="21" t="s">
        <v>31</v>
      </c>
      <c r="J355" s="46"/>
      <c r="K355" s="49"/>
      <c r="L355" s="51"/>
      <c r="M355" s="53"/>
      <c r="N355" s="55"/>
      <c r="O355" s="57"/>
    </row>
    <row r="356" spans="1:18" ht="11.1" customHeight="1">
      <c r="A356" s="8" t="s">
        <v>124</v>
      </c>
      <c r="B356" s="9" t="s">
        <v>125</v>
      </c>
      <c r="C356" s="10" t="s">
        <v>33</v>
      </c>
      <c r="D356" s="10">
        <v>19</v>
      </c>
      <c r="E356" s="10">
        <v>31</v>
      </c>
      <c r="F356" s="10">
        <v>50</v>
      </c>
      <c r="G356" s="10">
        <v>3</v>
      </c>
      <c r="H356" s="10" t="s">
        <v>15</v>
      </c>
      <c r="I356" s="10" t="s">
        <v>17</v>
      </c>
      <c r="J356" s="44">
        <f t="shared" ref="J356" si="204">COUNTIF(H356:H365,"F")+COUNTIF(H356:H365,"AB")</f>
        <v>0</v>
      </c>
      <c r="K356" s="47">
        <f t="shared" ref="K356" si="205">SUM(G356:G365)</f>
        <v>21.5</v>
      </c>
      <c r="L356" s="50" t="str">
        <f t="shared" ref="L356" si="206">IF(K356=21.5, "PASS", "FAIL")</f>
        <v>PASS</v>
      </c>
      <c r="M356" s="52">
        <f t="shared" ref="M356" si="207">IF(L356="PASS",O356/9,"NO NEED")</f>
        <v>69.333333333333329</v>
      </c>
      <c r="N356" s="54">
        <f t="shared" ref="N356" si="208">IF(L356="FAIL","NO RANK",RANK(M356,$M$6:$M$1175))</f>
        <v>53</v>
      </c>
      <c r="O356" s="56">
        <f t="shared" ref="O356" si="209">SUM(F356:F364)</f>
        <v>624</v>
      </c>
      <c r="P356" s="11"/>
      <c r="Q356" s="12"/>
      <c r="R356" s="12"/>
    </row>
    <row r="357" spans="1:18" ht="11.1" customHeight="1">
      <c r="A357" s="13" t="s">
        <v>124</v>
      </c>
      <c r="B357" s="14" t="s">
        <v>125</v>
      </c>
      <c r="C357" s="15" t="s">
        <v>34</v>
      </c>
      <c r="D357" s="15">
        <v>24</v>
      </c>
      <c r="E357" s="15">
        <v>33</v>
      </c>
      <c r="F357" s="15">
        <v>57</v>
      </c>
      <c r="G357" s="15">
        <v>3</v>
      </c>
      <c r="H357" s="15" t="s">
        <v>15</v>
      </c>
      <c r="I357" s="15" t="s">
        <v>17</v>
      </c>
      <c r="J357" s="45"/>
      <c r="K357" s="48"/>
      <c r="L357" s="50"/>
      <c r="M357" s="52"/>
      <c r="N357" s="54"/>
      <c r="O357" s="56"/>
    </row>
    <row r="358" spans="1:18" ht="11.1" customHeight="1">
      <c r="A358" s="13" t="s">
        <v>124</v>
      </c>
      <c r="B358" s="14" t="s">
        <v>125</v>
      </c>
      <c r="C358" s="15" t="s">
        <v>36</v>
      </c>
      <c r="D358" s="15">
        <v>22</v>
      </c>
      <c r="E358" s="15">
        <v>28</v>
      </c>
      <c r="F358" s="15">
        <v>50</v>
      </c>
      <c r="G358" s="15">
        <v>3</v>
      </c>
      <c r="H358" s="15" t="s">
        <v>15</v>
      </c>
      <c r="I358" s="15" t="s">
        <v>17</v>
      </c>
      <c r="J358" s="45"/>
      <c r="K358" s="48"/>
      <c r="L358" s="50"/>
      <c r="M358" s="52"/>
      <c r="N358" s="54"/>
      <c r="O358" s="56"/>
    </row>
    <row r="359" spans="1:18" ht="11.1" customHeight="1">
      <c r="A359" s="13" t="s">
        <v>124</v>
      </c>
      <c r="B359" s="14" t="s">
        <v>125</v>
      </c>
      <c r="C359" s="15" t="s">
        <v>37</v>
      </c>
      <c r="D359" s="15">
        <v>25</v>
      </c>
      <c r="E359" s="15">
        <v>29</v>
      </c>
      <c r="F359" s="15">
        <v>54</v>
      </c>
      <c r="G359" s="15">
        <v>3</v>
      </c>
      <c r="H359" s="15" t="s">
        <v>15</v>
      </c>
      <c r="I359" s="15" t="s">
        <v>17</v>
      </c>
      <c r="J359" s="45"/>
      <c r="K359" s="48"/>
      <c r="L359" s="50"/>
      <c r="M359" s="52"/>
      <c r="N359" s="54"/>
      <c r="O359" s="56"/>
    </row>
    <row r="360" spans="1:18" ht="11.1" customHeight="1">
      <c r="A360" s="13" t="s">
        <v>124</v>
      </c>
      <c r="B360" s="14" t="s">
        <v>125</v>
      </c>
      <c r="C360" s="15" t="s">
        <v>38</v>
      </c>
      <c r="D360" s="15">
        <v>23</v>
      </c>
      <c r="E360" s="15">
        <v>27</v>
      </c>
      <c r="F360" s="15">
        <v>50</v>
      </c>
      <c r="G360" s="15">
        <v>3</v>
      </c>
      <c r="H360" s="15" t="s">
        <v>15</v>
      </c>
      <c r="I360" s="15" t="s">
        <v>17</v>
      </c>
      <c r="J360" s="45"/>
      <c r="K360" s="48"/>
      <c r="L360" s="50"/>
      <c r="M360" s="52"/>
      <c r="N360" s="54"/>
      <c r="O360" s="56"/>
    </row>
    <row r="361" spans="1:18" ht="11.1" customHeight="1">
      <c r="A361" s="13" t="s">
        <v>124</v>
      </c>
      <c r="B361" s="14" t="s">
        <v>125</v>
      </c>
      <c r="C361" s="15" t="s">
        <v>35</v>
      </c>
      <c r="D361" s="15">
        <v>28</v>
      </c>
      <c r="E361" s="15">
        <v>61</v>
      </c>
      <c r="F361" s="15">
        <v>89</v>
      </c>
      <c r="G361" s="15">
        <v>1.5</v>
      </c>
      <c r="H361" s="15" t="s">
        <v>15</v>
      </c>
      <c r="I361" s="15" t="s">
        <v>21</v>
      </c>
      <c r="J361" s="45"/>
      <c r="K361" s="48"/>
      <c r="L361" s="50"/>
      <c r="M361" s="52"/>
      <c r="N361" s="54"/>
      <c r="O361" s="56"/>
    </row>
    <row r="362" spans="1:18" ht="11.1" customHeight="1">
      <c r="A362" s="16" t="s">
        <v>124</v>
      </c>
      <c r="B362" s="17" t="s">
        <v>125</v>
      </c>
      <c r="C362" s="18" t="s">
        <v>39</v>
      </c>
      <c r="D362" s="18">
        <v>28</v>
      </c>
      <c r="E362" s="18">
        <v>62</v>
      </c>
      <c r="F362" s="18">
        <v>90</v>
      </c>
      <c r="G362" s="18">
        <v>1.5</v>
      </c>
      <c r="H362" s="18" t="s">
        <v>15</v>
      </c>
      <c r="I362" s="18" t="s">
        <v>20</v>
      </c>
      <c r="J362" s="45"/>
      <c r="K362" s="48"/>
      <c r="L362" s="50"/>
      <c r="M362" s="52"/>
      <c r="N362" s="54"/>
      <c r="O362" s="56"/>
    </row>
    <row r="363" spans="1:18" ht="11.1" customHeight="1">
      <c r="A363" s="16" t="s">
        <v>124</v>
      </c>
      <c r="B363" s="17" t="s">
        <v>125</v>
      </c>
      <c r="C363" s="18" t="s">
        <v>40</v>
      </c>
      <c r="D363" s="18">
        <v>29</v>
      </c>
      <c r="E363" s="18">
        <v>62</v>
      </c>
      <c r="F363" s="18">
        <v>91</v>
      </c>
      <c r="G363" s="18">
        <v>1.5</v>
      </c>
      <c r="H363" s="18" t="s">
        <v>15</v>
      </c>
      <c r="I363" s="18" t="s">
        <v>20</v>
      </c>
      <c r="J363" s="45"/>
      <c r="K363" s="48"/>
      <c r="L363" s="50"/>
      <c r="M363" s="52"/>
      <c r="N363" s="54"/>
      <c r="O363" s="56"/>
    </row>
    <row r="364" spans="1:18" ht="11.1" customHeight="1">
      <c r="A364" s="16" t="s">
        <v>124</v>
      </c>
      <c r="B364" s="17" t="s">
        <v>125</v>
      </c>
      <c r="C364" s="18" t="s">
        <v>41</v>
      </c>
      <c r="D364" s="18">
        <v>28</v>
      </c>
      <c r="E364" s="18">
        <v>65</v>
      </c>
      <c r="F364" s="18">
        <v>93</v>
      </c>
      <c r="G364" s="18">
        <v>2</v>
      </c>
      <c r="H364" s="18" t="s">
        <v>15</v>
      </c>
      <c r="I364" s="18" t="s">
        <v>20</v>
      </c>
      <c r="J364" s="45"/>
      <c r="K364" s="48"/>
      <c r="L364" s="50"/>
      <c r="M364" s="52"/>
      <c r="N364" s="54"/>
      <c r="O364" s="56"/>
    </row>
    <row r="365" spans="1:18" ht="10.5" customHeight="1" thickBot="1">
      <c r="A365" s="19" t="s">
        <v>124</v>
      </c>
      <c r="B365" s="20" t="s">
        <v>125</v>
      </c>
      <c r="C365" s="21" t="s">
        <v>42</v>
      </c>
      <c r="D365" s="21">
        <v>30</v>
      </c>
      <c r="E365" s="21">
        <v>0</v>
      </c>
      <c r="F365" s="21">
        <v>30</v>
      </c>
      <c r="G365" s="21">
        <v>0</v>
      </c>
      <c r="H365" s="21" t="s">
        <v>15</v>
      </c>
      <c r="I365" s="21" t="s">
        <v>31</v>
      </c>
      <c r="J365" s="46"/>
      <c r="K365" s="49"/>
      <c r="L365" s="51"/>
      <c r="M365" s="53"/>
      <c r="N365" s="55"/>
      <c r="O365" s="57"/>
    </row>
    <row r="366" spans="1:18" ht="11.1" customHeight="1">
      <c r="A366" s="8" t="s">
        <v>126</v>
      </c>
      <c r="B366" s="9" t="s">
        <v>127</v>
      </c>
      <c r="C366" s="10" t="s">
        <v>33</v>
      </c>
      <c r="D366" s="10">
        <v>24</v>
      </c>
      <c r="E366" s="10">
        <v>32</v>
      </c>
      <c r="F366" s="10">
        <v>56</v>
      </c>
      <c r="G366" s="10">
        <v>3</v>
      </c>
      <c r="H366" s="10" t="s">
        <v>15</v>
      </c>
      <c r="I366" s="10" t="s">
        <v>17</v>
      </c>
      <c r="J366" s="44">
        <f t="shared" ref="J366" si="210">COUNTIF(H366:H375,"F")+COUNTIF(H366:H375,"AB")</f>
        <v>0</v>
      </c>
      <c r="K366" s="47">
        <f t="shared" ref="K366" si="211">SUM(G366:G375)</f>
        <v>21.5</v>
      </c>
      <c r="L366" s="50" t="str">
        <f t="shared" ref="L366" si="212">IF(K366=21.5, "PASS", "FAIL")</f>
        <v>PASS</v>
      </c>
      <c r="M366" s="52">
        <f t="shared" ref="M366" si="213">IF(L366="PASS",O366/9,"NO NEED")</f>
        <v>73.555555555555557</v>
      </c>
      <c r="N366" s="54">
        <f t="shared" ref="N366" si="214">IF(L366="FAIL","NO RANK",RANK(M366,$M$6:$M$1175))</f>
        <v>45</v>
      </c>
      <c r="O366" s="56">
        <f t="shared" ref="O366" si="215">SUM(F366:F374)</f>
        <v>662</v>
      </c>
    </row>
    <row r="367" spans="1:18" ht="11.1" customHeight="1">
      <c r="A367" s="13" t="s">
        <v>126</v>
      </c>
      <c r="B367" s="14" t="s">
        <v>127</v>
      </c>
      <c r="C367" s="15" t="s">
        <v>34</v>
      </c>
      <c r="D367" s="15">
        <v>27</v>
      </c>
      <c r="E367" s="15">
        <v>28</v>
      </c>
      <c r="F367" s="15">
        <v>55</v>
      </c>
      <c r="G367" s="15">
        <v>3</v>
      </c>
      <c r="H367" s="15" t="s">
        <v>15</v>
      </c>
      <c r="I367" s="15" t="s">
        <v>17</v>
      </c>
      <c r="J367" s="45"/>
      <c r="K367" s="48"/>
      <c r="L367" s="50"/>
      <c r="M367" s="52"/>
      <c r="N367" s="54"/>
      <c r="O367" s="56"/>
    </row>
    <row r="368" spans="1:18" ht="11.1" customHeight="1">
      <c r="A368" s="13" t="s">
        <v>126</v>
      </c>
      <c r="B368" s="14" t="s">
        <v>127</v>
      </c>
      <c r="C368" s="15" t="s">
        <v>36</v>
      </c>
      <c r="D368" s="15">
        <v>26</v>
      </c>
      <c r="E368" s="15">
        <v>25</v>
      </c>
      <c r="F368" s="15">
        <v>51</v>
      </c>
      <c r="G368" s="15">
        <v>3</v>
      </c>
      <c r="H368" s="15" t="s">
        <v>15</v>
      </c>
      <c r="I368" s="15" t="s">
        <v>17</v>
      </c>
      <c r="J368" s="45"/>
      <c r="K368" s="48"/>
      <c r="L368" s="50"/>
      <c r="M368" s="52"/>
      <c r="N368" s="54"/>
      <c r="O368" s="56"/>
    </row>
    <row r="369" spans="1:18" ht="11.1" customHeight="1">
      <c r="A369" s="13" t="s">
        <v>126</v>
      </c>
      <c r="B369" s="14" t="s">
        <v>127</v>
      </c>
      <c r="C369" s="15" t="s">
        <v>37</v>
      </c>
      <c r="D369" s="15">
        <v>28</v>
      </c>
      <c r="E369" s="15">
        <v>38</v>
      </c>
      <c r="F369" s="15">
        <v>66</v>
      </c>
      <c r="G369" s="15">
        <v>3</v>
      </c>
      <c r="H369" s="15" t="s">
        <v>15</v>
      </c>
      <c r="I369" s="15" t="s">
        <v>16</v>
      </c>
      <c r="J369" s="45"/>
      <c r="K369" s="48"/>
      <c r="L369" s="50"/>
      <c r="M369" s="52"/>
      <c r="N369" s="54"/>
      <c r="O369" s="56"/>
    </row>
    <row r="370" spans="1:18" ht="11.1" customHeight="1">
      <c r="A370" s="13" t="s">
        <v>126</v>
      </c>
      <c r="B370" s="14" t="s">
        <v>127</v>
      </c>
      <c r="C370" s="15" t="s">
        <v>38</v>
      </c>
      <c r="D370" s="15">
        <v>26</v>
      </c>
      <c r="E370" s="15">
        <v>25</v>
      </c>
      <c r="F370" s="15">
        <v>51</v>
      </c>
      <c r="G370" s="15">
        <v>3</v>
      </c>
      <c r="H370" s="15" t="s">
        <v>15</v>
      </c>
      <c r="I370" s="15" t="s">
        <v>17</v>
      </c>
      <c r="J370" s="45"/>
      <c r="K370" s="48"/>
      <c r="L370" s="50"/>
      <c r="M370" s="52"/>
      <c r="N370" s="54"/>
      <c r="O370" s="56"/>
    </row>
    <row r="371" spans="1:18" ht="11.1" customHeight="1">
      <c r="A371" s="13" t="s">
        <v>126</v>
      </c>
      <c r="B371" s="14" t="s">
        <v>127</v>
      </c>
      <c r="C371" s="15" t="s">
        <v>35</v>
      </c>
      <c r="D371" s="15">
        <v>30</v>
      </c>
      <c r="E371" s="15">
        <v>65</v>
      </c>
      <c r="F371" s="15">
        <v>95</v>
      </c>
      <c r="G371" s="15">
        <v>1.5</v>
      </c>
      <c r="H371" s="15" t="s">
        <v>15</v>
      </c>
      <c r="I371" s="15" t="s">
        <v>20</v>
      </c>
      <c r="J371" s="45"/>
      <c r="K371" s="48"/>
      <c r="L371" s="50"/>
      <c r="M371" s="52"/>
      <c r="N371" s="54"/>
      <c r="O371" s="56"/>
    </row>
    <row r="372" spans="1:18" ht="11.1" customHeight="1">
      <c r="A372" s="16" t="s">
        <v>126</v>
      </c>
      <c r="B372" s="17" t="s">
        <v>127</v>
      </c>
      <c r="C372" s="18" t="s">
        <v>39</v>
      </c>
      <c r="D372" s="18">
        <v>30</v>
      </c>
      <c r="E372" s="18">
        <v>63</v>
      </c>
      <c r="F372" s="18">
        <v>93</v>
      </c>
      <c r="G372" s="18">
        <v>1.5</v>
      </c>
      <c r="H372" s="18" t="s">
        <v>15</v>
      </c>
      <c r="I372" s="18" t="s">
        <v>20</v>
      </c>
      <c r="J372" s="45"/>
      <c r="K372" s="48"/>
      <c r="L372" s="50"/>
      <c r="M372" s="52"/>
      <c r="N372" s="54"/>
      <c r="O372" s="56"/>
    </row>
    <row r="373" spans="1:18" ht="11.1" customHeight="1">
      <c r="A373" s="16" t="s">
        <v>126</v>
      </c>
      <c r="B373" s="17" t="s">
        <v>127</v>
      </c>
      <c r="C373" s="18" t="s">
        <v>40</v>
      </c>
      <c r="D373" s="18">
        <v>30</v>
      </c>
      <c r="E373" s="18">
        <v>68</v>
      </c>
      <c r="F373" s="18">
        <v>98</v>
      </c>
      <c r="G373" s="18">
        <v>1.5</v>
      </c>
      <c r="H373" s="18" t="s">
        <v>15</v>
      </c>
      <c r="I373" s="18" t="s">
        <v>20</v>
      </c>
      <c r="J373" s="45"/>
      <c r="K373" s="48"/>
      <c r="L373" s="50"/>
      <c r="M373" s="52"/>
      <c r="N373" s="54"/>
      <c r="O373" s="56"/>
    </row>
    <row r="374" spans="1:18" ht="11.1" customHeight="1">
      <c r="A374" s="16" t="s">
        <v>126</v>
      </c>
      <c r="B374" s="17" t="s">
        <v>127</v>
      </c>
      <c r="C374" s="18" t="s">
        <v>41</v>
      </c>
      <c r="D374" s="18">
        <v>29</v>
      </c>
      <c r="E374" s="18">
        <v>68</v>
      </c>
      <c r="F374" s="18">
        <v>97</v>
      </c>
      <c r="G374" s="18">
        <v>2</v>
      </c>
      <c r="H374" s="18" t="s">
        <v>15</v>
      </c>
      <c r="I374" s="18" t="s">
        <v>20</v>
      </c>
      <c r="J374" s="45"/>
      <c r="K374" s="48"/>
      <c r="L374" s="50"/>
      <c r="M374" s="52"/>
      <c r="N374" s="54"/>
      <c r="O374" s="56"/>
    </row>
    <row r="375" spans="1:18" ht="11.1" customHeight="1" thickBot="1">
      <c r="A375" s="19" t="s">
        <v>126</v>
      </c>
      <c r="B375" s="20" t="s">
        <v>127</v>
      </c>
      <c r="C375" s="21" t="s">
        <v>42</v>
      </c>
      <c r="D375" s="21">
        <v>30</v>
      </c>
      <c r="E375" s="21">
        <v>0</v>
      </c>
      <c r="F375" s="21">
        <v>30</v>
      </c>
      <c r="G375" s="21">
        <v>0</v>
      </c>
      <c r="H375" s="21" t="s">
        <v>15</v>
      </c>
      <c r="I375" s="21" t="s">
        <v>31</v>
      </c>
      <c r="J375" s="46"/>
      <c r="K375" s="49"/>
      <c r="L375" s="51"/>
      <c r="M375" s="53"/>
      <c r="N375" s="55"/>
      <c r="O375" s="57"/>
    </row>
    <row r="376" spans="1:18" ht="11.1" customHeight="1">
      <c r="A376" s="8" t="s">
        <v>128</v>
      </c>
      <c r="B376" s="9" t="s">
        <v>129</v>
      </c>
      <c r="C376" s="10" t="s">
        <v>33</v>
      </c>
      <c r="D376" s="10">
        <v>15</v>
      </c>
      <c r="E376" s="10">
        <v>7</v>
      </c>
      <c r="F376" s="10">
        <v>22</v>
      </c>
      <c r="G376" s="10">
        <v>0</v>
      </c>
      <c r="H376" s="10" t="s">
        <v>19</v>
      </c>
      <c r="I376" s="10" t="s">
        <v>19</v>
      </c>
      <c r="J376" s="44">
        <f t="shared" ref="J376" si="216">COUNTIF(H376:H385,"F")+COUNTIF(H376:H385,"AB")</f>
        <v>5</v>
      </c>
      <c r="K376" s="47">
        <f t="shared" ref="K376" si="217">SUM(G376:G385)</f>
        <v>6.5</v>
      </c>
      <c r="L376" s="50" t="str">
        <f t="shared" ref="L376" si="218">IF(K376=21.5, "PASS", "FAIL")</f>
        <v>FAIL</v>
      </c>
      <c r="M376" s="52" t="str">
        <f t="shared" ref="M376" si="219">IF(L376="PASS",O376/9,"NO NEED")</f>
        <v>NO NEED</v>
      </c>
      <c r="N376" s="54" t="str">
        <f t="shared" ref="N376" si="220">IF(L376="FAIL","NO RANK",RANK(M376,$M$6:$M$1175))</f>
        <v>NO RANK</v>
      </c>
      <c r="O376" s="56">
        <f t="shared" ref="O376" si="221">SUM(F376:F384)</f>
        <v>447</v>
      </c>
      <c r="P376" s="11"/>
      <c r="Q376" s="12"/>
      <c r="R376" s="12"/>
    </row>
    <row r="377" spans="1:18" ht="11.1" customHeight="1">
      <c r="A377" s="13" t="s">
        <v>128</v>
      </c>
      <c r="B377" s="14" t="s">
        <v>129</v>
      </c>
      <c r="C377" s="15" t="s">
        <v>34</v>
      </c>
      <c r="D377" s="15">
        <v>16</v>
      </c>
      <c r="E377" s="15">
        <v>9</v>
      </c>
      <c r="F377" s="15">
        <v>25</v>
      </c>
      <c r="G377" s="15">
        <v>0</v>
      </c>
      <c r="H377" s="15" t="s">
        <v>19</v>
      </c>
      <c r="I377" s="15" t="s">
        <v>19</v>
      </c>
      <c r="J377" s="45"/>
      <c r="K377" s="48"/>
      <c r="L377" s="50"/>
      <c r="M377" s="52"/>
      <c r="N377" s="54"/>
      <c r="O377" s="56"/>
    </row>
    <row r="378" spans="1:18" ht="11.1" customHeight="1">
      <c r="A378" s="13" t="s">
        <v>128</v>
      </c>
      <c r="B378" s="14" t="s">
        <v>129</v>
      </c>
      <c r="C378" s="15" t="s">
        <v>36</v>
      </c>
      <c r="D378" s="15">
        <v>20</v>
      </c>
      <c r="E378" s="15">
        <v>5</v>
      </c>
      <c r="F378" s="15">
        <v>25</v>
      </c>
      <c r="G378" s="15">
        <v>0</v>
      </c>
      <c r="H378" s="15" t="s">
        <v>19</v>
      </c>
      <c r="I378" s="15" t="s">
        <v>19</v>
      </c>
      <c r="J378" s="45"/>
      <c r="K378" s="48"/>
      <c r="L378" s="50"/>
      <c r="M378" s="52"/>
      <c r="N378" s="54"/>
      <c r="O378" s="56"/>
    </row>
    <row r="379" spans="1:18" ht="11.1" customHeight="1">
      <c r="A379" s="13" t="s">
        <v>128</v>
      </c>
      <c r="B379" s="14" t="s">
        <v>129</v>
      </c>
      <c r="C379" s="15" t="s">
        <v>37</v>
      </c>
      <c r="D379" s="15">
        <v>24</v>
      </c>
      <c r="E379" s="15">
        <v>12</v>
      </c>
      <c r="F379" s="15">
        <v>36</v>
      </c>
      <c r="G379" s="15">
        <v>0</v>
      </c>
      <c r="H379" s="15" t="s">
        <v>19</v>
      </c>
      <c r="I379" s="15" t="s">
        <v>19</v>
      </c>
      <c r="J379" s="45"/>
      <c r="K379" s="48"/>
      <c r="L379" s="50"/>
      <c r="M379" s="52"/>
      <c r="N379" s="54"/>
      <c r="O379" s="56"/>
    </row>
    <row r="380" spans="1:18" ht="11.1" customHeight="1">
      <c r="A380" s="13" t="s">
        <v>128</v>
      </c>
      <c r="B380" s="14" t="s">
        <v>129</v>
      </c>
      <c r="C380" s="15" t="s">
        <v>38</v>
      </c>
      <c r="D380" s="15">
        <v>15</v>
      </c>
      <c r="E380" s="15">
        <v>3</v>
      </c>
      <c r="F380" s="15">
        <v>18</v>
      </c>
      <c r="G380" s="15">
        <v>0</v>
      </c>
      <c r="H380" s="15" t="s">
        <v>19</v>
      </c>
      <c r="I380" s="15" t="s">
        <v>19</v>
      </c>
      <c r="J380" s="45"/>
      <c r="K380" s="48"/>
      <c r="L380" s="50"/>
      <c r="M380" s="52"/>
      <c r="N380" s="54"/>
      <c r="O380" s="56"/>
    </row>
    <row r="381" spans="1:18" ht="11.1" customHeight="1">
      <c r="A381" s="13" t="s">
        <v>128</v>
      </c>
      <c r="B381" s="14" t="s">
        <v>129</v>
      </c>
      <c r="C381" s="15" t="s">
        <v>35</v>
      </c>
      <c r="D381" s="15">
        <v>27</v>
      </c>
      <c r="E381" s="15">
        <v>49</v>
      </c>
      <c r="F381" s="15">
        <v>76</v>
      </c>
      <c r="G381" s="15">
        <v>1.5</v>
      </c>
      <c r="H381" s="15" t="s">
        <v>15</v>
      </c>
      <c r="I381" s="15" t="s">
        <v>22</v>
      </c>
      <c r="J381" s="45"/>
      <c r="K381" s="48"/>
      <c r="L381" s="50"/>
      <c r="M381" s="52"/>
      <c r="N381" s="54"/>
      <c r="O381" s="56"/>
    </row>
    <row r="382" spans="1:18" ht="11.1" customHeight="1">
      <c r="A382" s="16" t="s">
        <v>128</v>
      </c>
      <c r="B382" s="17" t="s">
        <v>129</v>
      </c>
      <c r="C382" s="18" t="s">
        <v>39</v>
      </c>
      <c r="D382" s="18">
        <v>28</v>
      </c>
      <c r="E382" s="18">
        <v>48</v>
      </c>
      <c r="F382" s="18">
        <v>76</v>
      </c>
      <c r="G382" s="18">
        <v>1.5</v>
      </c>
      <c r="H382" s="18" t="s">
        <v>15</v>
      </c>
      <c r="I382" s="18" t="s">
        <v>22</v>
      </c>
      <c r="J382" s="45"/>
      <c r="K382" s="48"/>
      <c r="L382" s="50"/>
      <c r="M382" s="52"/>
      <c r="N382" s="54"/>
      <c r="O382" s="56"/>
    </row>
    <row r="383" spans="1:18" ht="11.1" customHeight="1">
      <c r="A383" s="16" t="s">
        <v>128</v>
      </c>
      <c r="B383" s="17" t="s">
        <v>129</v>
      </c>
      <c r="C383" s="18" t="s">
        <v>40</v>
      </c>
      <c r="D383" s="18">
        <v>27</v>
      </c>
      <c r="E383" s="18">
        <v>50</v>
      </c>
      <c r="F383" s="18">
        <v>77</v>
      </c>
      <c r="G383" s="18">
        <v>1.5</v>
      </c>
      <c r="H383" s="18" t="s">
        <v>15</v>
      </c>
      <c r="I383" s="18" t="s">
        <v>22</v>
      </c>
      <c r="J383" s="45"/>
      <c r="K383" s="48"/>
      <c r="L383" s="50"/>
      <c r="M383" s="52"/>
      <c r="N383" s="54"/>
      <c r="O383" s="56"/>
    </row>
    <row r="384" spans="1:18" ht="11.1" customHeight="1">
      <c r="A384" s="16" t="s">
        <v>128</v>
      </c>
      <c r="B384" s="17" t="s">
        <v>129</v>
      </c>
      <c r="C384" s="18" t="s">
        <v>41</v>
      </c>
      <c r="D384" s="18">
        <v>27</v>
      </c>
      <c r="E384" s="18">
        <v>65</v>
      </c>
      <c r="F384" s="18">
        <v>92</v>
      </c>
      <c r="G384" s="18">
        <v>2</v>
      </c>
      <c r="H384" s="18" t="s">
        <v>15</v>
      </c>
      <c r="I384" s="18" t="s">
        <v>20</v>
      </c>
      <c r="J384" s="45"/>
      <c r="K384" s="48"/>
      <c r="L384" s="50"/>
      <c r="M384" s="52"/>
      <c r="N384" s="54"/>
      <c r="O384" s="56"/>
    </row>
    <row r="385" spans="1:18" ht="10.5" customHeight="1" thickBot="1">
      <c r="A385" s="19" t="s">
        <v>128</v>
      </c>
      <c r="B385" s="20" t="s">
        <v>129</v>
      </c>
      <c r="C385" s="21" t="s">
        <v>42</v>
      </c>
      <c r="D385" s="21">
        <v>26</v>
      </c>
      <c r="E385" s="21">
        <v>0</v>
      </c>
      <c r="F385" s="21">
        <v>26</v>
      </c>
      <c r="G385" s="21">
        <v>0</v>
      </c>
      <c r="H385" s="21" t="s">
        <v>15</v>
      </c>
      <c r="I385" s="21" t="s">
        <v>31</v>
      </c>
      <c r="J385" s="46"/>
      <c r="K385" s="49"/>
      <c r="L385" s="51"/>
      <c r="M385" s="53"/>
      <c r="N385" s="55"/>
      <c r="O385" s="57"/>
    </row>
    <row r="386" spans="1:18" ht="11.1" customHeight="1">
      <c r="A386" s="8" t="s">
        <v>130</v>
      </c>
      <c r="B386" s="9" t="s">
        <v>131</v>
      </c>
      <c r="C386" s="10" t="s">
        <v>33</v>
      </c>
      <c r="D386" s="10">
        <v>26</v>
      </c>
      <c r="E386" s="10">
        <v>49</v>
      </c>
      <c r="F386" s="10">
        <v>75</v>
      </c>
      <c r="G386" s="10">
        <v>3</v>
      </c>
      <c r="H386" s="10" t="s">
        <v>15</v>
      </c>
      <c r="I386" s="10" t="s">
        <v>22</v>
      </c>
      <c r="J386" s="44">
        <f t="shared" ref="J386" si="222">COUNTIF(H386:H395,"F")+COUNTIF(H386:H395,"AB")</f>
        <v>0</v>
      </c>
      <c r="K386" s="47">
        <f t="shared" ref="K386" si="223">SUM(G386:G395)</f>
        <v>21.5</v>
      </c>
      <c r="L386" s="50" t="str">
        <f t="shared" ref="L386" si="224">IF(K386=21.5, "PASS", "FAIL")</f>
        <v>PASS</v>
      </c>
      <c r="M386" s="52">
        <f t="shared" ref="M386" si="225">IF(L386="PASS",O386/9,"NO NEED")</f>
        <v>87.333333333333329</v>
      </c>
      <c r="N386" s="54">
        <f t="shared" ref="N386" si="226">IF(L386="FAIL","NO RANK",RANK(M386,$M$6:$M$1175))</f>
        <v>3</v>
      </c>
      <c r="O386" s="56">
        <f t="shared" ref="O386" si="227">SUM(F386:F394)</f>
        <v>786</v>
      </c>
      <c r="P386" s="11"/>
      <c r="Q386" s="12"/>
      <c r="R386" s="12"/>
    </row>
    <row r="387" spans="1:18" ht="11.1" customHeight="1">
      <c r="A387" s="13" t="s">
        <v>130</v>
      </c>
      <c r="B387" s="14" t="s">
        <v>131</v>
      </c>
      <c r="C387" s="15" t="s">
        <v>34</v>
      </c>
      <c r="D387" s="15">
        <v>29</v>
      </c>
      <c r="E387" s="15">
        <v>53</v>
      </c>
      <c r="F387" s="15">
        <v>82</v>
      </c>
      <c r="G387" s="15">
        <v>3</v>
      </c>
      <c r="H387" s="15" t="s">
        <v>15</v>
      </c>
      <c r="I387" s="15" t="s">
        <v>21</v>
      </c>
      <c r="J387" s="45"/>
      <c r="K387" s="48"/>
      <c r="L387" s="50"/>
      <c r="M387" s="52"/>
      <c r="N387" s="54"/>
      <c r="O387" s="56"/>
    </row>
    <row r="388" spans="1:18" ht="11.1" customHeight="1">
      <c r="A388" s="13" t="s">
        <v>130</v>
      </c>
      <c r="B388" s="14" t="s">
        <v>131</v>
      </c>
      <c r="C388" s="15" t="s">
        <v>36</v>
      </c>
      <c r="D388" s="15">
        <v>29</v>
      </c>
      <c r="E388" s="15">
        <v>49</v>
      </c>
      <c r="F388" s="15">
        <v>78</v>
      </c>
      <c r="G388" s="15">
        <v>3</v>
      </c>
      <c r="H388" s="15" t="s">
        <v>15</v>
      </c>
      <c r="I388" s="15" t="s">
        <v>22</v>
      </c>
      <c r="J388" s="45"/>
      <c r="K388" s="48"/>
      <c r="L388" s="50"/>
      <c r="M388" s="52"/>
      <c r="N388" s="54"/>
      <c r="O388" s="56"/>
    </row>
    <row r="389" spans="1:18" ht="11.1" customHeight="1">
      <c r="A389" s="13" t="s">
        <v>130</v>
      </c>
      <c r="B389" s="14" t="s">
        <v>131</v>
      </c>
      <c r="C389" s="15" t="s">
        <v>37</v>
      </c>
      <c r="D389" s="15">
        <v>29</v>
      </c>
      <c r="E389" s="15">
        <v>61</v>
      </c>
      <c r="F389" s="15">
        <v>90</v>
      </c>
      <c r="G389" s="15">
        <v>3</v>
      </c>
      <c r="H389" s="15" t="s">
        <v>15</v>
      </c>
      <c r="I389" s="15" t="s">
        <v>20</v>
      </c>
      <c r="J389" s="45"/>
      <c r="K389" s="48"/>
      <c r="L389" s="50"/>
      <c r="M389" s="52"/>
      <c r="N389" s="54"/>
      <c r="O389" s="56"/>
    </row>
    <row r="390" spans="1:18" ht="11.1" customHeight="1">
      <c r="A390" s="13" t="s">
        <v>130</v>
      </c>
      <c r="B390" s="14" t="s">
        <v>131</v>
      </c>
      <c r="C390" s="15" t="s">
        <v>38</v>
      </c>
      <c r="D390" s="15">
        <v>26</v>
      </c>
      <c r="E390" s="15">
        <v>43</v>
      </c>
      <c r="F390" s="15">
        <v>69</v>
      </c>
      <c r="G390" s="15">
        <v>3</v>
      </c>
      <c r="H390" s="15" t="s">
        <v>15</v>
      </c>
      <c r="I390" s="15" t="s">
        <v>16</v>
      </c>
      <c r="J390" s="45"/>
      <c r="K390" s="48"/>
      <c r="L390" s="50"/>
      <c r="M390" s="52"/>
      <c r="N390" s="54"/>
      <c r="O390" s="56"/>
    </row>
    <row r="391" spans="1:18" ht="11.1" customHeight="1">
      <c r="A391" s="13" t="s">
        <v>130</v>
      </c>
      <c r="B391" s="14" t="s">
        <v>131</v>
      </c>
      <c r="C391" s="15" t="s">
        <v>35</v>
      </c>
      <c r="D391" s="15">
        <v>30</v>
      </c>
      <c r="E391" s="15">
        <v>68</v>
      </c>
      <c r="F391" s="15">
        <v>98</v>
      </c>
      <c r="G391" s="15">
        <v>1.5</v>
      </c>
      <c r="H391" s="15" t="s">
        <v>15</v>
      </c>
      <c r="I391" s="15" t="s">
        <v>20</v>
      </c>
      <c r="J391" s="45"/>
      <c r="K391" s="48"/>
      <c r="L391" s="50"/>
      <c r="M391" s="52"/>
      <c r="N391" s="54"/>
      <c r="O391" s="56"/>
    </row>
    <row r="392" spans="1:18" ht="11.1" customHeight="1">
      <c r="A392" s="16" t="s">
        <v>130</v>
      </c>
      <c r="B392" s="17" t="s">
        <v>131</v>
      </c>
      <c r="C392" s="18" t="s">
        <v>39</v>
      </c>
      <c r="D392" s="18">
        <v>30</v>
      </c>
      <c r="E392" s="18">
        <v>68</v>
      </c>
      <c r="F392" s="18">
        <v>98</v>
      </c>
      <c r="G392" s="18">
        <v>1.5</v>
      </c>
      <c r="H392" s="18" t="s">
        <v>15</v>
      </c>
      <c r="I392" s="18" t="s">
        <v>20</v>
      </c>
      <c r="J392" s="45"/>
      <c r="K392" s="48"/>
      <c r="L392" s="50"/>
      <c r="M392" s="52"/>
      <c r="N392" s="54"/>
      <c r="O392" s="56"/>
    </row>
    <row r="393" spans="1:18" ht="11.1" customHeight="1">
      <c r="A393" s="16" t="s">
        <v>130</v>
      </c>
      <c r="B393" s="17" t="s">
        <v>131</v>
      </c>
      <c r="C393" s="18" t="s">
        <v>40</v>
      </c>
      <c r="D393" s="18">
        <v>30</v>
      </c>
      <c r="E393" s="18">
        <v>69</v>
      </c>
      <c r="F393" s="18">
        <v>99</v>
      </c>
      <c r="G393" s="18">
        <v>1.5</v>
      </c>
      <c r="H393" s="18" t="s">
        <v>15</v>
      </c>
      <c r="I393" s="18" t="s">
        <v>20</v>
      </c>
      <c r="J393" s="45"/>
      <c r="K393" s="48"/>
      <c r="L393" s="50"/>
      <c r="M393" s="52"/>
      <c r="N393" s="54"/>
      <c r="O393" s="56"/>
    </row>
    <row r="394" spans="1:18" ht="11.1" customHeight="1">
      <c r="A394" s="16" t="s">
        <v>130</v>
      </c>
      <c r="B394" s="17" t="s">
        <v>131</v>
      </c>
      <c r="C394" s="18" t="s">
        <v>41</v>
      </c>
      <c r="D394" s="18">
        <v>30</v>
      </c>
      <c r="E394" s="18">
        <v>67</v>
      </c>
      <c r="F394" s="18">
        <v>97</v>
      </c>
      <c r="G394" s="18">
        <v>2</v>
      </c>
      <c r="H394" s="18" t="s">
        <v>15</v>
      </c>
      <c r="I394" s="18" t="s">
        <v>20</v>
      </c>
      <c r="J394" s="45"/>
      <c r="K394" s="48"/>
      <c r="L394" s="50"/>
      <c r="M394" s="52"/>
      <c r="N394" s="54"/>
      <c r="O394" s="56"/>
    </row>
    <row r="395" spans="1:18" ht="11.1" customHeight="1" thickBot="1">
      <c r="A395" s="19" t="s">
        <v>130</v>
      </c>
      <c r="B395" s="20" t="s">
        <v>131</v>
      </c>
      <c r="C395" s="21" t="s">
        <v>42</v>
      </c>
      <c r="D395" s="21">
        <v>29</v>
      </c>
      <c r="E395" s="21">
        <v>0</v>
      </c>
      <c r="F395" s="21">
        <v>29</v>
      </c>
      <c r="G395" s="21">
        <v>0</v>
      </c>
      <c r="H395" s="21" t="s">
        <v>15</v>
      </c>
      <c r="I395" s="21" t="s">
        <v>31</v>
      </c>
      <c r="J395" s="46"/>
      <c r="K395" s="49"/>
      <c r="L395" s="51"/>
      <c r="M395" s="53"/>
      <c r="N395" s="55"/>
      <c r="O395" s="57"/>
    </row>
    <row r="396" spans="1:18" ht="11.1" customHeight="1">
      <c r="A396" s="8" t="s">
        <v>132</v>
      </c>
      <c r="B396" s="9" t="s">
        <v>133</v>
      </c>
      <c r="C396" s="10" t="s">
        <v>33</v>
      </c>
      <c r="D396" s="10">
        <v>27</v>
      </c>
      <c r="E396" s="10">
        <v>44</v>
      </c>
      <c r="F396" s="10">
        <v>71</v>
      </c>
      <c r="G396" s="10">
        <v>3</v>
      </c>
      <c r="H396" s="10" t="s">
        <v>15</v>
      </c>
      <c r="I396" s="10" t="s">
        <v>22</v>
      </c>
      <c r="J396" s="44">
        <f t="shared" ref="J396" si="228">COUNTIF(H396:H405,"F")+COUNTIF(H396:H405,"AB")</f>
        <v>0</v>
      </c>
      <c r="K396" s="47">
        <f t="shared" ref="K396" si="229">SUM(G396:G405)</f>
        <v>21.5</v>
      </c>
      <c r="L396" s="50" t="str">
        <f t="shared" ref="L396" si="230">IF(K396=21.5, "PASS", "FAIL")</f>
        <v>PASS</v>
      </c>
      <c r="M396" s="52">
        <f t="shared" ref="M396" si="231">IF(L396="PASS",O396/9,"NO NEED")</f>
        <v>87</v>
      </c>
      <c r="N396" s="54">
        <f t="shared" ref="N396" si="232">IF(L396="FAIL","NO RANK",RANK(M396,$M$6:$M$1175))</f>
        <v>5</v>
      </c>
      <c r="O396" s="56">
        <f t="shared" ref="O396" si="233">SUM(F396:F404)</f>
        <v>783</v>
      </c>
      <c r="P396" s="11"/>
      <c r="Q396" s="12"/>
      <c r="R396" s="12"/>
    </row>
    <row r="397" spans="1:18" ht="11.1" customHeight="1">
      <c r="A397" s="13" t="s">
        <v>132</v>
      </c>
      <c r="B397" s="14" t="s">
        <v>133</v>
      </c>
      <c r="C397" s="15" t="s">
        <v>34</v>
      </c>
      <c r="D397" s="15">
        <v>30</v>
      </c>
      <c r="E397" s="15">
        <v>53</v>
      </c>
      <c r="F397" s="15">
        <v>83</v>
      </c>
      <c r="G397" s="15">
        <v>3</v>
      </c>
      <c r="H397" s="15" t="s">
        <v>15</v>
      </c>
      <c r="I397" s="15" t="s">
        <v>21</v>
      </c>
      <c r="J397" s="45"/>
      <c r="K397" s="48"/>
      <c r="L397" s="50"/>
      <c r="M397" s="52"/>
      <c r="N397" s="54"/>
      <c r="O397" s="56"/>
    </row>
    <row r="398" spans="1:18" ht="11.1" customHeight="1">
      <c r="A398" s="13" t="s">
        <v>132</v>
      </c>
      <c r="B398" s="14" t="s">
        <v>133</v>
      </c>
      <c r="C398" s="15" t="s">
        <v>36</v>
      </c>
      <c r="D398" s="15">
        <v>29</v>
      </c>
      <c r="E398" s="15">
        <v>51</v>
      </c>
      <c r="F398" s="15">
        <v>80</v>
      </c>
      <c r="G398" s="15">
        <v>3</v>
      </c>
      <c r="H398" s="15" t="s">
        <v>15</v>
      </c>
      <c r="I398" s="15" t="s">
        <v>21</v>
      </c>
      <c r="J398" s="45"/>
      <c r="K398" s="48"/>
      <c r="L398" s="50"/>
      <c r="M398" s="52"/>
      <c r="N398" s="54"/>
      <c r="O398" s="56"/>
    </row>
    <row r="399" spans="1:18" ht="11.1" customHeight="1">
      <c r="A399" s="13" t="s">
        <v>132</v>
      </c>
      <c r="B399" s="14" t="s">
        <v>133</v>
      </c>
      <c r="C399" s="15" t="s">
        <v>37</v>
      </c>
      <c r="D399" s="15">
        <v>29</v>
      </c>
      <c r="E399" s="15">
        <v>56</v>
      </c>
      <c r="F399" s="15">
        <v>85</v>
      </c>
      <c r="G399" s="15">
        <v>3</v>
      </c>
      <c r="H399" s="15" t="s">
        <v>15</v>
      </c>
      <c r="I399" s="15" t="s">
        <v>21</v>
      </c>
      <c r="J399" s="45"/>
      <c r="K399" s="48"/>
      <c r="L399" s="50"/>
      <c r="M399" s="52"/>
      <c r="N399" s="54"/>
      <c r="O399" s="56"/>
    </row>
    <row r="400" spans="1:18" ht="11.1" customHeight="1">
      <c r="A400" s="13" t="s">
        <v>132</v>
      </c>
      <c r="B400" s="14" t="s">
        <v>133</v>
      </c>
      <c r="C400" s="15" t="s">
        <v>38</v>
      </c>
      <c r="D400" s="15">
        <v>29</v>
      </c>
      <c r="E400" s="15">
        <v>41</v>
      </c>
      <c r="F400" s="15">
        <v>70</v>
      </c>
      <c r="G400" s="15">
        <v>3</v>
      </c>
      <c r="H400" s="15" t="s">
        <v>15</v>
      </c>
      <c r="I400" s="15" t="s">
        <v>22</v>
      </c>
      <c r="J400" s="45"/>
      <c r="K400" s="48"/>
      <c r="L400" s="50"/>
      <c r="M400" s="52"/>
      <c r="N400" s="54"/>
      <c r="O400" s="56"/>
    </row>
    <row r="401" spans="1:18" ht="11.1" customHeight="1">
      <c r="A401" s="13" t="s">
        <v>132</v>
      </c>
      <c r="B401" s="14" t="s">
        <v>133</v>
      </c>
      <c r="C401" s="15" t="s">
        <v>35</v>
      </c>
      <c r="D401" s="15">
        <v>30</v>
      </c>
      <c r="E401" s="15">
        <v>68</v>
      </c>
      <c r="F401" s="15">
        <v>98</v>
      </c>
      <c r="G401" s="15">
        <v>1.5</v>
      </c>
      <c r="H401" s="15" t="s">
        <v>15</v>
      </c>
      <c r="I401" s="15" t="s">
        <v>20</v>
      </c>
      <c r="J401" s="45"/>
      <c r="K401" s="48"/>
      <c r="L401" s="50"/>
      <c r="M401" s="52"/>
      <c r="N401" s="54"/>
      <c r="O401" s="56"/>
    </row>
    <row r="402" spans="1:18" ht="11.1" customHeight="1">
      <c r="A402" s="16" t="s">
        <v>132</v>
      </c>
      <c r="B402" s="17" t="s">
        <v>133</v>
      </c>
      <c r="C402" s="18" t="s">
        <v>39</v>
      </c>
      <c r="D402" s="18">
        <v>30</v>
      </c>
      <c r="E402" s="18">
        <v>69</v>
      </c>
      <c r="F402" s="18">
        <v>99</v>
      </c>
      <c r="G402" s="18">
        <v>1.5</v>
      </c>
      <c r="H402" s="18" t="s">
        <v>15</v>
      </c>
      <c r="I402" s="18" t="s">
        <v>20</v>
      </c>
      <c r="J402" s="45"/>
      <c r="K402" s="48"/>
      <c r="L402" s="50"/>
      <c r="M402" s="52"/>
      <c r="N402" s="54"/>
      <c r="O402" s="56"/>
    </row>
    <row r="403" spans="1:18" ht="11.1" customHeight="1">
      <c r="A403" s="16" t="s">
        <v>132</v>
      </c>
      <c r="B403" s="17" t="s">
        <v>133</v>
      </c>
      <c r="C403" s="18" t="s">
        <v>40</v>
      </c>
      <c r="D403" s="18">
        <v>29</v>
      </c>
      <c r="E403" s="18">
        <v>69</v>
      </c>
      <c r="F403" s="18">
        <v>98</v>
      </c>
      <c r="G403" s="18">
        <v>1.5</v>
      </c>
      <c r="H403" s="18" t="s">
        <v>15</v>
      </c>
      <c r="I403" s="18" t="s">
        <v>20</v>
      </c>
      <c r="J403" s="45"/>
      <c r="K403" s="48"/>
      <c r="L403" s="50"/>
      <c r="M403" s="52"/>
      <c r="N403" s="54"/>
      <c r="O403" s="56"/>
    </row>
    <row r="404" spans="1:18" ht="11.1" customHeight="1">
      <c r="A404" s="16" t="s">
        <v>132</v>
      </c>
      <c r="B404" s="17" t="s">
        <v>133</v>
      </c>
      <c r="C404" s="18" t="s">
        <v>41</v>
      </c>
      <c r="D404" s="18">
        <v>30</v>
      </c>
      <c r="E404" s="18">
        <v>69</v>
      </c>
      <c r="F404" s="18">
        <v>99</v>
      </c>
      <c r="G404" s="18">
        <v>2</v>
      </c>
      <c r="H404" s="18" t="s">
        <v>15</v>
      </c>
      <c r="I404" s="18" t="s">
        <v>20</v>
      </c>
      <c r="J404" s="45"/>
      <c r="K404" s="48"/>
      <c r="L404" s="50"/>
      <c r="M404" s="52"/>
      <c r="N404" s="54"/>
      <c r="O404" s="56"/>
    </row>
    <row r="405" spans="1:18" ht="10.5" customHeight="1" thickBot="1">
      <c r="A405" s="19" t="s">
        <v>132</v>
      </c>
      <c r="B405" s="20" t="s">
        <v>133</v>
      </c>
      <c r="C405" s="21" t="s">
        <v>42</v>
      </c>
      <c r="D405" s="21">
        <v>29</v>
      </c>
      <c r="E405" s="21">
        <v>0</v>
      </c>
      <c r="F405" s="21">
        <v>29</v>
      </c>
      <c r="G405" s="21">
        <v>0</v>
      </c>
      <c r="H405" s="21" t="s">
        <v>15</v>
      </c>
      <c r="I405" s="21" t="s">
        <v>31</v>
      </c>
      <c r="J405" s="46"/>
      <c r="K405" s="49"/>
      <c r="L405" s="51"/>
      <c r="M405" s="53"/>
      <c r="N405" s="55"/>
      <c r="O405" s="57"/>
    </row>
    <row r="406" spans="1:18" ht="11.1" customHeight="1">
      <c r="A406" s="8" t="s">
        <v>134</v>
      </c>
      <c r="B406" s="9" t="s">
        <v>135</v>
      </c>
      <c r="C406" s="10" t="s">
        <v>33</v>
      </c>
      <c r="D406" s="10">
        <v>17</v>
      </c>
      <c r="E406" s="10">
        <v>38</v>
      </c>
      <c r="F406" s="10">
        <v>55</v>
      </c>
      <c r="G406" s="10">
        <v>3</v>
      </c>
      <c r="H406" s="10" t="s">
        <v>15</v>
      </c>
      <c r="I406" s="10" t="s">
        <v>17</v>
      </c>
      <c r="J406" s="44">
        <f t="shared" ref="J406" si="234">COUNTIF(H406:H415,"F")+COUNTIF(H406:H415,"AB")</f>
        <v>1</v>
      </c>
      <c r="K406" s="47">
        <f t="shared" ref="K406" si="235">SUM(G406:G415)</f>
        <v>20</v>
      </c>
      <c r="L406" s="50" t="str">
        <f t="shared" ref="L406" si="236">IF(K406=21.5, "PASS", "FAIL")</f>
        <v>FAIL</v>
      </c>
      <c r="M406" s="52" t="str">
        <f t="shared" ref="M406" si="237">IF(L406="PASS",O406/9,"NO NEED")</f>
        <v>NO NEED</v>
      </c>
      <c r="N406" s="54" t="str">
        <f t="shared" ref="N406" si="238">IF(L406="FAIL","NO RANK",RANK(M406,$M$6:$M$1175))</f>
        <v>NO RANK</v>
      </c>
      <c r="O406" s="56">
        <f t="shared" ref="O406" si="239">SUM(F406:F414)</f>
        <v>558</v>
      </c>
    </row>
    <row r="407" spans="1:18" ht="11.1" customHeight="1">
      <c r="A407" s="13" t="s">
        <v>134</v>
      </c>
      <c r="B407" s="14" t="s">
        <v>135</v>
      </c>
      <c r="C407" s="15" t="s">
        <v>34</v>
      </c>
      <c r="D407" s="15">
        <v>16</v>
      </c>
      <c r="E407" s="15">
        <v>34</v>
      </c>
      <c r="F407" s="15">
        <v>50</v>
      </c>
      <c r="G407" s="15">
        <v>3</v>
      </c>
      <c r="H407" s="15" t="s">
        <v>15</v>
      </c>
      <c r="I407" s="15" t="s">
        <v>17</v>
      </c>
      <c r="J407" s="45"/>
      <c r="K407" s="48"/>
      <c r="L407" s="50"/>
      <c r="M407" s="52"/>
      <c r="N407" s="54"/>
      <c r="O407" s="56"/>
    </row>
    <row r="408" spans="1:18" ht="11.1" customHeight="1">
      <c r="A408" s="13" t="s">
        <v>134</v>
      </c>
      <c r="B408" s="14" t="s">
        <v>135</v>
      </c>
      <c r="C408" s="15" t="s">
        <v>36</v>
      </c>
      <c r="D408" s="15">
        <v>17</v>
      </c>
      <c r="E408" s="15">
        <v>29</v>
      </c>
      <c r="F408" s="15">
        <v>46</v>
      </c>
      <c r="G408" s="15">
        <v>3</v>
      </c>
      <c r="H408" s="15" t="s">
        <v>15</v>
      </c>
      <c r="I408" s="15" t="s">
        <v>18</v>
      </c>
      <c r="J408" s="45"/>
      <c r="K408" s="48"/>
      <c r="L408" s="50"/>
      <c r="M408" s="52"/>
      <c r="N408" s="54"/>
      <c r="O408" s="56"/>
    </row>
    <row r="409" spans="1:18" ht="11.1" customHeight="1">
      <c r="A409" s="13" t="s">
        <v>134</v>
      </c>
      <c r="B409" s="14" t="s">
        <v>135</v>
      </c>
      <c r="C409" s="15" t="s">
        <v>37</v>
      </c>
      <c r="D409" s="15">
        <v>21</v>
      </c>
      <c r="E409" s="15">
        <v>25</v>
      </c>
      <c r="F409" s="15">
        <v>46</v>
      </c>
      <c r="G409" s="15">
        <v>3</v>
      </c>
      <c r="H409" s="15" t="s">
        <v>15</v>
      </c>
      <c r="I409" s="15" t="s">
        <v>18</v>
      </c>
      <c r="J409" s="45"/>
      <c r="K409" s="48"/>
      <c r="L409" s="50"/>
      <c r="M409" s="52"/>
      <c r="N409" s="54"/>
      <c r="O409" s="56"/>
    </row>
    <row r="410" spans="1:18" ht="11.1" customHeight="1">
      <c r="A410" s="13" t="s">
        <v>134</v>
      </c>
      <c r="B410" s="14" t="s">
        <v>135</v>
      </c>
      <c r="C410" s="15" t="s">
        <v>38</v>
      </c>
      <c r="D410" s="15">
        <v>19</v>
      </c>
      <c r="E410" s="15">
        <v>25</v>
      </c>
      <c r="F410" s="15">
        <v>44</v>
      </c>
      <c r="G410" s="15">
        <v>3</v>
      </c>
      <c r="H410" s="15" t="s">
        <v>15</v>
      </c>
      <c r="I410" s="15" t="s">
        <v>18</v>
      </c>
      <c r="J410" s="45"/>
      <c r="K410" s="48"/>
      <c r="L410" s="50"/>
      <c r="M410" s="52"/>
      <c r="N410" s="54"/>
      <c r="O410" s="56"/>
    </row>
    <row r="411" spans="1:18" ht="11.1" customHeight="1">
      <c r="A411" s="13" t="s">
        <v>134</v>
      </c>
      <c r="B411" s="14" t="s">
        <v>135</v>
      </c>
      <c r="C411" s="15" t="s">
        <v>35</v>
      </c>
      <c r="D411" s="15">
        <v>28</v>
      </c>
      <c r="E411" s="15">
        <v>58</v>
      </c>
      <c r="F411" s="15">
        <v>86</v>
      </c>
      <c r="G411" s="15">
        <v>1.5</v>
      </c>
      <c r="H411" s="15" t="s">
        <v>15</v>
      </c>
      <c r="I411" s="15" t="s">
        <v>21</v>
      </c>
      <c r="J411" s="45"/>
      <c r="K411" s="48"/>
      <c r="L411" s="50"/>
      <c r="M411" s="52"/>
      <c r="N411" s="54"/>
      <c r="O411" s="56"/>
    </row>
    <row r="412" spans="1:18" ht="11.1" customHeight="1">
      <c r="A412" s="16" t="s">
        <v>134</v>
      </c>
      <c r="B412" s="17" t="s">
        <v>135</v>
      </c>
      <c r="C412" s="18" t="s">
        <v>39</v>
      </c>
      <c r="D412" s="18">
        <v>29</v>
      </c>
      <c r="E412" s="18">
        <v>15</v>
      </c>
      <c r="F412" s="18">
        <v>44</v>
      </c>
      <c r="G412" s="18">
        <v>0</v>
      </c>
      <c r="H412" s="18" t="s">
        <v>19</v>
      </c>
      <c r="I412" s="18" t="s">
        <v>19</v>
      </c>
      <c r="J412" s="45"/>
      <c r="K412" s="48"/>
      <c r="L412" s="50"/>
      <c r="M412" s="52"/>
      <c r="N412" s="54"/>
      <c r="O412" s="56"/>
    </row>
    <row r="413" spans="1:18" ht="11.1" customHeight="1">
      <c r="A413" s="16" t="s">
        <v>134</v>
      </c>
      <c r="B413" s="17" t="s">
        <v>135</v>
      </c>
      <c r="C413" s="18" t="s">
        <v>40</v>
      </c>
      <c r="D413" s="18">
        <v>28</v>
      </c>
      <c r="E413" s="18">
        <v>66</v>
      </c>
      <c r="F413" s="18">
        <v>94</v>
      </c>
      <c r="G413" s="18">
        <v>1.5</v>
      </c>
      <c r="H413" s="18" t="s">
        <v>15</v>
      </c>
      <c r="I413" s="18" t="s">
        <v>20</v>
      </c>
      <c r="J413" s="45"/>
      <c r="K413" s="48"/>
      <c r="L413" s="50"/>
      <c r="M413" s="52"/>
      <c r="N413" s="54"/>
      <c r="O413" s="56"/>
    </row>
    <row r="414" spans="1:18" ht="11.1" customHeight="1">
      <c r="A414" s="16" t="s">
        <v>134</v>
      </c>
      <c r="B414" s="17" t="s">
        <v>135</v>
      </c>
      <c r="C414" s="18" t="s">
        <v>41</v>
      </c>
      <c r="D414" s="18">
        <v>29</v>
      </c>
      <c r="E414" s="18">
        <v>64</v>
      </c>
      <c r="F414" s="18">
        <v>93</v>
      </c>
      <c r="G414" s="18">
        <v>2</v>
      </c>
      <c r="H414" s="18" t="s">
        <v>15</v>
      </c>
      <c r="I414" s="18" t="s">
        <v>20</v>
      </c>
      <c r="J414" s="45"/>
      <c r="K414" s="48"/>
      <c r="L414" s="50"/>
      <c r="M414" s="52"/>
      <c r="N414" s="54"/>
      <c r="O414" s="56"/>
    </row>
    <row r="415" spans="1:18" ht="11.1" customHeight="1" thickBot="1">
      <c r="A415" s="19" t="s">
        <v>134</v>
      </c>
      <c r="B415" s="20" t="s">
        <v>135</v>
      </c>
      <c r="C415" s="21" t="s">
        <v>42</v>
      </c>
      <c r="D415" s="21">
        <v>28</v>
      </c>
      <c r="E415" s="21">
        <v>0</v>
      </c>
      <c r="F415" s="21">
        <v>28</v>
      </c>
      <c r="G415" s="21">
        <v>0</v>
      </c>
      <c r="H415" s="21" t="s">
        <v>15</v>
      </c>
      <c r="I415" s="21" t="s">
        <v>31</v>
      </c>
      <c r="J415" s="46"/>
      <c r="K415" s="49"/>
      <c r="L415" s="51"/>
      <c r="M415" s="53"/>
      <c r="N415" s="55"/>
      <c r="O415" s="57"/>
    </row>
    <row r="416" spans="1:18" ht="11.1" customHeight="1">
      <c r="A416" s="8" t="s">
        <v>136</v>
      </c>
      <c r="B416" s="9" t="s">
        <v>137</v>
      </c>
      <c r="C416" s="10" t="s">
        <v>33</v>
      </c>
      <c r="D416" s="10">
        <v>21</v>
      </c>
      <c r="E416" s="10">
        <v>28</v>
      </c>
      <c r="F416" s="10">
        <v>49</v>
      </c>
      <c r="G416" s="10">
        <v>3</v>
      </c>
      <c r="H416" s="10" t="s">
        <v>15</v>
      </c>
      <c r="I416" s="10" t="s">
        <v>18</v>
      </c>
      <c r="J416" s="44">
        <f t="shared" ref="J416" si="240">COUNTIF(H416:H425,"F")+COUNTIF(H416:H425,"AB")</f>
        <v>0</v>
      </c>
      <c r="K416" s="47">
        <f t="shared" ref="K416" si="241">SUM(G416:G425)</f>
        <v>21.5</v>
      </c>
      <c r="L416" s="50" t="str">
        <f t="shared" ref="L416" si="242">IF(K416=21.5, "PASS", "FAIL")</f>
        <v>PASS</v>
      </c>
      <c r="M416" s="52">
        <f t="shared" ref="M416" si="243">IF(L416="PASS",O416/9,"NO NEED")</f>
        <v>70</v>
      </c>
      <c r="N416" s="54">
        <f t="shared" ref="N416" si="244">IF(L416="FAIL","NO RANK",RANK(M416,$M$6:$M$1175))</f>
        <v>51</v>
      </c>
      <c r="O416" s="56">
        <f t="shared" ref="O416" si="245">SUM(F416:F424)</f>
        <v>630</v>
      </c>
      <c r="P416" s="11"/>
      <c r="Q416" s="12"/>
      <c r="R416" s="12"/>
    </row>
    <row r="417" spans="1:18" ht="11.1" customHeight="1">
      <c r="A417" s="13" t="s">
        <v>136</v>
      </c>
      <c r="B417" s="14" t="s">
        <v>137</v>
      </c>
      <c r="C417" s="15" t="s">
        <v>34</v>
      </c>
      <c r="D417" s="15">
        <v>27</v>
      </c>
      <c r="E417" s="15">
        <v>29</v>
      </c>
      <c r="F417" s="15">
        <v>56</v>
      </c>
      <c r="G417" s="15">
        <v>3</v>
      </c>
      <c r="H417" s="15" t="s">
        <v>15</v>
      </c>
      <c r="I417" s="15" t="s">
        <v>17</v>
      </c>
      <c r="J417" s="45"/>
      <c r="K417" s="48"/>
      <c r="L417" s="50"/>
      <c r="M417" s="52"/>
      <c r="N417" s="54"/>
      <c r="O417" s="56"/>
    </row>
    <row r="418" spans="1:18" ht="11.1" customHeight="1">
      <c r="A418" s="13" t="s">
        <v>136</v>
      </c>
      <c r="B418" s="14" t="s">
        <v>137</v>
      </c>
      <c r="C418" s="15" t="s">
        <v>36</v>
      </c>
      <c r="D418" s="15">
        <v>23</v>
      </c>
      <c r="E418" s="15">
        <v>25</v>
      </c>
      <c r="F418" s="15">
        <v>48</v>
      </c>
      <c r="G418" s="15">
        <v>3</v>
      </c>
      <c r="H418" s="15" t="s">
        <v>15</v>
      </c>
      <c r="I418" s="15" t="s">
        <v>18</v>
      </c>
      <c r="J418" s="45"/>
      <c r="K418" s="48"/>
      <c r="L418" s="50"/>
      <c r="M418" s="52"/>
      <c r="N418" s="54"/>
      <c r="O418" s="56"/>
    </row>
    <row r="419" spans="1:18" ht="11.1" customHeight="1">
      <c r="A419" s="13" t="s">
        <v>136</v>
      </c>
      <c r="B419" s="14" t="s">
        <v>137</v>
      </c>
      <c r="C419" s="15" t="s">
        <v>37</v>
      </c>
      <c r="D419" s="15">
        <v>28</v>
      </c>
      <c r="E419" s="15">
        <v>30</v>
      </c>
      <c r="F419" s="15">
        <v>58</v>
      </c>
      <c r="G419" s="15">
        <v>3</v>
      </c>
      <c r="H419" s="15" t="s">
        <v>15</v>
      </c>
      <c r="I419" s="15" t="s">
        <v>17</v>
      </c>
      <c r="J419" s="45"/>
      <c r="K419" s="48"/>
      <c r="L419" s="50"/>
      <c r="M419" s="52"/>
      <c r="N419" s="54"/>
      <c r="O419" s="56"/>
    </row>
    <row r="420" spans="1:18" ht="11.1" customHeight="1">
      <c r="A420" s="13" t="s">
        <v>136</v>
      </c>
      <c r="B420" s="14" t="s">
        <v>137</v>
      </c>
      <c r="C420" s="15" t="s">
        <v>38</v>
      </c>
      <c r="D420" s="15">
        <v>22</v>
      </c>
      <c r="E420" s="15">
        <v>27</v>
      </c>
      <c r="F420" s="15">
        <v>49</v>
      </c>
      <c r="G420" s="15">
        <v>3</v>
      </c>
      <c r="H420" s="15" t="s">
        <v>15</v>
      </c>
      <c r="I420" s="15" t="s">
        <v>18</v>
      </c>
      <c r="J420" s="45"/>
      <c r="K420" s="48"/>
      <c r="L420" s="50"/>
      <c r="M420" s="52"/>
      <c r="N420" s="54"/>
      <c r="O420" s="56"/>
    </row>
    <row r="421" spans="1:18" ht="11.1" customHeight="1">
      <c r="A421" s="13" t="s">
        <v>136</v>
      </c>
      <c r="B421" s="14" t="s">
        <v>137</v>
      </c>
      <c r="C421" s="15" t="s">
        <v>35</v>
      </c>
      <c r="D421" s="15">
        <v>29</v>
      </c>
      <c r="E421" s="15">
        <v>62</v>
      </c>
      <c r="F421" s="15">
        <v>91</v>
      </c>
      <c r="G421" s="15">
        <v>1.5</v>
      </c>
      <c r="H421" s="15" t="s">
        <v>15</v>
      </c>
      <c r="I421" s="15" t="s">
        <v>20</v>
      </c>
      <c r="J421" s="45"/>
      <c r="K421" s="48"/>
      <c r="L421" s="50"/>
      <c r="M421" s="52"/>
      <c r="N421" s="54"/>
      <c r="O421" s="56"/>
    </row>
    <row r="422" spans="1:18" ht="11.1" customHeight="1">
      <c r="A422" s="16" t="s">
        <v>136</v>
      </c>
      <c r="B422" s="17" t="s">
        <v>137</v>
      </c>
      <c r="C422" s="18" t="s">
        <v>39</v>
      </c>
      <c r="D422" s="18">
        <v>29</v>
      </c>
      <c r="E422" s="18">
        <v>61</v>
      </c>
      <c r="F422" s="18">
        <v>90</v>
      </c>
      <c r="G422" s="18">
        <v>1.5</v>
      </c>
      <c r="H422" s="18" t="s">
        <v>15</v>
      </c>
      <c r="I422" s="18" t="s">
        <v>20</v>
      </c>
      <c r="J422" s="45"/>
      <c r="K422" s="48"/>
      <c r="L422" s="50"/>
      <c r="M422" s="52"/>
      <c r="N422" s="54"/>
      <c r="O422" s="56"/>
    </row>
    <row r="423" spans="1:18" ht="11.1" customHeight="1">
      <c r="A423" s="16" t="s">
        <v>136</v>
      </c>
      <c r="B423" s="17" t="s">
        <v>137</v>
      </c>
      <c r="C423" s="18" t="s">
        <v>40</v>
      </c>
      <c r="D423" s="18">
        <v>28</v>
      </c>
      <c r="E423" s="18">
        <v>64</v>
      </c>
      <c r="F423" s="18">
        <v>92</v>
      </c>
      <c r="G423" s="18">
        <v>1.5</v>
      </c>
      <c r="H423" s="18" t="s">
        <v>15</v>
      </c>
      <c r="I423" s="18" t="s">
        <v>20</v>
      </c>
      <c r="J423" s="45"/>
      <c r="K423" s="48"/>
      <c r="L423" s="50"/>
      <c r="M423" s="52"/>
      <c r="N423" s="54"/>
      <c r="O423" s="56"/>
    </row>
    <row r="424" spans="1:18" ht="11.1" customHeight="1">
      <c r="A424" s="16" t="s">
        <v>136</v>
      </c>
      <c r="B424" s="17" t="s">
        <v>137</v>
      </c>
      <c r="C424" s="18" t="s">
        <v>41</v>
      </c>
      <c r="D424" s="18">
        <v>29</v>
      </c>
      <c r="E424" s="18">
        <v>68</v>
      </c>
      <c r="F424" s="18">
        <v>97</v>
      </c>
      <c r="G424" s="18">
        <v>2</v>
      </c>
      <c r="H424" s="18" t="s">
        <v>15</v>
      </c>
      <c r="I424" s="18" t="s">
        <v>20</v>
      </c>
      <c r="J424" s="45"/>
      <c r="K424" s="48"/>
      <c r="L424" s="50"/>
      <c r="M424" s="52"/>
      <c r="N424" s="54"/>
      <c r="O424" s="56"/>
    </row>
    <row r="425" spans="1:18" ht="10.5" customHeight="1" thickBot="1">
      <c r="A425" s="19" t="s">
        <v>136</v>
      </c>
      <c r="B425" s="20" t="s">
        <v>137</v>
      </c>
      <c r="C425" s="21" t="s">
        <v>42</v>
      </c>
      <c r="D425" s="21">
        <v>29</v>
      </c>
      <c r="E425" s="21">
        <v>0</v>
      </c>
      <c r="F425" s="21">
        <v>29</v>
      </c>
      <c r="G425" s="21">
        <v>0</v>
      </c>
      <c r="H425" s="21" t="s">
        <v>15</v>
      </c>
      <c r="I425" s="21" t="s">
        <v>31</v>
      </c>
      <c r="J425" s="46"/>
      <c r="K425" s="49"/>
      <c r="L425" s="51"/>
      <c r="M425" s="53"/>
      <c r="N425" s="55"/>
      <c r="O425" s="57"/>
    </row>
    <row r="426" spans="1:18" ht="11.1" customHeight="1">
      <c r="A426" s="8" t="s">
        <v>138</v>
      </c>
      <c r="B426" s="9" t="s">
        <v>139</v>
      </c>
      <c r="C426" s="10" t="s">
        <v>33</v>
      </c>
      <c r="D426" s="10">
        <v>15</v>
      </c>
      <c r="E426" s="10">
        <v>36</v>
      </c>
      <c r="F426" s="10">
        <v>51</v>
      </c>
      <c r="G426" s="10">
        <v>3</v>
      </c>
      <c r="H426" s="10" t="s">
        <v>15</v>
      </c>
      <c r="I426" s="10" t="s">
        <v>17</v>
      </c>
      <c r="J426" s="44">
        <f t="shared" ref="J426" si="246">COUNTIF(H426:H435,"F")+COUNTIF(H426:H435,"AB")</f>
        <v>1</v>
      </c>
      <c r="K426" s="47">
        <f t="shared" ref="K426" si="247">SUM(G426:G435)</f>
        <v>18.5</v>
      </c>
      <c r="L426" s="50" t="str">
        <f t="shared" ref="L426" si="248">IF(K426=21.5, "PASS", "FAIL")</f>
        <v>FAIL</v>
      </c>
      <c r="M426" s="52" t="str">
        <f t="shared" ref="M426" si="249">IF(L426="PASS",O426/9,"NO NEED")</f>
        <v>NO NEED</v>
      </c>
      <c r="N426" s="54" t="str">
        <f t="shared" ref="N426" si="250">IF(L426="FAIL","NO RANK",RANK(M426,$M$6:$M$1175))</f>
        <v>NO RANK</v>
      </c>
      <c r="O426" s="56">
        <f t="shared" ref="O426" si="251">SUM(F426:F434)</f>
        <v>599</v>
      </c>
      <c r="P426" s="11"/>
      <c r="Q426" s="12"/>
      <c r="R426" s="12"/>
    </row>
    <row r="427" spans="1:18" ht="11.1" customHeight="1">
      <c r="A427" s="13" t="s">
        <v>138</v>
      </c>
      <c r="B427" s="14" t="s">
        <v>139</v>
      </c>
      <c r="C427" s="15" t="s">
        <v>34</v>
      </c>
      <c r="D427" s="15">
        <v>18</v>
      </c>
      <c r="E427" s="15">
        <v>26</v>
      </c>
      <c r="F427" s="15">
        <v>44</v>
      </c>
      <c r="G427" s="15">
        <v>3</v>
      </c>
      <c r="H427" s="15" t="s">
        <v>15</v>
      </c>
      <c r="I427" s="15" t="s">
        <v>18</v>
      </c>
      <c r="J427" s="45"/>
      <c r="K427" s="48"/>
      <c r="L427" s="50"/>
      <c r="M427" s="52"/>
      <c r="N427" s="54"/>
      <c r="O427" s="56"/>
    </row>
    <row r="428" spans="1:18" ht="11.1" customHeight="1">
      <c r="A428" s="13" t="s">
        <v>138</v>
      </c>
      <c r="B428" s="14" t="s">
        <v>139</v>
      </c>
      <c r="C428" s="15" t="s">
        <v>36</v>
      </c>
      <c r="D428" s="15">
        <v>20</v>
      </c>
      <c r="E428" s="15">
        <v>36</v>
      </c>
      <c r="F428" s="15">
        <v>56</v>
      </c>
      <c r="G428" s="15">
        <v>3</v>
      </c>
      <c r="H428" s="15" t="s">
        <v>15</v>
      </c>
      <c r="I428" s="15" t="s">
        <v>17</v>
      </c>
      <c r="J428" s="45"/>
      <c r="K428" s="48"/>
      <c r="L428" s="50"/>
      <c r="M428" s="52"/>
      <c r="N428" s="54"/>
      <c r="O428" s="56"/>
    </row>
    <row r="429" spans="1:18" ht="11.1" customHeight="1">
      <c r="A429" s="13" t="s">
        <v>138</v>
      </c>
      <c r="B429" s="14" t="s">
        <v>139</v>
      </c>
      <c r="C429" s="15" t="s">
        <v>37</v>
      </c>
      <c r="D429" s="15">
        <v>27</v>
      </c>
      <c r="E429" s="15">
        <v>26</v>
      </c>
      <c r="F429" s="15">
        <v>53</v>
      </c>
      <c r="G429" s="15">
        <v>3</v>
      </c>
      <c r="H429" s="15" t="s">
        <v>15</v>
      </c>
      <c r="I429" s="15" t="s">
        <v>17</v>
      </c>
      <c r="J429" s="45"/>
      <c r="K429" s="48"/>
      <c r="L429" s="50"/>
      <c r="M429" s="52"/>
      <c r="N429" s="54"/>
      <c r="O429" s="56"/>
    </row>
    <row r="430" spans="1:18" ht="11.1" customHeight="1">
      <c r="A430" s="13" t="s">
        <v>138</v>
      </c>
      <c r="B430" s="14" t="s">
        <v>139</v>
      </c>
      <c r="C430" s="15" t="s">
        <v>38</v>
      </c>
      <c r="D430" s="15">
        <v>19</v>
      </c>
      <c r="E430" s="15">
        <v>12</v>
      </c>
      <c r="F430" s="15">
        <v>31</v>
      </c>
      <c r="G430" s="15">
        <v>0</v>
      </c>
      <c r="H430" s="15" t="s">
        <v>19</v>
      </c>
      <c r="I430" s="15" t="s">
        <v>19</v>
      </c>
      <c r="J430" s="45"/>
      <c r="K430" s="48"/>
      <c r="L430" s="50"/>
      <c r="M430" s="52"/>
      <c r="N430" s="54"/>
      <c r="O430" s="56"/>
    </row>
    <row r="431" spans="1:18" ht="11.1" customHeight="1">
      <c r="A431" s="13" t="s">
        <v>138</v>
      </c>
      <c r="B431" s="14" t="s">
        <v>139</v>
      </c>
      <c r="C431" s="15" t="s">
        <v>35</v>
      </c>
      <c r="D431" s="15">
        <v>29</v>
      </c>
      <c r="E431" s="15">
        <v>58</v>
      </c>
      <c r="F431" s="15">
        <v>87</v>
      </c>
      <c r="G431" s="15">
        <v>1.5</v>
      </c>
      <c r="H431" s="15" t="s">
        <v>15</v>
      </c>
      <c r="I431" s="15" t="s">
        <v>21</v>
      </c>
      <c r="J431" s="45"/>
      <c r="K431" s="48"/>
      <c r="L431" s="50"/>
      <c r="M431" s="52"/>
      <c r="N431" s="54"/>
      <c r="O431" s="56"/>
    </row>
    <row r="432" spans="1:18" ht="11.1" customHeight="1">
      <c r="A432" s="16" t="s">
        <v>138</v>
      </c>
      <c r="B432" s="17" t="s">
        <v>139</v>
      </c>
      <c r="C432" s="18" t="s">
        <v>39</v>
      </c>
      <c r="D432" s="18">
        <v>29</v>
      </c>
      <c r="E432" s="18">
        <v>60</v>
      </c>
      <c r="F432" s="18">
        <v>89</v>
      </c>
      <c r="G432" s="18">
        <v>1.5</v>
      </c>
      <c r="H432" s="18" t="s">
        <v>15</v>
      </c>
      <c r="I432" s="18" t="s">
        <v>21</v>
      </c>
      <c r="J432" s="45"/>
      <c r="K432" s="48"/>
      <c r="L432" s="50"/>
      <c r="M432" s="52"/>
      <c r="N432" s="54"/>
      <c r="O432" s="56"/>
    </row>
    <row r="433" spans="1:18" ht="11.1" customHeight="1">
      <c r="A433" s="16" t="s">
        <v>138</v>
      </c>
      <c r="B433" s="17" t="s">
        <v>139</v>
      </c>
      <c r="C433" s="18" t="s">
        <v>40</v>
      </c>
      <c r="D433" s="18">
        <v>28</v>
      </c>
      <c r="E433" s="18">
        <v>63</v>
      </c>
      <c r="F433" s="18">
        <v>91</v>
      </c>
      <c r="G433" s="18">
        <v>1.5</v>
      </c>
      <c r="H433" s="18" t="s">
        <v>15</v>
      </c>
      <c r="I433" s="18" t="s">
        <v>20</v>
      </c>
      <c r="J433" s="45"/>
      <c r="K433" s="48"/>
      <c r="L433" s="50"/>
      <c r="M433" s="52"/>
      <c r="N433" s="54"/>
      <c r="O433" s="56"/>
    </row>
    <row r="434" spans="1:18" ht="11.1" customHeight="1">
      <c r="A434" s="16" t="s">
        <v>138</v>
      </c>
      <c r="B434" s="17" t="s">
        <v>139</v>
      </c>
      <c r="C434" s="18" t="s">
        <v>41</v>
      </c>
      <c r="D434" s="18">
        <v>29</v>
      </c>
      <c r="E434" s="18">
        <v>68</v>
      </c>
      <c r="F434" s="18">
        <v>97</v>
      </c>
      <c r="G434" s="18">
        <v>2</v>
      </c>
      <c r="H434" s="18" t="s">
        <v>15</v>
      </c>
      <c r="I434" s="18" t="s">
        <v>20</v>
      </c>
      <c r="J434" s="45"/>
      <c r="K434" s="48"/>
      <c r="L434" s="50"/>
      <c r="M434" s="52"/>
      <c r="N434" s="54"/>
      <c r="O434" s="56"/>
    </row>
    <row r="435" spans="1:18" ht="11.1" customHeight="1" thickBot="1">
      <c r="A435" s="19" t="s">
        <v>138</v>
      </c>
      <c r="B435" s="20" t="s">
        <v>139</v>
      </c>
      <c r="C435" s="21" t="s">
        <v>42</v>
      </c>
      <c r="D435" s="21">
        <v>28</v>
      </c>
      <c r="E435" s="21">
        <v>0</v>
      </c>
      <c r="F435" s="21">
        <v>28</v>
      </c>
      <c r="G435" s="21">
        <v>0</v>
      </c>
      <c r="H435" s="21" t="s">
        <v>15</v>
      </c>
      <c r="I435" s="21" t="s">
        <v>31</v>
      </c>
      <c r="J435" s="46"/>
      <c r="K435" s="49"/>
      <c r="L435" s="51"/>
      <c r="M435" s="53"/>
      <c r="N435" s="55"/>
      <c r="O435" s="57"/>
    </row>
    <row r="436" spans="1:18" ht="11.1" customHeight="1">
      <c r="A436" s="8" t="s">
        <v>140</v>
      </c>
      <c r="B436" s="9" t="s">
        <v>141</v>
      </c>
      <c r="C436" s="10" t="s">
        <v>33</v>
      </c>
      <c r="D436" s="10">
        <v>15</v>
      </c>
      <c r="E436" s="10">
        <v>43</v>
      </c>
      <c r="F436" s="10">
        <v>58</v>
      </c>
      <c r="G436" s="10">
        <v>3</v>
      </c>
      <c r="H436" s="10" t="s">
        <v>15</v>
      </c>
      <c r="I436" s="10" t="s">
        <v>17</v>
      </c>
      <c r="J436" s="44">
        <f t="shared" ref="J436" si="252">COUNTIF(H436:H445,"F")+COUNTIF(H436:H445,"AB")</f>
        <v>1</v>
      </c>
      <c r="K436" s="47">
        <f t="shared" ref="K436" si="253">SUM(G436:G445)</f>
        <v>18.5</v>
      </c>
      <c r="L436" s="50" t="str">
        <f t="shared" ref="L436" si="254">IF(K436=21.5, "PASS", "FAIL")</f>
        <v>FAIL</v>
      </c>
      <c r="M436" s="52" t="str">
        <f t="shared" ref="M436" si="255">IF(L436="PASS",O436/9,"NO NEED")</f>
        <v>NO NEED</v>
      </c>
      <c r="N436" s="54" t="str">
        <f t="shared" ref="N436" si="256">IF(L436="FAIL","NO RANK",RANK(M436,$M$6:$M$1175))</f>
        <v>NO RANK</v>
      </c>
      <c r="O436" s="56">
        <f t="shared" ref="O436" si="257">SUM(F436:F444)</f>
        <v>586</v>
      </c>
      <c r="P436" s="11"/>
      <c r="Q436" s="12"/>
      <c r="R436" s="12"/>
    </row>
    <row r="437" spans="1:18" ht="11.1" customHeight="1">
      <c r="A437" s="13" t="s">
        <v>140</v>
      </c>
      <c r="B437" s="14" t="s">
        <v>141</v>
      </c>
      <c r="C437" s="15" t="s">
        <v>34</v>
      </c>
      <c r="D437" s="15">
        <v>22</v>
      </c>
      <c r="E437" s="15">
        <v>29</v>
      </c>
      <c r="F437" s="15">
        <v>51</v>
      </c>
      <c r="G437" s="15">
        <v>3</v>
      </c>
      <c r="H437" s="15" t="s">
        <v>15</v>
      </c>
      <c r="I437" s="15" t="s">
        <v>17</v>
      </c>
      <c r="J437" s="45"/>
      <c r="K437" s="48"/>
      <c r="L437" s="50"/>
      <c r="M437" s="52"/>
      <c r="N437" s="54"/>
      <c r="O437" s="56"/>
    </row>
    <row r="438" spans="1:18" ht="11.1" customHeight="1">
      <c r="A438" s="13" t="s">
        <v>140</v>
      </c>
      <c r="B438" s="14" t="s">
        <v>141</v>
      </c>
      <c r="C438" s="15" t="s">
        <v>36</v>
      </c>
      <c r="D438" s="15">
        <v>20</v>
      </c>
      <c r="E438" s="15">
        <v>28</v>
      </c>
      <c r="F438" s="15">
        <v>48</v>
      </c>
      <c r="G438" s="15">
        <v>3</v>
      </c>
      <c r="H438" s="15" t="s">
        <v>15</v>
      </c>
      <c r="I438" s="15" t="s">
        <v>18</v>
      </c>
      <c r="J438" s="45"/>
      <c r="K438" s="48"/>
      <c r="L438" s="50"/>
      <c r="M438" s="52"/>
      <c r="N438" s="54"/>
      <c r="O438" s="56"/>
    </row>
    <row r="439" spans="1:18" ht="11.1" customHeight="1">
      <c r="A439" s="13" t="s">
        <v>140</v>
      </c>
      <c r="B439" s="14" t="s">
        <v>141</v>
      </c>
      <c r="C439" s="15" t="s">
        <v>37</v>
      </c>
      <c r="D439" s="15">
        <v>24</v>
      </c>
      <c r="E439" s="15">
        <v>29</v>
      </c>
      <c r="F439" s="15">
        <v>53</v>
      </c>
      <c r="G439" s="15">
        <v>3</v>
      </c>
      <c r="H439" s="15" t="s">
        <v>15</v>
      </c>
      <c r="I439" s="15" t="s">
        <v>17</v>
      </c>
      <c r="J439" s="45"/>
      <c r="K439" s="48"/>
      <c r="L439" s="50"/>
      <c r="M439" s="52"/>
      <c r="N439" s="54"/>
      <c r="O439" s="56"/>
    </row>
    <row r="440" spans="1:18" ht="11.1" customHeight="1">
      <c r="A440" s="13" t="s">
        <v>140</v>
      </c>
      <c r="B440" s="14" t="s">
        <v>141</v>
      </c>
      <c r="C440" s="15" t="s">
        <v>38</v>
      </c>
      <c r="D440" s="15">
        <v>19</v>
      </c>
      <c r="E440" s="15">
        <v>15</v>
      </c>
      <c r="F440" s="15">
        <v>34</v>
      </c>
      <c r="G440" s="15">
        <v>0</v>
      </c>
      <c r="H440" s="15" t="s">
        <v>19</v>
      </c>
      <c r="I440" s="15" t="s">
        <v>19</v>
      </c>
      <c r="J440" s="45"/>
      <c r="K440" s="48"/>
      <c r="L440" s="50"/>
      <c r="M440" s="52"/>
      <c r="N440" s="54"/>
      <c r="O440" s="56"/>
    </row>
    <row r="441" spans="1:18" ht="11.1" customHeight="1">
      <c r="A441" s="13" t="s">
        <v>140</v>
      </c>
      <c r="B441" s="14" t="s">
        <v>141</v>
      </c>
      <c r="C441" s="15" t="s">
        <v>35</v>
      </c>
      <c r="D441" s="15">
        <v>28</v>
      </c>
      <c r="E441" s="15">
        <v>55</v>
      </c>
      <c r="F441" s="15">
        <v>83</v>
      </c>
      <c r="G441" s="15">
        <v>1.5</v>
      </c>
      <c r="H441" s="15" t="s">
        <v>15</v>
      </c>
      <c r="I441" s="15" t="s">
        <v>21</v>
      </c>
      <c r="J441" s="45"/>
      <c r="K441" s="48"/>
      <c r="L441" s="50"/>
      <c r="M441" s="52"/>
      <c r="N441" s="54"/>
      <c r="O441" s="56"/>
    </row>
    <row r="442" spans="1:18" ht="11.1" customHeight="1">
      <c r="A442" s="16" t="s">
        <v>140</v>
      </c>
      <c r="B442" s="17" t="s">
        <v>141</v>
      </c>
      <c r="C442" s="18" t="s">
        <v>39</v>
      </c>
      <c r="D442" s="18">
        <v>27</v>
      </c>
      <c r="E442" s="18">
        <v>50</v>
      </c>
      <c r="F442" s="18">
        <v>77</v>
      </c>
      <c r="G442" s="18">
        <v>1.5</v>
      </c>
      <c r="H442" s="18" t="s">
        <v>15</v>
      </c>
      <c r="I442" s="18" t="s">
        <v>22</v>
      </c>
      <c r="J442" s="45"/>
      <c r="K442" s="48"/>
      <c r="L442" s="50"/>
      <c r="M442" s="52"/>
      <c r="N442" s="54"/>
      <c r="O442" s="56"/>
    </row>
    <row r="443" spans="1:18" ht="11.1" customHeight="1">
      <c r="A443" s="16" t="s">
        <v>140</v>
      </c>
      <c r="B443" s="17" t="s">
        <v>141</v>
      </c>
      <c r="C443" s="18" t="s">
        <v>40</v>
      </c>
      <c r="D443" s="18">
        <v>28</v>
      </c>
      <c r="E443" s="18">
        <v>57</v>
      </c>
      <c r="F443" s="18">
        <v>85</v>
      </c>
      <c r="G443" s="18">
        <v>1.5</v>
      </c>
      <c r="H443" s="18" t="s">
        <v>15</v>
      </c>
      <c r="I443" s="18" t="s">
        <v>21</v>
      </c>
      <c r="J443" s="45"/>
      <c r="K443" s="48"/>
      <c r="L443" s="50"/>
      <c r="M443" s="52"/>
      <c r="N443" s="54"/>
      <c r="O443" s="56"/>
    </row>
    <row r="444" spans="1:18" ht="11.1" customHeight="1">
      <c r="A444" s="16" t="s">
        <v>140</v>
      </c>
      <c r="B444" s="17" t="s">
        <v>141</v>
      </c>
      <c r="C444" s="18" t="s">
        <v>41</v>
      </c>
      <c r="D444" s="18">
        <v>29</v>
      </c>
      <c r="E444" s="18">
        <v>68</v>
      </c>
      <c r="F444" s="18">
        <v>97</v>
      </c>
      <c r="G444" s="18">
        <v>2</v>
      </c>
      <c r="H444" s="18" t="s">
        <v>15</v>
      </c>
      <c r="I444" s="18" t="s">
        <v>20</v>
      </c>
      <c r="J444" s="45"/>
      <c r="K444" s="48"/>
      <c r="L444" s="50"/>
      <c r="M444" s="52"/>
      <c r="N444" s="54"/>
      <c r="O444" s="56"/>
    </row>
    <row r="445" spans="1:18" ht="10.5" customHeight="1" thickBot="1">
      <c r="A445" s="19" t="s">
        <v>140</v>
      </c>
      <c r="B445" s="20" t="s">
        <v>141</v>
      </c>
      <c r="C445" s="21" t="s">
        <v>42</v>
      </c>
      <c r="D445" s="21">
        <v>29</v>
      </c>
      <c r="E445" s="21">
        <v>0</v>
      </c>
      <c r="F445" s="21">
        <v>29</v>
      </c>
      <c r="G445" s="21">
        <v>0</v>
      </c>
      <c r="H445" s="21" t="s">
        <v>15</v>
      </c>
      <c r="I445" s="21" t="s">
        <v>31</v>
      </c>
      <c r="J445" s="46"/>
      <c r="K445" s="49"/>
      <c r="L445" s="51"/>
      <c r="M445" s="53"/>
      <c r="N445" s="55"/>
      <c r="O445" s="57"/>
    </row>
    <row r="446" spans="1:18" ht="11.1" customHeight="1">
      <c r="A446" s="8" t="s">
        <v>142</v>
      </c>
      <c r="B446" s="9" t="s">
        <v>143</v>
      </c>
      <c r="C446" s="10" t="s">
        <v>33</v>
      </c>
      <c r="D446" s="10">
        <v>25</v>
      </c>
      <c r="E446" s="10">
        <v>49</v>
      </c>
      <c r="F446" s="10">
        <v>74</v>
      </c>
      <c r="G446" s="10">
        <v>3</v>
      </c>
      <c r="H446" s="10" t="s">
        <v>15</v>
      </c>
      <c r="I446" s="10" t="s">
        <v>22</v>
      </c>
      <c r="J446" s="44">
        <f t="shared" ref="J446" si="258">COUNTIF(H446:H455,"F")+COUNTIF(H446:H455,"AB")</f>
        <v>0</v>
      </c>
      <c r="K446" s="47">
        <f t="shared" ref="K446" si="259">SUM(G446:G455)</f>
        <v>21.5</v>
      </c>
      <c r="L446" s="50" t="str">
        <f t="shared" ref="L446" si="260">IF(K446=21.5, "PASS", "FAIL")</f>
        <v>PASS</v>
      </c>
      <c r="M446" s="52">
        <f t="shared" ref="M446" si="261">IF(L446="PASS",O446/9,"NO NEED")</f>
        <v>80.888888888888886</v>
      </c>
      <c r="N446" s="54">
        <f t="shared" ref="N446" si="262">IF(L446="FAIL","NO RANK",RANK(M446,$M$6:$M$1175))</f>
        <v>13</v>
      </c>
      <c r="O446" s="56">
        <f t="shared" ref="O446" si="263">SUM(F446:F454)</f>
        <v>728</v>
      </c>
    </row>
    <row r="447" spans="1:18" ht="11.1" customHeight="1">
      <c r="A447" s="13" t="s">
        <v>142</v>
      </c>
      <c r="B447" s="14" t="s">
        <v>143</v>
      </c>
      <c r="C447" s="15" t="s">
        <v>34</v>
      </c>
      <c r="D447" s="15">
        <v>29</v>
      </c>
      <c r="E447" s="15">
        <v>41</v>
      </c>
      <c r="F447" s="15">
        <v>70</v>
      </c>
      <c r="G447" s="15">
        <v>3</v>
      </c>
      <c r="H447" s="15" t="s">
        <v>15</v>
      </c>
      <c r="I447" s="15" t="s">
        <v>22</v>
      </c>
      <c r="J447" s="45"/>
      <c r="K447" s="48"/>
      <c r="L447" s="50"/>
      <c r="M447" s="52"/>
      <c r="N447" s="54"/>
      <c r="O447" s="56"/>
    </row>
    <row r="448" spans="1:18" ht="11.1" customHeight="1">
      <c r="A448" s="13" t="s">
        <v>142</v>
      </c>
      <c r="B448" s="14" t="s">
        <v>143</v>
      </c>
      <c r="C448" s="15" t="s">
        <v>36</v>
      </c>
      <c r="D448" s="15">
        <v>29</v>
      </c>
      <c r="E448" s="15">
        <v>44</v>
      </c>
      <c r="F448" s="15">
        <v>73</v>
      </c>
      <c r="G448" s="15">
        <v>3</v>
      </c>
      <c r="H448" s="15" t="s">
        <v>15</v>
      </c>
      <c r="I448" s="15" t="s">
        <v>22</v>
      </c>
      <c r="J448" s="45"/>
      <c r="K448" s="48"/>
      <c r="L448" s="50"/>
      <c r="M448" s="52"/>
      <c r="N448" s="54"/>
      <c r="O448" s="56"/>
    </row>
    <row r="449" spans="1:18" ht="11.1" customHeight="1">
      <c r="A449" s="13" t="s">
        <v>142</v>
      </c>
      <c r="B449" s="14" t="s">
        <v>143</v>
      </c>
      <c r="C449" s="15" t="s">
        <v>37</v>
      </c>
      <c r="D449" s="15">
        <v>28</v>
      </c>
      <c r="E449" s="15">
        <v>38</v>
      </c>
      <c r="F449" s="15">
        <v>66</v>
      </c>
      <c r="G449" s="15">
        <v>3</v>
      </c>
      <c r="H449" s="15" t="s">
        <v>15</v>
      </c>
      <c r="I449" s="15" t="s">
        <v>16</v>
      </c>
      <c r="J449" s="45"/>
      <c r="K449" s="48"/>
      <c r="L449" s="50"/>
      <c r="M449" s="52"/>
      <c r="N449" s="54"/>
      <c r="O449" s="56"/>
    </row>
    <row r="450" spans="1:18" ht="11.1" customHeight="1">
      <c r="A450" s="13" t="s">
        <v>142</v>
      </c>
      <c r="B450" s="14" t="s">
        <v>143</v>
      </c>
      <c r="C450" s="15" t="s">
        <v>38</v>
      </c>
      <c r="D450" s="15">
        <v>28</v>
      </c>
      <c r="E450" s="15">
        <v>28</v>
      </c>
      <c r="F450" s="15">
        <v>56</v>
      </c>
      <c r="G450" s="15">
        <v>3</v>
      </c>
      <c r="H450" s="15" t="s">
        <v>15</v>
      </c>
      <c r="I450" s="15" t="s">
        <v>17</v>
      </c>
      <c r="J450" s="45"/>
      <c r="K450" s="48"/>
      <c r="L450" s="50"/>
      <c r="M450" s="52"/>
      <c r="N450" s="54"/>
      <c r="O450" s="56"/>
    </row>
    <row r="451" spans="1:18" ht="11.1" customHeight="1">
      <c r="A451" s="13" t="s">
        <v>142</v>
      </c>
      <c r="B451" s="14" t="s">
        <v>143</v>
      </c>
      <c r="C451" s="15" t="s">
        <v>35</v>
      </c>
      <c r="D451" s="15">
        <v>30</v>
      </c>
      <c r="E451" s="15">
        <v>68</v>
      </c>
      <c r="F451" s="15">
        <v>98</v>
      </c>
      <c r="G451" s="15">
        <v>1.5</v>
      </c>
      <c r="H451" s="15" t="s">
        <v>15</v>
      </c>
      <c r="I451" s="15" t="s">
        <v>20</v>
      </c>
      <c r="J451" s="45"/>
      <c r="K451" s="48"/>
      <c r="L451" s="50"/>
      <c r="M451" s="52"/>
      <c r="N451" s="54"/>
      <c r="O451" s="56"/>
    </row>
    <row r="452" spans="1:18" ht="11.1" customHeight="1">
      <c r="A452" s="16" t="s">
        <v>142</v>
      </c>
      <c r="B452" s="17" t="s">
        <v>143</v>
      </c>
      <c r="C452" s="18" t="s">
        <v>39</v>
      </c>
      <c r="D452" s="18">
        <v>30</v>
      </c>
      <c r="E452" s="18">
        <v>65</v>
      </c>
      <c r="F452" s="18">
        <v>95</v>
      </c>
      <c r="G452" s="18">
        <v>1.5</v>
      </c>
      <c r="H452" s="18" t="s">
        <v>15</v>
      </c>
      <c r="I452" s="18" t="s">
        <v>20</v>
      </c>
      <c r="J452" s="45"/>
      <c r="K452" s="48"/>
      <c r="L452" s="50"/>
      <c r="M452" s="52"/>
      <c r="N452" s="54"/>
      <c r="O452" s="56"/>
    </row>
    <row r="453" spans="1:18" ht="11.1" customHeight="1">
      <c r="A453" s="16" t="s">
        <v>142</v>
      </c>
      <c r="B453" s="17" t="s">
        <v>143</v>
      </c>
      <c r="C453" s="18" t="s">
        <v>40</v>
      </c>
      <c r="D453" s="18">
        <v>29</v>
      </c>
      <c r="E453" s="18">
        <v>68</v>
      </c>
      <c r="F453" s="18">
        <v>97</v>
      </c>
      <c r="G453" s="18">
        <v>1.5</v>
      </c>
      <c r="H453" s="18" t="s">
        <v>15</v>
      </c>
      <c r="I453" s="18" t="s">
        <v>20</v>
      </c>
      <c r="J453" s="45"/>
      <c r="K453" s="48"/>
      <c r="L453" s="50"/>
      <c r="M453" s="52"/>
      <c r="N453" s="54"/>
      <c r="O453" s="56"/>
    </row>
    <row r="454" spans="1:18" ht="11.1" customHeight="1">
      <c r="A454" s="16" t="s">
        <v>142</v>
      </c>
      <c r="B454" s="17" t="s">
        <v>143</v>
      </c>
      <c r="C454" s="18" t="s">
        <v>41</v>
      </c>
      <c r="D454" s="18">
        <v>30</v>
      </c>
      <c r="E454" s="18">
        <v>69</v>
      </c>
      <c r="F454" s="18">
        <v>99</v>
      </c>
      <c r="G454" s="18">
        <v>2</v>
      </c>
      <c r="H454" s="18" t="s">
        <v>15</v>
      </c>
      <c r="I454" s="18" t="s">
        <v>20</v>
      </c>
      <c r="J454" s="45"/>
      <c r="K454" s="48"/>
      <c r="L454" s="50"/>
      <c r="M454" s="52"/>
      <c r="N454" s="54"/>
      <c r="O454" s="56"/>
    </row>
    <row r="455" spans="1:18" ht="11.1" customHeight="1" thickBot="1">
      <c r="A455" s="19" t="s">
        <v>142</v>
      </c>
      <c r="B455" s="20" t="s">
        <v>143</v>
      </c>
      <c r="C455" s="21" t="s">
        <v>42</v>
      </c>
      <c r="D455" s="21">
        <v>29</v>
      </c>
      <c r="E455" s="21">
        <v>0</v>
      </c>
      <c r="F455" s="21">
        <v>29</v>
      </c>
      <c r="G455" s="21">
        <v>0</v>
      </c>
      <c r="H455" s="21" t="s">
        <v>15</v>
      </c>
      <c r="I455" s="21" t="s">
        <v>31</v>
      </c>
      <c r="J455" s="46"/>
      <c r="K455" s="49"/>
      <c r="L455" s="51"/>
      <c r="M455" s="53"/>
      <c r="N455" s="55"/>
      <c r="O455" s="57"/>
    </row>
    <row r="456" spans="1:18" ht="11.1" customHeight="1">
      <c r="A456" s="8" t="s">
        <v>144</v>
      </c>
      <c r="B456" s="9" t="s">
        <v>145</v>
      </c>
      <c r="C456" s="10" t="s">
        <v>33</v>
      </c>
      <c r="D456" s="10">
        <v>28</v>
      </c>
      <c r="E456" s="10">
        <v>47</v>
      </c>
      <c r="F456" s="10">
        <v>75</v>
      </c>
      <c r="G456" s="10">
        <v>3</v>
      </c>
      <c r="H456" s="10" t="s">
        <v>15</v>
      </c>
      <c r="I456" s="10" t="s">
        <v>22</v>
      </c>
      <c r="J456" s="44">
        <f t="shared" ref="J456" si="264">COUNTIF(H456:H465,"F")+COUNTIF(H456:H465,"AB")</f>
        <v>0</v>
      </c>
      <c r="K456" s="47">
        <f t="shared" ref="K456" si="265">SUM(G456:G465)</f>
        <v>21.5</v>
      </c>
      <c r="L456" s="50" t="str">
        <f t="shared" ref="L456" si="266">IF(K456=21.5, "PASS", "FAIL")</f>
        <v>PASS</v>
      </c>
      <c r="M456" s="52">
        <f t="shared" ref="M456" si="267">IF(L456="PASS",O456/9,"NO NEED")</f>
        <v>90.333333333333329</v>
      </c>
      <c r="N456" s="54">
        <f t="shared" ref="N456" si="268">IF(L456="FAIL","NO RANK",RANK(M456,$M$6:$M$1175))</f>
        <v>2</v>
      </c>
      <c r="O456" s="56">
        <f t="shared" ref="O456" si="269">SUM(F456:F464)</f>
        <v>813</v>
      </c>
      <c r="P456" s="11"/>
      <c r="Q456" s="12"/>
      <c r="R456" s="12"/>
    </row>
    <row r="457" spans="1:18" ht="11.1" customHeight="1">
      <c r="A457" s="13" t="s">
        <v>144</v>
      </c>
      <c r="B457" s="14" t="s">
        <v>145</v>
      </c>
      <c r="C457" s="15" t="s">
        <v>34</v>
      </c>
      <c r="D457" s="15">
        <v>30</v>
      </c>
      <c r="E457" s="15">
        <v>60</v>
      </c>
      <c r="F457" s="15">
        <v>90</v>
      </c>
      <c r="G457" s="15">
        <v>3</v>
      </c>
      <c r="H457" s="15" t="s">
        <v>15</v>
      </c>
      <c r="I457" s="15" t="s">
        <v>20</v>
      </c>
      <c r="J457" s="45"/>
      <c r="K457" s="48"/>
      <c r="L457" s="50"/>
      <c r="M457" s="52"/>
      <c r="N457" s="54"/>
      <c r="O457" s="56"/>
    </row>
    <row r="458" spans="1:18" ht="11.1" customHeight="1">
      <c r="A458" s="13" t="s">
        <v>144</v>
      </c>
      <c r="B458" s="14" t="s">
        <v>145</v>
      </c>
      <c r="C458" s="15" t="s">
        <v>36</v>
      </c>
      <c r="D458" s="15">
        <v>30</v>
      </c>
      <c r="E458" s="15">
        <v>60</v>
      </c>
      <c r="F458" s="15">
        <v>90</v>
      </c>
      <c r="G458" s="15">
        <v>3</v>
      </c>
      <c r="H458" s="15" t="s">
        <v>15</v>
      </c>
      <c r="I458" s="15" t="s">
        <v>20</v>
      </c>
      <c r="J458" s="45"/>
      <c r="K458" s="48"/>
      <c r="L458" s="50"/>
      <c r="M458" s="52"/>
      <c r="N458" s="54"/>
      <c r="O458" s="56"/>
    </row>
    <row r="459" spans="1:18" ht="11.1" customHeight="1">
      <c r="A459" s="13" t="s">
        <v>144</v>
      </c>
      <c r="B459" s="14" t="s">
        <v>145</v>
      </c>
      <c r="C459" s="15" t="s">
        <v>37</v>
      </c>
      <c r="D459" s="15">
        <v>30</v>
      </c>
      <c r="E459" s="15">
        <v>51</v>
      </c>
      <c r="F459" s="15">
        <v>81</v>
      </c>
      <c r="G459" s="15">
        <v>3</v>
      </c>
      <c r="H459" s="15" t="s">
        <v>15</v>
      </c>
      <c r="I459" s="15" t="s">
        <v>21</v>
      </c>
      <c r="J459" s="45"/>
      <c r="K459" s="48"/>
      <c r="L459" s="50"/>
      <c r="M459" s="52"/>
      <c r="N459" s="54"/>
      <c r="O459" s="56"/>
    </row>
    <row r="460" spans="1:18" ht="11.1" customHeight="1">
      <c r="A460" s="13" t="s">
        <v>144</v>
      </c>
      <c r="B460" s="14" t="s">
        <v>145</v>
      </c>
      <c r="C460" s="15" t="s">
        <v>38</v>
      </c>
      <c r="D460" s="15">
        <v>28</v>
      </c>
      <c r="E460" s="15">
        <v>53</v>
      </c>
      <c r="F460" s="15">
        <v>81</v>
      </c>
      <c r="G460" s="15">
        <v>3</v>
      </c>
      <c r="H460" s="15" t="s">
        <v>15</v>
      </c>
      <c r="I460" s="15" t="s">
        <v>21</v>
      </c>
      <c r="J460" s="45"/>
      <c r="K460" s="48"/>
      <c r="L460" s="50"/>
      <c r="M460" s="52"/>
      <c r="N460" s="54"/>
      <c r="O460" s="56"/>
    </row>
    <row r="461" spans="1:18" ht="11.1" customHeight="1">
      <c r="A461" s="13" t="s">
        <v>144</v>
      </c>
      <c r="B461" s="14" t="s">
        <v>145</v>
      </c>
      <c r="C461" s="15" t="s">
        <v>35</v>
      </c>
      <c r="D461" s="15">
        <v>30</v>
      </c>
      <c r="E461" s="15">
        <v>69</v>
      </c>
      <c r="F461" s="15">
        <v>99</v>
      </c>
      <c r="G461" s="15">
        <v>1.5</v>
      </c>
      <c r="H461" s="15" t="s">
        <v>15</v>
      </c>
      <c r="I461" s="15" t="s">
        <v>20</v>
      </c>
      <c r="J461" s="45"/>
      <c r="K461" s="48"/>
      <c r="L461" s="50"/>
      <c r="M461" s="52"/>
      <c r="N461" s="54"/>
      <c r="O461" s="56"/>
    </row>
    <row r="462" spans="1:18" ht="11.1" customHeight="1">
      <c r="A462" s="16" t="s">
        <v>144</v>
      </c>
      <c r="B462" s="17" t="s">
        <v>145</v>
      </c>
      <c r="C462" s="18" t="s">
        <v>39</v>
      </c>
      <c r="D462" s="18">
        <v>30</v>
      </c>
      <c r="E462" s="18">
        <v>69</v>
      </c>
      <c r="F462" s="18">
        <v>99</v>
      </c>
      <c r="G462" s="18">
        <v>1.5</v>
      </c>
      <c r="H462" s="18" t="s">
        <v>15</v>
      </c>
      <c r="I462" s="18" t="s">
        <v>20</v>
      </c>
      <c r="J462" s="45"/>
      <c r="K462" s="48"/>
      <c r="L462" s="50"/>
      <c r="M462" s="52"/>
      <c r="N462" s="54"/>
      <c r="O462" s="56"/>
    </row>
    <row r="463" spans="1:18" ht="11.1" customHeight="1">
      <c r="A463" s="16" t="s">
        <v>144</v>
      </c>
      <c r="B463" s="17" t="s">
        <v>145</v>
      </c>
      <c r="C463" s="18" t="s">
        <v>40</v>
      </c>
      <c r="D463" s="18">
        <v>30</v>
      </c>
      <c r="E463" s="18">
        <v>69</v>
      </c>
      <c r="F463" s="18">
        <v>99</v>
      </c>
      <c r="G463" s="18">
        <v>1.5</v>
      </c>
      <c r="H463" s="18" t="s">
        <v>15</v>
      </c>
      <c r="I463" s="18" t="s">
        <v>20</v>
      </c>
      <c r="J463" s="45"/>
      <c r="K463" s="48"/>
      <c r="L463" s="50"/>
      <c r="M463" s="52"/>
      <c r="N463" s="54"/>
      <c r="O463" s="56"/>
    </row>
    <row r="464" spans="1:18" ht="11.1" customHeight="1">
      <c r="A464" s="16" t="s">
        <v>144</v>
      </c>
      <c r="B464" s="17" t="s">
        <v>145</v>
      </c>
      <c r="C464" s="18" t="s">
        <v>41</v>
      </c>
      <c r="D464" s="18">
        <v>30</v>
      </c>
      <c r="E464" s="18">
        <v>69</v>
      </c>
      <c r="F464" s="18">
        <v>99</v>
      </c>
      <c r="G464" s="18">
        <v>2</v>
      </c>
      <c r="H464" s="18" t="s">
        <v>15</v>
      </c>
      <c r="I464" s="18" t="s">
        <v>20</v>
      </c>
      <c r="J464" s="45"/>
      <c r="K464" s="48"/>
      <c r="L464" s="50"/>
      <c r="M464" s="52"/>
      <c r="N464" s="54"/>
      <c r="O464" s="56"/>
    </row>
    <row r="465" spans="1:18" ht="10.5" customHeight="1" thickBot="1">
      <c r="A465" s="19" t="s">
        <v>144</v>
      </c>
      <c r="B465" s="20" t="s">
        <v>145</v>
      </c>
      <c r="C465" s="21" t="s">
        <v>42</v>
      </c>
      <c r="D465" s="21">
        <v>29</v>
      </c>
      <c r="E465" s="21">
        <v>0</v>
      </c>
      <c r="F465" s="21">
        <v>29</v>
      </c>
      <c r="G465" s="21">
        <v>0</v>
      </c>
      <c r="H465" s="21" t="s">
        <v>15</v>
      </c>
      <c r="I465" s="21" t="s">
        <v>31</v>
      </c>
      <c r="J465" s="46"/>
      <c r="K465" s="49"/>
      <c r="L465" s="51"/>
      <c r="M465" s="53"/>
      <c r="N465" s="55"/>
      <c r="O465" s="57"/>
    </row>
    <row r="466" spans="1:18" ht="11.1" customHeight="1">
      <c r="A466" s="8" t="s">
        <v>146</v>
      </c>
      <c r="B466" s="9" t="s">
        <v>147</v>
      </c>
      <c r="C466" s="10" t="s">
        <v>33</v>
      </c>
      <c r="D466" s="10">
        <v>21</v>
      </c>
      <c r="E466" s="10">
        <v>25</v>
      </c>
      <c r="F466" s="10">
        <v>46</v>
      </c>
      <c r="G466" s="10">
        <v>3</v>
      </c>
      <c r="H466" s="10" t="s">
        <v>15</v>
      </c>
      <c r="I466" s="10" t="s">
        <v>18</v>
      </c>
      <c r="J466" s="44">
        <f t="shared" ref="J466" si="270">COUNTIF(H466:H475,"F")+COUNTIF(H466:H475,"AB")</f>
        <v>1</v>
      </c>
      <c r="K466" s="47">
        <f t="shared" ref="K466" si="271">SUM(G466:G475)</f>
        <v>18.5</v>
      </c>
      <c r="L466" s="50" t="str">
        <f t="shared" ref="L466" si="272">IF(K466=21.5, "PASS", "FAIL")</f>
        <v>FAIL</v>
      </c>
      <c r="M466" s="52" t="str">
        <f t="shared" ref="M466" si="273">IF(L466="PASS",O466/9,"NO NEED")</f>
        <v>NO NEED</v>
      </c>
      <c r="N466" s="54" t="str">
        <f t="shared" ref="N466" si="274">IF(L466="FAIL","NO RANK",RANK(M466,$M$6:$M$1175))</f>
        <v>NO RANK</v>
      </c>
      <c r="O466" s="56">
        <f t="shared" ref="O466" si="275">SUM(F466:F474)</f>
        <v>575</v>
      </c>
    </row>
    <row r="467" spans="1:18" ht="11.1" customHeight="1">
      <c r="A467" s="13" t="s">
        <v>146</v>
      </c>
      <c r="B467" s="14" t="s">
        <v>147</v>
      </c>
      <c r="C467" s="15" t="s">
        <v>34</v>
      </c>
      <c r="D467" s="15">
        <v>21</v>
      </c>
      <c r="E467" s="15">
        <v>28</v>
      </c>
      <c r="F467" s="15">
        <v>49</v>
      </c>
      <c r="G467" s="15">
        <v>3</v>
      </c>
      <c r="H467" s="15" t="s">
        <v>15</v>
      </c>
      <c r="I467" s="15" t="s">
        <v>18</v>
      </c>
      <c r="J467" s="45"/>
      <c r="K467" s="48"/>
      <c r="L467" s="50"/>
      <c r="M467" s="52"/>
      <c r="N467" s="54"/>
      <c r="O467" s="56"/>
    </row>
    <row r="468" spans="1:18" ht="11.1" customHeight="1">
      <c r="A468" s="13" t="s">
        <v>146</v>
      </c>
      <c r="B468" s="14" t="s">
        <v>147</v>
      </c>
      <c r="C468" s="15" t="s">
        <v>36</v>
      </c>
      <c r="D468" s="15">
        <v>22</v>
      </c>
      <c r="E468" s="15">
        <v>28</v>
      </c>
      <c r="F468" s="15">
        <v>50</v>
      </c>
      <c r="G468" s="15">
        <v>3</v>
      </c>
      <c r="H468" s="15" t="s">
        <v>15</v>
      </c>
      <c r="I468" s="15" t="s">
        <v>17</v>
      </c>
      <c r="J468" s="45"/>
      <c r="K468" s="48"/>
      <c r="L468" s="50"/>
      <c r="M468" s="52"/>
      <c r="N468" s="54"/>
      <c r="O468" s="56"/>
    </row>
    <row r="469" spans="1:18" ht="11.1" customHeight="1">
      <c r="A469" s="13" t="s">
        <v>146</v>
      </c>
      <c r="B469" s="14" t="s">
        <v>147</v>
      </c>
      <c r="C469" s="15" t="s">
        <v>37</v>
      </c>
      <c r="D469" s="15">
        <v>20</v>
      </c>
      <c r="E469" s="15">
        <v>30</v>
      </c>
      <c r="F469" s="15">
        <v>50</v>
      </c>
      <c r="G469" s="15">
        <v>3</v>
      </c>
      <c r="H469" s="15" t="s">
        <v>15</v>
      </c>
      <c r="I469" s="15" t="s">
        <v>17</v>
      </c>
      <c r="J469" s="45"/>
      <c r="K469" s="48"/>
      <c r="L469" s="50"/>
      <c r="M469" s="52"/>
      <c r="N469" s="54"/>
      <c r="O469" s="56"/>
    </row>
    <row r="470" spans="1:18" ht="11.1" customHeight="1">
      <c r="A470" s="13" t="s">
        <v>146</v>
      </c>
      <c r="B470" s="14" t="s">
        <v>147</v>
      </c>
      <c r="C470" s="15" t="s">
        <v>38</v>
      </c>
      <c r="D470" s="15">
        <v>19</v>
      </c>
      <c r="E470" s="15">
        <v>8</v>
      </c>
      <c r="F470" s="15">
        <v>27</v>
      </c>
      <c r="G470" s="15">
        <v>0</v>
      </c>
      <c r="H470" s="15" t="s">
        <v>19</v>
      </c>
      <c r="I470" s="15" t="s">
        <v>19</v>
      </c>
      <c r="J470" s="45"/>
      <c r="K470" s="48"/>
      <c r="L470" s="50"/>
      <c r="M470" s="52"/>
      <c r="N470" s="54"/>
      <c r="O470" s="56"/>
    </row>
    <row r="471" spans="1:18" ht="11.1" customHeight="1">
      <c r="A471" s="13" t="s">
        <v>146</v>
      </c>
      <c r="B471" s="14" t="s">
        <v>147</v>
      </c>
      <c r="C471" s="15" t="s">
        <v>35</v>
      </c>
      <c r="D471" s="15">
        <v>28</v>
      </c>
      <c r="E471" s="15">
        <v>58</v>
      </c>
      <c r="F471" s="15">
        <v>86</v>
      </c>
      <c r="G471" s="15">
        <v>1.5</v>
      </c>
      <c r="H471" s="15" t="s">
        <v>15</v>
      </c>
      <c r="I471" s="15" t="s">
        <v>21</v>
      </c>
      <c r="J471" s="45"/>
      <c r="K471" s="48"/>
      <c r="L471" s="50"/>
      <c r="M471" s="52"/>
      <c r="N471" s="54"/>
      <c r="O471" s="56"/>
    </row>
    <row r="472" spans="1:18" ht="11.1" customHeight="1">
      <c r="A472" s="16" t="s">
        <v>146</v>
      </c>
      <c r="B472" s="17" t="s">
        <v>147</v>
      </c>
      <c r="C472" s="18" t="s">
        <v>39</v>
      </c>
      <c r="D472" s="18">
        <v>29</v>
      </c>
      <c r="E472" s="18">
        <v>60</v>
      </c>
      <c r="F472" s="18">
        <v>89</v>
      </c>
      <c r="G472" s="18">
        <v>1.5</v>
      </c>
      <c r="H472" s="18" t="s">
        <v>15</v>
      </c>
      <c r="I472" s="18" t="s">
        <v>21</v>
      </c>
      <c r="J472" s="45"/>
      <c r="K472" s="48"/>
      <c r="L472" s="50"/>
      <c r="M472" s="52"/>
      <c r="N472" s="54"/>
      <c r="O472" s="56"/>
    </row>
    <row r="473" spans="1:18" ht="11.1" customHeight="1">
      <c r="A473" s="16" t="s">
        <v>146</v>
      </c>
      <c r="B473" s="17" t="s">
        <v>147</v>
      </c>
      <c r="C473" s="18" t="s">
        <v>40</v>
      </c>
      <c r="D473" s="18">
        <v>28</v>
      </c>
      <c r="E473" s="18">
        <v>57</v>
      </c>
      <c r="F473" s="18">
        <v>85</v>
      </c>
      <c r="G473" s="18">
        <v>1.5</v>
      </c>
      <c r="H473" s="18" t="s">
        <v>15</v>
      </c>
      <c r="I473" s="18" t="s">
        <v>21</v>
      </c>
      <c r="J473" s="45"/>
      <c r="K473" s="48"/>
      <c r="L473" s="50"/>
      <c r="M473" s="52"/>
      <c r="N473" s="54"/>
      <c r="O473" s="56"/>
    </row>
    <row r="474" spans="1:18" ht="11.1" customHeight="1">
      <c r="A474" s="16" t="s">
        <v>146</v>
      </c>
      <c r="B474" s="17" t="s">
        <v>147</v>
      </c>
      <c r="C474" s="18" t="s">
        <v>41</v>
      </c>
      <c r="D474" s="18">
        <v>27</v>
      </c>
      <c r="E474" s="18">
        <v>66</v>
      </c>
      <c r="F474" s="18">
        <v>93</v>
      </c>
      <c r="G474" s="18">
        <v>2</v>
      </c>
      <c r="H474" s="18" t="s">
        <v>15</v>
      </c>
      <c r="I474" s="18" t="s">
        <v>20</v>
      </c>
      <c r="J474" s="45"/>
      <c r="K474" s="48"/>
      <c r="L474" s="50"/>
      <c r="M474" s="52"/>
      <c r="N474" s="54"/>
      <c r="O474" s="56"/>
    </row>
    <row r="475" spans="1:18" ht="11.1" customHeight="1" thickBot="1">
      <c r="A475" s="19" t="s">
        <v>146</v>
      </c>
      <c r="B475" s="20" t="s">
        <v>147</v>
      </c>
      <c r="C475" s="21" t="s">
        <v>42</v>
      </c>
      <c r="D475" s="21">
        <v>26</v>
      </c>
      <c r="E475" s="21">
        <v>0</v>
      </c>
      <c r="F475" s="21">
        <v>26</v>
      </c>
      <c r="G475" s="21">
        <v>0</v>
      </c>
      <c r="H475" s="21" t="s">
        <v>15</v>
      </c>
      <c r="I475" s="21" t="s">
        <v>31</v>
      </c>
      <c r="J475" s="46"/>
      <c r="K475" s="49"/>
      <c r="L475" s="51"/>
      <c r="M475" s="53"/>
      <c r="N475" s="55"/>
      <c r="O475" s="57"/>
    </row>
    <row r="476" spans="1:18" ht="11.1" customHeight="1">
      <c r="A476" s="8" t="s">
        <v>148</v>
      </c>
      <c r="B476" s="9" t="s">
        <v>149</v>
      </c>
      <c r="C476" s="10" t="s">
        <v>33</v>
      </c>
      <c r="D476" s="10">
        <v>21</v>
      </c>
      <c r="E476" s="10">
        <v>40</v>
      </c>
      <c r="F476" s="10">
        <v>61</v>
      </c>
      <c r="G476" s="10">
        <v>3</v>
      </c>
      <c r="H476" s="10" t="s">
        <v>15</v>
      </c>
      <c r="I476" s="10" t="s">
        <v>16</v>
      </c>
      <c r="J476" s="44">
        <f t="shared" ref="J476" si="276">COUNTIF(H476:H485,"F")+COUNTIF(H476:H485,"AB")</f>
        <v>1</v>
      </c>
      <c r="K476" s="47">
        <f t="shared" ref="K476" si="277">SUM(G476:G485)</f>
        <v>20</v>
      </c>
      <c r="L476" s="50" t="str">
        <f t="shared" ref="L476" si="278">IF(K476=21.5, "PASS", "FAIL")</f>
        <v>FAIL</v>
      </c>
      <c r="M476" s="52" t="str">
        <f t="shared" ref="M476" si="279">IF(L476="PASS",O476/9,"NO NEED")</f>
        <v>NO NEED</v>
      </c>
      <c r="N476" s="54" t="str">
        <f t="shared" ref="N476" si="280">IF(L476="FAIL","NO RANK",RANK(M476,$M$6:$M$1175))</f>
        <v>NO RANK</v>
      </c>
      <c r="O476" s="56">
        <f t="shared" ref="O476" si="281">SUM(F476:F484)</f>
        <v>590</v>
      </c>
      <c r="P476" s="11"/>
      <c r="Q476" s="12"/>
      <c r="R476" s="12"/>
    </row>
    <row r="477" spans="1:18" ht="11.1" customHeight="1">
      <c r="A477" s="13" t="s">
        <v>148</v>
      </c>
      <c r="B477" s="14" t="s">
        <v>149</v>
      </c>
      <c r="C477" s="15" t="s">
        <v>34</v>
      </c>
      <c r="D477" s="15">
        <v>22</v>
      </c>
      <c r="E477" s="15">
        <v>28</v>
      </c>
      <c r="F477" s="15">
        <v>50</v>
      </c>
      <c r="G477" s="15">
        <v>3</v>
      </c>
      <c r="H477" s="15" t="s">
        <v>15</v>
      </c>
      <c r="I477" s="15" t="s">
        <v>17</v>
      </c>
      <c r="J477" s="45"/>
      <c r="K477" s="48"/>
      <c r="L477" s="50"/>
      <c r="M477" s="52"/>
      <c r="N477" s="54"/>
      <c r="O477" s="56"/>
    </row>
    <row r="478" spans="1:18" ht="11.1" customHeight="1">
      <c r="A478" s="13" t="s">
        <v>148</v>
      </c>
      <c r="B478" s="14" t="s">
        <v>149</v>
      </c>
      <c r="C478" s="15" t="s">
        <v>36</v>
      </c>
      <c r="D478" s="15">
        <v>24</v>
      </c>
      <c r="E478" s="15">
        <v>41</v>
      </c>
      <c r="F478" s="15">
        <v>65</v>
      </c>
      <c r="G478" s="15">
        <v>3</v>
      </c>
      <c r="H478" s="15" t="s">
        <v>15</v>
      </c>
      <c r="I478" s="15" t="s">
        <v>16</v>
      </c>
      <c r="J478" s="45"/>
      <c r="K478" s="48"/>
      <c r="L478" s="50"/>
      <c r="M478" s="52"/>
      <c r="N478" s="54"/>
      <c r="O478" s="56"/>
    </row>
    <row r="479" spans="1:18" ht="11.1" customHeight="1">
      <c r="A479" s="13" t="s">
        <v>148</v>
      </c>
      <c r="B479" s="14" t="s">
        <v>149</v>
      </c>
      <c r="C479" s="15" t="s">
        <v>37</v>
      </c>
      <c r="D479" s="15">
        <v>23</v>
      </c>
      <c r="E479" s="15">
        <v>36</v>
      </c>
      <c r="F479" s="15">
        <v>59</v>
      </c>
      <c r="G479" s="15">
        <v>3</v>
      </c>
      <c r="H479" s="15" t="s">
        <v>15</v>
      </c>
      <c r="I479" s="15" t="s">
        <v>17</v>
      </c>
      <c r="J479" s="45"/>
      <c r="K479" s="48"/>
      <c r="L479" s="50"/>
      <c r="M479" s="52"/>
      <c r="N479" s="54"/>
      <c r="O479" s="56"/>
    </row>
    <row r="480" spans="1:18" ht="11.1" customHeight="1">
      <c r="A480" s="13" t="s">
        <v>148</v>
      </c>
      <c r="B480" s="14" t="s">
        <v>149</v>
      </c>
      <c r="C480" s="15" t="s">
        <v>38</v>
      </c>
      <c r="D480" s="15">
        <v>20</v>
      </c>
      <c r="E480" s="15">
        <v>25</v>
      </c>
      <c r="F480" s="15">
        <v>45</v>
      </c>
      <c r="G480" s="15">
        <v>3</v>
      </c>
      <c r="H480" s="15" t="s">
        <v>15</v>
      </c>
      <c r="I480" s="15" t="s">
        <v>18</v>
      </c>
      <c r="J480" s="45"/>
      <c r="K480" s="48"/>
      <c r="L480" s="50"/>
      <c r="M480" s="52"/>
      <c r="N480" s="54"/>
      <c r="O480" s="56"/>
    </row>
    <row r="481" spans="1:18" ht="11.1" customHeight="1">
      <c r="A481" s="13" t="s">
        <v>148</v>
      </c>
      <c r="B481" s="14" t="s">
        <v>149</v>
      </c>
      <c r="C481" s="15" t="s">
        <v>35</v>
      </c>
      <c r="D481" s="15">
        <v>29</v>
      </c>
      <c r="E481" s="15">
        <v>15</v>
      </c>
      <c r="F481" s="15">
        <v>44</v>
      </c>
      <c r="G481" s="15">
        <v>0</v>
      </c>
      <c r="H481" s="15" t="s">
        <v>19</v>
      </c>
      <c r="I481" s="15" t="s">
        <v>19</v>
      </c>
      <c r="J481" s="45"/>
      <c r="K481" s="48"/>
      <c r="L481" s="50"/>
      <c r="M481" s="52"/>
      <c r="N481" s="54"/>
      <c r="O481" s="56"/>
    </row>
    <row r="482" spans="1:18" ht="11.1" customHeight="1">
      <c r="A482" s="16" t="s">
        <v>148</v>
      </c>
      <c r="B482" s="17" t="s">
        <v>149</v>
      </c>
      <c r="C482" s="18" t="s">
        <v>39</v>
      </c>
      <c r="D482" s="18">
        <v>28</v>
      </c>
      <c r="E482" s="18">
        <v>55</v>
      </c>
      <c r="F482" s="18">
        <v>83</v>
      </c>
      <c r="G482" s="18">
        <v>1.5</v>
      </c>
      <c r="H482" s="18" t="s">
        <v>15</v>
      </c>
      <c r="I482" s="18" t="s">
        <v>21</v>
      </c>
      <c r="J482" s="45"/>
      <c r="K482" s="48"/>
      <c r="L482" s="50"/>
      <c r="M482" s="52"/>
      <c r="N482" s="54"/>
      <c r="O482" s="56"/>
    </row>
    <row r="483" spans="1:18" ht="11.1" customHeight="1">
      <c r="A483" s="16" t="s">
        <v>148</v>
      </c>
      <c r="B483" s="17" t="s">
        <v>149</v>
      </c>
      <c r="C483" s="18" t="s">
        <v>40</v>
      </c>
      <c r="D483" s="18">
        <v>29</v>
      </c>
      <c r="E483" s="18">
        <v>60</v>
      </c>
      <c r="F483" s="18">
        <v>89</v>
      </c>
      <c r="G483" s="18">
        <v>1.5</v>
      </c>
      <c r="H483" s="18" t="s">
        <v>15</v>
      </c>
      <c r="I483" s="18" t="s">
        <v>21</v>
      </c>
      <c r="J483" s="45"/>
      <c r="K483" s="48"/>
      <c r="L483" s="50"/>
      <c r="M483" s="52"/>
      <c r="N483" s="54"/>
      <c r="O483" s="56"/>
    </row>
    <row r="484" spans="1:18" ht="11.1" customHeight="1">
      <c r="A484" s="16" t="s">
        <v>148</v>
      </c>
      <c r="B484" s="17" t="s">
        <v>149</v>
      </c>
      <c r="C484" s="18" t="s">
        <v>41</v>
      </c>
      <c r="D484" s="18">
        <v>28</v>
      </c>
      <c r="E484" s="18">
        <v>66</v>
      </c>
      <c r="F484" s="18">
        <v>94</v>
      </c>
      <c r="G484" s="18">
        <v>2</v>
      </c>
      <c r="H484" s="18" t="s">
        <v>15</v>
      </c>
      <c r="I484" s="18" t="s">
        <v>20</v>
      </c>
      <c r="J484" s="45"/>
      <c r="K484" s="48"/>
      <c r="L484" s="50"/>
      <c r="M484" s="52"/>
      <c r="N484" s="54"/>
      <c r="O484" s="56"/>
    </row>
    <row r="485" spans="1:18" ht="10.5" customHeight="1" thickBot="1">
      <c r="A485" s="19" t="s">
        <v>148</v>
      </c>
      <c r="B485" s="20" t="s">
        <v>149</v>
      </c>
      <c r="C485" s="21" t="s">
        <v>42</v>
      </c>
      <c r="D485" s="21">
        <v>28</v>
      </c>
      <c r="E485" s="21">
        <v>0</v>
      </c>
      <c r="F485" s="21">
        <v>28</v>
      </c>
      <c r="G485" s="21">
        <v>0</v>
      </c>
      <c r="H485" s="21" t="s">
        <v>15</v>
      </c>
      <c r="I485" s="21" t="s">
        <v>31</v>
      </c>
      <c r="J485" s="46"/>
      <c r="K485" s="49"/>
      <c r="L485" s="51"/>
      <c r="M485" s="53"/>
      <c r="N485" s="55"/>
      <c r="O485" s="57"/>
    </row>
    <row r="486" spans="1:18" ht="11.1" customHeight="1">
      <c r="A486" s="8" t="s">
        <v>150</v>
      </c>
      <c r="B486" s="9" t="s">
        <v>151</v>
      </c>
      <c r="C486" s="10" t="s">
        <v>33</v>
      </c>
      <c r="D486" s="10">
        <v>24</v>
      </c>
      <c r="E486" s="10">
        <v>30</v>
      </c>
      <c r="F486" s="10">
        <v>54</v>
      </c>
      <c r="G486" s="10">
        <v>3</v>
      </c>
      <c r="H486" s="10" t="s">
        <v>15</v>
      </c>
      <c r="I486" s="10" t="s">
        <v>17</v>
      </c>
      <c r="J486" s="44">
        <f t="shared" ref="J486" si="282">COUNTIF(H486:H495,"F")+COUNTIF(H486:H495,"AB")</f>
        <v>0</v>
      </c>
      <c r="K486" s="47">
        <f t="shared" ref="K486" si="283">SUM(G486:G495)</f>
        <v>21.5</v>
      </c>
      <c r="L486" s="50" t="str">
        <f t="shared" ref="L486" si="284">IF(K486=21.5, "PASS", "FAIL")</f>
        <v>PASS</v>
      </c>
      <c r="M486" s="52">
        <f t="shared" ref="M486" si="285">IF(L486="PASS",O486/9,"NO NEED")</f>
        <v>76.222222222222229</v>
      </c>
      <c r="N486" s="54">
        <f t="shared" ref="N486" si="286">IF(L486="FAIL","NO RANK",RANK(M486,$M$6:$M$1175))</f>
        <v>36</v>
      </c>
      <c r="O486" s="56">
        <f t="shared" ref="O486" si="287">SUM(F486:F494)</f>
        <v>686</v>
      </c>
    </row>
    <row r="487" spans="1:18" ht="11.1" customHeight="1">
      <c r="A487" s="13" t="s">
        <v>150</v>
      </c>
      <c r="B487" s="14" t="s">
        <v>151</v>
      </c>
      <c r="C487" s="15" t="s">
        <v>34</v>
      </c>
      <c r="D487" s="15">
        <v>26</v>
      </c>
      <c r="E487" s="15">
        <v>35</v>
      </c>
      <c r="F487" s="15">
        <v>61</v>
      </c>
      <c r="G487" s="15">
        <v>3</v>
      </c>
      <c r="H487" s="15" t="s">
        <v>15</v>
      </c>
      <c r="I487" s="15" t="s">
        <v>16</v>
      </c>
      <c r="J487" s="45"/>
      <c r="K487" s="48"/>
      <c r="L487" s="50"/>
      <c r="M487" s="52"/>
      <c r="N487" s="54"/>
      <c r="O487" s="56"/>
    </row>
    <row r="488" spans="1:18" ht="11.1" customHeight="1">
      <c r="A488" s="13" t="s">
        <v>150</v>
      </c>
      <c r="B488" s="14" t="s">
        <v>151</v>
      </c>
      <c r="C488" s="15" t="s">
        <v>36</v>
      </c>
      <c r="D488" s="15">
        <v>25</v>
      </c>
      <c r="E488" s="15">
        <v>33</v>
      </c>
      <c r="F488" s="15">
        <v>58</v>
      </c>
      <c r="G488" s="15">
        <v>3</v>
      </c>
      <c r="H488" s="15" t="s">
        <v>15</v>
      </c>
      <c r="I488" s="15" t="s">
        <v>17</v>
      </c>
      <c r="J488" s="45"/>
      <c r="K488" s="48"/>
      <c r="L488" s="50"/>
      <c r="M488" s="52"/>
      <c r="N488" s="54"/>
      <c r="O488" s="56"/>
    </row>
    <row r="489" spans="1:18" ht="11.1" customHeight="1">
      <c r="A489" s="13" t="s">
        <v>150</v>
      </c>
      <c r="B489" s="14" t="s">
        <v>151</v>
      </c>
      <c r="C489" s="15" t="s">
        <v>37</v>
      </c>
      <c r="D489" s="15">
        <v>25</v>
      </c>
      <c r="E489" s="15">
        <v>40</v>
      </c>
      <c r="F489" s="15">
        <v>65</v>
      </c>
      <c r="G489" s="15">
        <v>3</v>
      </c>
      <c r="H489" s="15" t="s">
        <v>15</v>
      </c>
      <c r="I489" s="15" t="s">
        <v>16</v>
      </c>
      <c r="J489" s="45"/>
      <c r="K489" s="48"/>
      <c r="L489" s="50"/>
      <c r="M489" s="52"/>
      <c r="N489" s="54"/>
      <c r="O489" s="56"/>
    </row>
    <row r="490" spans="1:18" ht="11.1" customHeight="1">
      <c r="A490" s="13" t="s">
        <v>150</v>
      </c>
      <c r="B490" s="14" t="s">
        <v>151</v>
      </c>
      <c r="C490" s="15" t="s">
        <v>38</v>
      </c>
      <c r="D490" s="15">
        <v>24</v>
      </c>
      <c r="E490" s="15">
        <v>37</v>
      </c>
      <c r="F490" s="15">
        <v>61</v>
      </c>
      <c r="G490" s="15">
        <v>3</v>
      </c>
      <c r="H490" s="15" t="s">
        <v>15</v>
      </c>
      <c r="I490" s="15" t="s">
        <v>16</v>
      </c>
      <c r="J490" s="45"/>
      <c r="K490" s="48"/>
      <c r="L490" s="50"/>
      <c r="M490" s="52"/>
      <c r="N490" s="54"/>
      <c r="O490" s="56"/>
    </row>
    <row r="491" spans="1:18" ht="11.1" customHeight="1">
      <c r="A491" s="13" t="s">
        <v>150</v>
      </c>
      <c r="B491" s="14" t="s">
        <v>151</v>
      </c>
      <c r="C491" s="15" t="s">
        <v>35</v>
      </c>
      <c r="D491" s="15">
        <v>30</v>
      </c>
      <c r="E491" s="15">
        <v>68</v>
      </c>
      <c r="F491" s="15">
        <v>98</v>
      </c>
      <c r="G491" s="15">
        <v>1.5</v>
      </c>
      <c r="H491" s="15" t="s">
        <v>15</v>
      </c>
      <c r="I491" s="15" t="s">
        <v>20</v>
      </c>
      <c r="J491" s="45"/>
      <c r="K491" s="48"/>
      <c r="L491" s="50"/>
      <c r="M491" s="52"/>
      <c r="N491" s="54"/>
      <c r="O491" s="56"/>
    </row>
    <row r="492" spans="1:18" ht="11.1" customHeight="1">
      <c r="A492" s="16" t="s">
        <v>150</v>
      </c>
      <c r="B492" s="17" t="s">
        <v>151</v>
      </c>
      <c r="C492" s="18" t="s">
        <v>39</v>
      </c>
      <c r="D492" s="18">
        <v>29</v>
      </c>
      <c r="E492" s="18">
        <v>67</v>
      </c>
      <c r="F492" s="18">
        <v>96</v>
      </c>
      <c r="G492" s="18">
        <v>1.5</v>
      </c>
      <c r="H492" s="18" t="s">
        <v>15</v>
      </c>
      <c r="I492" s="18" t="s">
        <v>20</v>
      </c>
      <c r="J492" s="45"/>
      <c r="K492" s="48"/>
      <c r="L492" s="50"/>
      <c r="M492" s="52"/>
      <c r="N492" s="54"/>
      <c r="O492" s="56"/>
    </row>
    <row r="493" spans="1:18" ht="11.1" customHeight="1">
      <c r="A493" s="16" t="s">
        <v>150</v>
      </c>
      <c r="B493" s="17" t="s">
        <v>151</v>
      </c>
      <c r="C493" s="18" t="s">
        <v>40</v>
      </c>
      <c r="D493" s="18">
        <v>30</v>
      </c>
      <c r="E493" s="18">
        <v>65</v>
      </c>
      <c r="F493" s="18">
        <v>95</v>
      </c>
      <c r="G493" s="18">
        <v>1.5</v>
      </c>
      <c r="H493" s="18" t="s">
        <v>15</v>
      </c>
      <c r="I493" s="18" t="s">
        <v>20</v>
      </c>
      <c r="J493" s="45"/>
      <c r="K493" s="48"/>
      <c r="L493" s="50"/>
      <c r="M493" s="52"/>
      <c r="N493" s="54"/>
      <c r="O493" s="56"/>
    </row>
    <row r="494" spans="1:18" ht="11.1" customHeight="1">
      <c r="A494" s="16" t="s">
        <v>150</v>
      </c>
      <c r="B494" s="17" t="s">
        <v>151</v>
      </c>
      <c r="C494" s="18" t="s">
        <v>41</v>
      </c>
      <c r="D494" s="18">
        <v>30</v>
      </c>
      <c r="E494" s="18">
        <v>68</v>
      </c>
      <c r="F494" s="18">
        <v>98</v>
      </c>
      <c r="G494" s="18">
        <v>2</v>
      </c>
      <c r="H494" s="18" t="s">
        <v>15</v>
      </c>
      <c r="I494" s="18" t="s">
        <v>20</v>
      </c>
      <c r="J494" s="45"/>
      <c r="K494" s="48"/>
      <c r="L494" s="50"/>
      <c r="M494" s="52"/>
      <c r="N494" s="54"/>
      <c r="O494" s="56"/>
    </row>
    <row r="495" spans="1:18" ht="11.1" customHeight="1" thickBot="1">
      <c r="A495" s="19" t="s">
        <v>150</v>
      </c>
      <c r="B495" s="20" t="s">
        <v>151</v>
      </c>
      <c r="C495" s="21" t="s">
        <v>42</v>
      </c>
      <c r="D495" s="21">
        <v>28</v>
      </c>
      <c r="E495" s="21">
        <v>0</v>
      </c>
      <c r="F495" s="21">
        <v>28</v>
      </c>
      <c r="G495" s="21">
        <v>0</v>
      </c>
      <c r="H495" s="21" t="s">
        <v>15</v>
      </c>
      <c r="I495" s="21" t="s">
        <v>31</v>
      </c>
      <c r="J495" s="46"/>
      <c r="K495" s="49"/>
      <c r="L495" s="51"/>
      <c r="M495" s="53"/>
      <c r="N495" s="55"/>
      <c r="O495" s="57"/>
    </row>
    <row r="496" spans="1:18" ht="11.1" customHeight="1">
      <c r="A496" s="8" t="s">
        <v>152</v>
      </c>
      <c r="B496" s="9" t="s">
        <v>153</v>
      </c>
      <c r="C496" s="10" t="s">
        <v>33</v>
      </c>
      <c r="D496" s="10">
        <v>16</v>
      </c>
      <c r="E496" s="10">
        <v>31</v>
      </c>
      <c r="F496" s="10">
        <v>47</v>
      </c>
      <c r="G496" s="10">
        <v>3</v>
      </c>
      <c r="H496" s="10" t="s">
        <v>15</v>
      </c>
      <c r="I496" s="10" t="s">
        <v>18</v>
      </c>
      <c r="J496" s="44">
        <f t="shared" ref="J496" si="288">COUNTIF(H496:H505,"F")+COUNTIF(H496:H505,"AB")</f>
        <v>2</v>
      </c>
      <c r="K496" s="47">
        <f t="shared" ref="K496" si="289">SUM(G496:G505)</f>
        <v>15.5</v>
      </c>
      <c r="L496" s="50" t="str">
        <f t="shared" ref="L496" si="290">IF(K496=21.5, "PASS", "FAIL")</f>
        <v>FAIL</v>
      </c>
      <c r="M496" s="52" t="str">
        <f t="shared" ref="M496" si="291">IF(L496="PASS",O496/9,"NO NEED")</f>
        <v>NO NEED</v>
      </c>
      <c r="N496" s="54" t="str">
        <f t="shared" ref="N496" si="292">IF(L496="FAIL","NO RANK",RANK(M496,$M$6:$M$1175))</f>
        <v>NO RANK</v>
      </c>
      <c r="O496" s="56">
        <f t="shared" ref="O496" si="293">SUM(F496:F504)</f>
        <v>529</v>
      </c>
      <c r="P496" s="11"/>
      <c r="Q496" s="12"/>
      <c r="R496" s="12"/>
    </row>
    <row r="497" spans="1:18" ht="11.1" customHeight="1">
      <c r="A497" s="13" t="s">
        <v>152</v>
      </c>
      <c r="B497" s="14" t="s">
        <v>153</v>
      </c>
      <c r="C497" s="15" t="s">
        <v>34</v>
      </c>
      <c r="D497" s="15">
        <v>18</v>
      </c>
      <c r="E497" s="15">
        <v>26</v>
      </c>
      <c r="F497" s="15">
        <v>44</v>
      </c>
      <c r="G497" s="15">
        <v>3</v>
      </c>
      <c r="H497" s="15" t="s">
        <v>15</v>
      </c>
      <c r="I497" s="15" t="s">
        <v>18</v>
      </c>
      <c r="J497" s="45"/>
      <c r="K497" s="48"/>
      <c r="L497" s="50"/>
      <c r="M497" s="52"/>
      <c r="N497" s="54"/>
      <c r="O497" s="56"/>
    </row>
    <row r="498" spans="1:18" ht="11.1" customHeight="1">
      <c r="A498" s="13" t="s">
        <v>152</v>
      </c>
      <c r="B498" s="14" t="s">
        <v>153</v>
      </c>
      <c r="C498" s="15" t="s">
        <v>36</v>
      </c>
      <c r="D498" s="15">
        <v>18</v>
      </c>
      <c r="E498" s="15">
        <v>14</v>
      </c>
      <c r="F498" s="15">
        <v>32</v>
      </c>
      <c r="G498" s="15">
        <v>0</v>
      </c>
      <c r="H498" s="15" t="s">
        <v>19</v>
      </c>
      <c r="I498" s="15" t="s">
        <v>19</v>
      </c>
      <c r="J498" s="45"/>
      <c r="K498" s="48"/>
      <c r="L498" s="50"/>
      <c r="M498" s="52"/>
      <c r="N498" s="54"/>
      <c r="O498" s="56"/>
    </row>
    <row r="499" spans="1:18" ht="11.1" customHeight="1">
      <c r="A499" s="13" t="s">
        <v>152</v>
      </c>
      <c r="B499" s="14" t="s">
        <v>153</v>
      </c>
      <c r="C499" s="15" t="s">
        <v>37</v>
      </c>
      <c r="D499" s="15">
        <v>24</v>
      </c>
      <c r="E499" s="15">
        <v>5</v>
      </c>
      <c r="F499" s="15">
        <v>29</v>
      </c>
      <c r="G499" s="15">
        <v>0</v>
      </c>
      <c r="H499" s="15" t="s">
        <v>19</v>
      </c>
      <c r="I499" s="15" t="s">
        <v>19</v>
      </c>
      <c r="J499" s="45"/>
      <c r="K499" s="48"/>
      <c r="L499" s="50"/>
      <c r="M499" s="52"/>
      <c r="N499" s="54"/>
      <c r="O499" s="56"/>
    </row>
    <row r="500" spans="1:18" ht="11.1" customHeight="1">
      <c r="A500" s="13" t="s">
        <v>152</v>
      </c>
      <c r="B500" s="14" t="s">
        <v>153</v>
      </c>
      <c r="C500" s="15" t="s">
        <v>38</v>
      </c>
      <c r="D500" s="15">
        <v>17</v>
      </c>
      <c r="E500" s="15">
        <v>25</v>
      </c>
      <c r="F500" s="15">
        <v>42</v>
      </c>
      <c r="G500" s="15">
        <v>3</v>
      </c>
      <c r="H500" s="15" t="s">
        <v>15</v>
      </c>
      <c r="I500" s="15" t="s">
        <v>18</v>
      </c>
      <c r="J500" s="45"/>
      <c r="K500" s="48"/>
      <c r="L500" s="50"/>
      <c r="M500" s="52"/>
      <c r="N500" s="54"/>
      <c r="O500" s="56"/>
    </row>
    <row r="501" spans="1:18" ht="11.1" customHeight="1">
      <c r="A501" s="13" t="s">
        <v>152</v>
      </c>
      <c r="B501" s="14" t="s">
        <v>153</v>
      </c>
      <c r="C501" s="15" t="s">
        <v>35</v>
      </c>
      <c r="D501" s="15">
        <v>28</v>
      </c>
      <c r="E501" s="15">
        <v>55</v>
      </c>
      <c r="F501" s="15">
        <v>83</v>
      </c>
      <c r="G501" s="15">
        <v>1.5</v>
      </c>
      <c r="H501" s="15" t="s">
        <v>15</v>
      </c>
      <c r="I501" s="15" t="s">
        <v>21</v>
      </c>
      <c r="J501" s="45"/>
      <c r="K501" s="48"/>
      <c r="L501" s="50"/>
      <c r="M501" s="52"/>
      <c r="N501" s="54"/>
      <c r="O501" s="56"/>
    </row>
    <row r="502" spans="1:18" ht="11.1" customHeight="1">
      <c r="A502" s="16" t="s">
        <v>152</v>
      </c>
      <c r="B502" s="17" t="s">
        <v>153</v>
      </c>
      <c r="C502" s="18" t="s">
        <v>39</v>
      </c>
      <c r="D502" s="18">
        <v>28</v>
      </c>
      <c r="E502" s="18">
        <v>52</v>
      </c>
      <c r="F502" s="18">
        <v>80</v>
      </c>
      <c r="G502" s="18">
        <v>1.5</v>
      </c>
      <c r="H502" s="18" t="s">
        <v>15</v>
      </c>
      <c r="I502" s="18" t="s">
        <v>21</v>
      </c>
      <c r="J502" s="45"/>
      <c r="K502" s="48"/>
      <c r="L502" s="50"/>
      <c r="M502" s="52"/>
      <c r="N502" s="54"/>
      <c r="O502" s="56"/>
    </row>
    <row r="503" spans="1:18" ht="11.1" customHeight="1">
      <c r="A503" s="16" t="s">
        <v>152</v>
      </c>
      <c r="B503" s="17" t="s">
        <v>153</v>
      </c>
      <c r="C503" s="18" t="s">
        <v>40</v>
      </c>
      <c r="D503" s="18">
        <v>28</v>
      </c>
      <c r="E503" s="18">
        <v>50</v>
      </c>
      <c r="F503" s="18">
        <v>78</v>
      </c>
      <c r="G503" s="18">
        <v>1.5</v>
      </c>
      <c r="H503" s="18" t="s">
        <v>15</v>
      </c>
      <c r="I503" s="18" t="s">
        <v>22</v>
      </c>
      <c r="J503" s="45"/>
      <c r="K503" s="48"/>
      <c r="L503" s="50"/>
      <c r="M503" s="52"/>
      <c r="N503" s="54"/>
      <c r="O503" s="56"/>
    </row>
    <row r="504" spans="1:18" ht="11.1" customHeight="1">
      <c r="A504" s="16" t="s">
        <v>152</v>
      </c>
      <c r="B504" s="17" t="s">
        <v>153</v>
      </c>
      <c r="C504" s="18" t="s">
        <v>41</v>
      </c>
      <c r="D504" s="18">
        <v>27</v>
      </c>
      <c r="E504" s="18">
        <v>67</v>
      </c>
      <c r="F504" s="18">
        <v>94</v>
      </c>
      <c r="G504" s="18">
        <v>2</v>
      </c>
      <c r="H504" s="18" t="s">
        <v>15</v>
      </c>
      <c r="I504" s="18" t="s">
        <v>20</v>
      </c>
      <c r="J504" s="45"/>
      <c r="K504" s="48"/>
      <c r="L504" s="50"/>
      <c r="M504" s="52"/>
      <c r="N504" s="54"/>
      <c r="O504" s="56"/>
    </row>
    <row r="505" spans="1:18" ht="10.5" customHeight="1" thickBot="1">
      <c r="A505" s="19" t="s">
        <v>152</v>
      </c>
      <c r="B505" s="20" t="s">
        <v>153</v>
      </c>
      <c r="C505" s="21" t="s">
        <v>42</v>
      </c>
      <c r="D505" s="21">
        <v>28</v>
      </c>
      <c r="E505" s="21">
        <v>0</v>
      </c>
      <c r="F505" s="21">
        <v>28</v>
      </c>
      <c r="G505" s="21">
        <v>0</v>
      </c>
      <c r="H505" s="21" t="s">
        <v>15</v>
      </c>
      <c r="I505" s="21" t="s">
        <v>31</v>
      </c>
      <c r="J505" s="46"/>
      <c r="K505" s="49"/>
      <c r="L505" s="51"/>
      <c r="M505" s="53"/>
      <c r="N505" s="55"/>
      <c r="O505" s="57"/>
    </row>
    <row r="506" spans="1:18" ht="11.1" customHeight="1">
      <c r="A506" s="8" t="s">
        <v>154</v>
      </c>
      <c r="B506" s="9" t="s">
        <v>155</v>
      </c>
      <c r="C506" s="10" t="s">
        <v>33</v>
      </c>
      <c r="D506" s="10">
        <v>28</v>
      </c>
      <c r="E506" s="10">
        <v>63</v>
      </c>
      <c r="F506" s="10">
        <v>91</v>
      </c>
      <c r="G506" s="10">
        <v>3</v>
      </c>
      <c r="H506" s="10" t="s">
        <v>15</v>
      </c>
      <c r="I506" s="10" t="s">
        <v>20</v>
      </c>
      <c r="J506" s="44">
        <f t="shared" ref="J506" si="294">COUNTIF(H506:H515,"F")+COUNTIF(H506:H515,"AB")</f>
        <v>0</v>
      </c>
      <c r="K506" s="47">
        <f t="shared" ref="K506" si="295">SUM(G506:G515)</f>
        <v>21.5</v>
      </c>
      <c r="L506" s="50" t="str">
        <f t="shared" ref="L506" si="296">IF(K506=21.5, "PASS", "FAIL")</f>
        <v>PASS</v>
      </c>
      <c r="M506" s="52">
        <f t="shared" ref="M506" si="297">IF(L506="PASS",O506/9,"NO NEED")</f>
        <v>91.666666666666671</v>
      </c>
      <c r="N506" s="54">
        <f t="shared" ref="N506" si="298">IF(L506="FAIL","NO RANK",RANK(M506,$M$6:$M$1175))</f>
        <v>1</v>
      </c>
      <c r="O506" s="56">
        <f t="shared" ref="O506" si="299">SUM(F506:F514)</f>
        <v>825</v>
      </c>
      <c r="P506" s="11"/>
      <c r="Q506" s="12"/>
      <c r="R506" s="12"/>
    </row>
    <row r="507" spans="1:18" ht="11.1" customHeight="1">
      <c r="A507" s="13" t="s">
        <v>154</v>
      </c>
      <c r="B507" s="14" t="s">
        <v>155</v>
      </c>
      <c r="C507" s="15" t="s">
        <v>34</v>
      </c>
      <c r="D507" s="15">
        <v>30</v>
      </c>
      <c r="E507" s="15">
        <v>58</v>
      </c>
      <c r="F507" s="15">
        <v>88</v>
      </c>
      <c r="G507" s="15">
        <v>3</v>
      </c>
      <c r="H507" s="15" t="s">
        <v>15</v>
      </c>
      <c r="I507" s="15" t="s">
        <v>21</v>
      </c>
      <c r="J507" s="45"/>
      <c r="K507" s="48"/>
      <c r="L507" s="50"/>
      <c r="M507" s="52"/>
      <c r="N507" s="54"/>
      <c r="O507" s="56"/>
    </row>
    <row r="508" spans="1:18" ht="11.1" customHeight="1">
      <c r="A508" s="13" t="s">
        <v>154</v>
      </c>
      <c r="B508" s="14" t="s">
        <v>155</v>
      </c>
      <c r="C508" s="15" t="s">
        <v>36</v>
      </c>
      <c r="D508" s="15">
        <v>30</v>
      </c>
      <c r="E508" s="15">
        <v>58</v>
      </c>
      <c r="F508" s="15">
        <v>88</v>
      </c>
      <c r="G508" s="15">
        <v>3</v>
      </c>
      <c r="H508" s="15" t="s">
        <v>15</v>
      </c>
      <c r="I508" s="15" t="s">
        <v>21</v>
      </c>
      <c r="J508" s="45"/>
      <c r="K508" s="48"/>
      <c r="L508" s="50"/>
      <c r="M508" s="52"/>
      <c r="N508" s="54"/>
      <c r="O508" s="56"/>
    </row>
    <row r="509" spans="1:18" ht="11.1" customHeight="1">
      <c r="A509" s="13" t="s">
        <v>154</v>
      </c>
      <c r="B509" s="14" t="s">
        <v>155</v>
      </c>
      <c r="C509" s="15" t="s">
        <v>37</v>
      </c>
      <c r="D509" s="15">
        <v>30</v>
      </c>
      <c r="E509" s="15">
        <v>60</v>
      </c>
      <c r="F509" s="15">
        <v>90</v>
      </c>
      <c r="G509" s="15">
        <v>3</v>
      </c>
      <c r="H509" s="15" t="s">
        <v>15</v>
      </c>
      <c r="I509" s="15" t="s">
        <v>20</v>
      </c>
      <c r="J509" s="45"/>
      <c r="K509" s="48"/>
      <c r="L509" s="50"/>
      <c r="M509" s="52"/>
      <c r="N509" s="54"/>
      <c r="O509" s="56"/>
    </row>
    <row r="510" spans="1:18" ht="11.1" customHeight="1">
      <c r="A510" s="13" t="s">
        <v>154</v>
      </c>
      <c r="B510" s="14" t="s">
        <v>155</v>
      </c>
      <c r="C510" s="15" t="s">
        <v>38</v>
      </c>
      <c r="D510" s="15">
        <v>28</v>
      </c>
      <c r="E510" s="15">
        <v>54</v>
      </c>
      <c r="F510" s="15">
        <v>82</v>
      </c>
      <c r="G510" s="15">
        <v>3</v>
      </c>
      <c r="H510" s="15" t="s">
        <v>15</v>
      </c>
      <c r="I510" s="15" t="s">
        <v>21</v>
      </c>
      <c r="J510" s="45"/>
      <c r="K510" s="48"/>
      <c r="L510" s="50"/>
      <c r="M510" s="52"/>
      <c r="N510" s="54"/>
      <c r="O510" s="56"/>
    </row>
    <row r="511" spans="1:18" ht="11.1" customHeight="1">
      <c r="A511" s="13" t="s">
        <v>154</v>
      </c>
      <c r="B511" s="14" t="s">
        <v>155</v>
      </c>
      <c r="C511" s="15" t="s">
        <v>35</v>
      </c>
      <c r="D511" s="15">
        <v>30</v>
      </c>
      <c r="E511" s="15">
        <v>59</v>
      </c>
      <c r="F511" s="15">
        <v>89</v>
      </c>
      <c r="G511" s="15">
        <v>1.5</v>
      </c>
      <c r="H511" s="15" t="s">
        <v>15</v>
      </c>
      <c r="I511" s="15" t="s">
        <v>21</v>
      </c>
      <c r="J511" s="45"/>
      <c r="K511" s="48"/>
      <c r="L511" s="50"/>
      <c r="M511" s="52"/>
      <c r="N511" s="54"/>
      <c r="O511" s="56"/>
    </row>
    <row r="512" spans="1:18" ht="11.1" customHeight="1">
      <c r="A512" s="16" t="s">
        <v>154</v>
      </c>
      <c r="B512" s="17" t="s">
        <v>155</v>
      </c>
      <c r="C512" s="18" t="s">
        <v>39</v>
      </c>
      <c r="D512" s="18">
        <v>30</v>
      </c>
      <c r="E512" s="18">
        <v>69</v>
      </c>
      <c r="F512" s="18">
        <v>99</v>
      </c>
      <c r="G512" s="18">
        <v>1.5</v>
      </c>
      <c r="H512" s="18" t="s">
        <v>15</v>
      </c>
      <c r="I512" s="18" t="s">
        <v>20</v>
      </c>
      <c r="J512" s="45"/>
      <c r="K512" s="48"/>
      <c r="L512" s="50"/>
      <c r="M512" s="52"/>
      <c r="N512" s="54"/>
      <c r="O512" s="56"/>
    </row>
    <row r="513" spans="1:18" ht="11.1" customHeight="1">
      <c r="A513" s="16" t="s">
        <v>154</v>
      </c>
      <c r="B513" s="17" t="s">
        <v>155</v>
      </c>
      <c r="C513" s="18" t="s">
        <v>40</v>
      </c>
      <c r="D513" s="18">
        <v>30</v>
      </c>
      <c r="E513" s="18">
        <v>69</v>
      </c>
      <c r="F513" s="18">
        <v>99</v>
      </c>
      <c r="G513" s="18">
        <v>1.5</v>
      </c>
      <c r="H513" s="18" t="s">
        <v>15</v>
      </c>
      <c r="I513" s="18" t="s">
        <v>20</v>
      </c>
      <c r="J513" s="45"/>
      <c r="K513" s="48"/>
      <c r="L513" s="50"/>
      <c r="M513" s="52"/>
      <c r="N513" s="54"/>
      <c r="O513" s="56"/>
    </row>
    <row r="514" spans="1:18" ht="11.1" customHeight="1">
      <c r="A514" s="16" t="s">
        <v>154</v>
      </c>
      <c r="B514" s="17" t="s">
        <v>155</v>
      </c>
      <c r="C514" s="18" t="s">
        <v>41</v>
      </c>
      <c r="D514" s="18">
        <v>30</v>
      </c>
      <c r="E514" s="18">
        <v>69</v>
      </c>
      <c r="F514" s="18">
        <v>99</v>
      </c>
      <c r="G514" s="18">
        <v>2</v>
      </c>
      <c r="H514" s="18" t="s">
        <v>15</v>
      </c>
      <c r="I514" s="18" t="s">
        <v>20</v>
      </c>
      <c r="J514" s="45"/>
      <c r="K514" s="48"/>
      <c r="L514" s="50"/>
      <c r="M514" s="52"/>
      <c r="N514" s="54"/>
      <c r="O514" s="56"/>
    </row>
    <row r="515" spans="1:18" ht="11.1" customHeight="1" thickBot="1">
      <c r="A515" s="19" t="s">
        <v>154</v>
      </c>
      <c r="B515" s="20" t="s">
        <v>155</v>
      </c>
      <c r="C515" s="21" t="s">
        <v>42</v>
      </c>
      <c r="D515" s="21">
        <v>29</v>
      </c>
      <c r="E515" s="21">
        <v>0</v>
      </c>
      <c r="F515" s="21">
        <v>29</v>
      </c>
      <c r="G515" s="21">
        <v>0</v>
      </c>
      <c r="H515" s="21" t="s">
        <v>15</v>
      </c>
      <c r="I515" s="21" t="s">
        <v>31</v>
      </c>
      <c r="J515" s="46"/>
      <c r="K515" s="49"/>
      <c r="L515" s="51"/>
      <c r="M515" s="53"/>
      <c r="N515" s="55"/>
      <c r="O515" s="57"/>
    </row>
    <row r="516" spans="1:18" ht="11.1" customHeight="1">
      <c r="A516" s="8" t="s">
        <v>156</v>
      </c>
      <c r="B516" s="9" t="s">
        <v>157</v>
      </c>
      <c r="C516" s="10" t="s">
        <v>33</v>
      </c>
      <c r="D516" s="10">
        <v>21</v>
      </c>
      <c r="E516" s="10">
        <v>49</v>
      </c>
      <c r="F516" s="10">
        <v>70</v>
      </c>
      <c r="G516" s="10">
        <v>3</v>
      </c>
      <c r="H516" s="10" t="s">
        <v>15</v>
      </c>
      <c r="I516" s="10" t="s">
        <v>22</v>
      </c>
      <c r="J516" s="44">
        <f t="shared" ref="J516" si="300">COUNTIF(H516:H525,"F")+COUNTIF(H516:H525,"AB")</f>
        <v>0</v>
      </c>
      <c r="K516" s="47">
        <f t="shared" ref="K516" si="301">SUM(G516:G525)</f>
        <v>21.5</v>
      </c>
      <c r="L516" s="50" t="str">
        <f t="shared" ref="L516" si="302">IF(K516=21.5, "PASS", "FAIL")</f>
        <v>PASS</v>
      </c>
      <c r="M516" s="52">
        <f t="shared" ref="M516" si="303">IF(L516="PASS",O516/9,"NO NEED")</f>
        <v>76.333333333333329</v>
      </c>
      <c r="N516" s="54">
        <f t="shared" ref="N516" si="304">IF(L516="FAIL","NO RANK",RANK(M516,$M$6:$M$1175))</f>
        <v>34</v>
      </c>
      <c r="O516" s="56">
        <f t="shared" ref="O516" si="305">SUM(F516:F524)</f>
        <v>687</v>
      </c>
      <c r="P516" s="11"/>
      <c r="Q516" s="12"/>
      <c r="R516" s="12"/>
    </row>
    <row r="517" spans="1:18" ht="11.1" customHeight="1">
      <c r="A517" s="13" t="s">
        <v>156</v>
      </c>
      <c r="B517" s="14" t="s">
        <v>157</v>
      </c>
      <c r="C517" s="15" t="s">
        <v>34</v>
      </c>
      <c r="D517" s="15">
        <v>27</v>
      </c>
      <c r="E517" s="15">
        <v>40</v>
      </c>
      <c r="F517" s="15">
        <v>67</v>
      </c>
      <c r="G517" s="15">
        <v>3</v>
      </c>
      <c r="H517" s="15" t="s">
        <v>15</v>
      </c>
      <c r="I517" s="15" t="s">
        <v>16</v>
      </c>
      <c r="J517" s="45"/>
      <c r="K517" s="48"/>
      <c r="L517" s="50"/>
      <c r="M517" s="52"/>
      <c r="N517" s="54"/>
      <c r="O517" s="56"/>
    </row>
    <row r="518" spans="1:18" ht="11.1" customHeight="1">
      <c r="A518" s="13" t="s">
        <v>156</v>
      </c>
      <c r="B518" s="14" t="s">
        <v>157</v>
      </c>
      <c r="C518" s="15" t="s">
        <v>36</v>
      </c>
      <c r="D518" s="15">
        <v>26</v>
      </c>
      <c r="E518" s="15">
        <v>33</v>
      </c>
      <c r="F518" s="15">
        <v>59</v>
      </c>
      <c r="G518" s="15">
        <v>3</v>
      </c>
      <c r="H518" s="15" t="s">
        <v>15</v>
      </c>
      <c r="I518" s="15" t="s">
        <v>17</v>
      </c>
      <c r="J518" s="45"/>
      <c r="K518" s="48"/>
      <c r="L518" s="50"/>
      <c r="M518" s="52"/>
      <c r="N518" s="54"/>
      <c r="O518" s="56"/>
    </row>
    <row r="519" spans="1:18" ht="11.1" customHeight="1">
      <c r="A519" s="13" t="s">
        <v>156</v>
      </c>
      <c r="B519" s="14" t="s">
        <v>157</v>
      </c>
      <c r="C519" s="15" t="s">
        <v>37</v>
      </c>
      <c r="D519" s="15">
        <v>29</v>
      </c>
      <c r="E519" s="15">
        <v>40</v>
      </c>
      <c r="F519" s="15">
        <v>69</v>
      </c>
      <c r="G519" s="15">
        <v>3</v>
      </c>
      <c r="H519" s="15" t="s">
        <v>15</v>
      </c>
      <c r="I519" s="15" t="s">
        <v>16</v>
      </c>
      <c r="J519" s="45"/>
      <c r="K519" s="48"/>
      <c r="L519" s="50"/>
      <c r="M519" s="52"/>
      <c r="N519" s="54"/>
      <c r="O519" s="56"/>
    </row>
    <row r="520" spans="1:18" ht="11.1" customHeight="1">
      <c r="A520" s="13" t="s">
        <v>156</v>
      </c>
      <c r="B520" s="14" t="s">
        <v>157</v>
      </c>
      <c r="C520" s="15" t="s">
        <v>38</v>
      </c>
      <c r="D520" s="15">
        <v>22</v>
      </c>
      <c r="E520" s="15">
        <v>29</v>
      </c>
      <c r="F520" s="15">
        <v>51</v>
      </c>
      <c r="G520" s="15">
        <v>3</v>
      </c>
      <c r="H520" s="15" t="s">
        <v>15</v>
      </c>
      <c r="I520" s="15" t="s">
        <v>17</v>
      </c>
      <c r="J520" s="45"/>
      <c r="K520" s="48"/>
      <c r="L520" s="50"/>
      <c r="M520" s="52"/>
      <c r="N520" s="54"/>
      <c r="O520" s="56"/>
    </row>
    <row r="521" spans="1:18" ht="11.1" customHeight="1">
      <c r="A521" s="13" t="s">
        <v>156</v>
      </c>
      <c r="B521" s="14" t="s">
        <v>157</v>
      </c>
      <c r="C521" s="15" t="s">
        <v>35</v>
      </c>
      <c r="D521" s="15">
        <v>28</v>
      </c>
      <c r="E521" s="15">
        <v>62</v>
      </c>
      <c r="F521" s="15">
        <v>90</v>
      </c>
      <c r="G521" s="15">
        <v>1.5</v>
      </c>
      <c r="H521" s="15" t="s">
        <v>15</v>
      </c>
      <c r="I521" s="15" t="s">
        <v>20</v>
      </c>
      <c r="J521" s="45"/>
      <c r="K521" s="48"/>
      <c r="L521" s="50"/>
      <c r="M521" s="52"/>
      <c r="N521" s="54"/>
      <c r="O521" s="56"/>
    </row>
    <row r="522" spans="1:18" ht="11.1" customHeight="1">
      <c r="A522" s="16" t="s">
        <v>156</v>
      </c>
      <c r="B522" s="17" t="s">
        <v>157</v>
      </c>
      <c r="C522" s="18" t="s">
        <v>39</v>
      </c>
      <c r="D522" s="18">
        <v>28</v>
      </c>
      <c r="E522" s="18">
        <v>63</v>
      </c>
      <c r="F522" s="18">
        <v>91</v>
      </c>
      <c r="G522" s="18">
        <v>1.5</v>
      </c>
      <c r="H522" s="18" t="s">
        <v>15</v>
      </c>
      <c r="I522" s="18" t="s">
        <v>20</v>
      </c>
      <c r="J522" s="45"/>
      <c r="K522" s="48"/>
      <c r="L522" s="50"/>
      <c r="M522" s="52"/>
      <c r="N522" s="54"/>
      <c r="O522" s="56"/>
    </row>
    <row r="523" spans="1:18" ht="11.1" customHeight="1">
      <c r="A523" s="16" t="s">
        <v>156</v>
      </c>
      <c r="B523" s="17" t="s">
        <v>157</v>
      </c>
      <c r="C523" s="18" t="s">
        <v>40</v>
      </c>
      <c r="D523" s="18">
        <v>29</v>
      </c>
      <c r="E523" s="18">
        <v>66</v>
      </c>
      <c r="F523" s="18">
        <v>95</v>
      </c>
      <c r="G523" s="18">
        <v>1.5</v>
      </c>
      <c r="H523" s="18" t="s">
        <v>15</v>
      </c>
      <c r="I523" s="18" t="s">
        <v>20</v>
      </c>
      <c r="J523" s="45"/>
      <c r="K523" s="48"/>
      <c r="L523" s="50"/>
      <c r="M523" s="52"/>
      <c r="N523" s="54"/>
      <c r="O523" s="56"/>
    </row>
    <row r="524" spans="1:18" ht="11.1" customHeight="1">
      <c r="A524" s="16" t="s">
        <v>156</v>
      </c>
      <c r="B524" s="17" t="s">
        <v>157</v>
      </c>
      <c r="C524" s="18" t="s">
        <v>41</v>
      </c>
      <c r="D524" s="18">
        <v>29</v>
      </c>
      <c r="E524" s="18">
        <v>66</v>
      </c>
      <c r="F524" s="18">
        <v>95</v>
      </c>
      <c r="G524" s="18">
        <v>2</v>
      </c>
      <c r="H524" s="18" t="s">
        <v>15</v>
      </c>
      <c r="I524" s="18" t="s">
        <v>20</v>
      </c>
      <c r="J524" s="45"/>
      <c r="K524" s="48"/>
      <c r="L524" s="50"/>
      <c r="M524" s="52"/>
      <c r="N524" s="54"/>
      <c r="O524" s="56"/>
    </row>
    <row r="525" spans="1:18" ht="10.5" customHeight="1" thickBot="1">
      <c r="A525" s="19" t="s">
        <v>156</v>
      </c>
      <c r="B525" s="20" t="s">
        <v>157</v>
      </c>
      <c r="C525" s="21" t="s">
        <v>42</v>
      </c>
      <c r="D525" s="21">
        <v>30</v>
      </c>
      <c r="E525" s="21">
        <v>0</v>
      </c>
      <c r="F525" s="21">
        <v>30</v>
      </c>
      <c r="G525" s="21">
        <v>0</v>
      </c>
      <c r="H525" s="21" t="s">
        <v>15</v>
      </c>
      <c r="I525" s="21" t="s">
        <v>31</v>
      </c>
      <c r="J525" s="46"/>
      <c r="K525" s="49"/>
      <c r="L525" s="51"/>
      <c r="M525" s="53"/>
      <c r="N525" s="55"/>
      <c r="O525" s="57"/>
    </row>
    <row r="526" spans="1:18" ht="11.1" customHeight="1">
      <c r="A526" s="8" t="s">
        <v>158</v>
      </c>
      <c r="B526" s="9" t="s">
        <v>159</v>
      </c>
      <c r="C526" s="10" t="s">
        <v>33</v>
      </c>
      <c r="D526" s="10">
        <v>18</v>
      </c>
      <c r="E526" s="10">
        <v>25</v>
      </c>
      <c r="F526" s="10">
        <v>43</v>
      </c>
      <c r="G526" s="10">
        <v>3</v>
      </c>
      <c r="H526" s="10" t="s">
        <v>15</v>
      </c>
      <c r="I526" s="10" t="s">
        <v>18</v>
      </c>
      <c r="J526" s="44">
        <f t="shared" ref="J526" si="306">COUNTIF(H526:H535,"F")+COUNTIF(H526:H535,"AB")</f>
        <v>2</v>
      </c>
      <c r="K526" s="47">
        <f t="shared" ref="K526" si="307">SUM(G526:G535)</f>
        <v>15.5</v>
      </c>
      <c r="L526" s="50" t="str">
        <f t="shared" ref="L526" si="308">IF(K526=21.5, "PASS", "FAIL")</f>
        <v>FAIL</v>
      </c>
      <c r="M526" s="52" t="str">
        <f t="shared" ref="M526" si="309">IF(L526="PASS",O526/9,"NO NEED")</f>
        <v>NO NEED</v>
      </c>
      <c r="N526" s="54" t="str">
        <f t="shared" ref="N526" si="310">IF(L526="FAIL","NO RANK",RANK(M526,$M$6:$M$1175))</f>
        <v>NO RANK</v>
      </c>
      <c r="O526" s="56">
        <f t="shared" ref="O526" si="311">SUM(F526:F534)</f>
        <v>549</v>
      </c>
    </row>
    <row r="527" spans="1:18" ht="11.1" customHeight="1">
      <c r="A527" s="13" t="s">
        <v>158</v>
      </c>
      <c r="B527" s="14" t="s">
        <v>159</v>
      </c>
      <c r="C527" s="15" t="s">
        <v>34</v>
      </c>
      <c r="D527" s="15">
        <v>22</v>
      </c>
      <c r="E527" s="15">
        <v>26</v>
      </c>
      <c r="F527" s="15">
        <v>48</v>
      </c>
      <c r="G527" s="15">
        <v>3</v>
      </c>
      <c r="H527" s="15" t="s">
        <v>15</v>
      </c>
      <c r="I527" s="15" t="s">
        <v>18</v>
      </c>
      <c r="J527" s="45"/>
      <c r="K527" s="48"/>
      <c r="L527" s="50"/>
      <c r="M527" s="52"/>
      <c r="N527" s="54"/>
      <c r="O527" s="56"/>
    </row>
    <row r="528" spans="1:18" ht="11.1" customHeight="1">
      <c r="A528" s="13" t="s">
        <v>158</v>
      </c>
      <c r="B528" s="14" t="s">
        <v>159</v>
      </c>
      <c r="C528" s="15" t="s">
        <v>36</v>
      </c>
      <c r="D528" s="15">
        <v>19</v>
      </c>
      <c r="E528" s="15">
        <v>11</v>
      </c>
      <c r="F528" s="15">
        <v>30</v>
      </c>
      <c r="G528" s="15">
        <v>0</v>
      </c>
      <c r="H528" s="15" t="s">
        <v>19</v>
      </c>
      <c r="I528" s="15" t="s">
        <v>19</v>
      </c>
      <c r="J528" s="45"/>
      <c r="K528" s="48"/>
      <c r="L528" s="50"/>
      <c r="M528" s="52"/>
      <c r="N528" s="54"/>
      <c r="O528" s="56"/>
    </row>
    <row r="529" spans="1:18" ht="11.1" customHeight="1">
      <c r="A529" s="13" t="s">
        <v>158</v>
      </c>
      <c r="B529" s="14" t="s">
        <v>159</v>
      </c>
      <c r="C529" s="15" t="s">
        <v>37</v>
      </c>
      <c r="D529" s="15">
        <v>22</v>
      </c>
      <c r="E529" s="15">
        <v>25</v>
      </c>
      <c r="F529" s="15">
        <v>47</v>
      </c>
      <c r="G529" s="15">
        <v>3</v>
      </c>
      <c r="H529" s="15" t="s">
        <v>15</v>
      </c>
      <c r="I529" s="15" t="s">
        <v>31</v>
      </c>
      <c r="J529" s="45"/>
      <c r="K529" s="48"/>
      <c r="L529" s="50"/>
      <c r="M529" s="52"/>
      <c r="N529" s="54"/>
      <c r="O529" s="56"/>
    </row>
    <row r="530" spans="1:18" ht="11.1" customHeight="1">
      <c r="A530" s="13" t="s">
        <v>158</v>
      </c>
      <c r="B530" s="14" t="s">
        <v>159</v>
      </c>
      <c r="C530" s="15" t="s">
        <v>38</v>
      </c>
      <c r="D530" s="15">
        <v>16</v>
      </c>
      <c r="E530" s="15">
        <v>13</v>
      </c>
      <c r="F530" s="15">
        <v>29</v>
      </c>
      <c r="G530" s="15">
        <v>0</v>
      </c>
      <c r="H530" s="15" t="s">
        <v>19</v>
      </c>
      <c r="I530" s="15" t="s">
        <v>19</v>
      </c>
      <c r="J530" s="45"/>
      <c r="K530" s="48"/>
      <c r="L530" s="50"/>
      <c r="M530" s="52"/>
      <c r="N530" s="54"/>
      <c r="O530" s="56"/>
    </row>
    <row r="531" spans="1:18" ht="11.1" customHeight="1">
      <c r="A531" s="13" t="s">
        <v>158</v>
      </c>
      <c r="B531" s="14" t="s">
        <v>159</v>
      </c>
      <c r="C531" s="15" t="s">
        <v>35</v>
      </c>
      <c r="D531" s="15">
        <v>28</v>
      </c>
      <c r="E531" s="15">
        <v>56</v>
      </c>
      <c r="F531" s="15">
        <v>84</v>
      </c>
      <c r="G531" s="15">
        <v>1.5</v>
      </c>
      <c r="H531" s="15" t="s">
        <v>15</v>
      </c>
      <c r="I531" s="15" t="s">
        <v>21</v>
      </c>
      <c r="J531" s="45"/>
      <c r="K531" s="48"/>
      <c r="L531" s="50"/>
      <c r="M531" s="52"/>
      <c r="N531" s="54"/>
      <c r="O531" s="56"/>
    </row>
    <row r="532" spans="1:18" ht="11.1" customHeight="1">
      <c r="A532" s="16" t="s">
        <v>158</v>
      </c>
      <c r="B532" s="17" t="s">
        <v>159</v>
      </c>
      <c r="C532" s="18" t="s">
        <v>39</v>
      </c>
      <c r="D532" s="18">
        <v>28</v>
      </c>
      <c r="E532" s="18">
        <v>54</v>
      </c>
      <c r="F532" s="18">
        <v>82</v>
      </c>
      <c r="G532" s="18">
        <v>1.5</v>
      </c>
      <c r="H532" s="18" t="s">
        <v>15</v>
      </c>
      <c r="I532" s="18" t="s">
        <v>18</v>
      </c>
      <c r="J532" s="45"/>
      <c r="K532" s="48"/>
      <c r="L532" s="50"/>
      <c r="M532" s="52"/>
      <c r="N532" s="54"/>
      <c r="O532" s="56"/>
    </row>
    <row r="533" spans="1:18" ht="11.1" customHeight="1">
      <c r="A533" s="16" t="s">
        <v>158</v>
      </c>
      <c r="B533" s="17" t="s">
        <v>159</v>
      </c>
      <c r="C533" s="18" t="s">
        <v>40</v>
      </c>
      <c r="D533" s="18">
        <v>29</v>
      </c>
      <c r="E533" s="18">
        <v>64</v>
      </c>
      <c r="F533" s="18">
        <v>93</v>
      </c>
      <c r="G533" s="18">
        <v>1.5</v>
      </c>
      <c r="H533" s="18" t="s">
        <v>15</v>
      </c>
      <c r="I533" s="18" t="s">
        <v>21</v>
      </c>
      <c r="J533" s="45"/>
      <c r="K533" s="48"/>
      <c r="L533" s="50"/>
      <c r="M533" s="52"/>
      <c r="N533" s="54"/>
      <c r="O533" s="56"/>
    </row>
    <row r="534" spans="1:18" ht="11.1" customHeight="1">
      <c r="A534" s="16" t="s">
        <v>158</v>
      </c>
      <c r="B534" s="17" t="s">
        <v>159</v>
      </c>
      <c r="C534" s="18" t="s">
        <v>41</v>
      </c>
      <c r="D534" s="18">
        <v>28</v>
      </c>
      <c r="E534" s="18">
        <v>65</v>
      </c>
      <c r="F534" s="18">
        <v>93</v>
      </c>
      <c r="G534" s="18">
        <v>2</v>
      </c>
      <c r="H534" s="18" t="s">
        <v>15</v>
      </c>
      <c r="I534" s="18" t="s">
        <v>20</v>
      </c>
      <c r="J534" s="45"/>
      <c r="K534" s="48"/>
      <c r="L534" s="50"/>
      <c r="M534" s="52"/>
      <c r="N534" s="54"/>
      <c r="O534" s="56"/>
    </row>
    <row r="535" spans="1:18" ht="11.1" customHeight="1" thickBot="1">
      <c r="A535" s="19" t="s">
        <v>158</v>
      </c>
      <c r="B535" s="20" t="s">
        <v>159</v>
      </c>
      <c r="C535" s="21" t="s">
        <v>42</v>
      </c>
      <c r="D535" s="21">
        <v>27</v>
      </c>
      <c r="E535" s="21">
        <v>0</v>
      </c>
      <c r="F535" s="21">
        <v>27</v>
      </c>
      <c r="G535" s="21">
        <v>0</v>
      </c>
      <c r="H535" s="21" t="s">
        <v>15</v>
      </c>
      <c r="I535" s="21" t="s">
        <v>20</v>
      </c>
      <c r="J535" s="46"/>
      <c r="K535" s="49"/>
      <c r="L535" s="51"/>
      <c r="M535" s="53"/>
      <c r="N535" s="55"/>
      <c r="O535" s="57"/>
    </row>
    <row r="536" spans="1:18" ht="11.1" customHeight="1">
      <c r="A536" s="8" t="s">
        <v>160</v>
      </c>
      <c r="B536" s="9" t="s">
        <v>161</v>
      </c>
      <c r="C536" s="10" t="s">
        <v>33</v>
      </c>
      <c r="D536" s="10">
        <v>25</v>
      </c>
      <c r="E536" s="10">
        <v>27</v>
      </c>
      <c r="F536" s="10">
        <v>52</v>
      </c>
      <c r="G536" s="10">
        <v>3</v>
      </c>
      <c r="H536" s="10" t="s">
        <v>15</v>
      </c>
      <c r="I536" s="10" t="s">
        <v>17</v>
      </c>
      <c r="J536" s="44">
        <f t="shared" ref="J536" si="312">COUNTIF(H536:H545,"F")+COUNTIF(H536:H545,"AB")</f>
        <v>0</v>
      </c>
      <c r="K536" s="47">
        <f t="shared" ref="K536" si="313">SUM(G536:G545)</f>
        <v>21.5</v>
      </c>
      <c r="L536" s="50" t="str">
        <f t="shared" ref="L536" si="314">IF(K536=21.5, "PASS", "FAIL")</f>
        <v>PASS</v>
      </c>
      <c r="M536" s="52">
        <f t="shared" ref="M536" si="315">IF(L536="PASS",O536/9,"NO NEED")</f>
        <v>72.444444444444443</v>
      </c>
      <c r="N536" s="54">
        <f t="shared" ref="N536" si="316">IF(L536="FAIL","NO RANK",RANK(M536,$M$6:$M$1175))</f>
        <v>48</v>
      </c>
      <c r="O536" s="56">
        <f t="shared" ref="O536" si="317">SUM(F536:F544)</f>
        <v>652</v>
      </c>
      <c r="P536" s="11"/>
      <c r="Q536" s="12"/>
      <c r="R536" s="12"/>
    </row>
    <row r="537" spans="1:18" ht="11.1" customHeight="1">
      <c r="A537" s="13" t="s">
        <v>160</v>
      </c>
      <c r="B537" s="14" t="s">
        <v>161</v>
      </c>
      <c r="C537" s="15" t="s">
        <v>34</v>
      </c>
      <c r="D537" s="15">
        <v>23</v>
      </c>
      <c r="E537" s="15">
        <v>26</v>
      </c>
      <c r="F537" s="15">
        <v>49</v>
      </c>
      <c r="G537" s="15">
        <v>3</v>
      </c>
      <c r="H537" s="15" t="s">
        <v>15</v>
      </c>
      <c r="I537" s="15" t="s">
        <v>18</v>
      </c>
      <c r="J537" s="45"/>
      <c r="K537" s="48"/>
      <c r="L537" s="50"/>
      <c r="M537" s="52"/>
      <c r="N537" s="54"/>
      <c r="O537" s="56"/>
    </row>
    <row r="538" spans="1:18" ht="11.1" customHeight="1">
      <c r="A538" s="13" t="s">
        <v>160</v>
      </c>
      <c r="B538" s="14" t="s">
        <v>161</v>
      </c>
      <c r="C538" s="15" t="s">
        <v>36</v>
      </c>
      <c r="D538" s="15">
        <v>25</v>
      </c>
      <c r="E538" s="15">
        <v>27</v>
      </c>
      <c r="F538" s="15">
        <v>52</v>
      </c>
      <c r="G538" s="15">
        <v>3</v>
      </c>
      <c r="H538" s="15" t="s">
        <v>15</v>
      </c>
      <c r="I538" s="15" t="s">
        <v>17</v>
      </c>
      <c r="J538" s="45"/>
      <c r="K538" s="48"/>
      <c r="L538" s="50"/>
      <c r="M538" s="52"/>
      <c r="N538" s="54"/>
      <c r="O538" s="56"/>
    </row>
    <row r="539" spans="1:18" ht="11.1" customHeight="1">
      <c r="A539" s="13" t="s">
        <v>160</v>
      </c>
      <c r="B539" s="14" t="s">
        <v>161</v>
      </c>
      <c r="C539" s="15" t="s">
        <v>37</v>
      </c>
      <c r="D539" s="15">
        <v>29</v>
      </c>
      <c r="E539" s="15">
        <v>30</v>
      </c>
      <c r="F539" s="15">
        <v>59</v>
      </c>
      <c r="G539" s="15">
        <v>3</v>
      </c>
      <c r="H539" s="15" t="s">
        <v>15</v>
      </c>
      <c r="I539" s="15" t="s">
        <v>17</v>
      </c>
      <c r="J539" s="45"/>
      <c r="K539" s="48"/>
      <c r="L539" s="50"/>
      <c r="M539" s="52"/>
      <c r="N539" s="54"/>
      <c r="O539" s="56"/>
    </row>
    <row r="540" spans="1:18" ht="11.1" customHeight="1">
      <c r="A540" s="13" t="s">
        <v>160</v>
      </c>
      <c r="B540" s="14" t="s">
        <v>161</v>
      </c>
      <c r="C540" s="15" t="s">
        <v>38</v>
      </c>
      <c r="D540" s="15">
        <v>25</v>
      </c>
      <c r="E540" s="15">
        <v>31</v>
      </c>
      <c r="F540" s="15">
        <v>56</v>
      </c>
      <c r="G540" s="15">
        <v>3</v>
      </c>
      <c r="H540" s="15" t="s">
        <v>15</v>
      </c>
      <c r="I540" s="15" t="s">
        <v>17</v>
      </c>
      <c r="J540" s="45"/>
      <c r="K540" s="48"/>
      <c r="L540" s="50"/>
      <c r="M540" s="52"/>
      <c r="N540" s="54"/>
      <c r="O540" s="56"/>
    </row>
    <row r="541" spans="1:18" ht="11.1" customHeight="1">
      <c r="A541" s="13" t="s">
        <v>160</v>
      </c>
      <c r="B541" s="14" t="s">
        <v>161</v>
      </c>
      <c r="C541" s="15" t="s">
        <v>35</v>
      </c>
      <c r="D541" s="15">
        <v>30</v>
      </c>
      <c r="E541" s="15">
        <v>65</v>
      </c>
      <c r="F541" s="15">
        <v>95</v>
      </c>
      <c r="G541" s="15">
        <v>1.5</v>
      </c>
      <c r="H541" s="15" t="s">
        <v>15</v>
      </c>
      <c r="I541" s="15" t="s">
        <v>20</v>
      </c>
      <c r="J541" s="45"/>
      <c r="K541" s="48"/>
      <c r="L541" s="50"/>
      <c r="M541" s="52"/>
      <c r="N541" s="54"/>
      <c r="O541" s="56"/>
    </row>
    <row r="542" spans="1:18" ht="11.1" customHeight="1">
      <c r="A542" s="16" t="s">
        <v>160</v>
      </c>
      <c r="B542" s="17" t="s">
        <v>161</v>
      </c>
      <c r="C542" s="18" t="s">
        <v>39</v>
      </c>
      <c r="D542" s="18">
        <v>29</v>
      </c>
      <c r="E542" s="18">
        <v>65</v>
      </c>
      <c r="F542" s="18">
        <v>94</v>
      </c>
      <c r="G542" s="18">
        <v>1.5</v>
      </c>
      <c r="H542" s="18" t="s">
        <v>15</v>
      </c>
      <c r="I542" s="18" t="s">
        <v>20</v>
      </c>
      <c r="J542" s="45"/>
      <c r="K542" s="48"/>
      <c r="L542" s="50"/>
      <c r="M542" s="52"/>
      <c r="N542" s="54"/>
      <c r="O542" s="56"/>
    </row>
    <row r="543" spans="1:18" ht="11.1" customHeight="1">
      <c r="A543" s="16" t="s">
        <v>160</v>
      </c>
      <c r="B543" s="17" t="s">
        <v>161</v>
      </c>
      <c r="C543" s="18" t="s">
        <v>40</v>
      </c>
      <c r="D543" s="18">
        <v>29</v>
      </c>
      <c r="E543" s="18">
        <v>67</v>
      </c>
      <c r="F543" s="18">
        <v>96</v>
      </c>
      <c r="G543" s="18">
        <v>1.5</v>
      </c>
      <c r="H543" s="18" t="s">
        <v>15</v>
      </c>
      <c r="I543" s="18" t="s">
        <v>20</v>
      </c>
      <c r="J543" s="45"/>
      <c r="K543" s="48"/>
      <c r="L543" s="50"/>
      <c r="M543" s="52"/>
      <c r="N543" s="54"/>
      <c r="O543" s="56"/>
    </row>
    <row r="544" spans="1:18" ht="11.1" customHeight="1">
      <c r="A544" s="16" t="s">
        <v>160</v>
      </c>
      <c r="B544" s="17" t="s">
        <v>161</v>
      </c>
      <c r="C544" s="18" t="s">
        <v>41</v>
      </c>
      <c r="D544" s="18">
        <v>30</v>
      </c>
      <c r="E544" s="18">
        <v>69</v>
      </c>
      <c r="F544" s="18">
        <v>99</v>
      </c>
      <c r="G544" s="18">
        <v>2</v>
      </c>
      <c r="H544" s="18" t="s">
        <v>15</v>
      </c>
      <c r="I544" s="18" t="s">
        <v>20</v>
      </c>
      <c r="J544" s="45"/>
      <c r="K544" s="48"/>
      <c r="L544" s="50"/>
      <c r="M544" s="52"/>
      <c r="N544" s="54"/>
      <c r="O544" s="56"/>
    </row>
    <row r="545" spans="1:18" ht="10.5" customHeight="1" thickBot="1">
      <c r="A545" s="19" t="s">
        <v>160</v>
      </c>
      <c r="B545" s="20" t="s">
        <v>161</v>
      </c>
      <c r="C545" s="21" t="s">
        <v>42</v>
      </c>
      <c r="D545" s="21">
        <v>30</v>
      </c>
      <c r="E545" s="21">
        <v>0</v>
      </c>
      <c r="F545" s="21">
        <v>30</v>
      </c>
      <c r="G545" s="21">
        <v>0</v>
      </c>
      <c r="H545" s="21" t="s">
        <v>15</v>
      </c>
      <c r="I545" s="21" t="s">
        <v>31</v>
      </c>
      <c r="J545" s="46"/>
      <c r="K545" s="49"/>
      <c r="L545" s="51"/>
      <c r="M545" s="53"/>
      <c r="N545" s="55"/>
      <c r="O545" s="57"/>
    </row>
    <row r="546" spans="1:18" ht="11.1" customHeight="1">
      <c r="A546" s="8" t="s">
        <v>162</v>
      </c>
      <c r="B546" s="9" t="s">
        <v>163</v>
      </c>
      <c r="C546" s="10" t="s">
        <v>33</v>
      </c>
      <c r="D546" s="10">
        <v>22</v>
      </c>
      <c r="E546" s="10">
        <v>45</v>
      </c>
      <c r="F546" s="10">
        <v>67</v>
      </c>
      <c r="G546" s="10">
        <v>3</v>
      </c>
      <c r="H546" s="10" t="s">
        <v>15</v>
      </c>
      <c r="I546" s="10" t="s">
        <v>16</v>
      </c>
      <c r="J546" s="44">
        <f t="shared" ref="J546" si="318">COUNTIF(H546:H555,"F")+COUNTIF(H546:H555,"AB")</f>
        <v>0</v>
      </c>
      <c r="K546" s="47">
        <f t="shared" ref="K546" si="319">SUM(G546:G555)</f>
        <v>21.5</v>
      </c>
      <c r="L546" s="50" t="str">
        <f t="shared" ref="L546" si="320">IF(K546=21.5, "PASS", "FAIL")</f>
        <v>PASS</v>
      </c>
      <c r="M546" s="52">
        <f t="shared" ref="M546" si="321">IF(L546="PASS",O546/9,"NO NEED")</f>
        <v>79.888888888888886</v>
      </c>
      <c r="N546" s="54">
        <f t="shared" ref="N546" si="322">IF(L546="FAIL","NO RANK",RANK(M546,$M$6:$M$1175))</f>
        <v>18</v>
      </c>
      <c r="O546" s="56">
        <f t="shared" ref="O546" si="323">SUM(F546:F554)</f>
        <v>719</v>
      </c>
    </row>
    <row r="547" spans="1:18" ht="11.1" customHeight="1">
      <c r="A547" s="13" t="s">
        <v>162</v>
      </c>
      <c r="B547" s="14" t="s">
        <v>163</v>
      </c>
      <c r="C547" s="15" t="s">
        <v>34</v>
      </c>
      <c r="D547" s="15">
        <v>30</v>
      </c>
      <c r="E547" s="15">
        <v>37</v>
      </c>
      <c r="F547" s="15">
        <v>67</v>
      </c>
      <c r="G547" s="15">
        <v>3</v>
      </c>
      <c r="H547" s="15" t="s">
        <v>15</v>
      </c>
      <c r="I547" s="15" t="s">
        <v>16</v>
      </c>
      <c r="J547" s="45"/>
      <c r="K547" s="48"/>
      <c r="L547" s="50"/>
      <c r="M547" s="52"/>
      <c r="N547" s="54"/>
      <c r="O547" s="56"/>
    </row>
    <row r="548" spans="1:18" ht="11.1" customHeight="1">
      <c r="A548" s="13" t="s">
        <v>162</v>
      </c>
      <c r="B548" s="14" t="s">
        <v>163</v>
      </c>
      <c r="C548" s="15" t="s">
        <v>36</v>
      </c>
      <c r="D548" s="15">
        <v>30</v>
      </c>
      <c r="E548" s="15">
        <v>37</v>
      </c>
      <c r="F548" s="15">
        <v>67</v>
      </c>
      <c r="G548" s="15">
        <v>3</v>
      </c>
      <c r="H548" s="15" t="s">
        <v>15</v>
      </c>
      <c r="I548" s="15" t="s">
        <v>16</v>
      </c>
      <c r="J548" s="45"/>
      <c r="K548" s="48"/>
      <c r="L548" s="50"/>
      <c r="M548" s="52"/>
      <c r="N548" s="54"/>
      <c r="O548" s="56"/>
    </row>
    <row r="549" spans="1:18" ht="11.1" customHeight="1">
      <c r="A549" s="13" t="s">
        <v>162</v>
      </c>
      <c r="B549" s="14" t="s">
        <v>163</v>
      </c>
      <c r="C549" s="15" t="s">
        <v>37</v>
      </c>
      <c r="D549" s="15">
        <v>29</v>
      </c>
      <c r="E549" s="15">
        <v>40</v>
      </c>
      <c r="F549" s="15">
        <v>69</v>
      </c>
      <c r="G549" s="15">
        <v>3</v>
      </c>
      <c r="H549" s="15" t="s">
        <v>15</v>
      </c>
      <c r="I549" s="15" t="s">
        <v>20</v>
      </c>
      <c r="J549" s="45"/>
      <c r="K549" s="48"/>
      <c r="L549" s="50"/>
      <c r="M549" s="52"/>
      <c r="N549" s="54"/>
      <c r="O549" s="56"/>
    </row>
    <row r="550" spans="1:18" ht="11.1" customHeight="1">
      <c r="A550" s="13" t="s">
        <v>162</v>
      </c>
      <c r="B550" s="14" t="s">
        <v>163</v>
      </c>
      <c r="C550" s="15" t="s">
        <v>38</v>
      </c>
      <c r="D550" s="15">
        <v>28</v>
      </c>
      <c r="E550" s="15">
        <v>33</v>
      </c>
      <c r="F550" s="15">
        <v>61</v>
      </c>
      <c r="G550" s="15">
        <v>3</v>
      </c>
      <c r="H550" s="15" t="s">
        <v>15</v>
      </c>
      <c r="I550" s="15" t="s">
        <v>16</v>
      </c>
      <c r="J550" s="45"/>
      <c r="K550" s="48"/>
      <c r="L550" s="50"/>
      <c r="M550" s="52"/>
      <c r="N550" s="54"/>
      <c r="O550" s="56"/>
    </row>
    <row r="551" spans="1:18" ht="11.1" customHeight="1">
      <c r="A551" s="13" t="s">
        <v>162</v>
      </c>
      <c r="B551" s="14" t="s">
        <v>163</v>
      </c>
      <c r="C551" s="15" t="s">
        <v>35</v>
      </c>
      <c r="D551" s="15">
        <v>30</v>
      </c>
      <c r="E551" s="15">
        <v>68</v>
      </c>
      <c r="F551" s="15">
        <v>98</v>
      </c>
      <c r="G551" s="15">
        <v>1.5</v>
      </c>
      <c r="H551" s="15" t="s">
        <v>15</v>
      </c>
      <c r="I551" s="15" t="s">
        <v>20</v>
      </c>
      <c r="J551" s="45"/>
      <c r="K551" s="48"/>
      <c r="L551" s="50"/>
      <c r="M551" s="52"/>
      <c r="N551" s="54"/>
      <c r="O551" s="56"/>
    </row>
    <row r="552" spans="1:18" ht="11.1" customHeight="1">
      <c r="A552" s="16" t="s">
        <v>162</v>
      </c>
      <c r="B552" s="17" t="s">
        <v>163</v>
      </c>
      <c r="C552" s="18" t="s">
        <v>39</v>
      </c>
      <c r="D552" s="18">
        <v>29</v>
      </c>
      <c r="E552" s="18">
        <v>66</v>
      </c>
      <c r="F552" s="18">
        <v>95</v>
      </c>
      <c r="G552" s="18">
        <v>1.5</v>
      </c>
      <c r="H552" s="18" t="s">
        <v>15</v>
      </c>
      <c r="I552" s="18" t="s">
        <v>20</v>
      </c>
      <c r="J552" s="45"/>
      <c r="K552" s="48"/>
      <c r="L552" s="50"/>
      <c r="M552" s="52"/>
      <c r="N552" s="54"/>
      <c r="O552" s="56"/>
    </row>
    <row r="553" spans="1:18" ht="11.1" customHeight="1">
      <c r="A553" s="16" t="s">
        <v>162</v>
      </c>
      <c r="B553" s="17" t="s">
        <v>163</v>
      </c>
      <c r="C553" s="18" t="s">
        <v>40</v>
      </c>
      <c r="D553" s="18">
        <v>29</v>
      </c>
      <c r="E553" s="18">
        <v>68</v>
      </c>
      <c r="F553" s="18">
        <v>97</v>
      </c>
      <c r="G553" s="18">
        <v>1.5</v>
      </c>
      <c r="H553" s="18" t="s">
        <v>15</v>
      </c>
      <c r="I553" s="18" t="s">
        <v>31</v>
      </c>
      <c r="J553" s="45"/>
      <c r="K553" s="48"/>
      <c r="L553" s="50"/>
      <c r="M553" s="52"/>
      <c r="N553" s="54"/>
      <c r="O553" s="56"/>
    </row>
    <row r="554" spans="1:18" ht="11.1" customHeight="1">
      <c r="A554" s="16" t="s">
        <v>162</v>
      </c>
      <c r="B554" s="17" t="s">
        <v>163</v>
      </c>
      <c r="C554" s="18" t="s">
        <v>41</v>
      </c>
      <c r="D554" s="18">
        <v>29</v>
      </c>
      <c r="E554" s="18">
        <v>69</v>
      </c>
      <c r="F554" s="18">
        <v>98</v>
      </c>
      <c r="G554" s="18">
        <v>2</v>
      </c>
      <c r="H554" s="18" t="s">
        <v>15</v>
      </c>
      <c r="I554" s="18" t="s">
        <v>16</v>
      </c>
      <c r="J554" s="45"/>
      <c r="K554" s="48"/>
      <c r="L554" s="50"/>
      <c r="M554" s="52"/>
      <c r="N554" s="54"/>
      <c r="O554" s="56"/>
    </row>
    <row r="555" spans="1:18" ht="11.1" customHeight="1" thickBot="1">
      <c r="A555" s="19" t="s">
        <v>162</v>
      </c>
      <c r="B555" s="20" t="s">
        <v>163</v>
      </c>
      <c r="C555" s="21" t="s">
        <v>42</v>
      </c>
      <c r="D555" s="21">
        <v>30</v>
      </c>
      <c r="E555" s="21">
        <v>0</v>
      </c>
      <c r="F555" s="21">
        <v>30</v>
      </c>
      <c r="G555" s="21">
        <v>0</v>
      </c>
      <c r="H555" s="21" t="s">
        <v>15</v>
      </c>
      <c r="I555" s="21" t="s">
        <v>20</v>
      </c>
      <c r="J555" s="46"/>
      <c r="K555" s="49"/>
      <c r="L555" s="51"/>
      <c r="M555" s="53"/>
      <c r="N555" s="55"/>
      <c r="O555" s="57"/>
    </row>
    <row r="556" spans="1:18" ht="11.1" customHeight="1">
      <c r="A556" s="8" t="s">
        <v>164</v>
      </c>
      <c r="B556" s="9" t="s">
        <v>165</v>
      </c>
      <c r="C556" s="10" t="s">
        <v>33</v>
      </c>
      <c r="D556" s="10">
        <v>20</v>
      </c>
      <c r="E556" s="10">
        <v>30</v>
      </c>
      <c r="F556" s="10">
        <v>50</v>
      </c>
      <c r="G556" s="10">
        <v>3</v>
      </c>
      <c r="H556" s="10" t="s">
        <v>15</v>
      </c>
      <c r="I556" s="10" t="s">
        <v>17</v>
      </c>
      <c r="J556" s="44">
        <f t="shared" ref="J556" si="324">COUNTIF(H556:H565,"F")+COUNTIF(H556:H565,"AB")</f>
        <v>0</v>
      </c>
      <c r="K556" s="47">
        <f t="shared" ref="K556" si="325">SUM(G556:G565)</f>
        <v>21.5</v>
      </c>
      <c r="L556" s="50" t="str">
        <f t="shared" ref="L556" si="326">IF(K556=21.5, "PASS", "FAIL")</f>
        <v>PASS</v>
      </c>
      <c r="M556" s="52">
        <f t="shared" ref="M556" si="327">IF(L556="PASS",O556/9,"NO NEED")</f>
        <v>73.888888888888886</v>
      </c>
      <c r="N556" s="54">
        <f t="shared" ref="N556" si="328">IF(L556="FAIL","NO RANK",RANK(M556,$M$6:$M$1175))</f>
        <v>44</v>
      </c>
      <c r="O556" s="56">
        <f t="shared" ref="O556" si="329">SUM(F556:F564)</f>
        <v>665</v>
      </c>
      <c r="P556" s="11"/>
      <c r="Q556" s="12"/>
      <c r="R556" s="12"/>
    </row>
    <row r="557" spans="1:18" ht="11.1" customHeight="1">
      <c r="A557" s="13" t="s">
        <v>164</v>
      </c>
      <c r="B557" s="14" t="s">
        <v>165</v>
      </c>
      <c r="C557" s="15" t="s">
        <v>34</v>
      </c>
      <c r="D557" s="15">
        <v>27</v>
      </c>
      <c r="E557" s="15">
        <v>37</v>
      </c>
      <c r="F557" s="15">
        <v>64</v>
      </c>
      <c r="G557" s="15">
        <v>3</v>
      </c>
      <c r="H557" s="15" t="s">
        <v>15</v>
      </c>
      <c r="I557" s="15" t="s">
        <v>16</v>
      </c>
      <c r="J557" s="45"/>
      <c r="K557" s="48"/>
      <c r="L557" s="50"/>
      <c r="M557" s="52"/>
      <c r="N557" s="54"/>
      <c r="O557" s="56"/>
    </row>
    <row r="558" spans="1:18" ht="11.1" customHeight="1">
      <c r="A558" s="13" t="s">
        <v>164</v>
      </c>
      <c r="B558" s="14" t="s">
        <v>165</v>
      </c>
      <c r="C558" s="15" t="s">
        <v>36</v>
      </c>
      <c r="D558" s="15">
        <v>27</v>
      </c>
      <c r="E558" s="15">
        <v>26</v>
      </c>
      <c r="F558" s="15">
        <v>53</v>
      </c>
      <c r="G558" s="15">
        <v>3</v>
      </c>
      <c r="H558" s="15" t="s">
        <v>15</v>
      </c>
      <c r="I558" s="15" t="s">
        <v>17</v>
      </c>
      <c r="J558" s="45"/>
      <c r="K558" s="48"/>
      <c r="L558" s="50"/>
      <c r="M558" s="52"/>
      <c r="N558" s="54"/>
      <c r="O558" s="56"/>
    </row>
    <row r="559" spans="1:18" ht="11.1" customHeight="1">
      <c r="A559" s="13" t="s">
        <v>164</v>
      </c>
      <c r="B559" s="14" t="s">
        <v>165</v>
      </c>
      <c r="C559" s="15" t="s">
        <v>37</v>
      </c>
      <c r="D559" s="15">
        <v>26</v>
      </c>
      <c r="E559" s="15">
        <v>33</v>
      </c>
      <c r="F559" s="15">
        <v>59</v>
      </c>
      <c r="G559" s="15">
        <v>3</v>
      </c>
      <c r="H559" s="15" t="s">
        <v>15</v>
      </c>
      <c r="I559" s="15" t="s">
        <v>17</v>
      </c>
      <c r="J559" s="45"/>
      <c r="K559" s="48"/>
      <c r="L559" s="50"/>
      <c r="M559" s="52"/>
      <c r="N559" s="54"/>
      <c r="O559" s="56"/>
    </row>
    <row r="560" spans="1:18" ht="11.1" customHeight="1">
      <c r="A560" s="13" t="s">
        <v>164</v>
      </c>
      <c r="B560" s="14" t="s">
        <v>165</v>
      </c>
      <c r="C560" s="15" t="s">
        <v>38</v>
      </c>
      <c r="D560" s="15">
        <v>25</v>
      </c>
      <c r="E560" s="15">
        <v>27</v>
      </c>
      <c r="F560" s="15">
        <v>52</v>
      </c>
      <c r="G560" s="15">
        <v>3</v>
      </c>
      <c r="H560" s="15" t="s">
        <v>15</v>
      </c>
      <c r="I560" s="15" t="s">
        <v>17</v>
      </c>
      <c r="J560" s="45"/>
      <c r="K560" s="48"/>
      <c r="L560" s="50"/>
      <c r="M560" s="52"/>
      <c r="N560" s="54"/>
      <c r="O560" s="56"/>
    </row>
    <row r="561" spans="1:18" ht="11.1" customHeight="1">
      <c r="A561" s="13" t="s">
        <v>164</v>
      </c>
      <c r="B561" s="14" t="s">
        <v>165</v>
      </c>
      <c r="C561" s="15" t="s">
        <v>35</v>
      </c>
      <c r="D561" s="15">
        <v>30</v>
      </c>
      <c r="E561" s="15">
        <v>65</v>
      </c>
      <c r="F561" s="15">
        <v>95</v>
      </c>
      <c r="G561" s="15">
        <v>1.5</v>
      </c>
      <c r="H561" s="15" t="s">
        <v>15</v>
      </c>
      <c r="I561" s="15" t="s">
        <v>20</v>
      </c>
      <c r="J561" s="45"/>
      <c r="K561" s="48"/>
      <c r="L561" s="50"/>
      <c r="M561" s="52"/>
      <c r="N561" s="54"/>
      <c r="O561" s="56"/>
    </row>
    <row r="562" spans="1:18" ht="11.1" customHeight="1">
      <c r="A562" s="16" t="s">
        <v>164</v>
      </c>
      <c r="B562" s="17" t="s">
        <v>165</v>
      </c>
      <c r="C562" s="18" t="s">
        <v>39</v>
      </c>
      <c r="D562" s="18">
        <v>29</v>
      </c>
      <c r="E562" s="18">
        <v>68</v>
      </c>
      <c r="F562" s="18">
        <v>97</v>
      </c>
      <c r="G562" s="18">
        <v>1.5</v>
      </c>
      <c r="H562" s="18" t="s">
        <v>15</v>
      </c>
      <c r="I562" s="18" t="s">
        <v>20</v>
      </c>
      <c r="J562" s="45"/>
      <c r="K562" s="48"/>
      <c r="L562" s="50"/>
      <c r="M562" s="52"/>
      <c r="N562" s="54"/>
      <c r="O562" s="56"/>
    </row>
    <row r="563" spans="1:18" ht="11.1" customHeight="1">
      <c r="A563" s="16" t="s">
        <v>164</v>
      </c>
      <c r="B563" s="17" t="s">
        <v>165</v>
      </c>
      <c r="C563" s="18" t="s">
        <v>40</v>
      </c>
      <c r="D563" s="18">
        <v>30</v>
      </c>
      <c r="E563" s="18">
        <v>67</v>
      </c>
      <c r="F563" s="18">
        <v>97</v>
      </c>
      <c r="G563" s="18">
        <v>1.5</v>
      </c>
      <c r="H563" s="18" t="s">
        <v>15</v>
      </c>
      <c r="I563" s="18" t="s">
        <v>20</v>
      </c>
      <c r="J563" s="45"/>
      <c r="K563" s="48"/>
      <c r="L563" s="50"/>
      <c r="M563" s="52"/>
      <c r="N563" s="54"/>
      <c r="O563" s="56"/>
    </row>
    <row r="564" spans="1:18" ht="11.1" customHeight="1">
      <c r="A564" s="16" t="s">
        <v>164</v>
      </c>
      <c r="B564" s="17" t="s">
        <v>165</v>
      </c>
      <c r="C564" s="18" t="s">
        <v>41</v>
      </c>
      <c r="D564" s="18">
        <v>30</v>
      </c>
      <c r="E564" s="18">
        <v>68</v>
      </c>
      <c r="F564" s="18">
        <v>98</v>
      </c>
      <c r="G564" s="18">
        <v>2</v>
      </c>
      <c r="H564" s="18" t="s">
        <v>15</v>
      </c>
      <c r="I564" s="18" t="s">
        <v>20</v>
      </c>
      <c r="J564" s="45"/>
      <c r="K564" s="48"/>
      <c r="L564" s="50"/>
      <c r="M564" s="52"/>
      <c r="N564" s="54"/>
      <c r="O564" s="56"/>
    </row>
    <row r="565" spans="1:18" ht="10.5" customHeight="1" thickBot="1">
      <c r="A565" s="19" t="s">
        <v>164</v>
      </c>
      <c r="B565" s="20" t="s">
        <v>165</v>
      </c>
      <c r="C565" s="21" t="s">
        <v>42</v>
      </c>
      <c r="D565" s="21">
        <v>30</v>
      </c>
      <c r="E565" s="21">
        <v>0</v>
      </c>
      <c r="F565" s="21">
        <v>30</v>
      </c>
      <c r="G565" s="21">
        <v>0</v>
      </c>
      <c r="H565" s="21" t="s">
        <v>15</v>
      </c>
      <c r="I565" s="21" t="s">
        <v>31</v>
      </c>
      <c r="J565" s="46"/>
      <c r="K565" s="49"/>
      <c r="L565" s="51"/>
      <c r="M565" s="53"/>
      <c r="N565" s="55"/>
      <c r="O565" s="57"/>
    </row>
    <row r="566" spans="1:18" ht="11.1" customHeight="1">
      <c r="A566" s="8" t="s">
        <v>166</v>
      </c>
      <c r="B566" s="9" t="s">
        <v>167</v>
      </c>
      <c r="C566" s="10" t="s">
        <v>33</v>
      </c>
      <c r="D566" s="10">
        <v>15</v>
      </c>
      <c r="E566" s="10">
        <v>17</v>
      </c>
      <c r="F566" s="10">
        <v>32</v>
      </c>
      <c r="G566" s="10">
        <v>0</v>
      </c>
      <c r="H566" s="10" t="s">
        <v>19</v>
      </c>
      <c r="I566" s="10" t="s">
        <v>19</v>
      </c>
      <c r="J566" s="44">
        <f t="shared" ref="J566" si="330">COUNTIF(H566:H575,"F")+COUNTIF(H566:H575,"AB")</f>
        <v>4</v>
      </c>
      <c r="K566" s="47">
        <f t="shared" ref="K566" si="331">SUM(G566:G575)</f>
        <v>9.5</v>
      </c>
      <c r="L566" s="50" t="str">
        <f t="shared" ref="L566" si="332">IF(K566=21.5, "PASS", "FAIL")</f>
        <v>FAIL</v>
      </c>
      <c r="M566" s="52" t="str">
        <f t="shared" ref="M566" si="333">IF(L566="PASS",O566/9,"NO NEED")</f>
        <v>NO NEED</v>
      </c>
      <c r="N566" s="54" t="str">
        <f t="shared" ref="N566" si="334">IF(L566="FAIL","NO RANK",RANK(M566,$M$6:$M$1175))</f>
        <v>NO RANK</v>
      </c>
      <c r="O566" s="56">
        <f t="shared" ref="O566" si="335">SUM(F566:F574)</f>
        <v>496</v>
      </c>
    </row>
    <row r="567" spans="1:18" ht="11.1" customHeight="1">
      <c r="A567" s="13" t="s">
        <v>166</v>
      </c>
      <c r="B567" s="14" t="s">
        <v>167</v>
      </c>
      <c r="C567" s="15" t="s">
        <v>34</v>
      </c>
      <c r="D567" s="15">
        <v>19</v>
      </c>
      <c r="E567" s="15">
        <v>5</v>
      </c>
      <c r="F567" s="15">
        <v>24</v>
      </c>
      <c r="G567" s="15">
        <v>0</v>
      </c>
      <c r="H567" s="15" t="s">
        <v>19</v>
      </c>
      <c r="I567" s="15" t="s">
        <v>19</v>
      </c>
      <c r="J567" s="45"/>
      <c r="K567" s="48"/>
      <c r="L567" s="50"/>
      <c r="M567" s="52"/>
      <c r="N567" s="54"/>
      <c r="O567" s="56"/>
    </row>
    <row r="568" spans="1:18" ht="11.1" customHeight="1">
      <c r="A568" s="13" t="s">
        <v>166</v>
      </c>
      <c r="B568" s="14" t="s">
        <v>167</v>
      </c>
      <c r="C568" s="15" t="s">
        <v>36</v>
      </c>
      <c r="D568" s="15">
        <v>20</v>
      </c>
      <c r="E568" s="15">
        <v>8</v>
      </c>
      <c r="F568" s="15">
        <v>28</v>
      </c>
      <c r="G568" s="15">
        <v>0</v>
      </c>
      <c r="H568" s="15" t="s">
        <v>19</v>
      </c>
      <c r="I568" s="15" t="s">
        <v>19</v>
      </c>
      <c r="J568" s="45"/>
      <c r="K568" s="48"/>
      <c r="L568" s="50"/>
      <c r="M568" s="52"/>
      <c r="N568" s="54"/>
      <c r="O568" s="56"/>
    </row>
    <row r="569" spans="1:18" ht="11.1" customHeight="1">
      <c r="A569" s="13" t="s">
        <v>166</v>
      </c>
      <c r="B569" s="14" t="s">
        <v>167</v>
      </c>
      <c r="C569" s="15" t="s">
        <v>37</v>
      </c>
      <c r="D569" s="15">
        <v>24</v>
      </c>
      <c r="E569" s="15">
        <v>25</v>
      </c>
      <c r="F569" s="15">
        <v>49</v>
      </c>
      <c r="G569" s="15">
        <v>3</v>
      </c>
      <c r="H569" s="15" t="s">
        <v>15</v>
      </c>
      <c r="I569" s="15" t="s">
        <v>18</v>
      </c>
      <c r="J569" s="45"/>
      <c r="K569" s="48"/>
      <c r="L569" s="50"/>
      <c r="M569" s="52"/>
      <c r="N569" s="54"/>
      <c r="O569" s="56"/>
    </row>
    <row r="570" spans="1:18" ht="11.1" customHeight="1">
      <c r="A570" s="13" t="s">
        <v>166</v>
      </c>
      <c r="B570" s="14" t="s">
        <v>167</v>
      </c>
      <c r="C570" s="15" t="s">
        <v>38</v>
      </c>
      <c r="D570" s="15">
        <v>15</v>
      </c>
      <c r="E570" s="15">
        <v>4</v>
      </c>
      <c r="F570" s="15">
        <v>19</v>
      </c>
      <c r="G570" s="15">
        <v>0</v>
      </c>
      <c r="H570" s="15" t="s">
        <v>19</v>
      </c>
      <c r="I570" s="15" t="s">
        <v>19</v>
      </c>
      <c r="J570" s="45"/>
      <c r="K570" s="48"/>
      <c r="L570" s="50"/>
      <c r="M570" s="52"/>
      <c r="N570" s="54"/>
      <c r="O570" s="56"/>
    </row>
    <row r="571" spans="1:18" ht="11.1" customHeight="1">
      <c r="A571" s="13" t="s">
        <v>166</v>
      </c>
      <c r="B571" s="14" t="s">
        <v>167</v>
      </c>
      <c r="C571" s="15" t="s">
        <v>35</v>
      </c>
      <c r="D571" s="15">
        <v>28</v>
      </c>
      <c r="E571" s="15">
        <v>55</v>
      </c>
      <c r="F571" s="15">
        <v>83</v>
      </c>
      <c r="G571" s="15">
        <v>1.5</v>
      </c>
      <c r="H571" s="15" t="s">
        <v>15</v>
      </c>
      <c r="I571" s="15" t="s">
        <v>21</v>
      </c>
      <c r="J571" s="45"/>
      <c r="K571" s="48"/>
      <c r="L571" s="50"/>
      <c r="M571" s="52"/>
      <c r="N571" s="54"/>
      <c r="O571" s="56"/>
    </row>
    <row r="572" spans="1:18" ht="11.1" customHeight="1">
      <c r="A572" s="16" t="s">
        <v>166</v>
      </c>
      <c r="B572" s="17" t="s">
        <v>167</v>
      </c>
      <c r="C572" s="18" t="s">
        <v>39</v>
      </c>
      <c r="D572" s="18">
        <v>29</v>
      </c>
      <c r="E572" s="18">
        <v>52</v>
      </c>
      <c r="F572" s="18">
        <v>81</v>
      </c>
      <c r="G572" s="18">
        <v>1.5</v>
      </c>
      <c r="H572" s="18" t="s">
        <v>15</v>
      </c>
      <c r="I572" s="18" t="s">
        <v>21</v>
      </c>
      <c r="J572" s="45"/>
      <c r="K572" s="48"/>
      <c r="L572" s="50"/>
      <c r="M572" s="52"/>
      <c r="N572" s="54"/>
      <c r="O572" s="56"/>
    </row>
    <row r="573" spans="1:18" ht="11.1" customHeight="1">
      <c r="A573" s="16" t="s">
        <v>166</v>
      </c>
      <c r="B573" s="17" t="s">
        <v>167</v>
      </c>
      <c r="C573" s="18" t="s">
        <v>40</v>
      </c>
      <c r="D573" s="18">
        <v>28</v>
      </c>
      <c r="E573" s="18">
        <v>62</v>
      </c>
      <c r="F573" s="18">
        <v>90</v>
      </c>
      <c r="G573" s="18">
        <v>1.5</v>
      </c>
      <c r="H573" s="18" t="s">
        <v>15</v>
      </c>
      <c r="I573" s="18" t="s">
        <v>20</v>
      </c>
      <c r="J573" s="45"/>
      <c r="K573" s="48"/>
      <c r="L573" s="50"/>
      <c r="M573" s="52"/>
      <c r="N573" s="54"/>
      <c r="O573" s="56"/>
    </row>
    <row r="574" spans="1:18" ht="11.1" customHeight="1">
      <c r="A574" s="16" t="s">
        <v>166</v>
      </c>
      <c r="B574" s="17" t="s">
        <v>167</v>
      </c>
      <c r="C574" s="18" t="s">
        <v>41</v>
      </c>
      <c r="D574" s="18">
        <v>27</v>
      </c>
      <c r="E574" s="18">
        <v>63</v>
      </c>
      <c r="F574" s="18">
        <v>90</v>
      </c>
      <c r="G574" s="18">
        <v>2</v>
      </c>
      <c r="H574" s="18" t="s">
        <v>15</v>
      </c>
      <c r="I574" s="18" t="s">
        <v>20</v>
      </c>
      <c r="J574" s="45"/>
      <c r="K574" s="48"/>
      <c r="L574" s="50"/>
      <c r="M574" s="52"/>
      <c r="N574" s="54"/>
      <c r="O574" s="56"/>
    </row>
    <row r="575" spans="1:18" ht="11.1" customHeight="1" thickBot="1">
      <c r="A575" s="19" t="s">
        <v>166</v>
      </c>
      <c r="B575" s="20" t="s">
        <v>167</v>
      </c>
      <c r="C575" s="21" t="s">
        <v>42</v>
      </c>
      <c r="D575" s="21">
        <v>26</v>
      </c>
      <c r="E575" s="21">
        <v>0</v>
      </c>
      <c r="F575" s="21">
        <v>26</v>
      </c>
      <c r="G575" s="21">
        <v>0</v>
      </c>
      <c r="H575" s="21" t="s">
        <v>15</v>
      </c>
      <c r="I575" s="21" t="s">
        <v>31</v>
      </c>
      <c r="J575" s="46"/>
      <c r="K575" s="49"/>
      <c r="L575" s="51"/>
      <c r="M575" s="53"/>
      <c r="N575" s="55"/>
      <c r="O575" s="57"/>
    </row>
    <row r="576" spans="1:18" ht="11.1" customHeight="1">
      <c r="A576" s="8" t="s">
        <v>168</v>
      </c>
      <c r="B576" s="9" t="s">
        <v>169</v>
      </c>
      <c r="C576" s="10" t="s">
        <v>33</v>
      </c>
      <c r="D576" s="10">
        <v>16</v>
      </c>
      <c r="E576" s="10">
        <v>33</v>
      </c>
      <c r="F576" s="10">
        <v>49</v>
      </c>
      <c r="G576" s="10">
        <v>3</v>
      </c>
      <c r="H576" s="10" t="s">
        <v>15</v>
      </c>
      <c r="I576" s="10" t="s">
        <v>18</v>
      </c>
      <c r="J576" s="44">
        <f t="shared" ref="J576" si="336">COUNTIF(H576:H585,"F")+COUNTIF(H576:H585,"AB")</f>
        <v>3</v>
      </c>
      <c r="K576" s="47">
        <f t="shared" ref="K576" si="337">SUM(G576:G585)</f>
        <v>12.5</v>
      </c>
      <c r="L576" s="50" t="str">
        <f t="shared" ref="L576" si="338">IF(K576=21.5, "PASS", "FAIL")</f>
        <v>FAIL</v>
      </c>
      <c r="M576" s="52" t="str">
        <f t="shared" ref="M576" si="339">IF(L576="PASS",O576/9,"NO NEED")</f>
        <v>NO NEED</v>
      </c>
      <c r="N576" s="54" t="str">
        <f t="shared" ref="N576" si="340">IF(L576="FAIL","NO RANK",RANK(M576,$M$6:$M$1175))</f>
        <v>NO RANK</v>
      </c>
      <c r="O576" s="56">
        <f t="shared" ref="O576" si="341">SUM(F576:F584)</f>
        <v>538</v>
      </c>
      <c r="P576" s="11"/>
      <c r="Q576" s="12"/>
      <c r="R576" s="12"/>
    </row>
    <row r="577" spans="1:18" ht="11.1" customHeight="1">
      <c r="A577" s="13" t="s">
        <v>168</v>
      </c>
      <c r="B577" s="14" t="s">
        <v>169</v>
      </c>
      <c r="C577" s="15" t="s">
        <v>34</v>
      </c>
      <c r="D577" s="15">
        <v>19</v>
      </c>
      <c r="E577" s="15">
        <v>18</v>
      </c>
      <c r="F577" s="15">
        <v>37</v>
      </c>
      <c r="G577" s="15">
        <v>0</v>
      </c>
      <c r="H577" s="15" t="s">
        <v>19</v>
      </c>
      <c r="I577" s="15" t="s">
        <v>19</v>
      </c>
      <c r="J577" s="45"/>
      <c r="K577" s="48"/>
      <c r="L577" s="50"/>
      <c r="M577" s="52"/>
      <c r="N577" s="54"/>
      <c r="O577" s="56"/>
    </row>
    <row r="578" spans="1:18" ht="11.1" customHeight="1">
      <c r="A578" s="13" t="s">
        <v>168</v>
      </c>
      <c r="B578" s="14" t="s">
        <v>169</v>
      </c>
      <c r="C578" s="15" t="s">
        <v>36</v>
      </c>
      <c r="D578" s="15">
        <v>22</v>
      </c>
      <c r="E578" s="15">
        <v>4</v>
      </c>
      <c r="F578" s="15">
        <v>26</v>
      </c>
      <c r="G578" s="15">
        <v>0</v>
      </c>
      <c r="H578" s="15" t="s">
        <v>19</v>
      </c>
      <c r="I578" s="15" t="s">
        <v>19</v>
      </c>
      <c r="J578" s="45"/>
      <c r="K578" s="48"/>
      <c r="L578" s="50"/>
      <c r="M578" s="52"/>
      <c r="N578" s="54"/>
      <c r="O578" s="56"/>
    </row>
    <row r="579" spans="1:18" ht="11.1" customHeight="1">
      <c r="A579" s="13" t="s">
        <v>168</v>
      </c>
      <c r="B579" s="14" t="s">
        <v>169</v>
      </c>
      <c r="C579" s="15" t="s">
        <v>37</v>
      </c>
      <c r="D579" s="15">
        <v>20</v>
      </c>
      <c r="E579" s="15">
        <v>28</v>
      </c>
      <c r="F579" s="15">
        <v>48</v>
      </c>
      <c r="G579" s="15">
        <v>3</v>
      </c>
      <c r="H579" s="15" t="s">
        <v>15</v>
      </c>
      <c r="I579" s="15" t="s">
        <v>18</v>
      </c>
      <c r="J579" s="45"/>
      <c r="K579" s="48"/>
      <c r="L579" s="50"/>
      <c r="M579" s="52"/>
      <c r="N579" s="54"/>
      <c r="O579" s="56"/>
    </row>
    <row r="580" spans="1:18" ht="11.1" customHeight="1">
      <c r="A580" s="13" t="s">
        <v>168</v>
      </c>
      <c r="B580" s="14" t="s">
        <v>169</v>
      </c>
      <c r="C580" s="15" t="s">
        <v>38</v>
      </c>
      <c r="D580" s="15">
        <v>15</v>
      </c>
      <c r="E580" s="15">
        <v>13</v>
      </c>
      <c r="F580" s="15">
        <v>28</v>
      </c>
      <c r="G580" s="15">
        <v>0</v>
      </c>
      <c r="H580" s="15" t="s">
        <v>19</v>
      </c>
      <c r="I580" s="15" t="s">
        <v>19</v>
      </c>
      <c r="J580" s="45"/>
      <c r="K580" s="48"/>
      <c r="L580" s="50"/>
      <c r="M580" s="52"/>
      <c r="N580" s="54"/>
      <c r="O580" s="56"/>
    </row>
    <row r="581" spans="1:18" ht="11.1" customHeight="1">
      <c r="A581" s="13" t="s">
        <v>168</v>
      </c>
      <c r="B581" s="14" t="s">
        <v>169</v>
      </c>
      <c r="C581" s="15" t="s">
        <v>35</v>
      </c>
      <c r="D581" s="15">
        <v>28</v>
      </c>
      <c r="E581" s="15">
        <v>54</v>
      </c>
      <c r="F581" s="15">
        <v>82</v>
      </c>
      <c r="G581" s="15">
        <v>1.5</v>
      </c>
      <c r="H581" s="15" t="s">
        <v>15</v>
      </c>
      <c r="I581" s="15" t="s">
        <v>21</v>
      </c>
      <c r="J581" s="45"/>
      <c r="K581" s="48"/>
      <c r="L581" s="50"/>
      <c r="M581" s="52"/>
      <c r="N581" s="54"/>
      <c r="O581" s="56"/>
    </row>
    <row r="582" spans="1:18" ht="11.1" customHeight="1">
      <c r="A582" s="16" t="s">
        <v>168</v>
      </c>
      <c r="B582" s="17" t="s">
        <v>169</v>
      </c>
      <c r="C582" s="18" t="s">
        <v>39</v>
      </c>
      <c r="D582" s="18">
        <v>29</v>
      </c>
      <c r="E582" s="18">
        <v>55</v>
      </c>
      <c r="F582" s="18">
        <v>84</v>
      </c>
      <c r="G582" s="18">
        <v>1.5</v>
      </c>
      <c r="H582" s="18" t="s">
        <v>15</v>
      </c>
      <c r="I582" s="18" t="s">
        <v>21</v>
      </c>
      <c r="J582" s="45"/>
      <c r="K582" s="48"/>
      <c r="L582" s="50"/>
      <c r="M582" s="52"/>
      <c r="N582" s="54"/>
      <c r="O582" s="56"/>
    </row>
    <row r="583" spans="1:18" ht="11.1" customHeight="1">
      <c r="A583" s="16" t="s">
        <v>168</v>
      </c>
      <c r="B583" s="17" t="s">
        <v>169</v>
      </c>
      <c r="C583" s="18" t="s">
        <v>40</v>
      </c>
      <c r="D583" s="18">
        <v>29</v>
      </c>
      <c r="E583" s="18">
        <v>63</v>
      </c>
      <c r="F583" s="18">
        <v>92</v>
      </c>
      <c r="G583" s="18">
        <v>1.5</v>
      </c>
      <c r="H583" s="18" t="s">
        <v>15</v>
      </c>
      <c r="I583" s="18" t="s">
        <v>20</v>
      </c>
      <c r="J583" s="45"/>
      <c r="K583" s="48"/>
      <c r="L583" s="50"/>
      <c r="M583" s="52"/>
      <c r="N583" s="54"/>
      <c r="O583" s="56"/>
    </row>
    <row r="584" spans="1:18" ht="11.1" customHeight="1">
      <c r="A584" s="16" t="s">
        <v>168</v>
      </c>
      <c r="B584" s="17" t="s">
        <v>169</v>
      </c>
      <c r="C584" s="18" t="s">
        <v>41</v>
      </c>
      <c r="D584" s="18">
        <v>28</v>
      </c>
      <c r="E584" s="18">
        <v>64</v>
      </c>
      <c r="F584" s="18">
        <v>92</v>
      </c>
      <c r="G584" s="18">
        <v>2</v>
      </c>
      <c r="H584" s="18" t="s">
        <v>15</v>
      </c>
      <c r="I584" s="18" t="s">
        <v>20</v>
      </c>
      <c r="J584" s="45"/>
      <c r="K584" s="48"/>
      <c r="L584" s="50"/>
      <c r="M584" s="52"/>
      <c r="N584" s="54"/>
      <c r="O584" s="56"/>
    </row>
    <row r="585" spans="1:18" ht="10.5" customHeight="1" thickBot="1">
      <c r="A585" s="19" t="s">
        <v>168</v>
      </c>
      <c r="B585" s="20" t="s">
        <v>169</v>
      </c>
      <c r="C585" s="21" t="s">
        <v>42</v>
      </c>
      <c r="D585" s="21">
        <v>27</v>
      </c>
      <c r="E585" s="21">
        <v>0</v>
      </c>
      <c r="F585" s="21">
        <v>27</v>
      </c>
      <c r="G585" s="21">
        <v>0</v>
      </c>
      <c r="H585" s="21" t="s">
        <v>15</v>
      </c>
      <c r="I585" s="21" t="s">
        <v>31</v>
      </c>
      <c r="J585" s="46"/>
      <c r="K585" s="49"/>
      <c r="L585" s="51"/>
      <c r="M585" s="53"/>
      <c r="N585" s="55"/>
      <c r="O585" s="57"/>
    </row>
    <row r="586" spans="1:18" ht="11.1" customHeight="1">
      <c r="A586" s="8" t="s">
        <v>170</v>
      </c>
      <c r="B586" s="9" t="s">
        <v>171</v>
      </c>
      <c r="C586" s="10" t="s">
        <v>33</v>
      </c>
      <c r="D586" s="10">
        <v>23</v>
      </c>
      <c r="E586" s="10">
        <v>39</v>
      </c>
      <c r="F586" s="10">
        <v>62</v>
      </c>
      <c r="G586" s="10">
        <v>3</v>
      </c>
      <c r="H586" s="10" t="s">
        <v>15</v>
      </c>
      <c r="I586" s="10" t="s">
        <v>16</v>
      </c>
      <c r="J586" s="44">
        <f t="shared" ref="J586" si="342">COUNTIF(H586:H595,"F")+COUNTIF(H586:H595,"AB")</f>
        <v>0</v>
      </c>
      <c r="K586" s="47">
        <f t="shared" ref="K586" si="343">SUM(G586:G595)</f>
        <v>21.5</v>
      </c>
      <c r="L586" s="50" t="str">
        <f t="shared" ref="L586" si="344">IF(K586=21.5, "PASS", "FAIL")</f>
        <v>PASS</v>
      </c>
      <c r="M586" s="52">
        <f t="shared" ref="M586" si="345">IF(L586="PASS",O586/9,"NO NEED")</f>
        <v>81</v>
      </c>
      <c r="N586" s="54">
        <f t="shared" ref="N586" si="346">IF(L586="FAIL","NO RANK",RANK(M586,$M$6:$M$1175))</f>
        <v>12</v>
      </c>
      <c r="O586" s="56">
        <f t="shared" ref="O586" si="347">SUM(F586:F594)</f>
        <v>729</v>
      </c>
      <c r="P586" s="11"/>
      <c r="Q586" s="12"/>
      <c r="R586" s="12"/>
    </row>
    <row r="587" spans="1:18" ht="11.1" customHeight="1">
      <c r="A587" s="13" t="s">
        <v>170</v>
      </c>
      <c r="B587" s="14" t="s">
        <v>171</v>
      </c>
      <c r="C587" s="15" t="s">
        <v>34</v>
      </c>
      <c r="D587" s="15">
        <v>28</v>
      </c>
      <c r="E587" s="15">
        <v>42</v>
      </c>
      <c r="F587" s="15">
        <v>70</v>
      </c>
      <c r="G587" s="15">
        <v>3</v>
      </c>
      <c r="H587" s="15" t="s">
        <v>15</v>
      </c>
      <c r="I587" s="15" t="s">
        <v>22</v>
      </c>
      <c r="J587" s="45"/>
      <c r="K587" s="48"/>
      <c r="L587" s="50"/>
      <c r="M587" s="52"/>
      <c r="N587" s="54"/>
      <c r="O587" s="56"/>
    </row>
    <row r="588" spans="1:18" ht="11.1" customHeight="1">
      <c r="A588" s="13" t="s">
        <v>170</v>
      </c>
      <c r="B588" s="14" t="s">
        <v>171</v>
      </c>
      <c r="C588" s="15" t="s">
        <v>36</v>
      </c>
      <c r="D588" s="15">
        <v>26</v>
      </c>
      <c r="E588" s="15">
        <v>35</v>
      </c>
      <c r="F588" s="15">
        <v>61</v>
      </c>
      <c r="G588" s="15">
        <v>3</v>
      </c>
      <c r="H588" s="15" t="s">
        <v>15</v>
      </c>
      <c r="I588" s="15" t="s">
        <v>16</v>
      </c>
      <c r="J588" s="45"/>
      <c r="K588" s="48"/>
      <c r="L588" s="50"/>
      <c r="M588" s="52"/>
      <c r="N588" s="54"/>
      <c r="O588" s="56"/>
    </row>
    <row r="589" spans="1:18" ht="11.1" customHeight="1">
      <c r="A589" s="13" t="s">
        <v>170</v>
      </c>
      <c r="B589" s="14" t="s">
        <v>171</v>
      </c>
      <c r="C589" s="15" t="s">
        <v>37</v>
      </c>
      <c r="D589" s="15">
        <v>28</v>
      </c>
      <c r="E589" s="15">
        <v>54</v>
      </c>
      <c r="F589" s="15">
        <v>82</v>
      </c>
      <c r="G589" s="15">
        <v>3</v>
      </c>
      <c r="H589" s="15" t="s">
        <v>15</v>
      </c>
      <c r="I589" s="15" t="s">
        <v>21</v>
      </c>
      <c r="J589" s="45"/>
      <c r="K589" s="48"/>
      <c r="L589" s="50"/>
      <c r="M589" s="52"/>
      <c r="N589" s="54"/>
      <c r="O589" s="56"/>
    </row>
    <row r="590" spans="1:18" ht="11.1" customHeight="1">
      <c r="A590" s="13" t="s">
        <v>170</v>
      </c>
      <c r="B590" s="14" t="s">
        <v>171</v>
      </c>
      <c r="C590" s="15" t="s">
        <v>38</v>
      </c>
      <c r="D590" s="15">
        <v>25</v>
      </c>
      <c r="E590" s="15">
        <v>40</v>
      </c>
      <c r="F590" s="15">
        <v>65</v>
      </c>
      <c r="G590" s="15">
        <v>3</v>
      </c>
      <c r="H590" s="15" t="s">
        <v>15</v>
      </c>
      <c r="I590" s="15" t="s">
        <v>16</v>
      </c>
      <c r="J590" s="45"/>
      <c r="K590" s="48"/>
      <c r="L590" s="50"/>
      <c r="M590" s="52"/>
      <c r="N590" s="54"/>
      <c r="O590" s="56"/>
    </row>
    <row r="591" spans="1:18" ht="11.1" customHeight="1">
      <c r="A591" s="13" t="s">
        <v>170</v>
      </c>
      <c r="B591" s="14" t="s">
        <v>171</v>
      </c>
      <c r="C591" s="15" t="s">
        <v>35</v>
      </c>
      <c r="D591" s="15">
        <v>30</v>
      </c>
      <c r="E591" s="15">
        <v>65</v>
      </c>
      <c r="F591" s="15">
        <v>95</v>
      </c>
      <c r="G591" s="15">
        <v>1.5</v>
      </c>
      <c r="H591" s="15" t="s">
        <v>15</v>
      </c>
      <c r="I591" s="15" t="s">
        <v>20</v>
      </c>
      <c r="J591" s="45"/>
      <c r="K591" s="48"/>
      <c r="L591" s="50"/>
      <c r="M591" s="52"/>
      <c r="N591" s="54"/>
      <c r="O591" s="56"/>
    </row>
    <row r="592" spans="1:18" ht="11.1" customHeight="1">
      <c r="A592" s="16" t="s">
        <v>170</v>
      </c>
      <c r="B592" s="17" t="s">
        <v>171</v>
      </c>
      <c r="C592" s="18" t="s">
        <v>39</v>
      </c>
      <c r="D592" s="18">
        <v>30</v>
      </c>
      <c r="E592" s="18">
        <v>66</v>
      </c>
      <c r="F592" s="18">
        <v>96</v>
      </c>
      <c r="G592" s="18">
        <v>1.5</v>
      </c>
      <c r="H592" s="18" t="s">
        <v>15</v>
      </c>
      <c r="I592" s="18" t="s">
        <v>20</v>
      </c>
      <c r="J592" s="45"/>
      <c r="K592" s="48"/>
      <c r="L592" s="50"/>
      <c r="M592" s="52"/>
      <c r="N592" s="54"/>
      <c r="O592" s="56"/>
    </row>
    <row r="593" spans="1:18" ht="11.1" customHeight="1">
      <c r="A593" s="16" t="s">
        <v>170</v>
      </c>
      <c r="B593" s="17" t="s">
        <v>171</v>
      </c>
      <c r="C593" s="18" t="s">
        <v>40</v>
      </c>
      <c r="D593" s="18">
        <v>30</v>
      </c>
      <c r="E593" s="18">
        <v>69</v>
      </c>
      <c r="F593" s="18">
        <v>99</v>
      </c>
      <c r="G593" s="18">
        <v>1.5</v>
      </c>
      <c r="H593" s="18" t="s">
        <v>15</v>
      </c>
      <c r="I593" s="18" t="s">
        <v>20</v>
      </c>
      <c r="J593" s="45"/>
      <c r="K593" s="48"/>
      <c r="L593" s="50"/>
      <c r="M593" s="52"/>
      <c r="N593" s="54"/>
      <c r="O593" s="56"/>
    </row>
    <row r="594" spans="1:18" ht="11.1" customHeight="1">
      <c r="A594" s="16" t="s">
        <v>170</v>
      </c>
      <c r="B594" s="17" t="s">
        <v>171</v>
      </c>
      <c r="C594" s="18" t="s">
        <v>41</v>
      </c>
      <c r="D594" s="18">
        <v>30</v>
      </c>
      <c r="E594" s="18">
        <v>69</v>
      </c>
      <c r="F594" s="18">
        <v>99</v>
      </c>
      <c r="G594" s="18">
        <v>2</v>
      </c>
      <c r="H594" s="18" t="s">
        <v>15</v>
      </c>
      <c r="I594" s="18" t="s">
        <v>20</v>
      </c>
      <c r="J594" s="45"/>
      <c r="K594" s="48"/>
      <c r="L594" s="50"/>
      <c r="M594" s="52"/>
      <c r="N594" s="54"/>
      <c r="O594" s="56"/>
    </row>
    <row r="595" spans="1:18" ht="11.1" customHeight="1" thickBot="1">
      <c r="A595" s="19" t="s">
        <v>170</v>
      </c>
      <c r="B595" s="20" t="s">
        <v>171</v>
      </c>
      <c r="C595" s="21" t="s">
        <v>42</v>
      </c>
      <c r="D595" s="21">
        <v>29</v>
      </c>
      <c r="E595" s="21">
        <v>0</v>
      </c>
      <c r="F595" s="21">
        <v>29</v>
      </c>
      <c r="G595" s="21">
        <v>0</v>
      </c>
      <c r="H595" s="21" t="s">
        <v>15</v>
      </c>
      <c r="I595" s="21" t="s">
        <v>31</v>
      </c>
      <c r="J595" s="46"/>
      <c r="K595" s="49"/>
      <c r="L595" s="51"/>
      <c r="M595" s="53"/>
      <c r="N595" s="55"/>
      <c r="O595" s="57"/>
    </row>
    <row r="596" spans="1:18" ht="11.1" customHeight="1">
      <c r="A596" s="8" t="s">
        <v>172</v>
      </c>
      <c r="B596" s="9" t="s">
        <v>173</v>
      </c>
      <c r="C596" s="10" t="s">
        <v>33</v>
      </c>
      <c r="D596" s="10">
        <v>22</v>
      </c>
      <c r="E596" s="10">
        <v>42</v>
      </c>
      <c r="F596" s="10">
        <v>64</v>
      </c>
      <c r="G596" s="10">
        <v>3</v>
      </c>
      <c r="H596" s="10" t="s">
        <v>15</v>
      </c>
      <c r="I596" s="10" t="s">
        <v>16</v>
      </c>
      <c r="J596" s="44">
        <f t="shared" ref="J596" si="348">COUNTIF(H596:H605,"F")+COUNTIF(H596:H605,"AB")</f>
        <v>1</v>
      </c>
      <c r="K596" s="47">
        <f t="shared" ref="K596" si="349">SUM(G596:G605)</f>
        <v>18.5</v>
      </c>
      <c r="L596" s="50" t="str">
        <f t="shared" ref="L596" si="350">IF(K596=21.5, "PASS", "FAIL")</f>
        <v>FAIL</v>
      </c>
      <c r="M596" s="52" t="str">
        <f t="shared" ref="M596" si="351">IF(L596="PASS",O596/9,"NO NEED")</f>
        <v>NO NEED</v>
      </c>
      <c r="N596" s="54" t="str">
        <f t="shared" ref="N596" si="352">IF(L596="FAIL","NO RANK",RANK(M596,$M$6:$M$1175))</f>
        <v>NO RANK</v>
      </c>
      <c r="O596" s="56">
        <f t="shared" ref="O596" si="353">SUM(F596:F604)</f>
        <v>654</v>
      </c>
      <c r="P596" s="11"/>
      <c r="Q596" s="12"/>
      <c r="R596" s="12"/>
    </row>
    <row r="597" spans="1:18" ht="11.1" customHeight="1">
      <c r="A597" s="13" t="s">
        <v>172</v>
      </c>
      <c r="B597" s="14" t="s">
        <v>173</v>
      </c>
      <c r="C597" s="15" t="s">
        <v>34</v>
      </c>
      <c r="D597" s="15">
        <v>29</v>
      </c>
      <c r="E597" s="15">
        <v>30</v>
      </c>
      <c r="F597" s="15">
        <v>59</v>
      </c>
      <c r="G597" s="15">
        <v>3</v>
      </c>
      <c r="H597" s="15" t="s">
        <v>15</v>
      </c>
      <c r="I597" s="15" t="s">
        <v>17</v>
      </c>
      <c r="J597" s="45"/>
      <c r="K597" s="48"/>
      <c r="L597" s="50"/>
      <c r="M597" s="52"/>
      <c r="N597" s="54"/>
      <c r="O597" s="56"/>
    </row>
    <row r="598" spans="1:18" ht="11.1" customHeight="1">
      <c r="A598" s="13" t="s">
        <v>172</v>
      </c>
      <c r="B598" s="14" t="s">
        <v>173</v>
      </c>
      <c r="C598" s="15" t="s">
        <v>36</v>
      </c>
      <c r="D598" s="15">
        <v>27</v>
      </c>
      <c r="E598" s="15">
        <v>28</v>
      </c>
      <c r="F598" s="15">
        <v>55</v>
      </c>
      <c r="G598" s="15">
        <v>3</v>
      </c>
      <c r="H598" s="15" t="s">
        <v>15</v>
      </c>
      <c r="I598" s="15" t="s">
        <v>20</v>
      </c>
      <c r="J598" s="45"/>
      <c r="K598" s="48"/>
      <c r="L598" s="50"/>
      <c r="M598" s="52"/>
      <c r="N598" s="54"/>
      <c r="O598" s="56"/>
    </row>
    <row r="599" spans="1:18" ht="11.1" customHeight="1">
      <c r="A599" s="13" t="s">
        <v>172</v>
      </c>
      <c r="B599" s="14" t="s">
        <v>173</v>
      </c>
      <c r="C599" s="15" t="s">
        <v>37</v>
      </c>
      <c r="D599" s="15">
        <v>29</v>
      </c>
      <c r="E599" s="15">
        <v>25</v>
      </c>
      <c r="F599" s="15">
        <v>54</v>
      </c>
      <c r="G599" s="15">
        <v>3</v>
      </c>
      <c r="H599" s="15" t="s">
        <v>15</v>
      </c>
      <c r="I599" s="15" t="s">
        <v>20</v>
      </c>
      <c r="J599" s="45"/>
      <c r="K599" s="48"/>
      <c r="L599" s="50"/>
      <c r="M599" s="52"/>
      <c r="N599" s="54"/>
      <c r="O599" s="56"/>
    </row>
    <row r="600" spans="1:18" ht="11.1" customHeight="1">
      <c r="A600" s="13" t="s">
        <v>172</v>
      </c>
      <c r="B600" s="14" t="s">
        <v>173</v>
      </c>
      <c r="C600" s="15" t="s">
        <v>38</v>
      </c>
      <c r="D600" s="15">
        <v>20</v>
      </c>
      <c r="E600" s="15">
        <v>16</v>
      </c>
      <c r="F600" s="15">
        <v>36</v>
      </c>
      <c r="G600" s="15">
        <v>0</v>
      </c>
      <c r="H600" s="15" t="s">
        <v>19</v>
      </c>
      <c r="I600" s="15" t="s">
        <v>19</v>
      </c>
      <c r="J600" s="45"/>
      <c r="K600" s="48"/>
      <c r="L600" s="50"/>
      <c r="M600" s="52"/>
      <c r="N600" s="54"/>
      <c r="O600" s="56"/>
    </row>
    <row r="601" spans="1:18" ht="11.1" customHeight="1">
      <c r="A601" s="13" t="s">
        <v>172</v>
      </c>
      <c r="B601" s="14" t="s">
        <v>173</v>
      </c>
      <c r="C601" s="15" t="s">
        <v>35</v>
      </c>
      <c r="D601" s="15">
        <v>30</v>
      </c>
      <c r="E601" s="15">
        <v>65</v>
      </c>
      <c r="F601" s="15">
        <v>95</v>
      </c>
      <c r="G601" s="15">
        <v>1.5</v>
      </c>
      <c r="H601" s="15" t="s">
        <v>15</v>
      </c>
      <c r="I601" s="15" t="s">
        <v>20</v>
      </c>
      <c r="J601" s="45"/>
      <c r="K601" s="48"/>
      <c r="L601" s="50"/>
      <c r="M601" s="52"/>
      <c r="N601" s="54"/>
      <c r="O601" s="56"/>
    </row>
    <row r="602" spans="1:18" ht="11.1" customHeight="1">
      <c r="A602" s="16" t="s">
        <v>172</v>
      </c>
      <c r="B602" s="17" t="s">
        <v>173</v>
      </c>
      <c r="C602" s="18" t="s">
        <v>39</v>
      </c>
      <c r="D602" s="18">
        <v>30</v>
      </c>
      <c r="E602" s="18">
        <v>66</v>
      </c>
      <c r="F602" s="18">
        <v>96</v>
      </c>
      <c r="G602" s="18">
        <v>1.5</v>
      </c>
      <c r="H602" s="18" t="s">
        <v>15</v>
      </c>
      <c r="I602" s="18" t="s">
        <v>20</v>
      </c>
      <c r="J602" s="45"/>
      <c r="K602" s="48"/>
      <c r="L602" s="50"/>
      <c r="M602" s="52"/>
      <c r="N602" s="54"/>
      <c r="O602" s="56"/>
    </row>
    <row r="603" spans="1:18" ht="11.1" customHeight="1">
      <c r="A603" s="16" t="s">
        <v>172</v>
      </c>
      <c r="B603" s="17" t="s">
        <v>173</v>
      </c>
      <c r="C603" s="18" t="s">
        <v>40</v>
      </c>
      <c r="D603" s="18">
        <v>30</v>
      </c>
      <c r="E603" s="18">
        <v>67</v>
      </c>
      <c r="F603" s="18">
        <v>97</v>
      </c>
      <c r="G603" s="18">
        <v>1.5</v>
      </c>
      <c r="H603" s="18" t="s">
        <v>15</v>
      </c>
      <c r="I603" s="18" t="s">
        <v>17</v>
      </c>
      <c r="J603" s="45"/>
      <c r="K603" s="48"/>
      <c r="L603" s="50"/>
      <c r="M603" s="52"/>
      <c r="N603" s="54"/>
      <c r="O603" s="56"/>
    </row>
    <row r="604" spans="1:18" ht="11.1" customHeight="1">
      <c r="A604" s="16" t="s">
        <v>172</v>
      </c>
      <c r="B604" s="17" t="s">
        <v>173</v>
      </c>
      <c r="C604" s="18" t="s">
        <v>41</v>
      </c>
      <c r="D604" s="18">
        <v>29</v>
      </c>
      <c r="E604" s="18">
        <v>69</v>
      </c>
      <c r="F604" s="18">
        <v>98</v>
      </c>
      <c r="G604" s="18">
        <v>2</v>
      </c>
      <c r="H604" s="18" t="s">
        <v>15</v>
      </c>
      <c r="I604" s="18" t="s">
        <v>31</v>
      </c>
      <c r="J604" s="45"/>
      <c r="K604" s="48"/>
      <c r="L604" s="50"/>
      <c r="M604" s="52"/>
      <c r="N604" s="54"/>
      <c r="O604" s="56"/>
    </row>
    <row r="605" spans="1:18" ht="10.5" customHeight="1" thickBot="1">
      <c r="A605" s="19" t="s">
        <v>172</v>
      </c>
      <c r="B605" s="20" t="s">
        <v>173</v>
      </c>
      <c r="C605" s="21" t="s">
        <v>42</v>
      </c>
      <c r="D605" s="21">
        <v>29</v>
      </c>
      <c r="E605" s="21">
        <v>0</v>
      </c>
      <c r="F605" s="21">
        <v>29</v>
      </c>
      <c r="G605" s="21">
        <v>0</v>
      </c>
      <c r="H605" s="21" t="s">
        <v>15</v>
      </c>
      <c r="I605" s="21" t="s">
        <v>17</v>
      </c>
      <c r="J605" s="46"/>
      <c r="K605" s="49"/>
      <c r="L605" s="51"/>
      <c r="M605" s="53"/>
      <c r="N605" s="55"/>
      <c r="O605" s="57"/>
    </row>
    <row r="606" spans="1:18" ht="11.1" customHeight="1">
      <c r="A606" s="8" t="s">
        <v>174</v>
      </c>
      <c r="B606" s="9" t="s">
        <v>175</v>
      </c>
      <c r="C606" s="10" t="s">
        <v>33</v>
      </c>
      <c r="D606" s="10">
        <v>24</v>
      </c>
      <c r="E606" s="10">
        <v>10</v>
      </c>
      <c r="F606" s="10">
        <v>34</v>
      </c>
      <c r="G606" s="10">
        <v>0</v>
      </c>
      <c r="H606" s="10" t="s">
        <v>19</v>
      </c>
      <c r="I606" s="10" t="s">
        <v>19</v>
      </c>
      <c r="J606" s="44">
        <f t="shared" ref="J606" si="354">COUNTIF(H606:H615,"F")+COUNTIF(H606:H615,"AB")</f>
        <v>1</v>
      </c>
      <c r="K606" s="47">
        <f t="shared" ref="K606" si="355">SUM(G606:G615)</f>
        <v>18.5</v>
      </c>
      <c r="L606" s="50" t="str">
        <f t="shared" ref="L606" si="356">IF(K606=21.5, "PASS", "FAIL")</f>
        <v>FAIL</v>
      </c>
      <c r="M606" s="52" t="str">
        <f t="shared" ref="M606" si="357">IF(L606="PASS",O606/9,"NO NEED")</f>
        <v>NO NEED</v>
      </c>
      <c r="N606" s="54" t="str">
        <f t="shared" ref="N606" si="358">IF(L606="FAIL","NO RANK",RANK(M606,$M$6:$M$1175))</f>
        <v>NO RANK</v>
      </c>
      <c r="O606" s="56">
        <f t="shared" ref="O606" si="359">SUM(F606:F614)</f>
        <v>656</v>
      </c>
    </row>
    <row r="607" spans="1:18" ht="11.1" customHeight="1">
      <c r="A607" s="13" t="s">
        <v>174</v>
      </c>
      <c r="B607" s="14" t="s">
        <v>175</v>
      </c>
      <c r="C607" s="15" t="s">
        <v>34</v>
      </c>
      <c r="D607" s="15">
        <v>26</v>
      </c>
      <c r="E607" s="15">
        <v>42</v>
      </c>
      <c r="F607" s="15">
        <v>68</v>
      </c>
      <c r="G607" s="15">
        <v>3</v>
      </c>
      <c r="H607" s="15" t="s">
        <v>15</v>
      </c>
      <c r="I607" s="15" t="s">
        <v>16</v>
      </c>
      <c r="J607" s="45"/>
      <c r="K607" s="48"/>
      <c r="L607" s="50"/>
      <c r="M607" s="52"/>
      <c r="N607" s="54"/>
      <c r="O607" s="56"/>
    </row>
    <row r="608" spans="1:18" ht="11.1" customHeight="1">
      <c r="A608" s="13" t="s">
        <v>174</v>
      </c>
      <c r="B608" s="14" t="s">
        <v>175</v>
      </c>
      <c r="C608" s="15" t="s">
        <v>36</v>
      </c>
      <c r="D608" s="15">
        <v>20</v>
      </c>
      <c r="E608" s="15">
        <v>34</v>
      </c>
      <c r="F608" s="15">
        <v>54</v>
      </c>
      <c r="G608" s="15">
        <v>3</v>
      </c>
      <c r="H608" s="15" t="s">
        <v>15</v>
      </c>
      <c r="I608" s="15" t="s">
        <v>17</v>
      </c>
      <c r="J608" s="45"/>
      <c r="K608" s="48"/>
      <c r="L608" s="50"/>
      <c r="M608" s="52"/>
      <c r="N608" s="54"/>
      <c r="O608" s="56"/>
    </row>
    <row r="609" spans="1:18" ht="11.1" customHeight="1">
      <c r="A609" s="13" t="s">
        <v>174</v>
      </c>
      <c r="B609" s="14" t="s">
        <v>175</v>
      </c>
      <c r="C609" s="15" t="s">
        <v>37</v>
      </c>
      <c r="D609" s="15">
        <v>21</v>
      </c>
      <c r="E609" s="15">
        <v>31</v>
      </c>
      <c r="F609" s="15">
        <v>52</v>
      </c>
      <c r="G609" s="15">
        <v>3</v>
      </c>
      <c r="H609" s="15" t="s">
        <v>15</v>
      </c>
      <c r="I609" s="15" t="s">
        <v>17</v>
      </c>
      <c r="J609" s="45"/>
      <c r="K609" s="48"/>
      <c r="L609" s="50"/>
      <c r="M609" s="52"/>
      <c r="N609" s="54"/>
      <c r="O609" s="56"/>
    </row>
    <row r="610" spans="1:18" ht="11.1" customHeight="1">
      <c r="A610" s="13" t="s">
        <v>174</v>
      </c>
      <c r="B610" s="14" t="s">
        <v>175</v>
      </c>
      <c r="C610" s="15" t="s">
        <v>38</v>
      </c>
      <c r="D610" s="15">
        <v>28</v>
      </c>
      <c r="E610" s="15">
        <v>34</v>
      </c>
      <c r="F610" s="15">
        <v>62</v>
      </c>
      <c r="G610" s="15">
        <v>3</v>
      </c>
      <c r="H610" s="15" t="s">
        <v>15</v>
      </c>
      <c r="I610" s="15" t="s">
        <v>16</v>
      </c>
      <c r="J610" s="45"/>
      <c r="K610" s="48"/>
      <c r="L610" s="50"/>
      <c r="M610" s="52"/>
      <c r="N610" s="54"/>
      <c r="O610" s="56"/>
    </row>
    <row r="611" spans="1:18" ht="11.1" customHeight="1">
      <c r="A611" s="13" t="s">
        <v>174</v>
      </c>
      <c r="B611" s="14" t="s">
        <v>175</v>
      </c>
      <c r="C611" s="15" t="s">
        <v>35</v>
      </c>
      <c r="D611" s="15">
        <v>29</v>
      </c>
      <c r="E611" s="15">
        <v>68</v>
      </c>
      <c r="F611" s="15">
        <v>97</v>
      </c>
      <c r="G611" s="15">
        <v>1.5</v>
      </c>
      <c r="H611" s="15" t="s">
        <v>15</v>
      </c>
      <c r="I611" s="15" t="s">
        <v>20</v>
      </c>
      <c r="J611" s="45"/>
      <c r="K611" s="48"/>
      <c r="L611" s="50"/>
      <c r="M611" s="52"/>
      <c r="N611" s="54"/>
      <c r="O611" s="56"/>
    </row>
    <row r="612" spans="1:18" ht="11.1" customHeight="1">
      <c r="A612" s="16" t="s">
        <v>174</v>
      </c>
      <c r="B612" s="17" t="s">
        <v>175</v>
      </c>
      <c r="C612" s="18" t="s">
        <v>39</v>
      </c>
      <c r="D612" s="18">
        <v>30</v>
      </c>
      <c r="E612" s="18">
        <v>66</v>
      </c>
      <c r="F612" s="18">
        <v>96</v>
      </c>
      <c r="G612" s="18">
        <v>1.5</v>
      </c>
      <c r="H612" s="18" t="s">
        <v>15</v>
      </c>
      <c r="I612" s="18" t="s">
        <v>20</v>
      </c>
      <c r="J612" s="45"/>
      <c r="K612" s="48"/>
      <c r="L612" s="50"/>
      <c r="M612" s="52"/>
      <c r="N612" s="54"/>
      <c r="O612" s="56"/>
    </row>
    <row r="613" spans="1:18" ht="11.1" customHeight="1">
      <c r="A613" s="16" t="s">
        <v>174</v>
      </c>
      <c r="B613" s="17" t="s">
        <v>175</v>
      </c>
      <c r="C613" s="18" t="s">
        <v>40</v>
      </c>
      <c r="D613" s="18">
        <v>30</v>
      </c>
      <c r="E613" s="18">
        <v>65</v>
      </c>
      <c r="F613" s="18">
        <v>95</v>
      </c>
      <c r="G613" s="18">
        <v>1.5</v>
      </c>
      <c r="H613" s="18" t="s">
        <v>15</v>
      </c>
      <c r="I613" s="18" t="s">
        <v>20</v>
      </c>
      <c r="J613" s="45"/>
      <c r="K613" s="48"/>
      <c r="L613" s="50"/>
      <c r="M613" s="52"/>
      <c r="N613" s="54"/>
      <c r="O613" s="56"/>
    </row>
    <row r="614" spans="1:18" ht="11.1" customHeight="1">
      <c r="A614" s="16" t="s">
        <v>174</v>
      </c>
      <c r="B614" s="17" t="s">
        <v>175</v>
      </c>
      <c r="C614" s="18" t="s">
        <v>41</v>
      </c>
      <c r="D614" s="18">
        <v>30</v>
      </c>
      <c r="E614" s="18">
        <v>68</v>
      </c>
      <c r="F614" s="18">
        <v>98</v>
      </c>
      <c r="G614" s="18">
        <v>2</v>
      </c>
      <c r="H614" s="18" t="s">
        <v>15</v>
      </c>
      <c r="I614" s="18" t="s">
        <v>20</v>
      </c>
      <c r="J614" s="45"/>
      <c r="K614" s="48"/>
      <c r="L614" s="50"/>
      <c r="M614" s="52"/>
      <c r="N614" s="54"/>
      <c r="O614" s="56"/>
    </row>
    <row r="615" spans="1:18" ht="11.1" customHeight="1" thickBot="1">
      <c r="A615" s="19" t="s">
        <v>174</v>
      </c>
      <c r="B615" s="20" t="s">
        <v>175</v>
      </c>
      <c r="C615" s="21" t="s">
        <v>42</v>
      </c>
      <c r="D615" s="21">
        <v>28</v>
      </c>
      <c r="E615" s="21">
        <v>0</v>
      </c>
      <c r="F615" s="21">
        <v>28</v>
      </c>
      <c r="G615" s="21">
        <v>0</v>
      </c>
      <c r="H615" s="21" t="s">
        <v>15</v>
      </c>
      <c r="I615" s="21" t="s">
        <v>31</v>
      </c>
      <c r="J615" s="46"/>
      <c r="K615" s="49"/>
      <c r="L615" s="51"/>
      <c r="M615" s="53"/>
      <c r="N615" s="55"/>
      <c r="O615" s="57"/>
    </row>
    <row r="616" spans="1:18" ht="11.1" customHeight="1">
      <c r="A616" s="8" t="s">
        <v>176</v>
      </c>
      <c r="B616" s="9" t="s">
        <v>177</v>
      </c>
      <c r="C616" s="10" t="s">
        <v>33</v>
      </c>
      <c r="D616" s="10">
        <v>22</v>
      </c>
      <c r="E616" s="10">
        <v>28</v>
      </c>
      <c r="F616" s="10">
        <v>50</v>
      </c>
      <c r="G616" s="10">
        <v>3</v>
      </c>
      <c r="H616" s="10" t="s">
        <v>15</v>
      </c>
      <c r="I616" s="10" t="s">
        <v>17</v>
      </c>
      <c r="J616" s="44">
        <f t="shared" ref="J616" si="360">COUNTIF(H616:H625,"F")+COUNTIF(H616:H625,"AB")</f>
        <v>0</v>
      </c>
      <c r="K616" s="47">
        <f t="shared" ref="K616" si="361">SUM(G616:G625)</f>
        <v>21.5</v>
      </c>
      <c r="L616" s="50" t="str">
        <f t="shared" ref="L616" si="362">IF(K616=21.5, "PASS", "FAIL")</f>
        <v>PASS</v>
      </c>
      <c r="M616" s="52">
        <f t="shared" ref="M616" si="363">IF(L616="PASS",O616/9,"NO NEED")</f>
        <v>68.555555555555557</v>
      </c>
      <c r="N616" s="54">
        <f t="shared" ref="N616" si="364">IF(L616="FAIL","NO RANK",RANK(M616,$M$6:$M$1175))</f>
        <v>55</v>
      </c>
      <c r="O616" s="56">
        <f t="shared" ref="O616" si="365">SUM(F616:F624)</f>
        <v>617</v>
      </c>
      <c r="P616" s="11"/>
      <c r="Q616" s="12"/>
      <c r="R616" s="12"/>
    </row>
    <row r="617" spans="1:18" ht="11.1" customHeight="1">
      <c r="A617" s="13" t="s">
        <v>176</v>
      </c>
      <c r="B617" s="14" t="s">
        <v>177</v>
      </c>
      <c r="C617" s="15" t="s">
        <v>34</v>
      </c>
      <c r="D617" s="15">
        <v>19</v>
      </c>
      <c r="E617" s="15">
        <v>29</v>
      </c>
      <c r="F617" s="15">
        <v>48</v>
      </c>
      <c r="G617" s="15">
        <v>3</v>
      </c>
      <c r="H617" s="15" t="s">
        <v>15</v>
      </c>
      <c r="I617" s="15" t="s">
        <v>18</v>
      </c>
      <c r="J617" s="45"/>
      <c r="K617" s="48"/>
      <c r="L617" s="50"/>
      <c r="M617" s="52"/>
      <c r="N617" s="54"/>
      <c r="O617" s="56"/>
    </row>
    <row r="618" spans="1:18" ht="11.1" customHeight="1">
      <c r="A618" s="13" t="s">
        <v>176</v>
      </c>
      <c r="B618" s="14" t="s">
        <v>177</v>
      </c>
      <c r="C618" s="15" t="s">
        <v>36</v>
      </c>
      <c r="D618" s="15">
        <v>22</v>
      </c>
      <c r="E618" s="15">
        <v>34</v>
      </c>
      <c r="F618" s="15">
        <v>56</v>
      </c>
      <c r="G618" s="15">
        <v>3</v>
      </c>
      <c r="H618" s="15" t="s">
        <v>15</v>
      </c>
      <c r="I618" s="15" t="s">
        <v>17</v>
      </c>
      <c r="J618" s="45"/>
      <c r="K618" s="48"/>
      <c r="L618" s="50"/>
      <c r="M618" s="52"/>
      <c r="N618" s="54"/>
      <c r="O618" s="56"/>
    </row>
    <row r="619" spans="1:18" ht="11.1" customHeight="1">
      <c r="A619" s="13" t="s">
        <v>176</v>
      </c>
      <c r="B619" s="14" t="s">
        <v>177</v>
      </c>
      <c r="C619" s="15" t="s">
        <v>37</v>
      </c>
      <c r="D619" s="15">
        <v>24</v>
      </c>
      <c r="E619" s="15">
        <v>44</v>
      </c>
      <c r="F619" s="15">
        <v>68</v>
      </c>
      <c r="G619" s="15">
        <v>3</v>
      </c>
      <c r="H619" s="15" t="s">
        <v>15</v>
      </c>
      <c r="I619" s="15" t="s">
        <v>16</v>
      </c>
      <c r="J619" s="45"/>
      <c r="K619" s="48"/>
      <c r="L619" s="50"/>
      <c r="M619" s="52"/>
      <c r="N619" s="54"/>
      <c r="O619" s="56"/>
    </row>
    <row r="620" spans="1:18" ht="11.1" customHeight="1">
      <c r="A620" s="13" t="s">
        <v>176</v>
      </c>
      <c r="B620" s="14" t="s">
        <v>177</v>
      </c>
      <c r="C620" s="15" t="s">
        <v>38</v>
      </c>
      <c r="D620" s="15">
        <v>15</v>
      </c>
      <c r="E620" s="15">
        <v>34</v>
      </c>
      <c r="F620" s="15">
        <v>49</v>
      </c>
      <c r="G620" s="15">
        <v>3</v>
      </c>
      <c r="H620" s="15" t="s">
        <v>15</v>
      </c>
      <c r="I620" s="15" t="s">
        <v>18</v>
      </c>
      <c r="J620" s="45"/>
      <c r="K620" s="48"/>
      <c r="L620" s="50"/>
      <c r="M620" s="52"/>
      <c r="N620" s="54"/>
      <c r="O620" s="56"/>
    </row>
    <row r="621" spans="1:18" ht="11.1" customHeight="1">
      <c r="A621" s="13" t="s">
        <v>176</v>
      </c>
      <c r="B621" s="14" t="s">
        <v>177</v>
      </c>
      <c r="C621" s="15" t="s">
        <v>35</v>
      </c>
      <c r="D621" s="15">
        <v>29</v>
      </c>
      <c r="E621" s="15">
        <v>61</v>
      </c>
      <c r="F621" s="15">
        <v>90</v>
      </c>
      <c r="G621" s="15">
        <v>1.5</v>
      </c>
      <c r="H621" s="15" t="s">
        <v>15</v>
      </c>
      <c r="I621" s="15" t="s">
        <v>20</v>
      </c>
      <c r="J621" s="45"/>
      <c r="K621" s="48"/>
      <c r="L621" s="50"/>
      <c r="M621" s="52"/>
      <c r="N621" s="54"/>
      <c r="O621" s="56"/>
    </row>
    <row r="622" spans="1:18" ht="11.1" customHeight="1">
      <c r="A622" s="16" t="s">
        <v>176</v>
      </c>
      <c r="B622" s="17" t="s">
        <v>177</v>
      </c>
      <c r="C622" s="18" t="s">
        <v>39</v>
      </c>
      <c r="D622" s="18">
        <v>29</v>
      </c>
      <c r="E622" s="18">
        <v>58</v>
      </c>
      <c r="F622" s="18">
        <v>87</v>
      </c>
      <c r="G622" s="18">
        <v>1.5</v>
      </c>
      <c r="H622" s="18" t="s">
        <v>15</v>
      </c>
      <c r="I622" s="18" t="s">
        <v>22</v>
      </c>
      <c r="J622" s="45"/>
      <c r="K622" s="48"/>
      <c r="L622" s="50"/>
      <c r="M622" s="52"/>
      <c r="N622" s="54"/>
      <c r="O622" s="56"/>
    </row>
    <row r="623" spans="1:18" ht="11.1" customHeight="1">
      <c r="A623" s="16" t="s">
        <v>176</v>
      </c>
      <c r="B623" s="17" t="s">
        <v>177</v>
      </c>
      <c r="C623" s="18" t="s">
        <v>40</v>
      </c>
      <c r="D623" s="18">
        <v>28</v>
      </c>
      <c r="E623" s="18">
        <v>51</v>
      </c>
      <c r="F623" s="18">
        <v>79</v>
      </c>
      <c r="G623" s="18">
        <v>1.5</v>
      </c>
      <c r="H623" s="18" t="s">
        <v>15</v>
      </c>
      <c r="I623" s="18" t="s">
        <v>31</v>
      </c>
      <c r="J623" s="45"/>
      <c r="K623" s="48"/>
      <c r="L623" s="50"/>
      <c r="M623" s="52"/>
      <c r="N623" s="54"/>
      <c r="O623" s="56"/>
    </row>
    <row r="624" spans="1:18" ht="11.1" customHeight="1">
      <c r="A624" s="16" t="s">
        <v>176</v>
      </c>
      <c r="B624" s="17" t="s">
        <v>177</v>
      </c>
      <c r="C624" s="18" t="s">
        <v>41</v>
      </c>
      <c r="D624" s="18">
        <v>28</v>
      </c>
      <c r="E624" s="18">
        <v>62</v>
      </c>
      <c r="F624" s="18">
        <v>90</v>
      </c>
      <c r="G624" s="18">
        <v>2</v>
      </c>
      <c r="H624" s="18" t="s">
        <v>15</v>
      </c>
      <c r="I624" s="18" t="s">
        <v>20</v>
      </c>
      <c r="J624" s="45"/>
      <c r="K624" s="48"/>
      <c r="L624" s="50"/>
      <c r="M624" s="52"/>
      <c r="N624" s="54"/>
      <c r="O624" s="56"/>
    </row>
    <row r="625" spans="1:18" ht="10.5" customHeight="1" thickBot="1">
      <c r="A625" s="19" t="s">
        <v>176</v>
      </c>
      <c r="B625" s="20" t="s">
        <v>177</v>
      </c>
      <c r="C625" s="21" t="s">
        <v>42</v>
      </c>
      <c r="D625" s="21">
        <v>28</v>
      </c>
      <c r="E625" s="21">
        <v>0</v>
      </c>
      <c r="F625" s="21">
        <v>28</v>
      </c>
      <c r="G625" s="21">
        <v>0</v>
      </c>
      <c r="H625" s="21" t="s">
        <v>15</v>
      </c>
      <c r="I625" s="21" t="s">
        <v>21</v>
      </c>
      <c r="J625" s="46"/>
      <c r="K625" s="49"/>
      <c r="L625" s="51"/>
      <c r="M625" s="53"/>
      <c r="N625" s="55"/>
      <c r="O625" s="57"/>
    </row>
    <row r="626" spans="1:18" ht="11.1" customHeight="1">
      <c r="A626" s="8" t="s">
        <v>178</v>
      </c>
      <c r="B626" s="9" t="s">
        <v>179</v>
      </c>
      <c r="C626" s="10" t="s">
        <v>33</v>
      </c>
      <c r="D626" s="10">
        <v>15</v>
      </c>
      <c r="E626" s="10">
        <v>1</v>
      </c>
      <c r="F626" s="10">
        <v>16</v>
      </c>
      <c r="G626" s="10">
        <v>0</v>
      </c>
      <c r="H626" s="10" t="s">
        <v>19</v>
      </c>
      <c r="I626" s="10" t="s">
        <v>19</v>
      </c>
      <c r="J626" s="44">
        <f t="shared" ref="J626" si="366">COUNTIF(H626:H635,"F")+COUNTIF(H626:H635,"AB")</f>
        <v>5</v>
      </c>
      <c r="K626" s="47">
        <f t="shared" ref="K626" si="367">SUM(G626:G635)</f>
        <v>6.5</v>
      </c>
      <c r="L626" s="50" t="str">
        <f t="shared" ref="L626" si="368">IF(K626=21.5, "PASS", "FAIL")</f>
        <v>FAIL</v>
      </c>
      <c r="M626" s="52" t="str">
        <f t="shared" ref="M626" si="369">IF(L626="PASS",O626/9,"NO NEED")</f>
        <v>NO NEED</v>
      </c>
      <c r="N626" s="54" t="str">
        <f t="shared" ref="N626" si="370">IF(L626="FAIL","NO RANK",RANK(M626,$M$6:$M$1175))</f>
        <v>NO RANK</v>
      </c>
      <c r="O626" s="56">
        <f t="shared" ref="O626" si="371">SUM(F626:F634)</f>
        <v>428</v>
      </c>
    </row>
    <row r="627" spans="1:18" ht="11.1" customHeight="1">
      <c r="A627" s="13" t="s">
        <v>178</v>
      </c>
      <c r="B627" s="14" t="s">
        <v>179</v>
      </c>
      <c r="C627" s="15" t="s">
        <v>34</v>
      </c>
      <c r="D627" s="15">
        <v>15</v>
      </c>
      <c r="E627" s="15">
        <v>3</v>
      </c>
      <c r="F627" s="15">
        <v>18</v>
      </c>
      <c r="G627" s="15">
        <v>0</v>
      </c>
      <c r="H627" s="15" t="s">
        <v>19</v>
      </c>
      <c r="I627" s="15" t="s">
        <v>19</v>
      </c>
      <c r="J627" s="45"/>
      <c r="K627" s="48"/>
      <c r="L627" s="50"/>
      <c r="M627" s="52"/>
      <c r="N627" s="54"/>
      <c r="O627" s="56"/>
    </row>
    <row r="628" spans="1:18" ht="11.1" customHeight="1">
      <c r="A628" s="13" t="s">
        <v>178</v>
      </c>
      <c r="B628" s="14" t="s">
        <v>179</v>
      </c>
      <c r="C628" s="15" t="s">
        <v>36</v>
      </c>
      <c r="D628" s="15">
        <v>16</v>
      </c>
      <c r="E628" s="15">
        <v>1</v>
      </c>
      <c r="F628" s="15">
        <v>17</v>
      </c>
      <c r="G628" s="15">
        <v>0</v>
      </c>
      <c r="H628" s="15" t="s">
        <v>19</v>
      </c>
      <c r="I628" s="15" t="s">
        <v>19</v>
      </c>
      <c r="J628" s="45"/>
      <c r="K628" s="48"/>
      <c r="L628" s="50"/>
      <c r="M628" s="52"/>
      <c r="N628" s="54"/>
      <c r="O628" s="56"/>
    </row>
    <row r="629" spans="1:18" ht="11.1" customHeight="1">
      <c r="A629" s="13" t="s">
        <v>178</v>
      </c>
      <c r="B629" s="14" t="s">
        <v>179</v>
      </c>
      <c r="C629" s="15" t="s">
        <v>37</v>
      </c>
      <c r="D629" s="15">
        <v>18</v>
      </c>
      <c r="E629" s="15">
        <v>0</v>
      </c>
      <c r="F629" s="15">
        <v>18</v>
      </c>
      <c r="G629" s="15">
        <v>0</v>
      </c>
      <c r="H629" s="15" t="s">
        <v>19</v>
      </c>
      <c r="I629" s="15" t="s">
        <v>19</v>
      </c>
      <c r="J629" s="45"/>
      <c r="K629" s="48"/>
      <c r="L629" s="50"/>
      <c r="M629" s="52"/>
      <c r="N629" s="54"/>
      <c r="O629" s="56"/>
    </row>
    <row r="630" spans="1:18" ht="11.1" customHeight="1">
      <c r="A630" s="13" t="s">
        <v>178</v>
      </c>
      <c r="B630" s="14" t="s">
        <v>179</v>
      </c>
      <c r="C630" s="15" t="s">
        <v>38</v>
      </c>
      <c r="D630" s="15">
        <v>17</v>
      </c>
      <c r="E630" s="15">
        <v>4</v>
      </c>
      <c r="F630" s="15">
        <v>21</v>
      </c>
      <c r="G630" s="15">
        <v>0</v>
      </c>
      <c r="H630" s="15" t="s">
        <v>19</v>
      </c>
      <c r="I630" s="15" t="s">
        <v>19</v>
      </c>
      <c r="J630" s="45"/>
      <c r="K630" s="48"/>
      <c r="L630" s="50"/>
      <c r="M630" s="52"/>
      <c r="N630" s="54"/>
      <c r="O630" s="56"/>
    </row>
    <row r="631" spans="1:18" ht="11.1" customHeight="1">
      <c r="A631" s="13" t="s">
        <v>178</v>
      </c>
      <c r="B631" s="14" t="s">
        <v>179</v>
      </c>
      <c r="C631" s="15" t="s">
        <v>35</v>
      </c>
      <c r="D631" s="15">
        <v>28</v>
      </c>
      <c r="E631" s="15">
        <v>54</v>
      </c>
      <c r="F631" s="15">
        <v>82</v>
      </c>
      <c r="G631" s="15">
        <v>1.5</v>
      </c>
      <c r="H631" s="15" t="s">
        <v>15</v>
      </c>
      <c r="I631" s="15" t="s">
        <v>21</v>
      </c>
      <c r="J631" s="45"/>
      <c r="K631" s="48"/>
      <c r="L631" s="50"/>
      <c r="M631" s="52"/>
      <c r="N631" s="54"/>
      <c r="O631" s="56"/>
    </row>
    <row r="632" spans="1:18" ht="11.1" customHeight="1">
      <c r="A632" s="16" t="s">
        <v>178</v>
      </c>
      <c r="B632" s="17" t="s">
        <v>179</v>
      </c>
      <c r="C632" s="18" t="s">
        <v>39</v>
      </c>
      <c r="D632" s="18">
        <v>29</v>
      </c>
      <c r="E632" s="18">
        <v>59</v>
      </c>
      <c r="F632" s="18">
        <v>88</v>
      </c>
      <c r="G632" s="18">
        <v>1.5</v>
      </c>
      <c r="H632" s="18" t="s">
        <v>15</v>
      </c>
      <c r="I632" s="18" t="s">
        <v>21</v>
      </c>
      <c r="J632" s="45"/>
      <c r="K632" s="48"/>
      <c r="L632" s="50"/>
      <c r="M632" s="52"/>
      <c r="N632" s="54"/>
      <c r="O632" s="56"/>
    </row>
    <row r="633" spans="1:18" ht="11.1" customHeight="1">
      <c r="A633" s="16" t="s">
        <v>178</v>
      </c>
      <c r="B633" s="17" t="s">
        <v>179</v>
      </c>
      <c r="C633" s="18" t="s">
        <v>40</v>
      </c>
      <c r="D633" s="18">
        <v>29</v>
      </c>
      <c r="E633" s="18">
        <v>50</v>
      </c>
      <c r="F633" s="18">
        <v>79</v>
      </c>
      <c r="G633" s="18">
        <v>1.5</v>
      </c>
      <c r="H633" s="18" t="s">
        <v>15</v>
      </c>
      <c r="I633" s="18" t="s">
        <v>21</v>
      </c>
      <c r="J633" s="45"/>
      <c r="K633" s="48"/>
      <c r="L633" s="50"/>
      <c r="M633" s="52"/>
      <c r="N633" s="54"/>
      <c r="O633" s="56"/>
    </row>
    <row r="634" spans="1:18" ht="11.1" customHeight="1">
      <c r="A634" s="16" t="s">
        <v>178</v>
      </c>
      <c r="B634" s="17" t="s">
        <v>179</v>
      </c>
      <c r="C634" s="18" t="s">
        <v>41</v>
      </c>
      <c r="D634" s="18">
        <v>28</v>
      </c>
      <c r="E634" s="18">
        <v>61</v>
      </c>
      <c r="F634" s="18">
        <v>89</v>
      </c>
      <c r="G634" s="18">
        <v>2</v>
      </c>
      <c r="H634" s="18" t="s">
        <v>15</v>
      </c>
      <c r="I634" s="18" t="s">
        <v>22</v>
      </c>
      <c r="J634" s="45"/>
      <c r="K634" s="48"/>
      <c r="L634" s="50"/>
      <c r="M634" s="52"/>
      <c r="N634" s="54"/>
      <c r="O634" s="56"/>
    </row>
    <row r="635" spans="1:18" ht="11.1" customHeight="1" thickBot="1">
      <c r="A635" s="19" t="s">
        <v>178</v>
      </c>
      <c r="B635" s="20" t="s">
        <v>179</v>
      </c>
      <c r="C635" s="21" t="s">
        <v>42</v>
      </c>
      <c r="D635" s="21">
        <v>26</v>
      </c>
      <c r="E635" s="21">
        <v>0</v>
      </c>
      <c r="F635" s="21">
        <v>26</v>
      </c>
      <c r="G635" s="21">
        <v>0</v>
      </c>
      <c r="H635" s="21" t="s">
        <v>15</v>
      </c>
      <c r="I635" s="21" t="s">
        <v>31</v>
      </c>
      <c r="J635" s="46"/>
      <c r="K635" s="49"/>
      <c r="L635" s="51"/>
      <c r="M635" s="53"/>
      <c r="N635" s="55"/>
      <c r="O635" s="57"/>
    </row>
    <row r="636" spans="1:18" ht="11.1" customHeight="1">
      <c r="A636" s="8" t="s">
        <v>180</v>
      </c>
      <c r="B636" s="9" t="s">
        <v>181</v>
      </c>
      <c r="C636" s="10" t="s">
        <v>33</v>
      </c>
      <c r="D636" s="10">
        <v>15</v>
      </c>
      <c r="E636" s="10">
        <v>6</v>
      </c>
      <c r="F636" s="10">
        <v>21</v>
      </c>
      <c r="G636" s="10">
        <v>0</v>
      </c>
      <c r="H636" s="10" t="s">
        <v>19</v>
      </c>
      <c r="I636" s="10" t="s">
        <v>19</v>
      </c>
      <c r="J636" s="44">
        <f t="shared" ref="J636" si="372">COUNTIF(H636:H645,"F")+COUNTIF(H636:H645,"AB")</f>
        <v>5</v>
      </c>
      <c r="K636" s="47">
        <f t="shared" ref="K636" si="373">SUM(G636:G645)</f>
        <v>6.5</v>
      </c>
      <c r="L636" s="50" t="str">
        <f t="shared" ref="L636" si="374">IF(K636=21.5, "PASS", "FAIL")</f>
        <v>FAIL</v>
      </c>
      <c r="M636" s="52" t="str">
        <f t="shared" ref="M636" si="375">IF(L636="PASS",O636/9,"NO NEED")</f>
        <v>NO NEED</v>
      </c>
      <c r="N636" s="54" t="str">
        <f t="shared" ref="N636" si="376">IF(L636="FAIL","NO RANK",RANK(M636,$M$6:$M$1175))</f>
        <v>NO RANK</v>
      </c>
      <c r="O636" s="56">
        <f t="shared" ref="O636" si="377">SUM(F636:F644)</f>
        <v>452</v>
      </c>
      <c r="P636" s="11"/>
      <c r="Q636" s="12"/>
      <c r="R636" s="12"/>
    </row>
    <row r="637" spans="1:18" ht="11.1" customHeight="1">
      <c r="A637" s="13" t="s">
        <v>180</v>
      </c>
      <c r="B637" s="14" t="s">
        <v>181</v>
      </c>
      <c r="C637" s="15" t="s">
        <v>34</v>
      </c>
      <c r="D637" s="15">
        <v>15</v>
      </c>
      <c r="E637" s="15">
        <v>4</v>
      </c>
      <c r="F637" s="15">
        <v>19</v>
      </c>
      <c r="G637" s="15">
        <v>0</v>
      </c>
      <c r="H637" s="15" t="s">
        <v>19</v>
      </c>
      <c r="I637" s="15" t="s">
        <v>19</v>
      </c>
      <c r="J637" s="45"/>
      <c r="K637" s="48"/>
      <c r="L637" s="50"/>
      <c r="M637" s="52"/>
      <c r="N637" s="54"/>
      <c r="O637" s="56"/>
    </row>
    <row r="638" spans="1:18" ht="11.1" customHeight="1">
      <c r="A638" s="13" t="s">
        <v>180</v>
      </c>
      <c r="B638" s="14" t="s">
        <v>181</v>
      </c>
      <c r="C638" s="15" t="s">
        <v>36</v>
      </c>
      <c r="D638" s="15">
        <v>20</v>
      </c>
      <c r="E638" s="15">
        <v>2</v>
      </c>
      <c r="F638" s="15">
        <v>22</v>
      </c>
      <c r="G638" s="15">
        <v>0</v>
      </c>
      <c r="H638" s="15" t="s">
        <v>19</v>
      </c>
      <c r="I638" s="15" t="s">
        <v>19</v>
      </c>
      <c r="J638" s="45"/>
      <c r="K638" s="48"/>
      <c r="L638" s="50"/>
      <c r="M638" s="52"/>
      <c r="N638" s="54"/>
      <c r="O638" s="56"/>
    </row>
    <row r="639" spans="1:18" ht="11.1" customHeight="1">
      <c r="A639" s="13" t="s">
        <v>180</v>
      </c>
      <c r="B639" s="14" t="s">
        <v>181</v>
      </c>
      <c r="C639" s="15" t="s">
        <v>37</v>
      </c>
      <c r="D639" s="15">
        <v>19</v>
      </c>
      <c r="E639" s="15">
        <v>3</v>
      </c>
      <c r="F639" s="15">
        <v>22</v>
      </c>
      <c r="G639" s="15">
        <v>0</v>
      </c>
      <c r="H639" s="15" t="s">
        <v>19</v>
      </c>
      <c r="I639" s="15" t="s">
        <v>19</v>
      </c>
      <c r="J639" s="45"/>
      <c r="K639" s="48"/>
      <c r="L639" s="50"/>
      <c r="M639" s="52"/>
      <c r="N639" s="54"/>
      <c r="O639" s="56"/>
    </row>
    <row r="640" spans="1:18" ht="11.1" customHeight="1">
      <c r="A640" s="13" t="s">
        <v>180</v>
      </c>
      <c r="B640" s="14" t="s">
        <v>181</v>
      </c>
      <c r="C640" s="15" t="s">
        <v>38</v>
      </c>
      <c r="D640" s="15">
        <v>17</v>
      </c>
      <c r="E640" s="15">
        <v>7</v>
      </c>
      <c r="F640" s="15">
        <v>24</v>
      </c>
      <c r="G640" s="15">
        <v>0</v>
      </c>
      <c r="H640" s="15" t="s">
        <v>19</v>
      </c>
      <c r="I640" s="15" t="s">
        <v>19</v>
      </c>
      <c r="J640" s="45"/>
      <c r="K640" s="48"/>
      <c r="L640" s="50"/>
      <c r="M640" s="52"/>
      <c r="N640" s="54"/>
      <c r="O640" s="56"/>
    </row>
    <row r="641" spans="1:18" ht="11.1" customHeight="1">
      <c r="A641" s="13" t="s">
        <v>180</v>
      </c>
      <c r="B641" s="14" t="s">
        <v>181</v>
      </c>
      <c r="C641" s="15" t="s">
        <v>35</v>
      </c>
      <c r="D641" s="15">
        <v>29</v>
      </c>
      <c r="E641" s="15">
        <v>55</v>
      </c>
      <c r="F641" s="15">
        <v>84</v>
      </c>
      <c r="G641" s="15">
        <v>1.5</v>
      </c>
      <c r="H641" s="15" t="s">
        <v>15</v>
      </c>
      <c r="I641" s="15" t="s">
        <v>21</v>
      </c>
      <c r="J641" s="45"/>
      <c r="K641" s="48"/>
      <c r="L641" s="50"/>
      <c r="M641" s="52"/>
      <c r="N641" s="54"/>
      <c r="O641" s="56"/>
    </row>
    <row r="642" spans="1:18" ht="11.1" customHeight="1">
      <c r="A642" s="16" t="s">
        <v>180</v>
      </c>
      <c r="B642" s="17" t="s">
        <v>181</v>
      </c>
      <c r="C642" s="18" t="s">
        <v>39</v>
      </c>
      <c r="D642" s="18">
        <v>28</v>
      </c>
      <c r="E642" s="18">
        <v>58</v>
      </c>
      <c r="F642" s="18">
        <v>86</v>
      </c>
      <c r="G642" s="18">
        <v>1.5</v>
      </c>
      <c r="H642" s="18" t="s">
        <v>15</v>
      </c>
      <c r="I642" s="18" t="s">
        <v>21</v>
      </c>
      <c r="J642" s="45"/>
      <c r="K642" s="48"/>
      <c r="L642" s="50"/>
      <c r="M642" s="52"/>
      <c r="N642" s="54"/>
      <c r="O642" s="56"/>
    </row>
    <row r="643" spans="1:18" ht="11.1" customHeight="1">
      <c r="A643" s="16" t="s">
        <v>180</v>
      </c>
      <c r="B643" s="17" t="s">
        <v>181</v>
      </c>
      <c r="C643" s="18" t="s">
        <v>40</v>
      </c>
      <c r="D643" s="18">
        <v>28</v>
      </c>
      <c r="E643" s="18">
        <v>53</v>
      </c>
      <c r="F643" s="18">
        <v>81</v>
      </c>
      <c r="G643" s="18">
        <v>1.5</v>
      </c>
      <c r="H643" s="18" t="s">
        <v>15</v>
      </c>
      <c r="I643" s="18" t="s">
        <v>21</v>
      </c>
      <c r="J643" s="45"/>
      <c r="K643" s="48"/>
      <c r="L643" s="50"/>
      <c r="M643" s="52"/>
      <c r="N643" s="54"/>
      <c r="O643" s="56"/>
    </row>
    <row r="644" spans="1:18" ht="11.1" customHeight="1">
      <c r="A644" s="16" t="s">
        <v>180</v>
      </c>
      <c r="B644" s="17" t="s">
        <v>181</v>
      </c>
      <c r="C644" s="18" t="s">
        <v>41</v>
      </c>
      <c r="D644" s="18">
        <v>29</v>
      </c>
      <c r="E644" s="18">
        <v>64</v>
      </c>
      <c r="F644" s="18">
        <v>93</v>
      </c>
      <c r="G644" s="18">
        <v>2</v>
      </c>
      <c r="H644" s="18" t="s">
        <v>15</v>
      </c>
      <c r="I644" s="18" t="s">
        <v>20</v>
      </c>
      <c r="J644" s="45"/>
      <c r="K644" s="48"/>
      <c r="L644" s="50"/>
      <c r="M644" s="52"/>
      <c r="N644" s="54"/>
      <c r="O644" s="56"/>
    </row>
    <row r="645" spans="1:18" ht="10.5" customHeight="1" thickBot="1">
      <c r="A645" s="19" t="s">
        <v>180</v>
      </c>
      <c r="B645" s="20" t="s">
        <v>181</v>
      </c>
      <c r="C645" s="21" t="s">
        <v>42</v>
      </c>
      <c r="D645" s="21">
        <v>26</v>
      </c>
      <c r="E645" s="21">
        <v>0</v>
      </c>
      <c r="F645" s="21">
        <v>26</v>
      </c>
      <c r="G645" s="21">
        <v>0</v>
      </c>
      <c r="H645" s="21" t="s">
        <v>15</v>
      </c>
      <c r="I645" s="21" t="s">
        <v>31</v>
      </c>
      <c r="J645" s="46"/>
      <c r="K645" s="49"/>
      <c r="L645" s="51"/>
      <c r="M645" s="53"/>
      <c r="N645" s="55"/>
      <c r="O645" s="57"/>
    </row>
    <row r="646" spans="1:18" ht="11.1" customHeight="1">
      <c r="A646" s="8" t="s">
        <v>182</v>
      </c>
      <c r="B646" s="9" t="s">
        <v>183</v>
      </c>
      <c r="C646" s="10" t="s">
        <v>33</v>
      </c>
      <c r="D646" s="10">
        <v>16</v>
      </c>
      <c r="E646" s="10">
        <v>10</v>
      </c>
      <c r="F646" s="10">
        <v>26</v>
      </c>
      <c r="G646" s="10">
        <v>0</v>
      </c>
      <c r="H646" s="10" t="s">
        <v>19</v>
      </c>
      <c r="I646" s="10" t="s">
        <v>19</v>
      </c>
      <c r="J646" s="44">
        <f t="shared" ref="J646" si="378">COUNTIF(H646:H655,"F")+COUNTIF(H646:H655,"AB")</f>
        <v>5</v>
      </c>
      <c r="K646" s="47">
        <f t="shared" ref="K646" si="379">SUM(G646:G655)</f>
        <v>6.5</v>
      </c>
      <c r="L646" s="50" t="str">
        <f t="shared" ref="L646" si="380">IF(K646=21.5, "PASS", "FAIL")</f>
        <v>FAIL</v>
      </c>
      <c r="M646" s="52" t="str">
        <f t="shared" ref="M646" si="381">IF(L646="PASS",O646/9,"NO NEED")</f>
        <v>NO NEED</v>
      </c>
      <c r="N646" s="54" t="str">
        <f t="shared" ref="N646" si="382">IF(L646="FAIL","NO RANK",RANK(M646,$M$6:$M$1175))</f>
        <v>NO RANK</v>
      </c>
      <c r="O646" s="56">
        <f t="shared" ref="O646" si="383">SUM(F646:F654)</f>
        <v>468</v>
      </c>
    </row>
    <row r="647" spans="1:18" ht="11.1" customHeight="1">
      <c r="A647" s="13" t="s">
        <v>182</v>
      </c>
      <c r="B647" s="14" t="s">
        <v>183</v>
      </c>
      <c r="C647" s="15" t="s">
        <v>34</v>
      </c>
      <c r="D647" s="15">
        <v>15</v>
      </c>
      <c r="E647" s="15">
        <v>6</v>
      </c>
      <c r="F647" s="15">
        <v>21</v>
      </c>
      <c r="G647" s="15">
        <v>0</v>
      </c>
      <c r="H647" s="15" t="s">
        <v>19</v>
      </c>
      <c r="I647" s="15" t="s">
        <v>19</v>
      </c>
      <c r="J647" s="45"/>
      <c r="K647" s="48"/>
      <c r="L647" s="50"/>
      <c r="M647" s="52"/>
      <c r="N647" s="54"/>
      <c r="O647" s="56"/>
    </row>
    <row r="648" spans="1:18" ht="11.1" customHeight="1">
      <c r="A648" s="13" t="s">
        <v>182</v>
      </c>
      <c r="B648" s="14" t="s">
        <v>183</v>
      </c>
      <c r="C648" s="15" t="s">
        <v>36</v>
      </c>
      <c r="D648" s="15">
        <v>20</v>
      </c>
      <c r="E648" s="15">
        <v>7</v>
      </c>
      <c r="F648" s="15">
        <v>27</v>
      </c>
      <c r="G648" s="15">
        <v>0</v>
      </c>
      <c r="H648" s="15" t="s">
        <v>19</v>
      </c>
      <c r="I648" s="15" t="s">
        <v>19</v>
      </c>
      <c r="J648" s="45"/>
      <c r="K648" s="48"/>
      <c r="L648" s="50"/>
      <c r="M648" s="52"/>
      <c r="N648" s="54"/>
      <c r="O648" s="56"/>
    </row>
    <row r="649" spans="1:18" ht="11.1" customHeight="1">
      <c r="A649" s="13" t="s">
        <v>182</v>
      </c>
      <c r="B649" s="14" t="s">
        <v>183</v>
      </c>
      <c r="C649" s="15" t="s">
        <v>37</v>
      </c>
      <c r="D649" s="15">
        <v>20</v>
      </c>
      <c r="E649" s="15">
        <v>5</v>
      </c>
      <c r="F649" s="15">
        <v>25</v>
      </c>
      <c r="G649" s="15">
        <v>0</v>
      </c>
      <c r="H649" s="15" t="s">
        <v>19</v>
      </c>
      <c r="I649" s="15" t="s">
        <v>19</v>
      </c>
      <c r="J649" s="45"/>
      <c r="K649" s="48"/>
      <c r="L649" s="50"/>
      <c r="M649" s="52"/>
      <c r="N649" s="54"/>
      <c r="O649" s="56"/>
    </row>
    <row r="650" spans="1:18" ht="11.1" customHeight="1">
      <c r="A650" s="13" t="s">
        <v>182</v>
      </c>
      <c r="B650" s="14" t="s">
        <v>183</v>
      </c>
      <c r="C650" s="15" t="s">
        <v>38</v>
      </c>
      <c r="D650" s="15">
        <v>20</v>
      </c>
      <c r="E650" s="15">
        <v>7</v>
      </c>
      <c r="F650" s="15">
        <v>27</v>
      </c>
      <c r="G650" s="15">
        <v>0</v>
      </c>
      <c r="H650" s="15" t="s">
        <v>19</v>
      </c>
      <c r="I650" s="15" t="s">
        <v>19</v>
      </c>
      <c r="J650" s="45"/>
      <c r="K650" s="48"/>
      <c r="L650" s="50"/>
      <c r="M650" s="52"/>
      <c r="N650" s="54"/>
      <c r="O650" s="56"/>
    </row>
    <row r="651" spans="1:18" ht="11.1" customHeight="1">
      <c r="A651" s="13" t="s">
        <v>182</v>
      </c>
      <c r="B651" s="14" t="s">
        <v>183</v>
      </c>
      <c r="C651" s="15" t="s">
        <v>35</v>
      </c>
      <c r="D651" s="15">
        <v>28</v>
      </c>
      <c r="E651" s="15">
        <v>58</v>
      </c>
      <c r="F651" s="15">
        <v>86</v>
      </c>
      <c r="G651" s="15">
        <v>1.5</v>
      </c>
      <c r="H651" s="15" t="s">
        <v>15</v>
      </c>
      <c r="I651" s="15" t="s">
        <v>21</v>
      </c>
      <c r="J651" s="45"/>
      <c r="K651" s="48"/>
      <c r="L651" s="50"/>
      <c r="M651" s="52"/>
      <c r="N651" s="54"/>
      <c r="O651" s="56"/>
    </row>
    <row r="652" spans="1:18" ht="11.1" customHeight="1">
      <c r="A652" s="16" t="s">
        <v>182</v>
      </c>
      <c r="B652" s="17" t="s">
        <v>183</v>
      </c>
      <c r="C652" s="18" t="s">
        <v>39</v>
      </c>
      <c r="D652" s="18">
        <v>29</v>
      </c>
      <c r="E652" s="18">
        <v>59</v>
      </c>
      <c r="F652" s="18">
        <v>88</v>
      </c>
      <c r="G652" s="18">
        <v>1.5</v>
      </c>
      <c r="H652" s="18" t="s">
        <v>15</v>
      </c>
      <c r="I652" s="18" t="s">
        <v>21</v>
      </c>
      <c r="J652" s="45"/>
      <c r="K652" s="48"/>
      <c r="L652" s="50"/>
      <c r="M652" s="52"/>
      <c r="N652" s="54"/>
      <c r="O652" s="56"/>
    </row>
    <row r="653" spans="1:18" ht="11.1" customHeight="1">
      <c r="A653" s="16" t="s">
        <v>182</v>
      </c>
      <c r="B653" s="17" t="s">
        <v>183</v>
      </c>
      <c r="C653" s="18" t="s">
        <v>40</v>
      </c>
      <c r="D653" s="18">
        <v>28</v>
      </c>
      <c r="E653" s="18">
        <v>50</v>
      </c>
      <c r="F653" s="18">
        <v>78</v>
      </c>
      <c r="G653" s="18">
        <v>1.5</v>
      </c>
      <c r="H653" s="18" t="s">
        <v>15</v>
      </c>
      <c r="I653" s="18" t="s">
        <v>22</v>
      </c>
      <c r="J653" s="45"/>
      <c r="K653" s="48"/>
      <c r="L653" s="50"/>
      <c r="M653" s="52"/>
      <c r="N653" s="54"/>
      <c r="O653" s="56"/>
    </row>
    <row r="654" spans="1:18" ht="11.1" customHeight="1">
      <c r="A654" s="16" t="s">
        <v>182</v>
      </c>
      <c r="B654" s="17" t="s">
        <v>183</v>
      </c>
      <c r="C654" s="18" t="s">
        <v>41</v>
      </c>
      <c r="D654" s="18">
        <v>29</v>
      </c>
      <c r="E654" s="18">
        <v>61</v>
      </c>
      <c r="F654" s="18">
        <v>90</v>
      </c>
      <c r="G654" s="18">
        <v>2</v>
      </c>
      <c r="H654" s="18" t="s">
        <v>15</v>
      </c>
      <c r="I654" s="18" t="s">
        <v>20</v>
      </c>
      <c r="J654" s="45"/>
      <c r="K654" s="48"/>
      <c r="L654" s="50"/>
      <c r="M654" s="52"/>
      <c r="N654" s="54"/>
      <c r="O654" s="56"/>
    </row>
    <row r="655" spans="1:18" ht="11.1" customHeight="1" thickBot="1">
      <c r="A655" s="19" t="s">
        <v>182</v>
      </c>
      <c r="B655" s="20" t="s">
        <v>183</v>
      </c>
      <c r="C655" s="21" t="s">
        <v>42</v>
      </c>
      <c r="D655" s="21">
        <v>28</v>
      </c>
      <c r="E655" s="21">
        <v>0</v>
      </c>
      <c r="F655" s="21">
        <v>28</v>
      </c>
      <c r="G655" s="21">
        <v>0</v>
      </c>
      <c r="H655" s="21" t="s">
        <v>15</v>
      </c>
      <c r="I655" s="21" t="s">
        <v>31</v>
      </c>
      <c r="J655" s="46"/>
      <c r="K655" s="49"/>
      <c r="L655" s="51"/>
      <c r="M655" s="53"/>
      <c r="N655" s="55"/>
      <c r="O655" s="57"/>
    </row>
    <row r="656" spans="1:18" ht="11.1" customHeight="1">
      <c r="A656" s="8" t="s">
        <v>184</v>
      </c>
      <c r="B656" s="9" t="s">
        <v>185</v>
      </c>
      <c r="C656" s="10" t="s">
        <v>33</v>
      </c>
      <c r="D656" s="10">
        <v>23</v>
      </c>
      <c r="E656" s="10">
        <v>25</v>
      </c>
      <c r="F656" s="10">
        <v>48</v>
      </c>
      <c r="G656" s="10">
        <v>3</v>
      </c>
      <c r="H656" s="10" t="s">
        <v>15</v>
      </c>
      <c r="I656" s="10" t="s">
        <v>18</v>
      </c>
      <c r="J656" s="44">
        <f t="shared" ref="J656" si="384">COUNTIF(H656:H665,"F")+COUNTIF(H656:H665,"AB")</f>
        <v>2</v>
      </c>
      <c r="K656" s="47">
        <f t="shared" ref="K656" si="385">SUM(G656:G665)</f>
        <v>15.5</v>
      </c>
      <c r="L656" s="50" t="str">
        <f t="shared" ref="L656" si="386">IF(K656=21.5, "PASS", "FAIL")</f>
        <v>FAIL</v>
      </c>
      <c r="M656" s="52" t="str">
        <f t="shared" ref="M656" si="387">IF(L656="PASS",O656/9,"NO NEED")</f>
        <v>NO NEED</v>
      </c>
      <c r="N656" s="54" t="str">
        <f t="shared" ref="N656" si="388">IF(L656="FAIL","NO RANK",RANK(M656,$M$6:$M$1175))</f>
        <v>NO RANK</v>
      </c>
      <c r="O656" s="56">
        <f t="shared" ref="O656" si="389">SUM(F656:F664)</f>
        <v>575</v>
      </c>
      <c r="P656" s="11"/>
      <c r="Q656" s="12"/>
      <c r="R656" s="12"/>
    </row>
    <row r="657" spans="1:15" ht="11.1" customHeight="1">
      <c r="A657" s="13" t="s">
        <v>184</v>
      </c>
      <c r="B657" s="14" t="s">
        <v>185</v>
      </c>
      <c r="C657" s="15" t="s">
        <v>34</v>
      </c>
      <c r="D657" s="15">
        <v>21</v>
      </c>
      <c r="E657" s="15">
        <v>25</v>
      </c>
      <c r="F657" s="15">
        <v>46</v>
      </c>
      <c r="G657" s="15">
        <v>3</v>
      </c>
      <c r="H657" s="15" t="s">
        <v>15</v>
      </c>
      <c r="I657" s="15" t="s">
        <v>18</v>
      </c>
      <c r="J657" s="45"/>
      <c r="K657" s="48"/>
      <c r="L657" s="50"/>
      <c r="M657" s="52"/>
      <c r="N657" s="54"/>
      <c r="O657" s="56"/>
    </row>
    <row r="658" spans="1:15" ht="11.1" customHeight="1">
      <c r="A658" s="13" t="s">
        <v>184</v>
      </c>
      <c r="B658" s="14" t="s">
        <v>185</v>
      </c>
      <c r="C658" s="15" t="s">
        <v>36</v>
      </c>
      <c r="D658" s="15">
        <v>24</v>
      </c>
      <c r="E658" s="15">
        <v>13</v>
      </c>
      <c r="F658" s="15">
        <v>37</v>
      </c>
      <c r="G658" s="15">
        <v>0</v>
      </c>
      <c r="H658" s="15" t="s">
        <v>19</v>
      </c>
      <c r="I658" s="15" t="s">
        <v>19</v>
      </c>
      <c r="J658" s="45"/>
      <c r="K658" s="48"/>
      <c r="L658" s="50"/>
      <c r="M658" s="52"/>
      <c r="N658" s="54"/>
      <c r="O658" s="56"/>
    </row>
    <row r="659" spans="1:15" ht="11.1" customHeight="1">
      <c r="A659" s="13" t="s">
        <v>184</v>
      </c>
      <c r="B659" s="14" t="s">
        <v>185</v>
      </c>
      <c r="C659" s="15" t="s">
        <v>37</v>
      </c>
      <c r="D659" s="15">
        <v>23</v>
      </c>
      <c r="E659" s="15">
        <v>25</v>
      </c>
      <c r="F659" s="15">
        <v>48</v>
      </c>
      <c r="G659" s="15">
        <v>3</v>
      </c>
      <c r="H659" s="15" t="s">
        <v>15</v>
      </c>
      <c r="I659" s="15" t="s">
        <v>18</v>
      </c>
      <c r="J659" s="45"/>
      <c r="K659" s="48"/>
      <c r="L659" s="50"/>
      <c r="M659" s="52"/>
      <c r="N659" s="54"/>
      <c r="O659" s="56"/>
    </row>
    <row r="660" spans="1:15" ht="11.1" customHeight="1">
      <c r="A660" s="13" t="s">
        <v>184</v>
      </c>
      <c r="B660" s="14" t="s">
        <v>185</v>
      </c>
      <c r="C660" s="15" t="s">
        <v>38</v>
      </c>
      <c r="D660" s="15">
        <v>19</v>
      </c>
      <c r="E660" s="15">
        <v>17</v>
      </c>
      <c r="F660" s="15">
        <v>36</v>
      </c>
      <c r="G660" s="15">
        <v>0</v>
      </c>
      <c r="H660" s="15" t="s">
        <v>19</v>
      </c>
      <c r="I660" s="15" t="s">
        <v>19</v>
      </c>
      <c r="J660" s="45"/>
      <c r="K660" s="48"/>
      <c r="L660" s="50"/>
      <c r="M660" s="52"/>
      <c r="N660" s="54"/>
      <c r="O660" s="56"/>
    </row>
    <row r="661" spans="1:15" ht="11.1" customHeight="1">
      <c r="A661" s="13" t="s">
        <v>184</v>
      </c>
      <c r="B661" s="14" t="s">
        <v>185</v>
      </c>
      <c r="C661" s="15" t="s">
        <v>35</v>
      </c>
      <c r="D661" s="15">
        <v>29</v>
      </c>
      <c r="E661" s="15">
        <v>59</v>
      </c>
      <c r="F661" s="15">
        <v>88</v>
      </c>
      <c r="G661" s="15">
        <v>1.5</v>
      </c>
      <c r="H661" s="15" t="s">
        <v>15</v>
      </c>
      <c r="I661" s="15" t="s">
        <v>21</v>
      </c>
      <c r="J661" s="45"/>
      <c r="K661" s="48"/>
      <c r="L661" s="50"/>
      <c r="M661" s="52"/>
      <c r="N661" s="54"/>
      <c r="O661" s="56"/>
    </row>
    <row r="662" spans="1:15" ht="11.1" customHeight="1">
      <c r="A662" s="16" t="s">
        <v>184</v>
      </c>
      <c r="B662" s="17" t="s">
        <v>185</v>
      </c>
      <c r="C662" s="18" t="s">
        <v>39</v>
      </c>
      <c r="D662" s="18">
        <v>28</v>
      </c>
      <c r="E662" s="18">
        <v>58</v>
      </c>
      <c r="F662" s="18">
        <v>86</v>
      </c>
      <c r="G662" s="18">
        <v>1.5</v>
      </c>
      <c r="H662" s="18" t="s">
        <v>15</v>
      </c>
      <c r="I662" s="18" t="s">
        <v>21</v>
      </c>
      <c r="J662" s="45"/>
      <c r="K662" s="48"/>
      <c r="L662" s="50"/>
      <c r="M662" s="52"/>
      <c r="N662" s="54"/>
      <c r="O662" s="56"/>
    </row>
    <row r="663" spans="1:15" ht="11.1" customHeight="1">
      <c r="A663" s="16" t="s">
        <v>184</v>
      </c>
      <c r="B663" s="17" t="s">
        <v>185</v>
      </c>
      <c r="C663" s="18" t="s">
        <v>40</v>
      </c>
      <c r="D663" s="18">
        <v>28</v>
      </c>
      <c r="E663" s="18">
        <v>63</v>
      </c>
      <c r="F663" s="18">
        <v>91</v>
      </c>
      <c r="G663" s="18">
        <v>1.5</v>
      </c>
      <c r="H663" s="18" t="s">
        <v>15</v>
      </c>
      <c r="I663" s="18" t="s">
        <v>20</v>
      </c>
      <c r="J663" s="45"/>
      <c r="K663" s="48"/>
      <c r="L663" s="50"/>
      <c r="M663" s="52"/>
      <c r="N663" s="54"/>
      <c r="O663" s="56"/>
    </row>
    <row r="664" spans="1:15" ht="11.1" customHeight="1">
      <c r="A664" s="16" t="s">
        <v>184</v>
      </c>
      <c r="B664" s="17" t="s">
        <v>185</v>
      </c>
      <c r="C664" s="18" t="s">
        <v>41</v>
      </c>
      <c r="D664" s="18">
        <v>29</v>
      </c>
      <c r="E664" s="18">
        <v>66</v>
      </c>
      <c r="F664" s="18">
        <v>95</v>
      </c>
      <c r="G664" s="18">
        <v>2</v>
      </c>
      <c r="H664" s="18" t="s">
        <v>15</v>
      </c>
      <c r="I664" s="18" t="s">
        <v>20</v>
      </c>
      <c r="J664" s="45"/>
      <c r="K664" s="48"/>
      <c r="L664" s="50"/>
      <c r="M664" s="52"/>
      <c r="N664" s="54"/>
      <c r="O664" s="56"/>
    </row>
    <row r="665" spans="1:15" ht="10.5" customHeight="1" thickBot="1">
      <c r="A665" s="19" t="s">
        <v>184</v>
      </c>
      <c r="B665" s="20" t="s">
        <v>185</v>
      </c>
      <c r="C665" s="21" t="s">
        <v>42</v>
      </c>
      <c r="D665" s="21">
        <v>30</v>
      </c>
      <c r="E665" s="21">
        <v>0</v>
      </c>
      <c r="F665" s="21">
        <v>30</v>
      </c>
      <c r="G665" s="21">
        <v>0</v>
      </c>
      <c r="H665" s="21" t="s">
        <v>15</v>
      </c>
      <c r="I665" s="21" t="s">
        <v>31</v>
      </c>
      <c r="J665" s="46"/>
      <c r="K665" s="49"/>
      <c r="L665" s="51"/>
      <c r="M665" s="53"/>
      <c r="N665" s="55"/>
      <c r="O665" s="57"/>
    </row>
    <row r="666" spans="1:15" ht="11.1" customHeight="1">
      <c r="A666" s="8" t="s">
        <v>186</v>
      </c>
      <c r="B666" s="9" t="s">
        <v>187</v>
      </c>
      <c r="C666" s="10" t="s">
        <v>33</v>
      </c>
      <c r="D666" s="10">
        <v>19</v>
      </c>
      <c r="E666" s="10">
        <v>10</v>
      </c>
      <c r="F666" s="10">
        <v>29</v>
      </c>
      <c r="G666" s="10">
        <v>0</v>
      </c>
      <c r="H666" s="10" t="s">
        <v>19</v>
      </c>
      <c r="I666" s="10" t="s">
        <v>19</v>
      </c>
      <c r="J666" s="44">
        <f t="shared" ref="J666" si="390">COUNTIF(H666:H675,"F")+COUNTIF(H666:H675,"AB")</f>
        <v>1</v>
      </c>
      <c r="K666" s="47">
        <f t="shared" ref="K666" si="391">SUM(G666:G675)</f>
        <v>18.5</v>
      </c>
      <c r="L666" s="50" t="str">
        <f t="shared" ref="L666" si="392">IF(K666=21.5, "PASS", "FAIL")</f>
        <v>FAIL</v>
      </c>
      <c r="M666" s="52" t="str">
        <f t="shared" ref="M666" si="393">IF(L666="PASS",O666/9,"NO NEED")</f>
        <v>NO NEED</v>
      </c>
      <c r="N666" s="54" t="str">
        <f t="shared" ref="N666" si="394">IF(L666="FAIL","NO RANK",RANK(M666,$M$6:$M$1175))</f>
        <v>NO RANK</v>
      </c>
      <c r="O666" s="56">
        <f t="shared" ref="O666" si="395">SUM(F666:F674)</f>
        <v>610</v>
      </c>
    </row>
    <row r="667" spans="1:15" ht="11.1" customHeight="1">
      <c r="A667" s="13" t="s">
        <v>186</v>
      </c>
      <c r="B667" s="14" t="s">
        <v>187</v>
      </c>
      <c r="C667" s="15" t="s">
        <v>34</v>
      </c>
      <c r="D667" s="15">
        <v>18</v>
      </c>
      <c r="E667" s="15">
        <v>32</v>
      </c>
      <c r="F667" s="15">
        <v>50</v>
      </c>
      <c r="G667" s="15">
        <v>3</v>
      </c>
      <c r="H667" s="15" t="s">
        <v>15</v>
      </c>
      <c r="I667" s="15" t="s">
        <v>17</v>
      </c>
      <c r="J667" s="45"/>
      <c r="K667" s="48"/>
      <c r="L667" s="50"/>
      <c r="M667" s="52"/>
      <c r="N667" s="54"/>
      <c r="O667" s="56"/>
    </row>
    <row r="668" spans="1:15" ht="11.1" customHeight="1">
      <c r="A668" s="13" t="s">
        <v>186</v>
      </c>
      <c r="B668" s="14" t="s">
        <v>187</v>
      </c>
      <c r="C668" s="15" t="s">
        <v>36</v>
      </c>
      <c r="D668" s="15">
        <v>23</v>
      </c>
      <c r="E668" s="15">
        <v>32</v>
      </c>
      <c r="F668" s="15">
        <v>55</v>
      </c>
      <c r="G668" s="15">
        <v>3</v>
      </c>
      <c r="H668" s="15" t="s">
        <v>15</v>
      </c>
      <c r="I668" s="15" t="s">
        <v>17</v>
      </c>
      <c r="J668" s="45"/>
      <c r="K668" s="48"/>
      <c r="L668" s="50"/>
      <c r="M668" s="52"/>
      <c r="N668" s="54"/>
      <c r="O668" s="56"/>
    </row>
    <row r="669" spans="1:15" ht="11.1" customHeight="1">
      <c r="A669" s="13" t="s">
        <v>186</v>
      </c>
      <c r="B669" s="14" t="s">
        <v>187</v>
      </c>
      <c r="C669" s="15" t="s">
        <v>37</v>
      </c>
      <c r="D669" s="15">
        <v>25</v>
      </c>
      <c r="E669" s="15">
        <v>40</v>
      </c>
      <c r="F669" s="15">
        <v>65</v>
      </c>
      <c r="G669" s="15">
        <v>3</v>
      </c>
      <c r="H669" s="15" t="s">
        <v>15</v>
      </c>
      <c r="I669" s="15" t="s">
        <v>16</v>
      </c>
      <c r="J669" s="45"/>
      <c r="K669" s="48"/>
      <c r="L669" s="50"/>
      <c r="M669" s="52"/>
      <c r="N669" s="54"/>
      <c r="O669" s="56"/>
    </row>
    <row r="670" spans="1:15" ht="11.1" customHeight="1">
      <c r="A670" s="13" t="s">
        <v>186</v>
      </c>
      <c r="B670" s="14" t="s">
        <v>187</v>
      </c>
      <c r="C670" s="15" t="s">
        <v>38</v>
      </c>
      <c r="D670" s="15">
        <v>24</v>
      </c>
      <c r="E670" s="15">
        <v>25</v>
      </c>
      <c r="F670" s="15">
        <v>49</v>
      </c>
      <c r="G670" s="15">
        <v>3</v>
      </c>
      <c r="H670" s="15" t="s">
        <v>15</v>
      </c>
      <c r="I670" s="15" t="s">
        <v>18</v>
      </c>
      <c r="J670" s="45"/>
      <c r="K670" s="48"/>
      <c r="L670" s="50"/>
      <c r="M670" s="52"/>
      <c r="N670" s="54"/>
      <c r="O670" s="56"/>
    </row>
    <row r="671" spans="1:15" ht="11.1" customHeight="1">
      <c r="A671" s="13" t="s">
        <v>186</v>
      </c>
      <c r="B671" s="14" t="s">
        <v>187</v>
      </c>
      <c r="C671" s="15" t="s">
        <v>35</v>
      </c>
      <c r="D671" s="15">
        <v>29</v>
      </c>
      <c r="E671" s="15">
        <v>58</v>
      </c>
      <c r="F671" s="15">
        <v>87</v>
      </c>
      <c r="G671" s="15">
        <v>1.5</v>
      </c>
      <c r="H671" s="15" t="s">
        <v>15</v>
      </c>
      <c r="I671" s="15" t="s">
        <v>21</v>
      </c>
      <c r="J671" s="45"/>
      <c r="K671" s="48"/>
      <c r="L671" s="50"/>
      <c r="M671" s="52"/>
      <c r="N671" s="54"/>
      <c r="O671" s="56"/>
    </row>
    <row r="672" spans="1:15" ht="11.1" customHeight="1">
      <c r="A672" s="16" t="s">
        <v>186</v>
      </c>
      <c r="B672" s="17" t="s">
        <v>187</v>
      </c>
      <c r="C672" s="18" t="s">
        <v>39</v>
      </c>
      <c r="D672" s="18">
        <v>28</v>
      </c>
      <c r="E672" s="18">
        <v>59</v>
      </c>
      <c r="F672" s="18">
        <v>87</v>
      </c>
      <c r="G672" s="18">
        <v>1.5</v>
      </c>
      <c r="H672" s="18" t="s">
        <v>15</v>
      </c>
      <c r="I672" s="18" t="s">
        <v>21</v>
      </c>
      <c r="J672" s="45"/>
      <c r="K672" s="48"/>
      <c r="L672" s="50"/>
      <c r="M672" s="52"/>
      <c r="N672" s="54"/>
      <c r="O672" s="56"/>
    </row>
    <row r="673" spans="1:18" ht="11.1" customHeight="1">
      <c r="A673" s="16" t="s">
        <v>186</v>
      </c>
      <c r="B673" s="17" t="s">
        <v>187</v>
      </c>
      <c r="C673" s="18" t="s">
        <v>40</v>
      </c>
      <c r="D673" s="18">
        <v>28</v>
      </c>
      <c r="E673" s="18">
        <v>65</v>
      </c>
      <c r="F673" s="18">
        <v>93</v>
      </c>
      <c r="G673" s="18">
        <v>1.5</v>
      </c>
      <c r="H673" s="18" t="s">
        <v>15</v>
      </c>
      <c r="I673" s="18" t="s">
        <v>20</v>
      </c>
      <c r="J673" s="45"/>
      <c r="K673" s="48"/>
      <c r="L673" s="50"/>
      <c r="M673" s="52"/>
      <c r="N673" s="54"/>
      <c r="O673" s="56"/>
    </row>
    <row r="674" spans="1:18" ht="11.1" customHeight="1">
      <c r="A674" s="16" t="s">
        <v>186</v>
      </c>
      <c r="B674" s="17" t="s">
        <v>187</v>
      </c>
      <c r="C674" s="18" t="s">
        <v>41</v>
      </c>
      <c r="D674" s="18">
        <v>29</v>
      </c>
      <c r="E674" s="18">
        <v>66</v>
      </c>
      <c r="F674" s="18">
        <v>95</v>
      </c>
      <c r="G674" s="18">
        <v>2</v>
      </c>
      <c r="H674" s="18" t="s">
        <v>15</v>
      </c>
      <c r="I674" s="18" t="s">
        <v>20</v>
      </c>
      <c r="J674" s="45"/>
      <c r="K674" s="48"/>
      <c r="L674" s="50"/>
      <c r="M674" s="52"/>
      <c r="N674" s="54"/>
      <c r="O674" s="56"/>
    </row>
    <row r="675" spans="1:18" ht="11.1" customHeight="1" thickBot="1">
      <c r="A675" s="19" t="s">
        <v>186</v>
      </c>
      <c r="B675" s="20" t="s">
        <v>187</v>
      </c>
      <c r="C675" s="21" t="s">
        <v>42</v>
      </c>
      <c r="D675" s="21">
        <v>29</v>
      </c>
      <c r="E675" s="21">
        <v>0</v>
      </c>
      <c r="F675" s="21">
        <v>29</v>
      </c>
      <c r="G675" s="21">
        <v>0</v>
      </c>
      <c r="H675" s="21" t="s">
        <v>15</v>
      </c>
      <c r="I675" s="21" t="s">
        <v>31</v>
      </c>
      <c r="J675" s="46"/>
      <c r="K675" s="49"/>
      <c r="L675" s="51"/>
      <c r="M675" s="53"/>
      <c r="N675" s="55"/>
      <c r="O675" s="57"/>
    </row>
    <row r="676" spans="1:18" ht="11.1" customHeight="1">
      <c r="A676" s="8" t="s">
        <v>188</v>
      </c>
      <c r="B676" s="9" t="s">
        <v>189</v>
      </c>
      <c r="C676" s="10" t="s">
        <v>33</v>
      </c>
      <c r="D676" s="10">
        <v>18</v>
      </c>
      <c r="E676" s="10">
        <v>10</v>
      </c>
      <c r="F676" s="10">
        <v>28</v>
      </c>
      <c r="G676" s="10">
        <v>0</v>
      </c>
      <c r="H676" s="10" t="s">
        <v>19</v>
      </c>
      <c r="I676" s="10" t="s">
        <v>19</v>
      </c>
      <c r="J676" s="44">
        <f t="shared" ref="J676" si="396">COUNTIF(H676:H685,"F")+COUNTIF(H676:H685,"AB")</f>
        <v>2</v>
      </c>
      <c r="K676" s="47">
        <f t="shared" ref="K676" si="397">SUM(G676:G685)</f>
        <v>15.5</v>
      </c>
      <c r="L676" s="50" t="str">
        <f t="shared" ref="L676" si="398">IF(K676=21.5, "PASS", "FAIL")</f>
        <v>FAIL</v>
      </c>
      <c r="M676" s="52" t="str">
        <f t="shared" ref="M676" si="399">IF(L676="PASS",O676/9,"NO NEED")</f>
        <v>NO NEED</v>
      </c>
      <c r="N676" s="54" t="str">
        <f t="shared" ref="N676" si="400">IF(L676="FAIL","NO RANK",RANK(M676,$M$6:$M$1175))</f>
        <v>NO RANK</v>
      </c>
      <c r="O676" s="56">
        <f t="shared" ref="O676" si="401">SUM(F676:F684)</f>
        <v>579</v>
      </c>
      <c r="P676" s="11"/>
      <c r="Q676" s="12"/>
      <c r="R676" s="12"/>
    </row>
    <row r="677" spans="1:18" ht="11.1" customHeight="1">
      <c r="A677" s="13" t="s">
        <v>188</v>
      </c>
      <c r="B677" s="14" t="s">
        <v>189</v>
      </c>
      <c r="C677" s="15" t="s">
        <v>34</v>
      </c>
      <c r="D677" s="15">
        <v>21</v>
      </c>
      <c r="E677" s="15">
        <v>29</v>
      </c>
      <c r="F677" s="15">
        <v>50</v>
      </c>
      <c r="G677" s="15">
        <v>3</v>
      </c>
      <c r="H677" s="15" t="s">
        <v>15</v>
      </c>
      <c r="I677" s="15" t="s">
        <v>17</v>
      </c>
      <c r="J677" s="45"/>
      <c r="K677" s="48"/>
      <c r="L677" s="50"/>
      <c r="M677" s="52"/>
      <c r="N677" s="54"/>
      <c r="O677" s="56"/>
    </row>
    <row r="678" spans="1:18" ht="11.1" customHeight="1">
      <c r="A678" s="13" t="s">
        <v>188</v>
      </c>
      <c r="B678" s="14" t="s">
        <v>189</v>
      </c>
      <c r="C678" s="15" t="s">
        <v>36</v>
      </c>
      <c r="D678" s="15">
        <v>22</v>
      </c>
      <c r="E678" s="15">
        <v>34</v>
      </c>
      <c r="F678" s="15">
        <v>56</v>
      </c>
      <c r="G678" s="15">
        <v>3</v>
      </c>
      <c r="H678" s="15" t="s">
        <v>15</v>
      </c>
      <c r="I678" s="15" t="s">
        <v>17</v>
      </c>
      <c r="J678" s="45"/>
      <c r="K678" s="48"/>
      <c r="L678" s="50"/>
      <c r="M678" s="52"/>
      <c r="N678" s="54"/>
      <c r="O678" s="56"/>
    </row>
    <row r="679" spans="1:18" ht="11.1" customHeight="1">
      <c r="A679" s="13" t="s">
        <v>188</v>
      </c>
      <c r="B679" s="14" t="s">
        <v>189</v>
      </c>
      <c r="C679" s="15" t="s">
        <v>37</v>
      </c>
      <c r="D679" s="15">
        <v>26</v>
      </c>
      <c r="E679" s="15">
        <v>32</v>
      </c>
      <c r="F679" s="15">
        <v>58</v>
      </c>
      <c r="G679" s="15">
        <v>3</v>
      </c>
      <c r="H679" s="15" t="s">
        <v>15</v>
      </c>
      <c r="I679" s="15" t="s">
        <v>17</v>
      </c>
      <c r="J679" s="45"/>
      <c r="K679" s="48"/>
      <c r="L679" s="50"/>
      <c r="M679" s="52"/>
      <c r="N679" s="54"/>
      <c r="O679" s="56"/>
    </row>
    <row r="680" spans="1:18" ht="11.1" customHeight="1">
      <c r="A680" s="13" t="s">
        <v>188</v>
      </c>
      <c r="B680" s="14" t="s">
        <v>189</v>
      </c>
      <c r="C680" s="15" t="s">
        <v>38</v>
      </c>
      <c r="D680" s="15">
        <v>23</v>
      </c>
      <c r="E680" s="15">
        <v>10</v>
      </c>
      <c r="F680" s="15">
        <v>33</v>
      </c>
      <c r="G680" s="15">
        <v>0</v>
      </c>
      <c r="H680" s="15" t="s">
        <v>19</v>
      </c>
      <c r="I680" s="15" t="s">
        <v>19</v>
      </c>
      <c r="J680" s="45"/>
      <c r="K680" s="48"/>
      <c r="L680" s="50"/>
      <c r="M680" s="52"/>
      <c r="N680" s="54"/>
      <c r="O680" s="56"/>
    </row>
    <row r="681" spans="1:18" ht="11.1" customHeight="1">
      <c r="A681" s="13" t="s">
        <v>188</v>
      </c>
      <c r="B681" s="14" t="s">
        <v>189</v>
      </c>
      <c r="C681" s="15" t="s">
        <v>35</v>
      </c>
      <c r="D681" s="15">
        <v>29</v>
      </c>
      <c r="E681" s="15">
        <v>59</v>
      </c>
      <c r="F681" s="15">
        <v>88</v>
      </c>
      <c r="G681" s="15">
        <v>1.5</v>
      </c>
      <c r="H681" s="15" t="s">
        <v>15</v>
      </c>
      <c r="I681" s="15" t="s">
        <v>21</v>
      </c>
      <c r="J681" s="45"/>
      <c r="K681" s="48"/>
      <c r="L681" s="50"/>
      <c r="M681" s="52"/>
      <c r="N681" s="54"/>
      <c r="O681" s="56"/>
    </row>
    <row r="682" spans="1:18" ht="11.1" customHeight="1">
      <c r="A682" s="16" t="s">
        <v>188</v>
      </c>
      <c r="B682" s="17" t="s">
        <v>189</v>
      </c>
      <c r="C682" s="18" t="s">
        <v>39</v>
      </c>
      <c r="D682" s="18">
        <v>28</v>
      </c>
      <c r="E682" s="18">
        <v>58</v>
      </c>
      <c r="F682" s="18">
        <v>86</v>
      </c>
      <c r="G682" s="18">
        <v>1.5</v>
      </c>
      <c r="H682" s="18" t="s">
        <v>15</v>
      </c>
      <c r="I682" s="18" t="s">
        <v>31</v>
      </c>
      <c r="J682" s="45"/>
      <c r="K682" s="48"/>
      <c r="L682" s="50"/>
      <c r="M682" s="52"/>
      <c r="N682" s="54"/>
      <c r="O682" s="56"/>
    </row>
    <row r="683" spans="1:18" ht="11.1" customHeight="1">
      <c r="A683" s="16" t="s">
        <v>188</v>
      </c>
      <c r="B683" s="17" t="s">
        <v>189</v>
      </c>
      <c r="C683" s="18" t="s">
        <v>40</v>
      </c>
      <c r="D683" s="18">
        <v>28</v>
      </c>
      <c r="E683" s="18">
        <v>63</v>
      </c>
      <c r="F683" s="18">
        <v>91</v>
      </c>
      <c r="G683" s="18">
        <v>1.5</v>
      </c>
      <c r="H683" s="18" t="s">
        <v>15</v>
      </c>
      <c r="I683" s="18" t="s">
        <v>21</v>
      </c>
      <c r="J683" s="45"/>
      <c r="K683" s="48"/>
      <c r="L683" s="50"/>
      <c r="M683" s="52"/>
      <c r="N683" s="54"/>
      <c r="O683" s="56"/>
    </row>
    <row r="684" spans="1:18" ht="11.1" customHeight="1">
      <c r="A684" s="16" t="s">
        <v>188</v>
      </c>
      <c r="B684" s="17" t="s">
        <v>189</v>
      </c>
      <c r="C684" s="18" t="s">
        <v>41</v>
      </c>
      <c r="D684" s="18">
        <v>29</v>
      </c>
      <c r="E684" s="18">
        <v>60</v>
      </c>
      <c r="F684" s="18">
        <v>89</v>
      </c>
      <c r="G684" s="18">
        <v>2</v>
      </c>
      <c r="H684" s="18" t="s">
        <v>15</v>
      </c>
      <c r="I684" s="18" t="s">
        <v>21</v>
      </c>
      <c r="J684" s="45"/>
      <c r="K684" s="48"/>
      <c r="L684" s="50"/>
      <c r="M684" s="52"/>
      <c r="N684" s="54"/>
      <c r="O684" s="56"/>
    </row>
    <row r="685" spans="1:18" ht="10.5" customHeight="1" thickBot="1">
      <c r="A685" s="19" t="s">
        <v>188</v>
      </c>
      <c r="B685" s="20" t="s">
        <v>189</v>
      </c>
      <c r="C685" s="21" t="s">
        <v>42</v>
      </c>
      <c r="D685" s="21">
        <v>29</v>
      </c>
      <c r="E685" s="21">
        <v>0</v>
      </c>
      <c r="F685" s="21">
        <v>29</v>
      </c>
      <c r="G685" s="21">
        <v>0</v>
      </c>
      <c r="H685" s="21" t="s">
        <v>15</v>
      </c>
      <c r="I685" s="21" t="s">
        <v>20</v>
      </c>
      <c r="J685" s="46"/>
      <c r="K685" s="49"/>
      <c r="L685" s="51"/>
      <c r="M685" s="53"/>
      <c r="N685" s="55"/>
      <c r="O685" s="57"/>
    </row>
    <row r="686" spans="1:18" ht="11.1" customHeight="1">
      <c r="A686" s="8" t="s">
        <v>190</v>
      </c>
      <c r="B686" s="9" t="s">
        <v>191</v>
      </c>
      <c r="C686" s="10" t="s">
        <v>33</v>
      </c>
      <c r="D686" s="10">
        <v>23</v>
      </c>
      <c r="E686" s="10">
        <v>11</v>
      </c>
      <c r="F686" s="10">
        <v>34</v>
      </c>
      <c r="G686" s="10">
        <v>0</v>
      </c>
      <c r="H686" s="10" t="s">
        <v>19</v>
      </c>
      <c r="I686" s="10" t="s">
        <v>19</v>
      </c>
      <c r="J686" s="44">
        <f t="shared" ref="J686" si="402">COUNTIF(H686:H695,"F")+COUNTIF(H686:H695,"AB")</f>
        <v>1</v>
      </c>
      <c r="K686" s="47">
        <f t="shared" ref="K686" si="403">SUM(G686:G695)</f>
        <v>18.5</v>
      </c>
      <c r="L686" s="50" t="str">
        <f t="shared" ref="L686" si="404">IF(K686=21.5, "PASS", "FAIL")</f>
        <v>FAIL</v>
      </c>
      <c r="M686" s="52" t="str">
        <f t="shared" ref="M686" si="405">IF(L686="PASS",O686/9,"NO NEED")</f>
        <v>NO NEED</v>
      </c>
      <c r="N686" s="54" t="str">
        <f t="shared" ref="N686" si="406">IF(L686="FAIL","NO RANK",RANK(M686,$M$6:$M$1175))</f>
        <v>NO RANK</v>
      </c>
      <c r="O686" s="56">
        <f t="shared" ref="O686" si="407">SUM(F686:F694)</f>
        <v>685</v>
      </c>
    </row>
    <row r="687" spans="1:18" ht="11.1" customHeight="1">
      <c r="A687" s="13" t="s">
        <v>190</v>
      </c>
      <c r="B687" s="14" t="s">
        <v>191</v>
      </c>
      <c r="C687" s="15" t="s">
        <v>34</v>
      </c>
      <c r="D687" s="15">
        <v>26</v>
      </c>
      <c r="E687" s="15">
        <v>51</v>
      </c>
      <c r="F687" s="15">
        <v>77</v>
      </c>
      <c r="G687" s="15">
        <v>3</v>
      </c>
      <c r="H687" s="15" t="s">
        <v>15</v>
      </c>
      <c r="I687" s="15" t="s">
        <v>22</v>
      </c>
      <c r="J687" s="45"/>
      <c r="K687" s="48"/>
      <c r="L687" s="50"/>
      <c r="M687" s="52"/>
      <c r="N687" s="54"/>
      <c r="O687" s="56"/>
    </row>
    <row r="688" spans="1:18" ht="11.1" customHeight="1">
      <c r="A688" s="13" t="s">
        <v>190</v>
      </c>
      <c r="B688" s="14" t="s">
        <v>191</v>
      </c>
      <c r="C688" s="15" t="s">
        <v>36</v>
      </c>
      <c r="D688" s="15">
        <v>24</v>
      </c>
      <c r="E688" s="15">
        <v>43</v>
      </c>
      <c r="F688" s="15">
        <v>67</v>
      </c>
      <c r="G688" s="15">
        <v>3</v>
      </c>
      <c r="H688" s="15" t="s">
        <v>15</v>
      </c>
      <c r="I688" s="15" t="s">
        <v>16</v>
      </c>
      <c r="J688" s="45"/>
      <c r="K688" s="48"/>
      <c r="L688" s="50"/>
      <c r="M688" s="52"/>
      <c r="N688" s="54"/>
      <c r="O688" s="56"/>
    </row>
    <row r="689" spans="1:18" ht="11.1" customHeight="1">
      <c r="A689" s="13" t="s">
        <v>190</v>
      </c>
      <c r="B689" s="14" t="s">
        <v>191</v>
      </c>
      <c r="C689" s="15" t="s">
        <v>37</v>
      </c>
      <c r="D689" s="15">
        <v>27</v>
      </c>
      <c r="E689" s="15">
        <v>36</v>
      </c>
      <c r="F689" s="15">
        <v>63</v>
      </c>
      <c r="G689" s="15">
        <v>3</v>
      </c>
      <c r="H689" s="15" t="s">
        <v>15</v>
      </c>
      <c r="I689" s="15" t="s">
        <v>16</v>
      </c>
      <c r="J689" s="45"/>
      <c r="K689" s="48"/>
      <c r="L689" s="50"/>
      <c r="M689" s="52"/>
      <c r="N689" s="54"/>
      <c r="O689" s="56"/>
    </row>
    <row r="690" spans="1:18" ht="11.1" customHeight="1">
      <c r="A690" s="13" t="s">
        <v>190</v>
      </c>
      <c r="B690" s="14" t="s">
        <v>191</v>
      </c>
      <c r="C690" s="15" t="s">
        <v>38</v>
      </c>
      <c r="D690" s="15">
        <v>28</v>
      </c>
      <c r="E690" s="15">
        <v>27</v>
      </c>
      <c r="F690" s="15">
        <v>55</v>
      </c>
      <c r="G690" s="15">
        <v>3</v>
      </c>
      <c r="H690" s="15" t="s">
        <v>15</v>
      </c>
      <c r="I690" s="15" t="s">
        <v>17</v>
      </c>
      <c r="J690" s="45"/>
      <c r="K690" s="48"/>
      <c r="L690" s="50"/>
      <c r="M690" s="52"/>
      <c r="N690" s="54"/>
      <c r="O690" s="56"/>
    </row>
    <row r="691" spans="1:18" ht="11.1" customHeight="1">
      <c r="A691" s="13" t="s">
        <v>190</v>
      </c>
      <c r="B691" s="14" t="s">
        <v>191</v>
      </c>
      <c r="C691" s="15" t="s">
        <v>35</v>
      </c>
      <c r="D691" s="15">
        <v>30</v>
      </c>
      <c r="E691" s="15">
        <v>68</v>
      </c>
      <c r="F691" s="15">
        <v>98</v>
      </c>
      <c r="G691" s="15">
        <v>1.5</v>
      </c>
      <c r="H691" s="15" t="s">
        <v>15</v>
      </c>
      <c r="I691" s="15" t="s">
        <v>20</v>
      </c>
      <c r="J691" s="45"/>
      <c r="K691" s="48"/>
      <c r="L691" s="50"/>
      <c r="M691" s="52"/>
      <c r="N691" s="54"/>
      <c r="O691" s="56"/>
    </row>
    <row r="692" spans="1:18" ht="11.1" customHeight="1">
      <c r="A692" s="16" t="s">
        <v>190</v>
      </c>
      <c r="B692" s="17" t="s">
        <v>191</v>
      </c>
      <c r="C692" s="18" t="s">
        <v>39</v>
      </c>
      <c r="D692" s="18">
        <v>30</v>
      </c>
      <c r="E692" s="18">
        <v>66</v>
      </c>
      <c r="F692" s="18">
        <v>96</v>
      </c>
      <c r="G692" s="18">
        <v>1.5</v>
      </c>
      <c r="H692" s="18" t="s">
        <v>15</v>
      </c>
      <c r="I692" s="18" t="s">
        <v>20</v>
      </c>
      <c r="J692" s="45"/>
      <c r="K692" s="48"/>
      <c r="L692" s="50"/>
      <c r="M692" s="52"/>
      <c r="N692" s="54"/>
      <c r="O692" s="56"/>
    </row>
    <row r="693" spans="1:18" ht="11.1" customHeight="1">
      <c r="A693" s="16" t="s">
        <v>190</v>
      </c>
      <c r="B693" s="17" t="s">
        <v>191</v>
      </c>
      <c r="C693" s="18" t="s">
        <v>40</v>
      </c>
      <c r="D693" s="18">
        <v>30</v>
      </c>
      <c r="E693" s="18">
        <v>68</v>
      </c>
      <c r="F693" s="18">
        <v>98</v>
      </c>
      <c r="G693" s="18">
        <v>1.5</v>
      </c>
      <c r="H693" s="18" t="s">
        <v>15</v>
      </c>
      <c r="I693" s="18" t="s">
        <v>20</v>
      </c>
      <c r="J693" s="45"/>
      <c r="K693" s="48"/>
      <c r="L693" s="50"/>
      <c r="M693" s="52"/>
      <c r="N693" s="54"/>
      <c r="O693" s="56"/>
    </row>
    <row r="694" spans="1:18" ht="11.1" customHeight="1">
      <c r="A694" s="16" t="s">
        <v>190</v>
      </c>
      <c r="B694" s="17" t="s">
        <v>191</v>
      </c>
      <c r="C694" s="18" t="s">
        <v>41</v>
      </c>
      <c r="D694" s="18">
        <v>30</v>
      </c>
      <c r="E694" s="18">
        <v>67</v>
      </c>
      <c r="F694" s="18">
        <v>97</v>
      </c>
      <c r="G694" s="18">
        <v>2</v>
      </c>
      <c r="H694" s="18" t="s">
        <v>15</v>
      </c>
      <c r="I694" s="18" t="s">
        <v>20</v>
      </c>
      <c r="J694" s="45"/>
      <c r="K694" s="48"/>
      <c r="L694" s="50"/>
      <c r="M694" s="52"/>
      <c r="N694" s="54"/>
      <c r="O694" s="56"/>
    </row>
    <row r="695" spans="1:18" ht="11.1" customHeight="1" thickBot="1">
      <c r="A695" s="19" t="s">
        <v>190</v>
      </c>
      <c r="B695" s="20" t="s">
        <v>191</v>
      </c>
      <c r="C695" s="21" t="s">
        <v>42</v>
      </c>
      <c r="D695" s="21">
        <v>30</v>
      </c>
      <c r="E695" s="21">
        <v>0</v>
      </c>
      <c r="F695" s="21">
        <v>30</v>
      </c>
      <c r="G695" s="21">
        <v>0</v>
      </c>
      <c r="H695" s="21" t="s">
        <v>15</v>
      </c>
      <c r="I695" s="21" t="s">
        <v>31</v>
      </c>
      <c r="J695" s="46"/>
      <c r="K695" s="49"/>
      <c r="L695" s="51"/>
      <c r="M695" s="53"/>
      <c r="N695" s="55"/>
      <c r="O695" s="57"/>
    </row>
    <row r="696" spans="1:18" ht="11.1" customHeight="1">
      <c r="A696" s="8" t="s">
        <v>192</v>
      </c>
      <c r="B696" s="9" t="s">
        <v>193</v>
      </c>
      <c r="C696" s="10" t="s">
        <v>33</v>
      </c>
      <c r="D696" s="10">
        <v>23</v>
      </c>
      <c r="E696" s="10">
        <v>29</v>
      </c>
      <c r="F696" s="10">
        <v>52</v>
      </c>
      <c r="G696" s="10">
        <v>3</v>
      </c>
      <c r="H696" s="10" t="s">
        <v>15</v>
      </c>
      <c r="I696" s="10" t="s">
        <v>17</v>
      </c>
      <c r="J696" s="44">
        <f t="shared" ref="J696" si="408">COUNTIF(H696:H705,"F")+COUNTIF(H696:H705,"AB")</f>
        <v>0</v>
      </c>
      <c r="K696" s="47">
        <f t="shared" ref="K696" si="409">SUM(G696:G705)</f>
        <v>21.5</v>
      </c>
      <c r="L696" s="50" t="str">
        <f t="shared" ref="L696" si="410">IF(K696=21.5, "PASS", "FAIL")</f>
        <v>PASS</v>
      </c>
      <c r="M696" s="52">
        <f t="shared" ref="M696" si="411">IF(L696="PASS",O696/9,"NO NEED")</f>
        <v>78.888888888888886</v>
      </c>
      <c r="N696" s="54">
        <f t="shared" ref="N696" si="412">IF(L696="FAIL","NO RANK",RANK(M696,$M$6:$M$1175))</f>
        <v>22</v>
      </c>
      <c r="O696" s="56">
        <f t="shared" ref="O696" si="413">SUM(F696:F704)</f>
        <v>710</v>
      </c>
      <c r="P696" s="11"/>
      <c r="Q696" s="12"/>
      <c r="R696" s="12"/>
    </row>
    <row r="697" spans="1:18" ht="11.1" customHeight="1">
      <c r="A697" s="13" t="s">
        <v>192</v>
      </c>
      <c r="B697" s="14" t="s">
        <v>193</v>
      </c>
      <c r="C697" s="15" t="s">
        <v>34</v>
      </c>
      <c r="D697" s="15">
        <v>26</v>
      </c>
      <c r="E697" s="15">
        <v>29</v>
      </c>
      <c r="F697" s="15">
        <v>55</v>
      </c>
      <c r="G697" s="15">
        <v>3</v>
      </c>
      <c r="H697" s="15" t="s">
        <v>15</v>
      </c>
      <c r="I697" s="15" t="s">
        <v>17</v>
      </c>
      <c r="J697" s="45"/>
      <c r="K697" s="48"/>
      <c r="L697" s="50"/>
      <c r="M697" s="52"/>
      <c r="N697" s="54"/>
      <c r="O697" s="56"/>
    </row>
    <row r="698" spans="1:18" ht="11.1" customHeight="1">
      <c r="A698" s="13" t="s">
        <v>192</v>
      </c>
      <c r="B698" s="14" t="s">
        <v>193</v>
      </c>
      <c r="C698" s="15" t="s">
        <v>36</v>
      </c>
      <c r="D698" s="15">
        <v>28</v>
      </c>
      <c r="E698" s="15">
        <v>49</v>
      </c>
      <c r="F698" s="15">
        <v>77</v>
      </c>
      <c r="G698" s="15">
        <v>3</v>
      </c>
      <c r="H698" s="15" t="s">
        <v>15</v>
      </c>
      <c r="I698" s="15" t="s">
        <v>22</v>
      </c>
      <c r="J698" s="45"/>
      <c r="K698" s="48"/>
      <c r="L698" s="50"/>
      <c r="M698" s="52"/>
      <c r="N698" s="54"/>
      <c r="O698" s="56"/>
    </row>
    <row r="699" spans="1:18" ht="11.1" customHeight="1">
      <c r="A699" s="13" t="s">
        <v>192</v>
      </c>
      <c r="B699" s="14" t="s">
        <v>193</v>
      </c>
      <c r="C699" s="15" t="s">
        <v>37</v>
      </c>
      <c r="D699" s="15">
        <v>28</v>
      </c>
      <c r="E699" s="15">
        <v>41</v>
      </c>
      <c r="F699" s="15">
        <v>69</v>
      </c>
      <c r="G699" s="15">
        <v>3</v>
      </c>
      <c r="H699" s="15" t="s">
        <v>15</v>
      </c>
      <c r="I699" s="15" t="s">
        <v>16</v>
      </c>
      <c r="J699" s="45"/>
      <c r="K699" s="48"/>
      <c r="L699" s="50"/>
      <c r="M699" s="52"/>
      <c r="N699" s="54"/>
      <c r="O699" s="56"/>
    </row>
    <row r="700" spans="1:18" ht="11.1" customHeight="1">
      <c r="A700" s="13" t="s">
        <v>192</v>
      </c>
      <c r="B700" s="14" t="s">
        <v>193</v>
      </c>
      <c r="C700" s="15" t="s">
        <v>38</v>
      </c>
      <c r="D700" s="15">
        <v>28</v>
      </c>
      <c r="E700" s="15">
        <v>41</v>
      </c>
      <c r="F700" s="15">
        <v>69</v>
      </c>
      <c r="G700" s="15">
        <v>3</v>
      </c>
      <c r="H700" s="15" t="s">
        <v>15</v>
      </c>
      <c r="I700" s="15" t="s">
        <v>16</v>
      </c>
      <c r="J700" s="45"/>
      <c r="K700" s="48"/>
      <c r="L700" s="50"/>
      <c r="M700" s="52"/>
      <c r="N700" s="54"/>
      <c r="O700" s="56"/>
    </row>
    <row r="701" spans="1:18" ht="11.1" customHeight="1">
      <c r="A701" s="13" t="s">
        <v>192</v>
      </c>
      <c r="B701" s="14" t="s">
        <v>193</v>
      </c>
      <c r="C701" s="15" t="s">
        <v>35</v>
      </c>
      <c r="D701" s="15">
        <v>30</v>
      </c>
      <c r="E701" s="15">
        <v>68</v>
      </c>
      <c r="F701" s="15">
        <v>98</v>
      </c>
      <c r="G701" s="15">
        <v>1.5</v>
      </c>
      <c r="H701" s="15" t="s">
        <v>15</v>
      </c>
      <c r="I701" s="15" t="s">
        <v>20</v>
      </c>
      <c r="J701" s="45"/>
      <c r="K701" s="48"/>
      <c r="L701" s="50"/>
      <c r="M701" s="52"/>
      <c r="N701" s="54"/>
      <c r="O701" s="56"/>
    </row>
    <row r="702" spans="1:18" ht="11.1" customHeight="1">
      <c r="A702" s="16" t="s">
        <v>192</v>
      </c>
      <c r="B702" s="17" t="s">
        <v>193</v>
      </c>
      <c r="C702" s="18" t="s">
        <v>39</v>
      </c>
      <c r="D702" s="18">
        <v>30</v>
      </c>
      <c r="E702" s="18">
        <v>66</v>
      </c>
      <c r="F702" s="18">
        <v>96</v>
      </c>
      <c r="G702" s="18">
        <v>1.5</v>
      </c>
      <c r="H702" s="18" t="s">
        <v>15</v>
      </c>
      <c r="I702" s="18" t="s">
        <v>20</v>
      </c>
      <c r="J702" s="45"/>
      <c r="K702" s="48"/>
      <c r="L702" s="50"/>
      <c r="M702" s="52"/>
      <c r="N702" s="54"/>
      <c r="O702" s="56"/>
    </row>
    <row r="703" spans="1:18" ht="11.1" customHeight="1">
      <c r="A703" s="16" t="s">
        <v>192</v>
      </c>
      <c r="B703" s="17" t="s">
        <v>193</v>
      </c>
      <c r="C703" s="18" t="s">
        <v>40</v>
      </c>
      <c r="D703" s="18">
        <v>30</v>
      </c>
      <c r="E703" s="18">
        <v>67</v>
      </c>
      <c r="F703" s="18">
        <v>97</v>
      </c>
      <c r="G703" s="18">
        <v>1.5</v>
      </c>
      <c r="H703" s="18" t="s">
        <v>15</v>
      </c>
      <c r="I703" s="18" t="s">
        <v>20</v>
      </c>
      <c r="J703" s="45"/>
      <c r="K703" s="48"/>
      <c r="L703" s="50"/>
      <c r="M703" s="52"/>
      <c r="N703" s="54"/>
      <c r="O703" s="56"/>
    </row>
    <row r="704" spans="1:18" ht="11.1" customHeight="1">
      <c r="A704" s="16" t="s">
        <v>192</v>
      </c>
      <c r="B704" s="17" t="s">
        <v>193</v>
      </c>
      <c r="C704" s="18" t="s">
        <v>41</v>
      </c>
      <c r="D704" s="18">
        <v>29</v>
      </c>
      <c r="E704" s="18">
        <v>68</v>
      </c>
      <c r="F704" s="18">
        <v>97</v>
      </c>
      <c r="G704" s="18">
        <v>2</v>
      </c>
      <c r="H704" s="18" t="s">
        <v>15</v>
      </c>
      <c r="I704" s="18" t="s">
        <v>20</v>
      </c>
      <c r="J704" s="45"/>
      <c r="K704" s="48"/>
      <c r="L704" s="50"/>
      <c r="M704" s="52"/>
      <c r="N704" s="54"/>
      <c r="O704" s="56"/>
    </row>
    <row r="705" spans="1:18" ht="10.5" customHeight="1" thickBot="1">
      <c r="A705" s="19" t="s">
        <v>192</v>
      </c>
      <c r="B705" s="20" t="s">
        <v>193</v>
      </c>
      <c r="C705" s="21" t="s">
        <v>42</v>
      </c>
      <c r="D705" s="21">
        <v>30</v>
      </c>
      <c r="E705" s="21">
        <v>0</v>
      </c>
      <c r="F705" s="21">
        <v>30</v>
      </c>
      <c r="G705" s="21">
        <v>0</v>
      </c>
      <c r="H705" s="21" t="s">
        <v>15</v>
      </c>
      <c r="I705" s="21" t="s">
        <v>31</v>
      </c>
      <c r="J705" s="46"/>
      <c r="K705" s="49"/>
      <c r="L705" s="51"/>
      <c r="M705" s="53"/>
      <c r="N705" s="55"/>
      <c r="O705" s="57"/>
    </row>
    <row r="706" spans="1:18" ht="11.1" customHeight="1">
      <c r="A706" s="8" t="s">
        <v>194</v>
      </c>
      <c r="B706" s="9" t="s">
        <v>195</v>
      </c>
      <c r="C706" s="10" t="s">
        <v>33</v>
      </c>
      <c r="D706" s="10">
        <v>26</v>
      </c>
      <c r="E706" s="10">
        <v>25</v>
      </c>
      <c r="F706" s="10">
        <v>51</v>
      </c>
      <c r="G706" s="10">
        <v>3</v>
      </c>
      <c r="H706" s="10" t="s">
        <v>15</v>
      </c>
      <c r="I706" s="10" t="s">
        <v>17</v>
      </c>
      <c r="J706" s="44">
        <f t="shared" ref="J706" si="414">COUNTIF(H706:H715,"F")+COUNTIF(H706:H715,"AB")</f>
        <v>0</v>
      </c>
      <c r="K706" s="47">
        <f t="shared" ref="K706" si="415">SUM(G706:G715)</f>
        <v>21.5</v>
      </c>
      <c r="L706" s="50" t="str">
        <f t="shared" ref="L706" si="416">IF(K706=21.5, "PASS", "FAIL")</f>
        <v>PASS</v>
      </c>
      <c r="M706" s="52">
        <f t="shared" ref="M706" si="417">IF(L706="PASS",O706/9,"NO NEED")</f>
        <v>76.666666666666671</v>
      </c>
      <c r="N706" s="54">
        <f t="shared" ref="N706" si="418">IF(L706="FAIL","NO RANK",RANK(M706,$M$6:$M$1175))</f>
        <v>29</v>
      </c>
      <c r="O706" s="56">
        <f t="shared" ref="O706" si="419">SUM(F706:F714)</f>
        <v>690</v>
      </c>
    </row>
    <row r="707" spans="1:18" ht="11.1" customHeight="1">
      <c r="A707" s="13" t="s">
        <v>194</v>
      </c>
      <c r="B707" s="14" t="s">
        <v>195</v>
      </c>
      <c r="C707" s="15" t="s">
        <v>34</v>
      </c>
      <c r="D707" s="15">
        <v>25</v>
      </c>
      <c r="E707" s="15">
        <v>25</v>
      </c>
      <c r="F707" s="15">
        <v>50</v>
      </c>
      <c r="G707" s="15">
        <v>3</v>
      </c>
      <c r="H707" s="15" t="s">
        <v>15</v>
      </c>
      <c r="I707" s="15" t="s">
        <v>17</v>
      </c>
      <c r="J707" s="45"/>
      <c r="K707" s="48"/>
      <c r="L707" s="50"/>
      <c r="M707" s="52"/>
      <c r="N707" s="54"/>
      <c r="O707" s="56"/>
    </row>
    <row r="708" spans="1:18" ht="11.1" customHeight="1">
      <c r="A708" s="13" t="s">
        <v>194</v>
      </c>
      <c r="B708" s="14" t="s">
        <v>195</v>
      </c>
      <c r="C708" s="15" t="s">
        <v>36</v>
      </c>
      <c r="D708" s="15">
        <v>28</v>
      </c>
      <c r="E708" s="15">
        <v>42</v>
      </c>
      <c r="F708" s="15">
        <v>70</v>
      </c>
      <c r="G708" s="15">
        <v>3</v>
      </c>
      <c r="H708" s="15" t="s">
        <v>15</v>
      </c>
      <c r="I708" s="15" t="s">
        <v>22</v>
      </c>
      <c r="J708" s="45"/>
      <c r="K708" s="48"/>
      <c r="L708" s="50"/>
      <c r="M708" s="52"/>
      <c r="N708" s="54"/>
      <c r="O708" s="56"/>
    </row>
    <row r="709" spans="1:18" ht="11.1" customHeight="1">
      <c r="A709" s="13" t="s">
        <v>194</v>
      </c>
      <c r="B709" s="14" t="s">
        <v>195</v>
      </c>
      <c r="C709" s="15" t="s">
        <v>37</v>
      </c>
      <c r="D709" s="15">
        <v>30</v>
      </c>
      <c r="E709" s="15">
        <v>44</v>
      </c>
      <c r="F709" s="15">
        <v>74</v>
      </c>
      <c r="G709" s="15">
        <v>3</v>
      </c>
      <c r="H709" s="15" t="s">
        <v>15</v>
      </c>
      <c r="I709" s="15" t="s">
        <v>22</v>
      </c>
      <c r="J709" s="45"/>
      <c r="K709" s="48"/>
      <c r="L709" s="50"/>
      <c r="M709" s="52"/>
      <c r="N709" s="54"/>
      <c r="O709" s="56"/>
    </row>
    <row r="710" spans="1:18" ht="11.1" customHeight="1">
      <c r="A710" s="13" t="s">
        <v>194</v>
      </c>
      <c r="B710" s="14" t="s">
        <v>195</v>
      </c>
      <c r="C710" s="15" t="s">
        <v>38</v>
      </c>
      <c r="D710" s="15">
        <v>27</v>
      </c>
      <c r="E710" s="15">
        <v>37</v>
      </c>
      <c r="F710" s="15">
        <v>64</v>
      </c>
      <c r="G710" s="15">
        <v>3</v>
      </c>
      <c r="H710" s="15" t="s">
        <v>15</v>
      </c>
      <c r="I710" s="15" t="s">
        <v>16</v>
      </c>
      <c r="J710" s="45"/>
      <c r="K710" s="48"/>
      <c r="L710" s="50"/>
      <c r="M710" s="52"/>
      <c r="N710" s="54"/>
      <c r="O710" s="56"/>
    </row>
    <row r="711" spans="1:18" ht="11.1" customHeight="1">
      <c r="A711" s="13" t="s">
        <v>194</v>
      </c>
      <c r="B711" s="14" t="s">
        <v>195</v>
      </c>
      <c r="C711" s="15" t="s">
        <v>35</v>
      </c>
      <c r="D711" s="15">
        <v>30</v>
      </c>
      <c r="E711" s="15">
        <v>68</v>
      </c>
      <c r="F711" s="15">
        <v>98</v>
      </c>
      <c r="G711" s="15">
        <v>1.5</v>
      </c>
      <c r="H711" s="15" t="s">
        <v>15</v>
      </c>
      <c r="I711" s="15" t="s">
        <v>20</v>
      </c>
      <c r="J711" s="45"/>
      <c r="K711" s="48"/>
      <c r="L711" s="50"/>
      <c r="M711" s="52"/>
      <c r="N711" s="54"/>
      <c r="O711" s="56"/>
    </row>
    <row r="712" spans="1:18" ht="11.1" customHeight="1">
      <c r="A712" s="16" t="s">
        <v>194</v>
      </c>
      <c r="B712" s="17" t="s">
        <v>195</v>
      </c>
      <c r="C712" s="18" t="s">
        <v>39</v>
      </c>
      <c r="D712" s="18">
        <v>30</v>
      </c>
      <c r="E712" s="18">
        <v>67</v>
      </c>
      <c r="F712" s="18">
        <v>97</v>
      </c>
      <c r="G712" s="18">
        <v>1.5</v>
      </c>
      <c r="H712" s="18" t="s">
        <v>15</v>
      </c>
      <c r="I712" s="18" t="s">
        <v>20</v>
      </c>
      <c r="J712" s="45"/>
      <c r="K712" s="48"/>
      <c r="L712" s="50"/>
      <c r="M712" s="52"/>
      <c r="N712" s="54"/>
      <c r="O712" s="56"/>
    </row>
    <row r="713" spans="1:18" ht="11.1" customHeight="1">
      <c r="A713" s="16" t="s">
        <v>194</v>
      </c>
      <c r="B713" s="17" t="s">
        <v>195</v>
      </c>
      <c r="C713" s="18" t="s">
        <v>40</v>
      </c>
      <c r="D713" s="18">
        <v>29</v>
      </c>
      <c r="E713" s="18">
        <v>64</v>
      </c>
      <c r="F713" s="18">
        <v>93</v>
      </c>
      <c r="G713" s="18">
        <v>1.5</v>
      </c>
      <c r="H713" s="18" t="s">
        <v>15</v>
      </c>
      <c r="I713" s="18" t="s">
        <v>20</v>
      </c>
      <c r="J713" s="45"/>
      <c r="K713" s="48"/>
      <c r="L713" s="50"/>
      <c r="M713" s="52"/>
      <c r="N713" s="54"/>
      <c r="O713" s="56"/>
    </row>
    <row r="714" spans="1:18" ht="11.1" customHeight="1">
      <c r="A714" s="16" t="s">
        <v>194</v>
      </c>
      <c r="B714" s="17" t="s">
        <v>195</v>
      </c>
      <c r="C714" s="18" t="s">
        <v>41</v>
      </c>
      <c r="D714" s="18">
        <v>29</v>
      </c>
      <c r="E714" s="18">
        <v>64</v>
      </c>
      <c r="F714" s="18">
        <v>93</v>
      </c>
      <c r="G714" s="18">
        <v>2</v>
      </c>
      <c r="H714" s="18" t="s">
        <v>15</v>
      </c>
      <c r="I714" s="18" t="s">
        <v>20</v>
      </c>
      <c r="J714" s="45"/>
      <c r="K714" s="48"/>
      <c r="L714" s="50"/>
      <c r="M714" s="52"/>
      <c r="N714" s="54"/>
      <c r="O714" s="56"/>
    </row>
    <row r="715" spans="1:18" ht="11.1" customHeight="1" thickBot="1">
      <c r="A715" s="19" t="s">
        <v>194</v>
      </c>
      <c r="B715" s="20" t="s">
        <v>195</v>
      </c>
      <c r="C715" s="21" t="s">
        <v>42</v>
      </c>
      <c r="D715" s="21">
        <v>30</v>
      </c>
      <c r="E715" s="21">
        <v>0</v>
      </c>
      <c r="F715" s="21">
        <v>30</v>
      </c>
      <c r="G715" s="21">
        <v>0</v>
      </c>
      <c r="H715" s="21" t="s">
        <v>15</v>
      </c>
      <c r="I715" s="21" t="s">
        <v>31</v>
      </c>
      <c r="J715" s="46"/>
      <c r="K715" s="49"/>
      <c r="L715" s="51"/>
      <c r="M715" s="53"/>
      <c r="N715" s="55"/>
      <c r="O715" s="57"/>
    </row>
    <row r="716" spans="1:18" ht="11.1" customHeight="1">
      <c r="A716" s="8" t="s">
        <v>196</v>
      </c>
      <c r="B716" s="9" t="s">
        <v>197</v>
      </c>
      <c r="C716" s="10" t="s">
        <v>33</v>
      </c>
      <c r="D716" s="10">
        <v>23</v>
      </c>
      <c r="E716" s="10">
        <v>29</v>
      </c>
      <c r="F716" s="10">
        <v>52</v>
      </c>
      <c r="G716" s="10">
        <v>3</v>
      </c>
      <c r="H716" s="10" t="s">
        <v>15</v>
      </c>
      <c r="I716" s="10" t="s">
        <v>17</v>
      </c>
      <c r="J716" s="44">
        <f t="shared" ref="J716" si="420">COUNTIF(H716:H725,"F")+COUNTIF(H716:H725,"AB")</f>
        <v>0</v>
      </c>
      <c r="K716" s="47">
        <f t="shared" ref="K716" si="421">SUM(G716:G725)</f>
        <v>21.5</v>
      </c>
      <c r="L716" s="50" t="str">
        <f t="shared" ref="L716" si="422">IF(K716=21.5, "PASS", "FAIL")</f>
        <v>PASS</v>
      </c>
      <c r="M716" s="52">
        <f t="shared" ref="M716" si="423">IF(L716="PASS",O716/9,"NO NEED")</f>
        <v>75.111111111111114</v>
      </c>
      <c r="N716" s="54">
        <f t="shared" ref="N716" si="424">IF(L716="FAIL","NO RANK",RANK(M716,$M$6:$M$1175))</f>
        <v>42</v>
      </c>
      <c r="O716" s="56">
        <f t="shared" ref="O716" si="425">SUM(F716:F724)</f>
        <v>676</v>
      </c>
      <c r="P716" s="11"/>
      <c r="Q716" s="12"/>
      <c r="R716" s="12"/>
    </row>
    <row r="717" spans="1:18" ht="11.1" customHeight="1">
      <c r="A717" s="13" t="s">
        <v>196</v>
      </c>
      <c r="B717" s="14" t="s">
        <v>197</v>
      </c>
      <c r="C717" s="15" t="s">
        <v>34</v>
      </c>
      <c r="D717" s="15">
        <v>25</v>
      </c>
      <c r="E717" s="15">
        <v>32</v>
      </c>
      <c r="F717" s="15">
        <v>57</v>
      </c>
      <c r="G717" s="15">
        <v>3</v>
      </c>
      <c r="H717" s="15" t="s">
        <v>15</v>
      </c>
      <c r="I717" s="15" t="s">
        <v>17</v>
      </c>
      <c r="J717" s="45"/>
      <c r="K717" s="48"/>
      <c r="L717" s="50"/>
      <c r="M717" s="52"/>
      <c r="N717" s="54"/>
      <c r="O717" s="56"/>
    </row>
    <row r="718" spans="1:18" ht="11.1" customHeight="1">
      <c r="A718" s="13" t="s">
        <v>196</v>
      </c>
      <c r="B718" s="14" t="s">
        <v>197</v>
      </c>
      <c r="C718" s="15" t="s">
        <v>36</v>
      </c>
      <c r="D718" s="15">
        <v>29</v>
      </c>
      <c r="E718" s="15">
        <v>30</v>
      </c>
      <c r="F718" s="15">
        <v>59</v>
      </c>
      <c r="G718" s="15">
        <v>3</v>
      </c>
      <c r="H718" s="15" t="s">
        <v>15</v>
      </c>
      <c r="I718" s="15" t="s">
        <v>17</v>
      </c>
      <c r="J718" s="45"/>
      <c r="K718" s="48"/>
      <c r="L718" s="50"/>
      <c r="M718" s="52"/>
      <c r="N718" s="54"/>
      <c r="O718" s="56"/>
    </row>
    <row r="719" spans="1:18" ht="11.1" customHeight="1">
      <c r="A719" s="13" t="s">
        <v>196</v>
      </c>
      <c r="B719" s="14" t="s">
        <v>197</v>
      </c>
      <c r="C719" s="15" t="s">
        <v>37</v>
      </c>
      <c r="D719" s="15">
        <v>29</v>
      </c>
      <c r="E719" s="15">
        <v>38</v>
      </c>
      <c r="F719" s="15">
        <v>67</v>
      </c>
      <c r="G719" s="15">
        <v>3</v>
      </c>
      <c r="H719" s="15" t="s">
        <v>15</v>
      </c>
      <c r="I719" s="15" t="s">
        <v>16</v>
      </c>
      <c r="J719" s="45"/>
      <c r="K719" s="48"/>
      <c r="L719" s="50"/>
      <c r="M719" s="52"/>
      <c r="N719" s="54"/>
      <c r="O719" s="56"/>
    </row>
    <row r="720" spans="1:18" ht="11.1" customHeight="1">
      <c r="A720" s="13" t="s">
        <v>196</v>
      </c>
      <c r="B720" s="14" t="s">
        <v>197</v>
      </c>
      <c r="C720" s="15" t="s">
        <v>38</v>
      </c>
      <c r="D720" s="15">
        <v>27</v>
      </c>
      <c r="E720" s="15">
        <v>34</v>
      </c>
      <c r="F720" s="15">
        <v>61</v>
      </c>
      <c r="G720" s="15">
        <v>3</v>
      </c>
      <c r="H720" s="15" t="s">
        <v>15</v>
      </c>
      <c r="I720" s="15" t="s">
        <v>16</v>
      </c>
      <c r="J720" s="45"/>
      <c r="K720" s="48"/>
      <c r="L720" s="50"/>
      <c r="M720" s="52"/>
      <c r="N720" s="54"/>
      <c r="O720" s="56"/>
    </row>
    <row r="721" spans="1:18" ht="11.1" customHeight="1">
      <c r="A721" s="13" t="s">
        <v>196</v>
      </c>
      <c r="B721" s="14" t="s">
        <v>197</v>
      </c>
      <c r="C721" s="15" t="s">
        <v>35</v>
      </c>
      <c r="D721" s="15">
        <v>30</v>
      </c>
      <c r="E721" s="15">
        <v>66</v>
      </c>
      <c r="F721" s="15">
        <v>96</v>
      </c>
      <c r="G721" s="15">
        <v>1.5</v>
      </c>
      <c r="H721" s="15" t="s">
        <v>15</v>
      </c>
      <c r="I721" s="15" t="s">
        <v>20</v>
      </c>
      <c r="J721" s="45"/>
      <c r="K721" s="48"/>
      <c r="L721" s="50"/>
      <c r="M721" s="52"/>
      <c r="N721" s="54"/>
      <c r="O721" s="56"/>
    </row>
    <row r="722" spans="1:18" ht="11.1" customHeight="1">
      <c r="A722" s="16" t="s">
        <v>196</v>
      </c>
      <c r="B722" s="17" t="s">
        <v>197</v>
      </c>
      <c r="C722" s="18" t="s">
        <v>39</v>
      </c>
      <c r="D722" s="18">
        <v>30</v>
      </c>
      <c r="E722" s="18">
        <v>66</v>
      </c>
      <c r="F722" s="18">
        <v>96</v>
      </c>
      <c r="G722" s="18">
        <v>1.5</v>
      </c>
      <c r="H722" s="18" t="s">
        <v>15</v>
      </c>
      <c r="I722" s="18" t="s">
        <v>20</v>
      </c>
      <c r="J722" s="45"/>
      <c r="K722" s="48"/>
      <c r="L722" s="50"/>
      <c r="M722" s="52"/>
      <c r="N722" s="54"/>
      <c r="O722" s="56"/>
    </row>
    <row r="723" spans="1:18" ht="11.1" customHeight="1">
      <c r="A723" s="16" t="s">
        <v>196</v>
      </c>
      <c r="B723" s="17" t="s">
        <v>197</v>
      </c>
      <c r="C723" s="18" t="s">
        <v>40</v>
      </c>
      <c r="D723" s="18">
        <v>30</v>
      </c>
      <c r="E723" s="18">
        <v>65</v>
      </c>
      <c r="F723" s="18">
        <v>95</v>
      </c>
      <c r="G723" s="18">
        <v>1.5</v>
      </c>
      <c r="H723" s="18" t="s">
        <v>15</v>
      </c>
      <c r="I723" s="18" t="s">
        <v>20</v>
      </c>
      <c r="J723" s="45"/>
      <c r="K723" s="48"/>
      <c r="L723" s="50"/>
      <c r="M723" s="52"/>
      <c r="N723" s="54"/>
      <c r="O723" s="56"/>
    </row>
    <row r="724" spans="1:18" ht="11.1" customHeight="1">
      <c r="A724" s="16" t="s">
        <v>196</v>
      </c>
      <c r="B724" s="17" t="s">
        <v>197</v>
      </c>
      <c r="C724" s="18" t="s">
        <v>41</v>
      </c>
      <c r="D724" s="18">
        <v>29</v>
      </c>
      <c r="E724" s="18">
        <v>64</v>
      </c>
      <c r="F724" s="18">
        <v>93</v>
      </c>
      <c r="G724" s="18">
        <v>2</v>
      </c>
      <c r="H724" s="18" t="s">
        <v>15</v>
      </c>
      <c r="I724" s="18" t="s">
        <v>20</v>
      </c>
      <c r="J724" s="45"/>
      <c r="K724" s="48"/>
      <c r="L724" s="50"/>
      <c r="M724" s="52"/>
      <c r="N724" s="54"/>
      <c r="O724" s="56"/>
    </row>
    <row r="725" spans="1:18" ht="10.5" customHeight="1" thickBot="1">
      <c r="A725" s="19" t="s">
        <v>196</v>
      </c>
      <c r="B725" s="20" t="s">
        <v>197</v>
      </c>
      <c r="C725" s="21" t="s">
        <v>42</v>
      </c>
      <c r="D725" s="21">
        <v>30</v>
      </c>
      <c r="E725" s="21">
        <v>0</v>
      </c>
      <c r="F725" s="21">
        <v>30</v>
      </c>
      <c r="G725" s="21">
        <v>0</v>
      </c>
      <c r="H725" s="21" t="s">
        <v>15</v>
      </c>
      <c r="I725" s="21" t="s">
        <v>31</v>
      </c>
      <c r="J725" s="46"/>
      <c r="K725" s="49"/>
      <c r="L725" s="51"/>
      <c r="M725" s="53"/>
      <c r="N725" s="55"/>
      <c r="O725" s="57"/>
    </row>
    <row r="726" spans="1:18" ht="11.1" customHeight="1">
      <c r="A726" s="8" t="s">
        <v>198</v>
      </c>
      <c r="B726" s="9" t="s">
        <v>199</v>
      </c>
      <c r="C726" s="10" t="s">
        <v>33</v>
      </c>
      <c r="D726" s="10">
        <v>24</v>
      </c>
      <c r="E726" s="10">
        <v>25</v>
      </c>
      <c r="F726" s="10">
        <v>49</v>
      </c>
      <c r="G726" s="10">
        <v>3</v>
      </c>
      <c r="H726" s="10" t="s">
        <v>15</v>
      </c>
      <c r="I726" s="10" t="s">
        <v>18</v>
      </c>
      <c r="J726" s="44">
        <f t="shared" ref="J726" si="426">COUNTIF(H726:H735,"F")+COUNTIF(H726:H735,"AB")</f>
        <v>1</v>
      </c>
      <c r="K726" s="47">
        <f t="shared" ref="K726" si="427">SUM(G726:G735)</f>
        <v>18.5</v>
      </c>
      <c r="L726" s="50" t="str">
        <f t="shared" ref="L726" si="428">IF(K726=21.5, "PASS", "FAIL")</f>
        <v>FAIL</v>
      </c>
      <c r="M726" s="52" t="str">
        <f t="shared" ref="M726" si="429">IF(L726="PASS",O726/9,"NO NEED")</f>
        <v>NO NEED</v>
      </c>
      <c r="N726" s="54" t="str">
        <f t="shared" ref="N726" si="430">IF(L726="FAIL","NO RANK",RANK(M726,$M$6:$M$1175))</f>
        <v>NO RANK</v>
      </c>
      <c r="O726" s="56">
        <f t="shared" ref="O726" si="431">SUM(F726:F734)</f>
        <v>661</v>
      </c>
    </row>
    <row r="727" spans="1:18" ht="11.1" customHeight="1">
      <c r="A727" s="13" t="s">
        <v>198</v>
      </c>
      <c r="B727" s="14" t="s">
        <v>199</v>
      </c>
      <c r="C727" s="15" t="s">
        <v>34</v>
      </c>
      <c r="D727" s="15">
        <v>24</v>
      </c>
      <c r="E727" s="15">
        <v>31</v>
      </c>
      <c r="F727" s="15">
        <v>55</v>
      </c>
      <c r="G727" s="15">
        <v>3</v>
      </c>
      <c r="H727" s="15" t="s">
        <v>15</v>
      </c>
      <c r="I727" s="15" t="s">
        <v>17</v>
      </c>
      <c r="J727" s="45"/>
      <c r="K727" s="48"/>
      <c r="L727" s="50"/>
      <c r="M727" s="52"/>
      <c r="N727" s="54"/>
      <c r="O727" s="56"/>
    </row>
    <row r="728" spans="1:18" ht="11.1" customHeight="1">
      <c r="A728" s="13" t="s">
        <v>198</v>
      </c>
      <c r="B728" s="14" t="s">
        <v>199</v>
      </c>
      <c r="C728" s="15" t="s">
        <v>36</v>
      </c>
      <c r="D728" s="15">
        <v>28</v>
      </c>
      <c r="E728" s="15">
        <v>28</v>
      </c>
      <c r="F728" s="15">
        <v>56</v>
      </c>
      <c r="G728" s="15">
        <v>3</v>
      </c>
      <c r="H728" s="15" t="s">
        <v>15</v>
      </c>
      <c r="I728" s="15" t="s">
        <v>17</v>
      </c>
      <c r="J728" s="45"/>
      <c r="K728" s="48"/>
      <c r="L728" s="50"/>
      <c r="M728" s="52"/>
      <c r="N728" s="54"/>
      <c r="O728" s="56"/>
    </row>
    <row r="729" spans="1:18" ht="11.1" customHeight="1">
      <c r="A729" s="13" t="s">
        <v>198</v>
      </c>
      <c r="B729" s="14" t="s">
        <v>199</v>
      </c>
      <c r="C729" s="15" t="s">
        <v>37</v>
      </c>
      <c r="D729" s="15">
        <v>28</v>
      </c>
      <c r="E729" s="15">
        <v>41</v>
      </c>
      <c r="F729" s="15">
        <v>69</v>
      </c>
      <c r="G729" s="15">
        <v>3</v>
      </c>
      <c r="H729" s="15" t="s">
        <v>15</v>
      </c>
      <c r="I729" s="15" t="s">
        <v>16</v>
      </c>
      <c r="J729" s="45"/>
      <c r="K729" s="48"/>
      <c r="L729" s="50"/>
      <c r="M729" s="52"/>
      <c r="N729" s="54"/>
      <c r="O729" s="56"/>
    </row>
    <row r="730" spans="1:18" ht="11.1" customHeight="1">
      <c r="A730" s="13" t="s">
        <v>198</v>
      </c>
      <c r="B730" s="14" t="s">
        <v>199</v>
      </c>
      <c r="C730" s="15" t="s">
        <v>38</v>
      </c>
      <c r="D730" s="15">
        <v>26</v>
      </c>
      <c r="E730" s="15">
        <v>16</v>
      </c>
      <c r="F730" s="15">
        <v>42</v>
      </c>
      <c r="G730" s="15">
        <v>0</v>
      </c>
      <c r="H730" s="15" t="s">
        <v>19</v>
      </c>
      <c r="I730" s="15" t="s">
        <v>19</v>
      </c>
      <c r="J730" s="45"/>
      <c r="K730" s="48"/>
      <c r="L730" s="50"/>
      <c r="M730" s="52"/>
      <c r="N730" s="54"/>
      <c r="O730" s="56"/>
    </row>
    <row r="731" spans="1:18" ht="11.1" customHeight="1">
      <c r="A731" s="13" t="s">
        <v>198</v>
      </c>
      <c r="B731" s="14" t="s">
        <v>199</v>
      </c>
      <c r="C731" s="15" t="s">
        <v>35</v>
      </c>
      <c r="D731" s="15">
        <v>30</v>
      </c>
      <c r="E731" s="15">
        <v>69</v>
      </c>
      <c r="F731" s="15">
        <v>99</v>
      </c>
      <c r="G731" s="15">
        <v>1.5</v>
      </c>
      <c r="H731" s="15" t="s">
        <v>15</v>
      </c>
      <c r="I731" s="15" t="s">
        <v>20</v>
      </c>
      <c r="J731" s="45"/>
      <c r="K731" s="48"/>
      <c r="L731" s="50"/>
      <c r="M731" s="52"/>
      <c r="N731" s="54"/>
      <c r="O731" s="56"/>
    </row>
    <row r="732" spans="1:18" ht="11.1" customHeight="1">
      <c r="A732" s="16" t="s">
        <v>198</v>
      </c>
      <c r="B732" s="17" t="s">
        <v>199</v>
      </c>
      <c r="C732" s="18" t="s">
        <v>39</v>
      </c>
      <c r="D732" s="18">
        <v>30</v>
      </c>
      <c r="E732" s="18">
        <v>68</v>
      </c>
      <c r="F732" s="18">
        <v>98</v>
      </c>
      <c r="G732" s="18">
        <v>1.5</v>
      </c>
      <c r="H732" s="18" t="s">
        <v>15</v>
      </c>
      <c r="I732" s="18" t="s">
        <v>20</v>
      </c>
      <c r="J732" s="45"/>
      <c r="K732" s="48"/>
      <c r="L732" s="50"/>
      <c r="M732" s="52"/>
      <c r="N732" s="54"/>
      <c r="O732" s="56"/>
    </row>
    <row r="733" spans="1:18" ht="11.1" customHeight="1">
      <c r="A733" s="16" t="s">
        <v>198</v>
      </c>
      <c r="B733" s="17" t="s">
        <v>199</v>
      </c>
      <c r="C733" s="18" t="s">
        <v>40</v>
      </c>
      <c r="D733" s="18">
        <v>30</v>
      </c>
      <c r="E733" s="18">
        <v>68</v>
      </c>
      <c r="F733" s="18">
        <v>98</v>
      </c>
      <c r="G733" s="18">
        <v>1.5</v>
      </c>
      <c r="H733" s="18" t="s">
        <v>15</v>
      </c>
      <c r="I733" s="18" t="s">
        <v>20</v>
      </c>
      <c r="J733" s="45"/>
      <c r="K733" s="48"/>
      <c r="L733" s="50"/>
      <c r="M733" s="52"/>
      <c r="N733" s="54"/>
      <c r="O733" s="56"/>
    </row>
    <row r="734" spans="1:18" ht="11.1" customHeight="1">
      <c r="A734" s="16" t="s">
        <v>198</v>
      </c>
      <c r="B734" s="17" t="s">
        <v>199</v>
      </c>
      <c r="C734" s="18" t="s">
        <v>41</v>
      </c>
      <c r="D734" s="18">
        <v>30</v>
      </c>
      <c r="E734" s="18">
        <v>65</v>
      </c>
      <c r="F734" s="18">
        <v>95</v>
      </c>
      <c r="G734" s="18">
        <v>2</v>
      </c>
      <c r="H734" s="18" t="s">
        <v>15</v>
      </c>
      <c r="I734" s="18" t="s">
        <v>20</v>
      </c>
      <c r="J734" s="45"/>
      <c r="K734" s="48"/>
      <c r="L734" s="50"/>
      <c r="M734" s="52"/>
      <c r="N734" s="54"/>
      <c r="O734" s="56"/>
    </row>
    <row r="735" spans="1:18" ht="11.1" customHeight="1" thickBot="1">
      <c r="A735" s="19" t="s">
        <v>198</v>
      </c>
      <c r="B735" s="20" t="s">
        <v>199</v>
      </c>
      <c r="C735" s="21" t="s">
        <v>42</v>
      </c>
      <c r="D735" s="21">
        <v>30</v>
      </c>
      <c r="E735" s="21">
        <v>0</v>
      </c>
      <c r="F735" s="21">
        <v>30</v>
      </c>
      <c r="G735" s="21">
        <v>0</v>
      </c>
      <c r="H735" s="21" t="s">
        <v>15</v>
      </c>
      <c r="I735" s="21" t="s">
        <v>31</v>
      </c>
      <c r="J735" s="46"/>
      <c r="K735" s="49"/>
      <c r="L735" s="51"/>
      <c r="M735" s="53"/>
      <c r="N735" s="55"/>
      <c r="O735" s="57"/>
    </row>
    <row r="736" spans="1:18" ht="11.1" customHeight="1">
      <c r="A736" s="8" t="s">
        <v>200</v>
      </c>
      <c r="B736" s="9" t="s">
        <v>201</v>
      </c>
      <c r="C736" s="10" t="s">
        <v>33</v>
      </c>
      <c r="D736" s="10">
        <v>15</v>
      </c>
      <c r="E736" s="10">
        <v>5</v>
      </c>
      <c r="F736" s="10">
        <v>20</v>
      </c>
      <c r="G736" s="10">
        <v>0</v>
      </c>
      <c r="H736" s="10" t="s">
        <v>19</v>
      </c>
      <c r="I736" s="10" t="s">
        <v>19</v>
      </c>
      <c r="J736" s="44">
        <f t="shared" ref="J736" si="432">COUNTIF(H736:H745,"F")+COUNTIF(H736:H745,"AB")</f>
        <v>4</v>
      </c>
      <c r="K736" s="47">
        <f t="shared" ref="K736" si="433">SUM(G736:G745)</f>
        <v>9.5</v>
      </c>
      <c r="L736" s="50" t="str">
        <f t="shared" ref="L736" si="434">IF(K736=21.5, "PASS", "FAIL")</f>
        <v>FAIL</v>
      </c>
      <c r="M736" s="52" t="str">
        <f t="shared" ref="M736" si="435">IF(L736="PASS",O736/9,"NO NEED")</f>
        <v>NO NEED</v>
      </c>
      <c r="N736" s="54" t="str">
        <f t="shared" ref="N736" si="436">IF(L736="FAIL","NO RANK",RANK(M736,$M$6:$M$1175))</f>
        <v>NO RANK</v>
      </c>
      <c r="O736" s="56">
        <f t="shared" ref="O736" si="437">SUM(F736:F744)</f>
        <v>515</v>
      </c>
      <c r="P736" s="11"/>
      <c r="Q736" s="12"/>
      <c r="R736" s="12"/>
    </row>
    <row r="737" spans="1:15" ht="11.1" customHeight="1">
      <c r="A737" s="13" t="s">
        <v>200</v>
      </c>
      <c r="B737" s="14" t="s">
        <v>201</v>
      </c>
      <c r="C737" s="15" t="s">
        <v>34</v>
      </c>
      <c r="D737" s="15">
        <v>17</v>
      </c>
      <c r="E737" s="15">
        <v>16</v>
      </c>
      <c r="F737" s="15">
        <v>33</v>
      </c>
      <c r="G737" s="15">
        <v>0</v>
      </c>
      <c r="H737" s="15" t="s">
        <v>19</v>
      </c>
      <c r="I737" s="15" t="s">
        <v>19</v>
      </c>
      <c r="J737" s="45"/>
      <c r="K737" s="48"/>
      <c r="L737" s="50"/>
      <c r="M737" s="52"/>
      <c r="N737" s="54"/>
      <c r="O737" s="56"/>
    </row>
    <row r="738" spans="1:15" ht="11.1" customHeight="1">
      <c r="A738" s="13" t="s">
        <v>200</v>
      </c>
      <c r="B738" s="14" t="s">
        <v>201</v>
      </c>
      <c r="C738" s="15" t="s">
        <v>36</v>
      </c>
      <c r="D738" s="15">
        <v>21</v>
      </c>
      <c r="E738" s="15">
        <v>9</v>
      </c>
      <c r="F738" s="15">
        <v>30</v>
      </c>
      <c r="G738" s="15">
        <v>0</v>
      </c>
      <c r="H738" s="15" t="s">
        <v>19</v>
      </c>
      <c r="I738" s="15" t="s">
        <v>19</v>
      </c>
      <c r="J738" s="45"/>
      <c r="K738" s="48"/>
      <c r="L738" s="50"/>
      <c r="M738" s="52"/>
      <c r="N738" s="54"/>
      <c r="O738" s="56"/>
    </row>
    <row r="739" spans="1:15" ht="11.1" customHeight="1">
      <c r="A739" s="13" t="s">
        <v>200</v>
      </c>
      <c r="B739" s="14" t="s">
        <v>201</v>
      </c>
      <c r="C739" s="15" t="s">
        <v>37</v>
      </c>
      <c r="D739" s="15">
        <v>19</v>
      </c>
      <c r="E739" s="15">
        <v>25</v>
      </c>
      <c r="F739" s="15">
        <v>44</v>
      </c>
      <c r="G739" s="15">
        <v>3</v>
      </c>
      <c r="H739" s="15" t="s">
        <v>15</v>
      </c>
      <c r="I739" s="15" t="s">
        <v>18</v>
      </c>
      <c r="J739" s="45"/>
      <c r="K739" s="48"/>
      <c r="L739" s="50"/>
      <c r="M739" s="52"/>
      <c r="N739" s="54"/>
      <c r="O739" s="56"/>
    </row>
    <row r="740" spans="1:15" ht="11.1" customHeight="1">
      <c r="A740" s="13" t="s">
        <v>200</v>
      </c>
      <c r="B740" s="14" t="s">
        <v>201</v>
      </c>
      <c r="C740" s="15" t="s">
        <v>38</v>
      </c>
      <c r="D740" s="15">
        <v>18</v>
      </c>
      <c r="E740" s="15">
        <v>6</v>
      </c>
      <c r="F740" s="15">
        <v>24</v>
      </c>
      <c r="G740" s="15">
        <v>0</v>
      </c>
      <c r="H740" s="15" t="s">
        <v>19</v>
      </c>
      <c r="I740" s="15" t="s">
        <v>21</v>
      </c>
      <c r="J740" s="45"/>
      <c r="K740" s="48"/>
      <c r="L740" s="50"/>
      <c r="M740" s="52"/>
      <c r="N740" s="54"/>
      <c r="O740" s="56"/>
    </row>
    <row r="741" spans="1:15" ht="11.1" customHeight="1">
      <c r="A741" s="13" t="s">
        <v>200</v>
      </c>
      <c r="B741" s="14" t="s">
        <v>201</v>
      </c>
      <c r="C741" s="15" t="s">
        <v>35</v>
      </c>
      <c r="D741" s="15">
        <v>29</v>
      </c>
      <c r="E741" s="15">
        <v>65</v>
      </c>
      <c r="F741" s="15">
        <v>94</v>
      </c>
      <c r="G741" s="15">
        <v>1.5</v>
      </c>
      <c r="H741" s="15" t="s">
        <v>15</v>
      </c>
      <c r="I741" s="15" t="s">
        <v>31</v>
      </c>
      <c r="J741" s="45"/>
      <c r="K741" s="48"/>
      <c r="L741" s="50"/>
      <c r="M741" s="52"/>
      <c r="N741" s="54"/>
      <c r="O741" s="56"/>
    </row>
    <row r="742" spans="1:15" ht="11.1" customHeight="1">
      <c r="A742" s="16" t="s">
        <v>200</v>
      </c>
      <c r="B742" s="17" t="s">
        <v>201</v>
      </c>
      <c r="C742" s="18" t="s">
        <v>39</v>
      </c>
      <c r="D742" s="18">
        <v>30</v>
      </c>
      <c r="E742" s="18">
        <v>62</v>
      </c>
      <c r="F742" s="18">
        <v>92</v>
      </c>
      <c r="G742" s="18">
        <v>1.5</v>
      </c>
      <c r="H742" s="18" t="s">
        <v>15</v>
      </c>
      <c r="I742" s="18" t="s">
        <v>20</v>
      </c>
      <c r="J742" s="45"/>
      <c r="K742" s="48"/>
      <c r="L742" s="50"/>
      <c r="M742" s="52"/>
      <c r="N742" s="54"/>
      <c r="O742" s="56"/>
    </row>
    <row r="743" spans="1:15" ht="11.1" customHeight="1">
      <c r="A743" s="16" t="s">
        <v>200</v>
      </c>
      <c r="B743" s="17" t="s">
        <v>201</v>
      </c>
      <c r="C743" s="18" t="s">
        <v>40</v>
      </c>
      <c r="D743" s="18">
        <v>29</v>
      </c>
      <c r="E743" s="18">
        <v>60</v>
      </c>
      <c r="F743" s="18">
        <v>89</v>
      </c>
      <c r="G743" s="18">
        <v>1.5</v>
      </c>
      <c r="H743" s="18" t="s">
        <v>15</v>
      </c>
      <c r="I743" s="18" t="s">
        <v>20</v>
      </c>
      <c r="J743" s="45"/>
      <c r="K743" s="48"/>
      <c r="L743" s="50"/>
      <c r="M743" s="52"/>
      <c r="N743" s="54"/>
      <c r="O743" s="56"/>
    </row>
    <row r="744" spans="1:15" ht="11.1" customHeight="1">
      <c r="A744" s="16" t="s">
        <v>200</v>
      </c>
      <c r="B744" s="17" t="s">
        <v>201</v>
      </c>
      <c r="C744" s="18" t="s">
        <v>41</v>
      </c>
      <c r="D744" s="18">
        <v>28</v>
      </c>
      <c r="E744" s="18">
        <v>61</v>
      </c>
      <c r="F744" s="18">
        <v>89</v>
      </c>
      <c r="G744" s="18">
        <v>2</v>
      </c>
      <c r="H744" s="18" t="s">
        <v>15</v>
      </c>
      <c r="I744" s="18" t="s">
        <v>19</v>
      </c>
      <c r="J744" s="45"/>
      <c r="K744" s="48"/>
      <c r="L744" s="50"/>
      <c r="M744" s="52"/>
      <c r="N744" s="54"/>
      <c r="O744" s="56"/>
    </row>
    <row r="745" spans="1:15" ht="10.5" customHeight="1" thickBot="1">
      <c r="A745" s="19" t="s">
        <v>200</v>
      </c>
      <c r="B745" s="20" t="s">
        <v>201</v>
      </c>
      <c r="C745" s="21" t="s">
        <v>42</v>
      </c>
      <c r="D745" s="21">
        <v>28</v>
      </c>
      <c r="E745" s="21">
        <v>0</v>
      </c>
      <c r="F745" s="21">
        <v>28</v>
      </c>
      <c r="G745" s="21">
        <v>0</v>
      </c>
      <c r="H745" s="21" t="s">
        <v>15</v>
      </c>
      <c r="I745" s="21" t="s">
        <v>21</v>
      </c>
      <c r="J745" s="46"/>
      <c r="K745" s="49"/>
      <c r="L745" s="51"/>
      <c r="M745" s="53"/>
      <c r="N745" s="55"/>
      <c r="O745" s="57"/>
    </row>
    <row r="746" spans="1:15" ht="11.1" customHeight="1">
      <c r="A746" s="8" t="s">
        <v>202</v>
      </c>
      <c r="B746" s="9" t="s">
        <v>203</v>
      </c>
      <c r="C746" s="10" t="s">
        <v>33</v>
      </c>
      <c r="D746" s="10">
        <v>20</v>
      </c>
      <c r="E746" s="10">
        <v>29</v>
      </c>
      <c r="F746" s="10">
        <v>49</v>
      </c>
      <c r="G746" s="10">
        <v>3</v>
      </c>
      <c r="H746" s="10" t="s">
        <v>15</v>
      </c>
      <c r="I746" s="10" t="s">
        <v>18</v>
      </c>
      <c r="J746" s="44">
        <f t="shared" ref="J746" si="438">COUNTIF(H746:H755,"F")+COUNTIF(H746:H755,"AB")</f>
        <v>0</v>
      </c>
      <c r="K746" s="47">
        <f t="shared" ref="K746" si="439">SUM(G746:G755)</f>
        <v>21.5</v>
      </c>
      <c r="L746" s="50" t="str">
        <f t="shared" ref="L746" si="440">IF(K746=21.5, "PASS", "FAIL")</f>
        <v>PASS</v>
      </c>
      <c r="M746" s="52">
        <f t="shared" ref="M746" si="441">IF(L746="PASS",O746/9,"NO NEED")</f>
        <v>75.888888888888886</v>
      </c>
      <c r="N746" s="54">
        <f t="shared" ref="N746" si="442">IF(L746="FAIL","NO RANK",RANK(M746,$M$6:$M$1175))</f>
        <v>38</v>
      </c>
      <c r="O746" s="56">
        <f t="shared" ref="O746" si="443">SUM(F746:F754)</f>
        <v>683</v>
      </c>
    </row>
    <row r="747" spans="1:15" ht="11.1" customHeight="1">
      <c r="A747" s="13" t="s">
        <v>202</v>
      </c>
      <c r="B747" s="14" t="s">
        <v>203</v>
      </c>
      <c r="C747" s="15" t="s">
        <v>34</v>
      </c>
      <c r="D747" s="15">
        <v>25</v>
      </c>
      <c r="E747" s="15">
        <v>45</v>
      </c>
      <c r="F747" s="15">
        <v>70</v>
      </c>
      <c r="G747" s="15">
        <v>3</v>
      </c>
      <c r="H747" s="15" t="s">
        <v>15</v>
      </c>
      <c r="I747" s="15" t="s">
        <v>22</v>
      </c>
      <c r="J747" s="45"/>
      <c r="K747" s="48"/>
      <c r="L747" s="50"/>
      <c r="M747" s="52"/>
      <c r="N747" s="54"/>
      <c r="O747" s="56"/>
    </row>
    <row r="748" spans="1:15" ht="11.1" customHeight="1">
      <c r="A748" s="13" t="s">
        <v>202</v>
      </c>
      <c r="B748" s="14" t="s">
        <v>203</v>
      </c>
      <c r="C748" s="15" t="s">
        <v>36</v>
      </c>
      <c r="D748" s="15">
        <v>28</v>
      </c>
      <c r="E748" s="15">
        <v>40</v>
      </c>
      <c r="F748" s="15">
        <v>68</v>
      </c>
      <c r="G748" s="15">
        <v>3</v>
      </c>
      <c r="H748" s="15" t="s">
        <v>15</v>
      </c>
      <c r="I748" s="15" t="s">
        <v>16</v>
      </c>
      <c r="J748" s="45"/>
      <c r="K748" s="48"/>
      <c r="L748" s="50"/>
      <c r="M748" s="52"/>
      <c r="N748" s="54"/>
      <c r="O748" s="56"/>
    </row>
    <row r="749" spans="1:15" ht="11.1" customHeight="1">
      <c r="A749" s="13" t="s">
        <v>202</v>
      </c>
      <c r="B749" s="14" t="s">
        <v>203</v>
      </c>
      <c r="C749" s="15" t="s">
        <v>37</v>
      </c>
      <c r="D749" s="15">
        <v>23</v>
      </c>
      <c r="E749" s="15">
        <v>31</v>
      </c>
      <c r="F749" s="15">
        <v>54</v>
      </c>
      <c r="G749" s="15">
        <v>3</v>
      </c>
      <c r="H749" s="15" t="s">
        <v>15</v>
      </c>
      <c r="I749" s="15" t="s">
        <v>17</v>
      </c>
      <c r="J749" s="45"/>
      <c r="K749" s="48"/>
      <c r="L749" s="50"/>
      <c r="M749" s="52"/>
      <c r="N749" s="54"/>
      <c r="O749" s="56"/>
    </row>
    <row r="750" spans="1:15" ht="11.1" customHeight="1">
      <c r="A750" s="13" t="s">
        <v>202</v>
      </c>
      <c r="B750" s="14" t="s">
        <v>203</v>
      </c>
      <c r="C750" s="15" t="s">
        <v>38</v>
      </c>
      <c r="D750" s="15">
        <v>24</v>
      </c>
      <c r="E750" s="15">
        <v>39</v>
      </c>
      <c r="F750" s="15">
        <v>63</v>
      </c>
      <c r="G750" s="15">
        <v>3</v>
      </c>
      <c r="H750" s="15" t="s">
        <v>15</v>
      </c>
      <c r="I750" s="15" t="s">
        <v>16</v>
      </c>
      <c r="J750" s="45"/>
      <c r="K750" s="48"/>
      <c r="L750" s="50"/>
      <c r="M750" s="52"/>
      <c r="N750" s="54"/>
      <c r="O750" s="56"/>
    </row>
    <row r="751" spans="1:15" ht="11.1" customHeight="1">
      <c r="A751" s="13" t="s">
        <v>202</v>
      </c>
      <c r="B751" s="14" t="s">
        <v>203</v>
      </c>
      <c r="C751" s="15" t="s">
        <v>35</v>
      </c>
      <c r="D751" s="15">
        <v>28</v>
      </c>
      <c r="E751" s="15">
        <v>67</v>
      </c>
      <c r="F751" s="15">
        <v>95</v>
      </c>
      <c r="G751" s="15">
        <v>1.5</v>
      </c>
      <c r="H751" s="15" t="s">
        <v>15</v>
      </c>
      <c r="I751" s="15" t="s">
        <v>20</v>
      </c>
      <c r="J751" s="45"/>
      <c r="K751" s="48"/>
      <c r="L751" s="50"/>
      <c r="M751" s="52"/>
      <c r="N751" s="54"/>
      <c r="O751" s="56"/>
    </row>
    <row r="752" spans="1:15" ht="11.1" customHeight="1">
      <c r="A752" s="16" t="s">
        <v>202</v>
      </c>
      <c r="B752" s="17" t="s">
        <v>203</v>
      </c>
      <c r="C752" s="18" t="s">
        <v>39</v>
      </c>
      <c r="D752" s="18">
        <v>30</v>
      </c>
      <c r="E752" s="18">
        <v>68</v>
      </c>
      <c r="F752" s="18">
        <v>98</v>
      </c>
      <c r="G752" s="18">
        <v>1.5</v>
      </c>
      <c r="H752" s="18" t="s">
        <v>15</v>
      </c>
      <c r="I752" s="18" t="s">
        <v>20</v>
      </c>
      <c r="J752" s="45"/>
      <c r="K752" s="48"/>
      <c r="L752" s="50"/>
      <c r="M752" s="52"/>
      <c r="N752" s="54"/>
      <c r="O752" s="56"/>
    </row>
    <row r="753" spans="1:18" ht="11.1" customHeight="1">
      <c r="A753" s="16" t="s">
        <v>202</v>
      </c>
      <c r="B753" s="17" t="s">
        <v>203</v>
      </c>
      <c r="C753" s="18" t="s">
        <v>40</v>
      </c>
      <c r="D753" s="18">
        <v>28</v>
      </c>
      <c r="E753" s="18">
        <v>64</v>
      </c>
      <c r="F753" s="18">
        <v>92</v>
      </c>
      <c r="G753" s="18">
        <v>1.5</v>
      </c>
      <c r="H753" s="18" t="s">
        <v>15</v>
      </c>
      <c r="I753" s="18" t="s">
        <v>20</v>
      </c>
      <c r="J753" s="45"/>
      <c r="K753" s="48"/>
      <c r="L753" s="50"/>
      <c r="M753" s="52"/>
      <c r="N753" s="54"/>
      <c r="O753" s="56"/>
    </row>
    <row r="754" spans="1:18" ht="11.1" customHeight="1">
      <c r="A754" s="16" t="s">
        <v>202</v>
      </c>
      <c r="B754" s="17" t="s">
        <v>203</v>
      </c>
      <c r="C754" s="18" t="s">
        <v>41</v>
      </c>
      <c r="D754" s="18">
        <v>29</v>
      </c>
      <c r="E754" s="18">
        <v>65</v>
      </c>
      <c r="F754" s="18">
        <v>94</v>
      </c>
      <c r="G754" s="18">
        <v>2</v>
      </c>
      <c r="H754" s="18" t="s">
        <v>15</v>
      </c>
      <c r="I754" s="18" t="s">
        <v>20</v>
      </c>
      <c r="J754" s="45"/>
      <c r="K754" s="48"/>
      <c r="L754" s="50"/>
      <c r="M754" s="52"/>
      <c r="N754" s="54"/>
      <c r="O754" s="56"/>
    </row>
    <row r="755" spans="1:18" ht="11.1" customHeight="1" thickBot="1">
      <c r="A755" s="19" t="s">
        <v>202</v>
      </c>
      <c r="B755" s="20" t="s">
        <v>203</v>
      </c>
      <c r="C755" s="21" t="s">
        <v>42</v>
      </c>
      <c r="D755" s="21">
        <v>29</v>
      </c>
      <c r="E755" s="21">
        <v>0</v>
      </c>
      <c r="F755" s="21">
        <v>29</v>
      </c>
      <c r="G755" s="21">
        <v>0</v>
      </c>
      <c r="H755" s="21" t="s">
        <v>15</v>
      </c>
      <c r="I755" s="21" t="s">
        <v>31</v>
      </c>
      <c r="J755" s="46"/>
      <c r="K755" s="49"/>
      <c r="L755" s="51"/>
      <c r="M755" s="53"/>
      <c r="N755" s="55"/>
      <c r="O755" s="57"/>
    </row>
    <row r="756" spans="1:18" ht="11.1" customHeight="1">
      <c r="A756" s="8" t="s">
        <v>204</v>
      </c>
      <c r="B756" s="9" t="s">
        <v>205</v>
      </c>
      <c r="C756" s="10" t="s">
        <v>33</v>
      </c>
      <c r="D756" s="10">
        <v>16</v>
      </c>
      <c r="E756" s="10">
        <v>42</v>
      </c>
      <c r="F756" s="10">
        <v>58</v>
      </c>
      <c r="G756" s="10">
        <v>3</v>
      </c>
      <c r="H756" s="10" t="s">
        <v>15</v>
      </c>
      <c r="I756" s="10" t="s">
        <v>18</v>
      </c>
      <c r="J756" s="44">
        <f t="shared" ref="J756" si="444">COUNTIF(H756:H765,"F")+COUNTIF(H756:H765,"AB")</f>
        <v>1</v>
      </c>
      <c r="K756" s="47">
        <f t="shared" ref="K756" si="445">SUM(G756:G765)</f>
        <v>18.5</v>
      </c>
      <c r="L756" s="50" t="str">
        <f t="shared" ref="L756" si="446">IF(K756=21.5, "PASS", "FAIL")</f>
        <v>FAIL</v>
      </c>
      <c r="M756" s="52" t="str">
        <f t="shared" ref="M756" si="447">IF(L756="PASS",O756/9,"NO NEED")</f>
        <v>NO NEED</v>
      </c>
      <c r="N756" s="54" t="str">
        <f t="shared" ref="N756" si="448">IF(L756="FAIL","NO RANK",RANK(M756,$M$6:$M$1175))</f>
        <v>NO RANK</v>
      </c>
      <c r="O756" s="56">
        <f t="shared" ref="O756" si="449">SUM(F756:F764)</f>
        <v>625</v>
      </c>
      <c r="P756" s="11"/>
      <c r="Q756" s="12"/>
      <c r="R756" s="12"/>
    </row>
    <row r="757" spans="1:18" ht="11.1" customHeight="1">
      <c r="A757" s="13" t="s">
        <v>204</v>
      </c>
      <c r="B757" s="14" t="s">
        <v>205</v>
      </c>
      <c r="C757" s="15" t="s">
        <v>34</v>
      </c>
      <c r="D757" s="15">
        <v>22</v>
      </c>
      <c r="E757" s="15">
        <v>27</v>
      </c>
      <c r="F757" s="15">
        <v>49</v>
      </c>
      <c r="G757" s="15">
        <v>3</v>
      </c>
      <c r="H757" s="15" t="s">
        <v>15</v>
      </c>
      <c r="I757" s="15" t="s">
        <v>18</v>
      </c>
      <c r="J757" s="45"/>
      <c r="K757" s="48"/>
      <c r="L757" s="50"/>
      <c r="M757" s="52"/>
      <c r="N757" s="54"/>
      <c r="O757" s="56"/>
    </row>
    <row r="758" spans="1:18" ht="11.1" customHeight="1">
      <c r="A758" s="13" t="s">
        <v>204</v>
      </c>
      <c r="B758" s="14" t="s">
        <v>205</v>
      </c>
      <c r="C758" s="15" t="s">
        <v>36</v>
      </c>
      <c r="D758" s="15">
        <v>26</v>
      </c>
      <c r="E758" s="15">
        <v>34</v>
      </c>
      <c r="F758" s="15">
        <v>60</v>
      </c>
      <c r="G758" s="15">
        <v>3</v>
      </c>
      <c r="H758" s="15" t="s">
        <v>15</v>
      </c>
      <c r="I758" s="15" t="s">
        <v>31</v>
      </c>
      <c r="J758" s="45"/>
      <c r="K758" s="48"/>
      <c r="L758" s="50"/>
      <c r="M758" s="52"/>
      <c r="N758" s="54"/>
      <c r="O758" s="56"/>
    </row>
    <row r="759" spans="1:18" ht="11.1" customHeight="1">
      <c r="A759" s="13" t="s">
        <v>204</v>
      </c>
      <c r="B759" s="14" t="s">
        <v>205</v>
      </c>
      <c r="C759" s="15" t="s">
        <v>37</v>
      </c>
      <c r="D759" s="15">
        <v>18</v>
      </c>
      <c r="E759" s="15">
        <v>28</v>
      </c>
      <c r="F759" s="15">
        <v>46</v>
      </c>
      <c r="G759" s="15">
        <v>3</v>
      </c>
      <c r="H759" s="15" t="s">
        <v>15</v>
      </c>
      <c r="I759" s="15" t="s">
        <v>20</v>
      </c>
      <c r="J759" s="45"/>
      <c r="K759" s="48"/>
      <c r="L759" s="50"/>
      <c r="M759" s="52"/>
      <c r="N759" s="54"/>
      <c r="O759" s="56"/>
    </row>
    <row r="760" spans="1:18" ht="11.1" customHeight="1">
      <c r="A760" s="13" t="s">
        <v>204</v>
      </c>
      <c r="B760" s="14" t="s">
        <v>205</v>
      </c>
      <c r="C760" s="15" t="s">
        <v>38</v>
      </c>
      <c r="D760" s="15">
        <v>21</v>
      </c>
      <c r="E760" s="15">
        <v>16</v>
      </c>
      <c r="F760" s="15">
        <v>37</v>
      </c>
      <c r="G760" s="15">
        <v>0</v>
      </c>
      <c r="H760" s="15" t="s">
        <v>19</v>
      </c>
      <c r="I760" s="15" t="s">
        <v>16</v>
      </c>
      <c r="J760" s="45"/>
      <c r="K760" s="48"/>
      <c r="L760" s="50"/>
      <c r="M760" s="52"/>
      <c r="N760" s="54"/>
      <c r="O760" s="56"/>
    </row>
    <row r="761" spans="1:18" ht="11.1" customHeight="1">
      <c r="A761" s="13" t="s">
        <v>204</v>
      </c>
      <c r="B761" s="14" t="s">
        <v>205</v>
      </c>
      <c r="C761" s="15" t="s">
        <v>35</v>
      </c>
      <c r="D761" s="15">
        <v>29</v>
      </c>
      <c r="E761" s="15">
        <v>65</v>
      </c>
      <c r="F761" s="15">
        <v>94</v>
      </c>
      <c r="G761" s="15">
        <v>1.5</v>
      </c>
      <c r="H761" s="15" t="s">
        <v>15</v>
      </c>
      <c r="I761" s="15" t="s">
        <v>20</v>
      </c>
      <c r="J761" s="45"/>
      <c r="K761" s="48"/>
      <c r="L761" s="50"/>
      <c r="M761" s="52"/>
      <c r="N761" s="54"/>
      <c r="O761" s="56"/>
    </row>
    <row r="762" spans="1:18" ht="11.1" customHeight="1">
      <c r="A762" s="16" t="s">
        <v>204</v>
      </c>
      <c r="B762" s="17" t="s">
        <v>205</v>
      </c>
      <c r="C762" s="18" t="s">
        <v>39</v>
      </c>
      <c r="D762" s="18">
        <v>28</v>
      </c>
      <c r="E762" s="18">
        <v>65</v>
      </c>
      <c r="F762" s="18">
        <v>93</v>
      </c>
      <c r="G762" s="18">
        <v>1.5</v>
      </c>
      <c r="H762" s="18" t="s">
        <v>15</v>
      </c>
      <c r="I762" s="18" t="s">
        <v>20</v>
      </c>
      <c r="J762" s="45"/>
      <c r="K762" s="48"/>
      <c r="L762" s="50"/>
      <c r="M762" s="52"/>
      <c r="N762" s="54"/>
      <c r="O762" s="56"/>
    </row>
    <row r="763" spans="1:18" ht="11.1" customHeight="1">
      <c r="A763" s="16" t="s">
        <v>204</v>
      </c>
      <c r="B763" s="17" t="s">
        <v>205</v>
      </c>
      <c r="C763" s="18" t="s">
        <v>40</v>
      </c>
      <c r="D763" s="18">
        <v>29</v>
      </c>
      <c r="E763" s="18">
        <v>65</v>
      </c>
      <c r="F763" s="18">
        <v>94</v>
      </c>
      <c r="G763" s="18">
        <v>1.5</v>
      </c>
      <c r="H763" s="18" t="s">
        <v>15</v>
      </c>
      <c r="I763" s="18" t="s">
        <v>19</v>
      </c>
      <c r="J763" s="45"/>
      <c r="K763" s="48"/>
      <c r="L763" s="50"/>
      <c r="M763" s="52"/>
      <c r="N763" s="54"/>
      <c r="O763" s="56"/>
    </row>
    <row r="764" spans="1:18" ht="11.1" customHeight="1">
      <c r="A764" s="16" t="s">
        <v>204</v>
      </c>
      <c r="B764" s="17" t="s">
        <v>205</v>
      </c>
      <c r="C764" s="18" t="s">
        <v>41</v>
      </c>
      <c r="D764" s="18">
        <v>29</v>
      </c>
      <c r="E764" s="18">
        <v>65</v>
      </c>
      <c r="F764" s="18">
        <v>94</v>
      </c>
      <c r="G764" s="18">
        <v>2</v>
      </c>
      <c r="H764" s="18" t="s">
        <v>15</v>
      </c>
      <c r="I764" s="18" t="s">
        <v>20</v>
      </c>
      <c r="J764" s="45"/>
      <c r="K764" s="48"/>
      <c r="L764" s="50"/>
      <c r="M764" s="52"/>
      <c r="N764" s="54"/>
      <c r="O764" s="56"/>
    </row>
    <row r="765" spans="1:18" ht="10.5" customHeight="1" thickBot="1">
      <c r="A765" s="19" t="s">
        <v>204</v>
      </c>
      <c r="B765" s="20" t="s">
        <v>205</v>
      </c>
      <c r="C765" s="21" t="s">
        <v>42</v>
      </c>
      <c r="D765" s="21">
        <v>29</v>
      </c>
      <c r="E765" s="21">
        <v>0</v>
      </c>
      <c r="F765" s="21">
        <v>29</v>
      </c>
      <c r="G765" s="21">
        <v>0</v>
      </c>
      <c r="H765" s="21" t="s">
        <v>15</v>
      </c>
      <c r="I765" s="21" t="s">
        <v>17</v>
      </c>
      <c r="J765" s="46"/>
      <c r="K765" s="49"/>
      <c r="L765" s="51"/>
      <c r="M765" s="53"/>
      <c r="N765" s="55"/>
      <c r="O765" s="57"/>
    </row>
    <row r="766" spans="1:18" ht="11.1" customHeight="1">
      <c r="A766" s="8" t="s">
        <v>206</v>
      </c>
      <c r="B766" s="9" t="s">
        <v>207</v>
      </c>
      <c r="C766" s="10" t="s">
        <v>33</v>
      </c>
      <c r="D766" s="10">
        <v>15</v>
      </c>
      <c r="E766" s="10">
        <v>32</v>
      </c>
      <c r="F766" s="10">
        <v>47</v>
      </c>
      <c r="G766" s="10">
        <v>3</v>
      </c>
      <c r="H766" s="10" t="s">
        <v>15</v>
      </c>
      <c r="I766" s="10" t="s">
        <v>18</v>
      </c>
      <c r="J766" s="44">
        <f t="shared" ref="J766" si="450">COUNTIF(H766:H775,"F")+COUNTIF(H766:H775,"AB")</f>
        <v>3</v>
      </c>
      <c r="K766" s="47">
        <f t="shared" ref="K766" si="451">SUM(G766:G775)</f>
        <v>12.5</v>
      </c>
      <c r="L766" s="50" t="str">
        <f t="shared" ref="L766" si="452">IF(K766=21.5, "PASS", "FAIL")</f>
        <v>FAIL</v>
      </c>
      <c r="M766" s="52" t="str">
        <f t="shared" ref="M766" si="453">IF(L766="PASS",O766/9,"NO NEED")</f>
        <v>NO NEED</v>
      </c>
      <c r="N766" s="54" t="str">
        <f t="shared" ref="N766" si="454">IF(L766="FAIL","NO RANK",RANK(M766,$M$6:$M$1175))</f>
        <v>NO RANK</v>
      </c>
      <c r="O766" s="56">
        <f t="shared" ref="O766" si="455">SUM(F766:F774)</f>
        <v>524</v>
      </c>
    </row>
    <row r="767" spans="1:18" ht="11.1" customHeight="1">
      <c r="A767" s="13" t="s">
        <v>206</v>
      </c>
      <c r="B767" s="14" t="s">
        <v>207</v>
      </c>
      <c r="C767" s="15" t="s">
        <v>34</v>
      </c>
      <c r="D767" s="15">
        <v>17</v>
      </c>
      <c r="E767" s="15">
        <v>11</v>
      </c>
      <c r="F767" s="15">
        <v>28</v>
      </c>
      <c r="G767" s="15">
        <v>0</v>
      </c>
      <c r="H767" s="15" t="s">
        <v>19</v>
      </c>
      <c r="I767" s="15" t="s">
        <v>19</v>
      </c>
      <c r="J767" s="45"/>
      <c r="K767" s="48"/>
      <c r="L767" s="50"/>
      <c r="M767" s="52"/>
      <c r="N767" s="54"/>
      <c r="O767" s="56"/>
    </row>
    <row r="768" spans="1:18" ht="11.1" customHeight="1">
      <c r="A768" s="13" t="s">
        <v>206</v>
      </c>
      <c r="B768" s="14" t="s">
        <v>207</v>
      </c>
      <c r="C768" s="15" t="s">
        <v>36</v>
      </c>
      <c r="D768" s="15">
        <v>19</v>
      </c>
      <c r="E768" s="15">
        <v>7</v>
      </c>
      <c r="F768" s="15">
        <v>26</v>
      </c>
      <c r="G768" s="15">
        <v>0</v>
      </c>
      <c r="H768" s="15" t="s">
        <v>19</v>
      </c>
      <c r="I768" s="15" t="s">
        <v>19</v>
      </c>
      <c r="J768" s="45"/>
      <c r="K768" s="48"/>
      <c r="L768" s="50"/>
      <c r="M768" s="52"/>
      <c r="N768" s="54"/>
      <c r="O768" s="56"/>
    </row>
    <row r="769" spans="1:18" ht="11.1" customHeight="1">
      <c r="A769" s="13" t="s">
        <v>206</v>
      </c>
      <c r="B769" s="14" t="s">
        <v>207</v>
      </c>
      <c r="C769" s="15" t="s">
        <v>37</v>
      </c>
      <c r="D769" s="15">
        <v>20</v>
      </c>
      <c r="E769" s="15">
        <v>25</v>
      </c>
      <c r="F769" s="15">
        <v>45</v>
      </c>
      <c r="G769" s="15">
        <v>3</v>
      </c>
      <c r="H769" s="15" t="s">
        <v>15</v>
      </c>
      <c r="I769" s="15" t="s">
        <v>18</v>
      </c>
      <c r="J769" s="45"/>
      <c r="K769" s="48"/>
      <c r="L769" s="50"/>
      <c r="M769" s="52"/>
      <c r="N769" s="54"/>
      <c r="O769" s="56"/>
    </row>
    <row r="770" spans="1:18" ht="11.1" customHeight="1">
      <c r="A770" s="13" t="s">
        <v>206</v>
      </c>
      <c r="B770" s="14" t="s">
        <v>207</v>
      </c>
      <c r="C770" s="15" t="s">
        <v>38</v>
      </c>
      <c r="D770" s="15">
        <v>19</v>
      </c>
      <c r="E770" s="15">
        <v>3</v>
      </c>
      <c r="F770" s="15">
        <v>22</v>
      </c>
      <c r="G770" s="15">
        <v>0</v>
      </c>
      <c r="H770" s="15" t="s">
        <v>19</v>
      </c>
      <c r="I770" s="15" t="s">
        <v>19</v>
      </c>
      <c r="J770" s="45"/>
      <c r="K770" s="48"/>
      <c r="L770" s="50"/>
      <c r="M770" s="52"/>
      <c r="N770" s="54"/>
      <c r="O770" s="56"/>
    </row>
    <row r="771" spans="1:18" ht="11.1" customHeight="1">
      <c r="A771" s="13" t="s">
        <v>206</v>
      </c>
      <c r="B771" s="14" t="s">
        <v>207</v>
      </c>
      <c r="C771" s="15" t="s">
        <v>35</v>
      </c>
      <c r="D771" s="15">
        <v>29</v>
      </c>
      <c r="E771" s="15">
        <v>61</v>
      </c>
      <c r="F771" s="15">
        <v>90</v>
      </c>
      <c r="G771" s="15">
        <v>1.5</v>
      </c>
      <c r="H771" s="15" t="s">
        <v>15</v>
      </c>
      <c r="I771" s="15" t="s">
        <v>20</v>
      </c>
      <c r="J771" s="45"/>
      <c r="K771" s="48"/>
      <c r="L771" s="50"/>
      <c r="M771" s="52"/>
      <c r="N771" s="54"/>
      <c r="O771" s="56"/>
    </row>
    <row r="772" spans="1:18" ht="11.1" customHeight="1">
      <c r="A772" s="16" t="s">
        <v>206</v>
      </c>
      <c r="B772" s="17" t="s">
        <v>207</v>
      </c>
      <c r="C772" s="18" t="s">
        <v>39</v>
      </c>
      <c r="D772" s="18">
        <v>28</v>
      </c>
      <c r="E772" s="18">
        <v>64</v>
      </c>
      <c r="F772" s="18">
        <v>92</v>
      </c>
      <c r="G772" s="18">
        <v>1.5</v>
      </c>
      <c r="H772" s="18" t="s">
        <v>15</v>
      </c>
      <c r="I772" s="18" t="s">
        <v>20</v>
      </c>
      <c r="J772" s="45"/>
      <c r="K772" s="48"/>
      <c r="L772" s="50"/>
      <c r="M772" s="52"/>
      <c r="N772" s="54"/>
      <c r="O772" s="56"/>
    </row>
    <row r="773" spans="1:18" ht="11.1" customHeight="1">
      <c r="A773" s="16" t="s">
        <v>206</v>
      </c>
      <c r="B773" s="17" t="s">
        <v>207</v>
      </c>
      <c r="C773" s="18" t="s">
        <v>40</v>
      </c>
      <c r="D773" s="18">
        <v>30</v>
      </c>
      <c r="E773" s="18">
        <v>58</v>
      </c>
      <c r="F773" s="18">
        <v>88</v>
      </c>
      <c r="G773" s="18">
        <v>1.5</v>
      </c>
      <c r="H773" s="18" t="s">
        <v>15</v>
      </c>
      <c r="I773" s="18" t="s">
        <v>21</v>
      </c>
      <c r="J773" s="45"/>
      <c r="K773" s="48"/>
      <c r="L773" s="50"/>
      <c r="M773" s="52"/>
      <c r="N773" s="54"/>
      <c r="O773" s="56"/>
    </row>
    <row r="774" spans="1:18" ht="11.1" customHeight="1">
      <c r="A774" s="16" t="s">
        <v>206</v>
      </c>
      <c r="B774" s="17" t="s">
        <v>207</v>
      </c>
      <c r="C774" s="18" t="s">
        <v>41</v>
      </c>
      <c r="D774" s="18">
        <v>28</v>
      </c>
      <c r="E774" s="18">
        <v>58</v>
      </c>
      <c r="F774" s="18">
        <v>86</v>
      </c>
      <c r="G774" s="18">
        <v>2</v>
      </c>
      <c r="H774" s="18" t="s">
        <v>15</v>
      </c>
      <c r="I774" s="18" t="s">
        <v>21</v>
      </c>
      <c r="J774" s="45"/>
      <c r="K774" s="48"/>
      <c r="L774" s="50"/>
      <c r="M774" s="52"/>
      <c r="N774" s="54"/>
      <c r="O774" s="56"/>
    </row>
    <row r="775" spans="1:18" ht="11.1" customHeight="1" thickBot="1">
      <c r="A775" s="19" t="s">
        <v>206</v>
      </c>
      <c r="B775" s="20" t="s">
        <v>207</v>
      </c>
      <c r="C775" s="21" t="s">
        <v>42</v>
      </c>
      <c r="D775" s="21">
        <v>26</v>
      </c>
      <c r="E775" s="21">
        <v>0</v>
      </c>
      <c r="F775" s="21">
        <v>26</v>
      </c>
      <c r="G775" s="21">
        <v>0</v>
      </c>
      <c r="H775" s="21" t="s">
        <v>15</v>
      </c>
      <c r="I775" s="21" t="s">
        <v>31</v>
      </c>
      <c r="J775" s="46"/>
      <c r="K775" s="49"/>
      <c r="L775" s="51"/>
      <c r="M775" s="53"/>
      <c r="N775" s="55"/>
      <c r="O775" s="57"/>
    </row>
    <row r="776" spans="1:18" ht="11.1" customHeight="1">
      <c r="A776" s="8" t="s">
        <v>208</v>
      </c>
      <c r="B776" s="9" t="s">
        <v>209</v>
      </c>
      <c r="C776" s="10" t="s">
        <v>33</v>
      </c>
      <c r="D776" s="10">
        <v>23</v>
      </c>
      <c r="E776" s="10">
        <v>45</v>
      </c>
      <c r="F776" s="10">
        <v>68</v>
      </c>
      <c r="G776" s="10">
        <v>3</v>
      </c>
      <c r="H776" s="10" t="s">
        <v>15</v>
      </c>
      <c r="I776" s="10" t="s">
        <v>16</v>
      </c>
      <c r="J776" s="44">
        <f t="shared" ref="J776" si="456">COUNTIF(H776:H785,"F")+COUNTIF(H776:H785,"AB")</f>
        <v>1</v>
      </c>
      <c r="K776" s="47">
        <f t="shared" ref="K776" si="457">SUM(G776:G785)</f>
        <v>18.5</v>
      </c>
      <c r="L776" s="50" t="str">
        <f t="shared" ref="L776" si="458">IF(K776=21.5, "PASS", "FAIL")</f>
        <v>FAIL</v>
      </c>
      <c r="M776" s="52" t="str">
        <f t="shared" ref="M776" si="459">IF(L776="PASS",O776/9,"NO NEED")</f>
        <v>NO NEED</v>
      </c>
      <c r="N776" s="54" t="str">
        <f t="shared" ref="N776" si="460">IF(L776="FAIL","NO RANK",RANK(M776,$M$6:$M$1175))</f>
        <v>NO RANK</v>
      </c>
      <c r="O776" s="56">
        <f t="shared" ref="O776" si="461">SUM(F776:F784)</f>
        <v>663</v>
      </c>
      <c r="P776" s="11"/>
      <c r="Q776" s="12"/>
      <c r="R776" s="12"/>
    </row>
    <row r="777" spans="1:18" ht="11.1" customHeight="1">
      <c r="A777" s="13" t="s">
        <v>208</v>
      </c>
      <c r="B777" s="14" t="s">
        <v>209</v>
      </c>
      <c r="C777" s="15" t="s">
        <v>34</v>
      </c>
      <c r="D777" s="15">
        <v>25</v>
      </c>
      <c r="E777" s="15">
        <v>36</v>
      </c>
      <c r="F777" s="15">
        <v>61</v>
      </c>
      <c r="G777" s="15">
        <v>3</v>
      </c>
      <c r="H777" s="15" t="s">
        <v>15</v>
      </c>
      <c r="I777" s="15" t="s">
        <v>16</v>
      </c>
      <c r="J777" s="45"/>
      <c r="K777" s="48"/>
      <c r="L777" s="50"/>
      <c r="M777" s="52"/>
      <c r="N777" s="54"/>
      <c r="O777" s="56"/>
    </row>
    <row r="778" spans="1:18" ht="11.1" customHeight="1">
      <c r="A778" s="13" t="s">
        <v>208</v>
      </c>
      <c r="B778" s="14" t="s">
        <v>209</v>
      </c>
      <c r="C778" s="15" t="s">
        <v>36</v>
      </c>
      <c r="D778" s="15">
        <v>27</v>
      </c>
      <c r="E778" s="15">
        <v>40</v>
      </c>
      <c r="F778" s="15">
        <v>67</v>
      </c>
      <c r="G778" s="15">
        <v>3</v>
      </c>
      <c r="H778" s="15" t="s">
        <v>15</v>
      </c>
      <c r="I778" s="15" t="s">
        <v>16</v>
      </c>
      <c r="J778" s="45"/>
      <c r="K778" s="48"/>
      <c r="L778" s="50"/>
      <c r="M778" s="52"/>
      <c r="N778" s="54"/>
      <c r="O778" s="56"/>
    </row>
    <row r="779" spans="1:18" ht="11.1" customHeight="1">
      <c r="A779" s="13" t="s">
        <v>208</v>
      </c>
      <c r="B779" s="14" t="s">
        <v>209</v>
      </c>
      <c r="C779" s="15" t="s">
        <v>37</v>
      </c>
      <c r="D779" s="15">
        <v>23</v>
      </c>
      <c r="E779" s="15">
        <v>25</v>
      </c>
      <c r="F779" s="15">
        <v>48</v>
      </c>
      <c r="G779" s="15">
        <v>3</v>
      </c>
      <c r="H779" s="15" t="s">
        <v>15</v>
      </c>
      <c r="I779" s="15" t="s">
        <v>18</v>
      </c>
      <c r="J779" s="45"/>
      <c r="K779" s="48"/>
      <c r="L779" s="50"/>
      <c r="M779" s="52"/>
      <c r="N779" s="54"/>
      <c r="O779" s="56"/>
    </row>
    <row r="780" spans="1:18" ht="11.1" customHeight="1">
      <c r="A780" s="13" t="s">
        <v>208</v>
      </c>
      <c r="B780" s="14" t="s">
        <v>209</v>
      </c>
      <c r="C780" s="15" t="s">
        <v>38</v>
      </c>
      <c r="D780" s="15">
        <v>27</v>
      </c>
      <c r="E780" s="15">
        <v>17</v>
      </c>
      <c r="F780" s="15">
        <v>44</v>
      </c>
      <c r="G780" s="15">
        <v>0</v>
      </c>
      <c r="H780" s="15" t="s">
        <v>19</v>
      </c>
      <c r="I780" s="15" t="s">
        <v>19</v>
      </c>
      <c r="J780" s="45"/>
      <c r="K780" s="48"/>
      <c r="L780" s="50"/>
      <c r="M780" s="52"/>
      <c r="N780" s="54"/>
      <c r="O780" s="56"/>
    </row>
    <row r="781" spans="1:18" ht="11.1" customHeight="1">
      <c r="A781" s="13" t="s">
        <v>208</v>
      </c>
      <c r="B781" s="14" t="s">
        <v>209</v>
      </c>
      <c r="C781" s="15" t="s">
        <v>35</v>
      </c>
      <c r="D781" s="15">
        <v>29</v>
      </c>
      <c r="E781" s="15">
        <v>61</v>
      </c>
      <c r="F781" s="15">
        <v>90</v>
      </c>
      <c r="G781" s="15">
        <v>1.5</v>
      </c>
      <c r="H781" s="15" t="s">
        <v>15</v>
      </c>
      <c r="I781" s="15" t="s">
        <v>20</v>
      </c>
      <c r="J781" s="45"/>
      <c r="K781" s="48"/>
      <c r="L781" s="50"/>
      <c r="M781" s="52"/>
      <c r="N781" s="54"/>
      <c r="O781" s="56"/>
    </row>
    <row r="782" spans="1:18" ht="11.1" customHeight="1">
      <c r="A782" s="16" t="s">
        <v>208</v>
      </c>
      <c r="B782" s="17" t="s">
        <v>209</v>
      </c>
      <c r="C782" s="18" t="s">
        <v>39</v>
      </c>
      <c r="D782" s="18">
        <v>28</v>
      </c>
      <c r="E782" s="18">
        <v>64</v>
      </c>
      <c r="F782" s="18">
        <v>92</v>
      </c>
      <c r="G782" s="18">
        <v>1.5</v>
      </c>
      <c r="H782" s="18" t="s">
        <v>15</v>
      </c>
      <c r="I782" s="18" t="s">
        <v>20</v>
      </c>
      <c r="J782" s="45"/>
      <c r="K782" s="48"/>
      <c r="L782" s="50"/>
      <c r="M782" s="52"/>
      <c r="N782" s="54"/>
      <c r="O782" s="56"/>
    </row>
    <row r="783" spans="1:18" ht="11.1" customHeight="1">
      <c r="A783" s="16" t="s">
        <v>208</v>
      </c>
      <c r="B783" s="17" t="s">
        <v>209</v>
      </c>
      <c r="C783" s="18" t="s">
        <v>40</v>
      </c>
      <c r="D783" s="18">
        <v>29</v>
      </c>
      <c r="E783" s="18">
        <v>67</v>
      </c>
      <c r="F783" s="18">
        <v>96</v>
      </c>
      <c r="G783" s="18">
        <v>1.5</v>
      </c>
      <c r="H783" s="18" t="s">
        <v>15</v>
      </c>
      <c r="I783" s="18" t="s">
        <v>20</v>
      </c>
      <c r="J783" s="45"/>
      <c r="K783" s="48"/>
      <c r="L783" s="50"/>
      <c r="M783" s="52"/>
      <c r="N783" s="54"/>
      <c r="O783" s="56"/>
    </row>
    <row r="784" spans="1:18" ht="11.1" customHeight="1">
      <c r="A784" s="16" t="s">
        <v>208</v>
      </c>
      <c r="B784" s="17" t="s">
        <v>209</v>
      </c>
      <c r="C784" s="18" t="s">
        <v>41</v>
      </c>
      <c r="D784" s="18">
        <v>28</v>
      </c>
      <c r="E784" s="18">
        <v>69</v>
      </c>
      <c r="F784" s="18">
        <v>97</v>
      </c>
      <c r="G784" s="18">
        <v>2</v>
      </c>
      <c r="H784" s="18" t="s">
        <v>15</v>
      </c>
      <c r="I784" s="18" t="s">
        <v>20</v>
      </c>
      <c r="J784" s="45"/>
      <c r="K784" s="48"/>
      <c r="L784" s="50"/>
      <c r="M784" s="52"/>
      <c r="N784" s="54"/>
      <c r="O784" s="56"/>
    </row>
    <row r="785" spans="1:18" ht="10.5" customHeight="1" thickBot="1">
      <c r="A785" s="19" t="s">
        <v>208</v>
      </c>
      <c r="B785" s="20" t="s">
        <v>209</v>
      </c>
      <c r="C785" s="21" t="s">
        <v>42</v>
      </c>
      <c r="D785" s="21">
        <v>29</v>
      </c>
      <c r="E785" s="21">
        <v>0</v>
      </c>
      <c r="F785" s="21">
        <v>29</v>
      </c>
      <c r="G785" s="21">
        <v>0</v>
      </c>
      <c r="H785" s="21" t="s">
        <v>15</v>
      </c>
      <c r="I785" s="21" t="s">
        <v>31</v>
      </c>
      <c r="J785" s="46"/>
      <c r="K785" s="49"/>
      <c r="L785" s="51"/>
      <c r="M785" s="53"/>
      <c r="N785" s="55"/>
      <c r="O785" s="57"/>
    </row>
    <row r="786" spans="1:18" ht="11.1" customHeight="1">
      <c r="A786" s="8" t="s">
        <v>210</v>
      </c>
      <c r="B786" s="9" t="s">
        <v>211</v>
      </c>
      <c r="C786" s="10" t="s">
        <v>33</v>
      </c>
      <c r="D786" s="10">
        <v>25</v>
      </c>
      <c r="E786" s="10">
        <v>40</v>
      </c>
      <c r="F786" s="10">
        <v>65</v>
      </c>
      <c r="G786" s="10">
        <v>3</v>
      </c>
      <c r="H786" s="10" t="s">
        <v>15</v>
      </c>
      <c r="I786" s="10" t="s">
        <v>16</v>
      </c>
      <c r="J786" s="44">
        <f t="shared" ref="J786" si="462">COUNTIF(H786:H795,"F")+COUNTIF(H786:H795,"AB")</f>
        <v>0</v>
      </c>
      <c r="K786" s="47">
        <f t="shared" ref="K786" si="463">SUM(G786:G795)</f>
        <v>21.5</v>
      </c>
      <c r="L786" s="50" t="str">
        <f t="shared" ref="L786" si="464">IF(K786=21.5, "PASS", "FAIL")</f>
        <v>PASS</v>
      </c>
      <c r="M786" s="52">
        <f t="shared" ref="M786" si="465">IF(L786="PASS",O786/9,"NO NEED")</f>
        <v>78.777777777777771</v>
      </c>
      <c r="N786" s="54">
        <f t="shared" ref="N786" si="466">IF(L786="FAIL","NO RANK",RANK(M786,$M$6:$M$1175))</f>
        <v>23</v>
      </c>
      <c r="O786" s="56">
        <f t="shared" ref="O786" si="467">SUM(F786:F794)</f>
        <v>709</v>
      </c>
    </row>
    <row r="787" spans="1:18" ht="11.1" customHeight="1">
      <c r="A787" s="13" t="s">
        <v>210</v>
      </c>
      <c r="B787" s="14" t="s">
        <v>211</v>
      </c>
      <c r="C787" s="15" t="s">
        <v>34</v>
      </c>
      <c r="D787" s="15">
        <v>28</v>
      </c>
      <c r="E787" s="15">
        <v>40</v>
      </c>
      <c r="F787" s="15">
        <v>68</v>
      </c>
      <c r="G787" s="15">
        <v>3</v>
      </c>
      <c r="H787" s="15" t="s">
        <v>15</v>
      </c>
      <c r="I787" s="15" t="s">
        <v>16</v>
      </c>
      <c r="J787" s="45"/>
      <c r="K787" s="48"/>
      <c r="L787" s="50"/>
      <c r="M787" s="52"/>
      <c r="N787" s="54"/>
      <c r="O787" s="56"/>
    </row>
    <row r="788" spans="1:18" ht="11.1" customHeight="1">
      <c r="A788" s="13" t="s">
        <v>210</v>
      </c>
      <c r="B788" s="14" t="s">
        <v>211</v>
      </c>
      <c r="C788" s="15" t="s">
        <v>36</v>
      </c>
      <c r="D788" s="15">
        <v>29</v>
      </c>
      <c r="E788" s="15">
        <v>44</v>
      </c>
      <c r="F788" s="15">
        <v>73</v>
      </c>
      <c r="G788" s="15">
        <v>3</v>
      </c>
      <c r="H788" s="15" t="s">
        <v>15</v>
      </c>
      <c r="I788" s="15" t="s">
        <v>22</v>
      </c>
      <c r="J788" s="45"/>
      <c r="K788" s="48"/>
      <c r="L788" s="50"/>
      <c r="M788" s="52"/>
      <c r="N788" s="54"/>
      <c r="O788" s="56"/>
    </row>
    <row r="789" spans="1:18" ht="11.1" customHeight="1">
      <c r="A789" s="13" t="s">
        <v>210</v>
      </c>
      <c r="B789" s="14" t="s">
        <v>211</v>
      </c>
      <c r="C789" s="15" t="s">
        <v>37</v>
      </c>
      <c r="D789" s="15">
        <v>28</v>
      </c>
      <c r="E789" s="15">
        <v>29</v>
      </c>
      <c r="F789" s="15">
        <v>57</v>
      </c>
      <c r="G789" s="15">
        <v>3</v>
      </c>
      <c r="H789" s="15" t="s">
        <v>15</v>
      </c>
      <c r="I789" s="15" t="s">
        <v>17</v>
      </c>
      <c r="J789" s="45"/>
      <c r="K789" s="48"/>
      <c r="L789" s="50"/>
      <c r="M789" s="52"/>
      <c r="N789" s="54"/>
      <c r="O789" s="56"/>
    </row>
    <row r="790" spans="1:18" ht="11.1" customHeight="1">
      <c r="A790" s="13" t="s">
        <v>210</v>
      </c>
      <c r="B790" s="14" t="s">
        <v>211</v>
      </c>
      <c r="C790" s="15" t="s">
        <v>38</v>
      </c>
      <c r="D790" s="15">
        <v>27</v>
      </c>
      <c r="E790" s="15">
        <v>39</v>
      </c>
      <c r="F790" s="15">
        <v>66</v>
      </c>
      <c r="G790" s="15">
        <v>3</v>
      </c>
      <c r="H790" s="15" t="s">
        <v>15</v>
      </c>
      <c r="I790" s="15" t="s">
        <v>16</v>
      </c>
      <c r="J790" s="45"/>
      <c r="K790" s="48"/>
      <c r="L790" s="50"/>
      <c r="M790" s="52"/>
      <c r="N790" s="54"/>
      <c r="O790" s="56"/>
    </row>
    <row r="791" spans="1:18" ht="11.1" customHeight="1">
      <c r="A791" s="13" t="s">
        <v>210</v>
      </c>
      <c r="B791" s="14" t="s">
        <v>211</v>
      </c>
      <c r="C791" s="15" t="s">
        <v>35</v>
      </c>
      <c r="D791" s="15">
        <v>30</v>
      </c>
      <c r="E791" s="15">
        <v>67</v>
      </c>
      <c r="F791" s="15">
        <v>97</v>
      </c>
      <c r="G791" s="15">
        <v>1.5</v>
      </c>
      <c r="H791" s="15" t="s">
        <v>15</v>
      </c>
      <c r="I791" s="15" t="s">
        <v>20</v>
      </c>
      <c r="J791" s="45"/>
      <c r="K791" s="48"/>
      <c r="L791" s="50"/>
      <c r="M791" s="52"/>
      <c r="N791" s="54"/>
      <c r="O791" s="56"/>
    </row>
    <row r="792" spans="1:18" ht="11.1" customHeight="1">
      <c r="A792" s="16" t="s">
        <v>210</v>
      </c>
      <c r="B792" s="17" t="s">
        <v>211</v>
      </c>
      <c r="C792" s="18" t="s">
        <v>39</v>
      </c>
      <c r="D792" s="18">
        <v>30</v>
      </c>
      <c r="E792" s="18">
        <v>64</v>
      </c>
      <c r="F792" s="18">
        <v>94</v>
      </c>
      <c r="G792" s="18">
        <v>1.5</v>
      </c>
      <c r="H792" s="18" t="s">
        <v>15</v>
      </c>
      <c r="I792" s="18" t="s">
        <v>20</v>
      </c>
      <c r="J792" s="45"/>
      <c r="K792" s="48"/>
      <c r="L792" s="50"/>
      <c r="M792" s="52"/>
      <c r="N792" s="54"/>
      <c r="O792" s="56"/>
    </row>
    <row r="793" spans="1:18" ht="11.1" customHeight="1">
      <c r="A793" s="16" t="s">
        <v>210</v>
      </c>
      <c r="B793" s="17" t="s">
        <v>211</v>
      </c>
      <c r="C793" s="18" t="s">
        <v>40</v>
      </c>
      <c r="D793" s="18">
        <v>30</v>
      </c>
      <c r="E793" s="18">
        <v>62</v>
      </c>
      <c r="F793" s="18">
        <v>92</v>
      </c>
      <c r="G793" s="18">
        <v>1.5</v>
      </c>
      <c r="H793" s="18" t="s">
        <v>15</v>
      </c>
      <c r="I793" s="18" t="s">
        <v>20</v>
      </c>
      <c r="J793" s="45"/>
      <c r="K793" s="48"/>
      <c r="L793" s="50"/>
      <c r="M793" s="52"/>
      <c r="N793" s="54"/>
      <c r="O793" s="56"/>
    </row>
    <row r="794" spans="1:18" ht="11.1" customHeight="1">
      <c r="A794" s="16" t="s">
        <v>210</v>
      </c>
      <c r="B794" s="17" t="s">
        <v>211</v>
      </c>
      <c r="C794" s="18" t="s">
        <v>41</v>
      </c>
      <c r="D794" s="18">
        <v>29</v>
      </c>
      <c r="E794" s="18">
        <v>68</v>
      </c>
      <c r="F794" s="18">
        <v>97</v>
      </c>
      <c r="G794" s="18">
        <v>2</v>
      </c>
      <c r="H794" s="18" t="s">
        <v>15</v>
      </c>
      <c r="I794" s="18" t="s">
        <v>20</v>
      </c>
      <c r="J794" s="45"/>
      <c r="K794" s="48"/>
      <c r="L794" s="50"/>
      <c r="M794" s="52"/>
      <c r="N794" s="54"/>
      <c r="O794" s="56"/>
    </row>
    <row r="795" spans="1:18" ht="11.1" customHeight="1" thickBot="1">
      <c r="A795" s="19" t="s">
        <v>210</v>
      </c>
      <c r="B795" s="20" t="s">
        <v>211</v>
      </c>
      <c r="C795" s="21" t="s">
        <v>42</v>
      </c>
      <c r="D795" s="21">
        <v>29</v>
      </c>
      <c r="E795" s="21">
        <v>0</v>
      </c>
      <c r="F795" s="21">
        <v>29</v>
      </c>
      <c r="G795" s="21">
        <v>0</v>
      </c>
      <c r="H795" s="21" t="s">
        <v>15</v>
      </c>
      <c r="I795" s="21" t="s">
        <v>31</v>
      </c>
      <c r="J795" s="46"/>
      <c r="K795" s="49"/>
      <c r="L795" s="51"/>
      <c r="M795" s="53"/>
      <c r="N795" s="55"/>
      <c r="O795" s="57"/>
    </row>
    <row r="796" spans="1:18" ht="11.1" customHeight="1">
      <c r="A796" s="8" t="s">
        <v>212</v>
      </c>
      <c r="B796" s="9" t="s">
        <v>213</v>
      </c>
      <c r="C796" s="10" t="s">
        <v>33</v>
      </c>
      <c r="D796" s="10">
        <v>25</v>
      </c>
      <c r="E796" s="10">
        <v>39</v>
      </c>
      <c r="F796" s="10">
        <v>64</v>
      </c>
      <c r="G796" s="10">
        <v>3</v>
      </c>
      <c r="H796" s="10" t="s">
        <v>15</v>
      </c>
      <c r="I796" s="10" t="s">
        <v>16</v>
      </c>
      <c r="J796" s="44">
        <f t="shared" ref="J796" si="468">COUNTIF(H796:H805,"F")+COUNTIF(H796:H805,"AB")</f>
        <v>0</v>
      </c>
      <c r="K796" s="47">
        <f t="shared" ref="K796" si="469">SUM(G796:G805)</f>
        <v>21.5</v>
      </c>
      <c r="L796" s="50" t="str">
        <f t="shared" ref="L796" si="470">IF(K796=21.5, "PASS", "FAIL")</f>
        <v>PASS</v>
      </c>
      <c r="M796" s="52">
        <f t="shared" ref="M796" si="471">IF(L796="PASS",O796/9,"NO NEED")</f>
        <v>76.444444444444443</v>
      </c>
      <c r="N796" s="54">
        <f t="shared" ref="N796" si="472">IF(L796="FAIL","NO RANK",RANK(M796,$M$6:$M$1175))</f>
        <v>32</v>
      </c>
      <c r="O796" s="56">
        <f t="shared" ref="O796" si="473">SUM(F796:F804)</f>
        <v>688</v>
      </c>
      <c r="P796" s="11"/>
      <c r="Q796" s="12"/>
      <c r="R796" s="12"/>
    </row>
    <row r="797" spans="1:18" ht="11.1" customHeight="1">
      <c r="A797" s="13" t="s">
        <v>212</v>
      </c>
      <c r="B797" s="14" t="s">
        <v>213</v>
      </c>
      <c r="C797" s="15" t="s">
        <v>34</v>
      </c>
      <c r="D797" s="15">
        <v>24</v>
      </c>
      <c r="E797" s="15">
        <v>34</v>
      </c>
      <c r="F797" s="15">
        <v>58</v>
      </c>
      <c r="G797" s="15">
        <v>3</v>
      </c>
      <c r="H797" s="15" t="s">
        <v>15</v>
      </c>
      <c r="I797" s="15" t="s">
        <v>17</v>
      </c>
      <c r="J797" s="45"/>
      <c r="K797" s="48"/>
      <c r="L797" s="50"/>
      <c r="M797" s="52"/>
      <c r="N797" s="54"/>
      <c r="O797" s="56"/>
    </row>
    <row r="798" spans="1:18" ht="11.1" customHeight="1">
      <c r="A798" s="13" t="s">
        <v>212</v>
      </c>
      <c r="B798" s="14" t="s">
        <v>213</v>
      </c>
      <c r="C798" s="15" t="s">
        <v>36</v>
      </c>
      <c r="D798" s="15">
        <v>28</v>
      </c>
      <c r="E798" s="15">
        <v>42</v>
      </c>
      <c r="F798" s="15">
        <v>70</v>
      </c>
      <c r="G798" s="15">
        <v>3</v>
      </c>
      <c r="H798" s="15" t="s">
        <v>15</v>
      </c>
      <c r="I798" s="15" t="s">
        <v>22</v>
      </c>
      <c r="J798" s="45"/>
      <c r="K798" s="48"/>
      <c r="L798" s="50"/>
      <c r="M798" s="52"/>
      <c r="N798" s="54"/>
      <c r="O798" s="56"/>
    </row>
    <row r="799" spans="1:18" ht="11.1" customHeight="1">
      <c r="A799" s="13" t="s">
        <v>212</v>
      </c>
      <c r="B799" s="14" t="s">
        <v>213</v>
      </c>
      <c r="C799" s="15" t="s">
        <v>37</v>
      </c>
      <c r="D799" s="15">
        <v>25</v>
      </c>
      <c r="E799" s="15">
        <v>27</v>
      </c>
      <c r="F799" s="15">
        <v>52</v>
      </c>
      <c r="G799" s="15">
        <v>3</v>
      </c>
      <c r="H799" s="15" t="s">
        <v>15</v>
      </c>
      <c r="I799" s="15" t="s">
        <v>17</v>
      </c>
      <c r="J799" s="45"/>
      <c r="K799" s="48"/>
      <c r="L799" s="50"/>
      <c r="M799" s="52"/>
      <c r="N799" s="54"/>
      <c r="O799" s="56"/>
    </row>
    <row r="800" spans="1:18" ht="11.1" customHeight="1">
      <c r="A800" s="13" t="s">
        <v>212</v>
      </c>
      <c r="B800" s="14" t="s">
        <v>213</v>
      </c>
      <c r="C800" s="15" t="s">
        <v>38</v>
      </c>
      <c r="D800" s="15">
        <v>27</v>
      </c>
      <c r="E800" s="15">
        <v>34</v>
      </c>
      <c r="F800" s="15">
        <v>61</v>
      </c>
      <c r="G800" s="15">
        <v>3</v>
      </c>
      <c r="H800" s="15" t="s">
        <v>15</v>
      </c>
      <c r="I800" s="15" t="s">
        <v>16</v>
      </c>
      <c r="J800" s="45"/>
      <c r="K800" s="48"/>
      <c r="L800" s="50"/>
      <c r="M800" s="52"/>
      <c r="N800" s="54"/>
      <c r="O800" s="56"/>
    </row>
    <row r="801" spans="1:18" ht="11.1" customHeight="1">
      <c r="A801" s="13" t="s">
        <v>212</v>
      </c>
      <c r="B801" s="14" t="s">
        <v>213</v>
      </c>
      <c r="C801" s="15" t="s">
        <v>35</v>
      </c>
      <c r="D801" s="15">
        <v>29</v>
      </c>
      <c r="E801" s="15">
        <v>65</v>
      </c>
      <c r="F801" s="15">
        <v>94</v>
      </c>
      <c r="G801" s="15">
        <v>1.5</v>
      </c>
      <c r="H801" s="15" t="s">
        <v>15</v>
      </c>
      <c r="I801" s="15" t="s">
        <v>20</v>
      </c>
      <c r="J801" s="45"/>
      <c r="K801" s="48"/>
      <c r="L801" s="50"/>
      <c r="M801" s="52"/>
      <c r="N801" s="54"/>
      <c r="O801" s="56"/>
    </row>
    <row r="802" spans="1:18" ht="11.1" customHeight="1">
      <c r="A802" s="16" t="s">
        <v>212</v>
      </c>
      <c r="B802" s="17" t="s">
        <v>213</v>
      </c>
      <c r="C802" s="18" t="s">
        <v>39</v>
      </c>
      <c r="D802" s="18">
        <v>29</v>
      </c>
      <c r="E802" s="18">
        <v>65</v>
      </c>
      <c r="F802" s="18">
        <v>94</v>
      </c>
      <c r="G802" s="18">
        <v>1.5</v>
      </c>
      <c r="H802" s="18" t="s">
        <v>15</v>
      </c>
      <c r="I802" s="18" t="s">
        <v>20</v>
      </c>
      <c r="J802" s="45"/>
      <c r="K802" s="48"/>
      <c r="L802" s="50"/>
      <c r="M802" s="52"/>
      <c r="N802" s="54"/>
      <c r="O802" s="56"/>
    </row>
    <row r="803" spans="1:18" ht="11.1" customHeight="1">
      <c r="A803" s="16" t="s">
        <v>212</v>
      </c>
      <c r="B803" s="17" t="s">
        <v>213</v>
      </c>
      <c r="C803" s="18" t="s">
        <v>40</v>
      </c>
      <c r="D803" s="18">
        <v>29</v>
      </c>
      <c r="E803" s="18">
        <v>67</v>
      </c>
      <c r="F803" s="18">
        <v>96</v>
      </c>
      <c r="G803" s="18">
        <v>1.5</v>
      </c>
      <c r="H803" s="18" t="s">
        <v>15</v>
      </c>
      <c r="I803" s="18" t="s">
        <v>20</v>
      </c>
      <c r="J803" s="45"/>
      <c r="K803" s="48"/>
      <c r="L803" s="50"/>
      <c r="M803" s="52"/>
      <c r="N803" s="54"/>
      <c r="O803" s="56"/>
    </row>
    <row r="804" spans="1:18" ht="11.1" customHeight="1">
      <c r="A804" s="16" t="s">
        <v>212</v>
      </c>
      <c r="B804" s="17" t="s">
        <v>213</v>
      </c>
      <c r="C804" s="18" t="s">
        <v>41</v>
      </c>
      <c r="D804" s="18">
        <v>30</v>
      </c>
      <c r="E804" s="18">
        <v>69</v>
      </c>
      <c r="F804" s="18">
        <v>99</v>
      </c>
      <c r="G804" s="18">
        <v>2</v>
      </c>
      <c r="H804" s="18" t="s">
        <v>15</v>
      </c>
      <c r="I804" s="18" t="s">
        <v>20</v>
      </c>
      <c r="J804" s="45"/>
      <c r="K804" s="48"/>
      <c r="L804" s="50"/>
      <c r="M804" s="52"/>
      <c r="N804" s="54"/>
      <c r="O804" s="56"/>
    </row>
    <row r="805" spans="1:18" ht="10.5" customHeight="1" thickBot="1">
      <c r="A805" s="19" t="s">
        <v>212</v>
      </c>
      <c r="B805" s="20" t="s">
        <v>213</v>
      </c>
      <c r="C805" s="21" t="s">
        <v>42</v>
      </c>
      <c r="D805" s="21">
        <v>29</v>
      </c>
      <c r="E805" s="21">
        <v>0</v>
      </c>
      <c r="F805" s="21">
        <v>29</v>
      </c>
      <c r="G805" s="21">
        <v>0</v>
      </c>
      <c r="H805" s="21" t="s">
        <v>15</v>
      </c>
      <c r="I805" s="21" t="s">
        <v>31</v>
      </c>
      <c r="J805" s="46"/>
      <c r="K805" s="49"/>
      <c r="L805" s="51"/>
      <c r="M805" s="53"/>
      <c r="N805" s="55"/>
      <c r="O805" s="57"/>
    </row>
    <row r="806" spans="1:18" ht="11.1" customHeight="1">
      <c r="A806" s="8" t="s">
        <v>214</v>
      </c>
      <c r="B806" s="9" t="s">
        <v>215</v>
      </c>
      <c r="C806" s="10" t="s">
        <v>33</v>
      </c>
      <c r="D806" s="10">
        <v>23</v>
      </c>
      <c r="E806" s="10">
        <v>50</v>
      </c>
      <c r="F806" s="10">
        <v>73</v>
      </c>
      <c r="G806" s="10">
        <v>3</v>
      </c>
      <c r="H806" s="10" t="s">
        <v>15</v>
      </c>
      <c r="I806" s="10" t="s">
        <v>22</v>
      </c>
      <c r="J806" s="44">
        <f t="shared" ref="J806" si="474">COUNTIF(H806:H815,"F")+COUNTIF(H806:H815,"AB")</f>
        <v>0</v>
      </c>
      <c r="K806" s="47">
        <f t="shared" ref="K806" si="475">SUM(G806:G815)</f>
        <v>21.5</v>
      </c>
      <c r="L806" s="50" t="str">
        <f t="shared" ref="L806" si="476">IF(K806=21.5, "PASS", "FAIL")</f>
        <v>PASS</v>
      </c>
      <c r="M806" s="52">
        <f t="shared" ref="M806" si="477">IF(L806="PASS",O806/9,"NO NEED")</f>
        <v>81.111111111111114</v>
      </c>
      <c r="N806" s="54">
        <f t="shared" ref="N806" si="478">IF(L806="FAIL","NO RANK",RANK(M806,$M$6:$M$1175))</f>
        <v>11</v>
      </c>
      <c r="O806" s="56">
        <f t="shared" ref="O806" si="479">SUM(F806:F814)</f>
        <v>730</v>
      </c>
    </row>
    <row r="807" spans="1:18" ht="11.1" customHeight="1">
      <c r="A807" s="13" t="s">
        <v>214</v>
      </c>
      <c r="B807" s="14" t="s">
        <v>215</v>
      </c>
      <c r="C807" s="15" t="s">
        <v>34</v>
      </c>
      <c r="D807" s="15">
        <v>26</v>
      </c>
      <c r="E807" s="15">
        <v>46</v>
      </c>
      <c r="F807" s="15">
        <v>72</v>
      </c>
      <c r="G807" s="15">
        <v>3</v>
      </c>
      <c r="H807" s="15" t="s">
        <v>15</v>
      </c>
      <c r="I807" s="15" t="s">
        <v>22</v>
      </c>
      <c r="J807" s="45"/>
      <c r="K807" s="48"/>
      <c r="L807" s="50"/>
      <c r="M807" s="52"/>
      <c r="N807" s="54"/>
      <c r="O807" s="56"/>
    </row>
    <row r="808" spans="1:18" ht="11.1" customHeight="1">
      <c r="A808" s="13" t="s">
        <v>214</v>
      </c>
      <c r="B808" s="14" t="s">
        <v>215</v>
      </c>
      <c r="C808" s="15" t="s">
        <v>36</v>
      </c>
      <c r="D808" s="15">
        <v>29</v>
      </c>
      <c r="E808" s="15">
        <v>42</v>
      </c>
      <c r="F808" s="15">
        <v>71</v>
      </c>
      <c r="G808" s="15">
        <v>3</v>
      </c>
      <c r="H808" s="15" t="s">
        <v>15</v>
      </c>
      <c r="I808" s="15" t="s">
        <v>20</v>
      </c>
      <c r="J808" s="45"/>
      <c r="K808" s="48"/>
      <c r="L808" s="50"/>
      <c r="M808" s="52"/>
      <c r="N808" s="54"/>
      <c r="O808" s="56"/>
    </row>
    <row r="809" spans="1:18" ht="11.1" customHeight="1">
      <c r="A809" s="13" t="s">
        <v>214</v>
      </c>
      <c r="B809" s="14" t="s">
        <v>215</v>
      </c>
      <c r="C809" s="15" t="s">
        <v>37</v>
      </c>
      <c r="D809" s="15">
        <v>30</v>
      </c>
      <c r="E809" s="15">
        <v>41</v>
      </c>
      <c r="F809" s="15">
        <v>71</v>
      </c>
      <c r="G809" s="15">
        <v>3</v>
      </c>
      <c r="H809" s="15" t="s">
        <v>15</v>
      </c>
      <c r="I809" s="15" t="s">
        <v>22</v>
      </c>
      <c r="J809" s="45"/>
      <c r="K809" s="48"/>
      <c r="L809" s="50"/>
      <c r="M809" s="52"/>
      <c r="N809" s="54"/>
      <c r="O809" s="56"/>
    </row>
    <row r="810" spans="1:18" ht="11.1" customHeight="1">
      <c r="A810" s="13" t="s">
        <v>214</v>
      </c>
      <c r="B810" s="14" t="s">
        <v>215</v>
      </c>
      <c r="C810" s="15" t="s">
        <v>38</v>
      </c>
      <c r="D810" s="15">
        <v>27</v>
      </c>
      <c r="E810" s="15">
        <v>44</v>
      </c>
      <c r="F810" s="15">
        <v>71</v>
      </c>
      <c r="G810" s="15">
        <v>3</v>
      </c>
      <c r="H810" s="15" t="s">
        <v>15</v>
      </c>
      <c r="I810" s="15" t="s">
        <v>22</v>
      </c>
      <c r="J810" s="45"/>
      <c r="K810" s="48"/>
      <c r="L810" s="50"/>
      <c r="M810" s="52"/>
      <c r="N810" s="54"/>
      <c r="O810" s="56"/>
    </row>
    <row r="811" spans="1:18" ht="11.1" customHeight="1">
      <c r="A811" s="13" t="s">
        <v>214</v>
      </c>
      <c r="B811" s="14" t="s">
        <v>215</v>
      </c>
      <c r="C811" s="15" t="s">
        <v>35</v>
      </c>
      <c r="D811" s="15">
        <v>29</v>
      </c>
      <c r="E811" s="15">
        <v>59</v>
      </c>
      <c r="F811" s="15">
        <v>88</v>
      </c>
      <c r="G811" s="15">
        <v>1.5</v>
      </c>
      <c r="H811" s="15" t="s">
        <v>15</v>
      </c>
      <c r="I811" s="15" t="s">
        <v>21</v>
      </c>
      <c r="J811" s="45"/>
      <c r="K811" s="48"/>
      <c r="L811" s="50"/>
      <c r="M811" s="52"/>
      <c r="N811" s="54"/>
      <c r="O811" s="56"/>
    </row>
    <row r="812" spans="1:18" ht="11.1" customHeight="1">
      <c r="A812" s="16" t="s">
        <v>214</v>
      </c>
      <c r="B812" s="17" t="s">
        <v>215</v>
      </c>
      <c r="C812" s="18" t="s">
        <v>39</v>
      </c>
      <c r="D812" s="18">
        <v>29</v>
      </c>
      <c r="E812" s="18">
        <v>63</v>
      </c>
      <c r="F812" s="18">
        <v>92</v>
      </c>
      <c r="G812" s="18">
        <v>1.5</v>
      </c>
      <c r="H812" s="18" t="s">
        <v>15</v>
      </c>
      <c r="I812" s="18" t="s">
        <v>20</v>
      </c>
      <c r="J812" s="45"/>
      <c r="K812" s="48"/>
      <c r="L812" s="50"/>
      <c r="M812" s="52"/>
      <c r="N812" s="54"/>
      <c r="O812" s="56"/>
    </row>
    <row r="813" spans="1:18" ht="11.1" customHeight="1">
      <c r="A813" s="16" t="s">
        <v>214</v>
      </c>
      <c r="B813" s="17" t="s">
        <v>215</v>
      </c>
      <c r="C813" s="18" t="s">
        <v>40</v>
      </c>
      <c r="D813" s="18">
        <v>29</v>
      </c>
      <c r="E813" s="18">
        <v>67</v>
      </c>
      <c r="F813" s="18">
        <v>96</v>
      </c>
      <c r="G813" s="18">
        <v>1.5</v>
      </c>
      <c r="H813" s="18" t="s">
        <v>15</v>
      </c>
      <c r="I813" s="18" t="s">
        <v>20</v>
      </c>
      <c r="J813" s="45"/>
      <c r="K813" s="48"/>
      <c r="L813" s="50"/>
      <c r="M813" s="52"/>
      <c r="N813" s="54"/>
      <c r="O813" s="56"/>
    </row>
    <row r="814" spans="1:18" ht="11.1" customHeight="1">
      <c r="A814" s="16" t="s">
        <v>214</v>
      </c>
      <c r="B814" s="17" t="s">
        <v>215</v>
      </c>
      <c r="C814" s="18" t="s">
        <v>41</v>
      </c>
      <c r="D814" s="18">
        <v>30</v>
      </c>
      <c r="E814" s="18">
        <v>66</v>
      </c>
      <c r="F814" s="18">
        <v>96</v>
      </c>
      <c r="G814" s="18">
        <v>2</v>
      </c>
      <c r="H814" s="18" t="s">
        <v>15</v>
      </c>
      <c r="I814" s="18" t="s">
        <v>22</v>
      </c>
      <c r="J814" s="45"/>
      <c r="K814" s="48"/>
      <c r="L814" s="50"/>
      <c r="M814" s="52"/>
      <c r="N814" s="54"/>
      <c r="O814" s="56"/>
    </row>
    <row r="815" spans="1:18" ht="11.1" customHeight="1" thickBot="1">
      <c r="A815" s="19" t="s">
        <v>214</v>
      </c>
      <c r="B815" s="20" t="s">
        <v>215</v>
      </c>
      <c r="C815" s="21" t="s">
        <v>42</v>
      </c>
      <c r="D815" s="21">
        <v>29</v>
      </c>
      <c r="E815" s="21">
        <v>0</v>
      </c>
      <c r="F815" s="21">
        <v>29</v>
      </c>
      <c r="G815" s="21">
        <v>0</v>
      </c>
      <c r="H815" s="21" t="s">
        <v>15</v>
      </c>
      <c r="I815" s="21" t="s">
        <v>31</v>
      </c>
      <c r="J815" s="46"/>
      <c r="K815" s="49"/>
      <c r="L815" s="51"/>
      <c r="M815" s="53"/>
      <c r="N815" s="55"/>
      <c r="O815" s="57"/>
    </row>
    <row r="816" spans="1:18" ht="11.1" customHeight="1">
      <c r="A816" s="8" t="s">
        <v>216</v>
      </c>
      <c r="B816" s="9" t="s">
        <v>217</v>
      </c>
      <c r="C816" s="10" t="s">
        <v>33</v>
      </c>
      <c r="D816" s="10">
        <v>21</v>
      </c>
      <c r="E816" s="10">
        <v>47</v>
      </c>
      <c r="F816" s="10">
        <v>68</v>
      </c>
      <c r="G816" s="10">
        <v>3</v>
      </c>
      <c r="H816" s="10" t="s">
        <v>15</v>
      </c>
      <c r="I816" s="10" t="s">
        <v>16</v>
      </c>
      <c r="J816" s="44">
        <f t="shared" ref="J816" si="480">COUNTIF(H816:H825,"F")+COUNTIF(H816:H825,"AB")</f>
        <v>0</v>
      </c>
      <c r="K816" s="47">
        <f t="shared" ref="K816" si="481">SUM(G816:G825)</f>
        <v>21.5</v>
      </c>
      <c r="L816" s="50" t="str">
        <f t="shared" ref="L816" si="482">IF(K816=21.5, "PASS", "FAIL")</f>
        <v>PASS</v>
      </c>
      <c r="M816" s="52">
        <f t="shared" ref="M816" si="483">IF(L816="PASS",O816/9,"NO NEED")</f>
        <v>75.333333333333329</v>
      </c>
      <c r="N816" s="54">
        <f t="shared" ref="N816" si="484">IF(L816="FAIL","NO RANK",RANK(M816,$M$6:$M$1175))</f>
        <v>39</v>
      </c>
      <c r="O816" s="56">
        <f t="shared" ref="O816" si="485">SUM(F816:F824)</f>
        <v>678</v>
      </c>
      <c r="P816" s="11"/>
      <c r="Q816" s="12"/>
      <c r="R816" s="12"/>
    </row>
    <row r="817" spans="1:15" ht="11.1" customHeight="1">
      <c r="A817" s="13" t="s">
        <v>216</v>
      </c>
      <c r="B817" s="14" t="s">
        <v>217</v>
      </c>
      <c r="C817" s="15" t="s">
        <v>34</v>
      </c>
      <c r="D817" s="15">
        <v>25</v>
      </c>
      <c r="E817" s="15">
        <v>40</v>
      </c>
      <c r="F817" s="15">
        <v>65</v>
      </c>
      <c r="G817" s="15">
        <v>3</v>
      </c>
      <c r="H817" s="15" t="s">
        <v>15</v>
      </c>
      <c r="I817" s="15" t="s">
        <v>16</v>
      </c>
      <c r="J817" s="45"/>
      <c r="K817" s="48"/>
      <c r="L817" s="50"/>
      <c r="M817" s="52"/>
      <c r="N817" s="54"/>
      <c r="O817" s="56"/>
    </row>
    <row r="818" spans="1:15" ht="11.1" customHeight="1">
      <c r="A818" s="13" t="s">
        <v>216</v>
      </c>
      <c r="B818" s="14" t="s">
        <v>217</v>
      </c>
      <c r="C818" s="15" t="s">
        <v>36</v>
      </c>
      <c r="D818" s="15">
        <v>28</v>
      </c>
      <c r="E818" s="15">
        <v>41</v>
      </c>
      <c r="F818" s="15">
        <v>69</v>
      </c>
      <c r="G818" s="15">
        <v>3</v>
      </c>
      <c r="H818" s="15" t="s">
        <v>15</v>
      </c>
      <c r="I818" s="15" t="s">
        <v>16</v>
      </c>
      <c r="J818" s="45"/>
      <c r="K818" s="48"/>
      <c r="L818" s="50"/>
      <c r="M818" s="52"/>
      <c r="N818" s="54"/>
      <c r="O818" s="56"/>
    </row>
    <row r="819" spans="1:15" ht="11.1" customHeight="1">
      <c r="A819" s="13" t="s">
        <v>216</v>
      </c>
      <c r="B819" s="14" t="s">
        <v>217</v>
      </c>
      <c r="C819" s="15" t="s">
        <v>37</v>
      </c>
      <c r="D819" s="15">
        <v>24</v>
      </c>
      <c r="E819" s="15">
        <v>25</v>
      </c>
      <c r="F819" s="15">
        <v>49</v>
      </c>
      <c r="G819" s="15">
        <v>3</v>
      </c>
      <c r="H819" s="15" t="s">
        <v>15</v>
      </c>
      <c r="I819" s="15" t="s">
        <v>18</v>
      </c>
      <c r="J819" s="45"/>
      <c r="K819" s="48"/>
      <c r="L819" s="50"/>
      <c r="M819" s="52"/>
      <c r="N819" s="54"/>
      <c r="O819" s="56"/>
    </row>
    <row r="820" spans="1:15" ht="11.1" customHeight="1">
      <c r="A820" s="13" t="s">
        <v>216</v>
      </c>
      <c r="B820" s="14" t="s">
        <v>217</v>
      </c>
      <c r="C820" s="15" t="s">
        <v>38</v>
      </c>
      <c r="D820" s="15">
        <v>24</v>
      </c>
      <c r="E820" s="15">
        <v>42</v>
      </c>
      <c r="F820" s="15">
        <v>66</v>
      </c>
      <c r="G820" s="15">
        <v>3</v>
      </c>
      <c r="H820" s="15" t="s">
        <v>15</v>
      </c>
      <c r="I820" s="15" t="s">
        <v>16</v>
      </c>
      <c r="J820" s="45"/>
      <c r="K820" s="48"/>
      <c r="L820" s="50"/>
      <c r="M820" s="52"/>
      <c r="N820" s="54"/>
      <c r="O820" s="56"/>
    </row>
    <row r="821" spans="1:15" ht="11.1" customHeight="1">
      <c r="A821" s="13" t="s">
        <v>216</v>
      </c>
      <c r="B821" s="14" t="s">
        <v>217</v>
      </c>
      <c r="C821" s="15" t="s">
        <v>35</v>
      </c>
      <c r="D821" s="15">
        <v>29</v>
      </c>
      <c r="E821" s="15">
        <v>60</v>
      </c>
      <c r="F821" s="15">
        <v>89</v>
      </c>
      <c r="G821" s="15">
        <v>1.5</v>
      </c>
      <c r="H821" s="15" t="s">
        <v>15</v>
      </c>
      <c r="I821" s="15" t="s">
        <v>21</v>
      </c>
      <c r="J821" s="45"/>
      <c r="K821" s="48"/>
      <c r="L821" s="50"/>
      <c r="M821" s="52"/>
      <c r="N821" s="54"/>
      <c r="O821" s="56"/>
    </row>
    <row r="822" spans="1:15" ht="11.1" customHeight="1">
      <c r="A822" s="16" t="s">
        <v>216</v>
      </c>
      <c r="B822" s="17" t="s">
        <v>217</v>
      </c>
      <c r="C822" s="18" t="s">
        <v>39</v>
      </c>
      <c r="D822" s="18">
        <v>28</v>
      </c>
      <c r="E822" s="18">
        <v>58</v>
      </c>
      <c r="F822" s="18">
        <v>86</v>
      </c>
      <c r="G822" s="18">
        <v>1.5</v>
      </c>
      <c r="H822" s="18" t="s">
        <v>15</v>
      </c>
      <c r="I822" s="18" t="s">
        <v>21</v>
      </c>
      <c r="J822" s="45"/>
      <c r="K822" s="48"/>
      <c r="L822" s="50"/>
      <c r="M822" s="52"/>
      <c r="N822" s="54"/>
      <c r="O822" s="56"/>
    </row>
    <row r="823" spans="1:15" ht="11.1" customHeight="1">
      <c r="A823" s="16" t="s">
        <v>216</v>
      </c>
      <c r="B823" s="17" t="s">
        <v>217</v>
      </c>
      <c r="C823" s="18" t="s">
        <v>40</v>
      </c>
      <c r="D823" s="18">
        <v>29</v>
      </c>
      <c r="E823" s="18">
        <v>66</v>
      </c>
      <c r="F823" s="18">
        <v>95</v>
      </c>
      <c r="G823" s="18">
        <v>1.5</v>
      </c>
      <c r="H823" s="18" t="s">
        <v>15</v>
      </c>
      <c r="I823" s="18" t="s">
        <v>20</v>
      </c>
      <c r="J823" s="45"/>
      <c r="K823" s="48"/>
      <c r="L823" s="50"/>
      <c r="M823" s="52"/>
      <c r="N823" s="54"/>
      <c r="O823" s="56"/>
    </row>
    <row r="824" spans="1:15" ht="11.1" customHeight="1">
      <c r="A824" s="16" t="s">
        <v>216</v>
      </c>
      <c r="B824" s="17" t="s">
        <v>217</v>
      </c>
      <c r="C824" s="18" t="s">
        <v>41</v>
      </c>
      <c r="D824" s="18">
        <v>28</v>
      </c>
      <c r="E824" s="18">
        <v>63</v>
      </c>
      <c r="F824" s="18">
        <v>91</v>
      </c>
      <c r="G824" s="18">
        <v>2</v>
      </c>
      <c r="H824" s="18" t="s">
        <v>15</v>
      </c>
      <c r="I824" s="18" t="s">
        <v>20</v>
      </c>
      <c r="J824" s="45"/>
      <c r="K824" s="48"/>
      <c r="L824" s="50"/>
      <c r="M824" s="52"/>
      <c r="N824" s="54"/>
      <c r="O824" s="56"/>
    </row>
    <row r="825" spans="1:15" ht="10.5" customHeight="1" thickBot="1">
      <c r="A825" s="19" t="s">
        <v>216</v>
      </c>
      <c r="B825" s="20" t="s">
        <v>217</v>
      </c>
      <c r="C825" s="21" t="s">
        <v>42</v>
      </c>
      <c r="D825" s="21">
        <v>29</v>
      </c>
      <c r="E825" s="21">
        <v>0</v>
      </c>
      <c r="F825" s="21">
        <v>29</v>
      </c>
      <c r="G825" s="21">
        <v>0</v>
      </c>
      <c r="H825" s="21" t="s">
        <v>15</v>
      </c>
      <c r="I825" s="21" t="s">
        <v>31</v>
      </c>
      <c r="J825" s="46"/>
      <c r="K825" s="49"/>
      <c r="L825" s="51"/>
      <c r="M825" s="53"/>
      <c r="N825" s="55"/>
      <c r="O825" s="57"/>
    </row>
    <row r="826" spans="1:15" ht="11.1" customHeight="1">
      <c r="A826" s="8" t="s">
        <v>218</v>
      </c>
      <c r="B826" s="9" t="s">
        <v>219</v>
      </c>
      <c r="C826" s="10" t="s">
        <v>33</v>
      </c>
      <c r="D826" s="10">
        <v>23</v>
      </c>
      <c r="E826" s="10">
        <v>40</v>
      </c>
      <c r="F826" s="10">
        <v>63</v>
      </c>
      <c r="G826" s="10">
        <v>3</v>
      </c>
      <c r="H826" s="10" t="s">
        <v>15</v>
      </c>
      <c r="I826" s="10" t="s">
        <v>16</v>
      </c>
      <c r="J826" s="44">
        <f t="shared" ref="J826" si="486">COUNTIF(H826:H835,"F")+COUNTIF(H826:H835,"AB")</f>
        <v>0</v>
      </c>
      <c r="K826" s="47">
        <f t="shared" ref="K826" si="487">SUM(G826:G835)</f>
        <v>21.5</v>
      </c>
      <c r="L826" s="50" t="str">
        <f t="shared" ref="L826" si="488">IF(K826=21.5, "PASS", "FAIL")</f>
        <v>PASS</v>
      </c>
      <c r="M826" s="52">
        <f t="shared" ref="M826" si="489">IF(L826="PASS",O826/9,"NO NEED")</f>
        <v>76</v>
      </c>
      <c r="N826" s="54">
        <f t="shared" ref="N826" si="490">IF(L826="FAIL","NO RANK",RANK(M826,$M$6:$M$1175))</f>
        <v>37</v>
      </c>
      <c r="O826" s="56">
        <f t="shared" ref="O826" si="491">SUM(F826:F834)</f>
        <v>684</v>
      </c>
    </row>
    <row r="827" spans="1:15" ht="11.1" customHeight="1">
      <c r="A827" s="13" t="s">
        <v>218</v>
      </c>
      <c r="B827" s="14" t="s">
        <v>219</v>
      </c>
      <c r="C827" s="15" t="s">
        <v>34</v>
      </c>
      <c r="D827" s="15">
        <v>26</v>
      </c>
      <c r="E827" s="15">
        <v>44</v>
      </c>
      <c r="F827" s="15">
        <v>70</v>
      </c>
      <c r="G827" s="15">
        <v>3</v>
      </c>
      <c r="H827" s="15" t="s">
        <v>15</v>
      </c>
      <c r="I827" s="15" t="s">
        <v>22</v>
      </c>
      <c r="J827" s="45"/>
      <c r="K827" s="48"/>
      <c r="L827" s="50"/>
      <c r="M827" s="52"/>
      <c r="N827" s="54"/>
      <c r="O827" s="56"/>
    </row>
    <row r="828" spans="1:15" ht="11.1" customHeight="1">
      <c r="A828" s="13" t="s">
        <v>218</v>
      </c>
      <c r="B828" s="14" t="s">
        <v>219</v>
      </c>
      <c r="C828" s="15" t="s">
        <v>36</v>
      </c>
      <c r="D828" s="15">
        <v>25</v>
      </c>
      <c r="E828" s="15">
        <v>31</v>
      </c>
      <c r="F828" s="15">
        <v>56</v>
      </c>
      <c r="G828" s="15">
        <v>3</v>
      </c>
      <c r="H828" s="15" t="s">
        <v>15</v>
      </c>
      <c r="I828" s="15" t="s">
        <v>17</v>
      </c>
      <c r="J828" s="45"/>
      <c r="K828" s="48"/>
      <c r="L828" s="50"/>
      <c r="M828" s="52"/>
      <c r="N828" s="54"/>
      <c r="O828" s="56"/>
    </row>
    <row r="829" spans="1:15" ht="11.1" customHeight="1">
      <c r="A829" s="13" t="s">
        <v>218</v>
      </c>
      <c r="B829" s="14" t="s">
        <v>219</v>
      </c>
      <c r="C829" s="15" t="s">
        <v>37</v>
      </c>
      <c r="D829" s="15">
        <v>28</v>
      </c>
      <c r="E829" s="15">
        <v>29</v>
      </c>
      <c r="F829" s="15">
        <v>57</v>
      </c>
      <c r="G829" s="15">
        <v>3</v>
      </c>
      <c r="H829" s="15" t="s">
        <v>15</v>
      </c>
      <c r="I829" s="15" t="s">
        <v>17</v>
      </c>
      <c r="J829" s="45"/>
      <c r="K829" s="48"/>
      <c r="L829" s="50"/>
      <c r="M829" s="52"/>
      <c r="N829" s="54"/>
      <c r="O829" s="56"/>
    </row>
    <row r="830" spans="1:15" ht="11.1" customHeight="1">
      <c r="A830" s="13" t="s">
        <v>218</v>
      </c>
      <c r="B830" s="14" t="s">
        <v>219</v>
      </c>
      <c r="C830" s="15" t="s">
        <v>38</v>
      </c>
      <c r="D830" s="15">
        <v>24</v>
      </c>
      <c r="E830" s="15">
        <v>37</v>
      </c>
      <c r="F830" s="15">
        <v>61</v>
      </c>
      <c r="G830" s="15">
        <v>3</v>
      </c>
      <c r="H830" s="15" t="s">
        <v>15</v>
      </c>
      <c r="I830" s="15" t="s">
        <v>16</v>
      </c>
      <c r="J830" s="45"/>
      <c r="K830" s="48"/>
      <c r="L830" s="50"/>
      <c r="M830" s="52"/>
      <c r="N830" s="54"/>
      <c r="O830" s="56"/>
    </row>
    <row r="831" spans="1:15" ht="11.1" customHeight="1">
      <c r="A831" s="13" t="s">
        <v>218</v>
      </c>
      <c r="B831" s="14" t="s">
        <v>219</v>
      </c>
      <c r="C831" s="15" t="s">
        <v>35</v>
      </c>
      <c r="D831" s="15">
        <v>29</v>
      </c>
      <c r="E831" s="15">
        <v>68</v>
      </c>
      <c r="F831" s="15">
        <v>97</v>
      </c>
      <c r="G831" s="15">
        <v>1.5</v>
      </c>
      <c r="H831" s="15" t="s">
        <v>15</v>
      </c>
      <c r="I831" s="15" t="s">
        <v>20</v>
      </c>
      <c r="J831" s="45"/>
      <c r="K831" s="48"/>
      <c r="L831" s="50"/>
      <c r="M831" s="52"/>
      <c r="N831" s="54"/>
      <c r="O831" s="56"/>
    </row>
    <row r="832" spans="1:15" ht="11.1" customHeight="1">
      <c r="A832" s="16" t="s">
        <v>218</v>
      </c>
      <c r="B832" s="17" t="s">
        <v>219</v>
      </c>
      <c r="C832" s="18" t="s">
        <v>39</v>
      </c>
      <c r="D832" s="18">
        <v>30</v>
      </c>
      <c r="E832" s="18">
        <v>64</v>
      </c>
      <c r="F832" s="18">
        <v>94</v>
      </c>
      <c r="G832" s="18">
        <v>1.5</v>
      </c>
      <c r="H832" s="18" t="s">
        <v>15</v>
      </c>
      <c r="I832" s="18" t="s">
        <v>20</v>
      </c>
      <c r="J832" s="45"/>
      <c r="K832" s="48"/>
      <c r="L832" s="50"/>
      <c r="M832" s="52"/>
      <c r="N832" s="54"/>
      <c r="O832" s="56"/>
    </row>
    <row r="833" spans="1:18" ht="11.1" customHeight="1">
      <c r="A833" s="16" t="s">
        <v>218</v>
      </c>
      <c r="B833" s="17" t="s">
        <v>219</v>
      </c>
      <c r="C833" s="18" t="s">
        <v>40</v>
      </c>
      <c r="D833" s="18">
        <v>29</v>
      </c>
      <c r="E833" s="18">
        <v>64</v>
      </c>
      <c r="F833" s="18">
        <v>93</v>
      </c>
      <c r="G833" s="18">
        <v>1.5</v>
      </c>
      <c r="H833" s="18" t="s">
        <v>15</v>
      </c>
      <c r="I833" s="18" t="s">
        <v>20</v>
      </c>
      <c r="J833" s="45"/>
      <c r="K833" s="48"/>
      <c r="L833" s="50"/>
      <c r="M833" s="52"/>
      <c r="N833" s="54"/>
      <c r="O833" s="56"/>
    </row>
    <row r="834" spans="1:18" ht="11.1" customHeight="1">
      <c r="A834" s="16" t="s">
        <v>218</v>
      </c>
      <c r="B834" s="17" t="s">
        <v>219</v>
      </c>
      <c r="C834" s="18" t="s">
        <v>41</v>
      </c>
      <c r="D834" s="18">
        <v>29</v>
      </c>
      <c r="E834" s="18">
        <v>64</v>
      </c>
      <c r="F834" s="18">
        <v>93</v>
      </c>
      <c r="G834" s="18">
        <v>2</v>
      </c>
      <c r="H834" s="18" t="s">
        <v>15</v>
      </c>
      <c r="I834" s="18" t="s">
        <v>20</v>
      </c>
      <c r="J834" s="45"/>
      <c r="K834" s="48"/>
      <c r="L834" s="50"/>
      <c r="M834" s="52"/>
      <c r="N834" s="54"/>
      <c r="O834" s="56"/>
    </row>
    <row r="835" spans="1:18" ht="11.1" customHeight="1" thickBot="1">
      <c r="A835" s="19" t="s">
        <v>218</v>
      </c>
      <c r="B835" s="20" t="s">
        <v>219</v>
      </c>
      <c r="C835" s="21" t="s">
        <v>42</v>
      </c>
      <c r="D835" s="21">
        <v>30</v>
      </c>
      <c r="E835" s="21">
        <v>0</v>
      </c>
      <c r="F835" s="21">
        <v>30</v>
      </c>
      <c r="G835" s="21">
        <v>0</v>
      </c>
      <c r="H835" s="21" t="s">
        <v>15</v>
      </c>
      <c r="I835" s="21" t="s">
        <v>31</v>
      </c>
      <c r="J835" s="46"/>
      <c r="K835" s="49"/>
      <c r="L835" s="51"/>
      <c r="M835" s="53"/>
      <c r="N835" s="55"/>
      <c r="O835" s="57"/>
    </row>
    <row r="836" spans="1:18" ht="11.1" customHeight="1">
      <c r="A836" s="8" t="s">
        <v>220</v>
      </c>
      <c r="B836" s="9" t="s">
        <v>221</v>
      </c>
      <c r="C836" s="10" t="s">
        <v>33</v>
      </c>
      <c r="D836" s="10">
        <v>23</v>
      </c>
      <c r="E836" s="10">
        <v>44</v>
      </c>
      <c r="F836" s="10">
        <v>67</v>
      </c>
      <c r="G836" s="10">
        <v>3</v>
      </c>
      <c r="H836" s="10" t="s">
        <v>15</v>
      </c>
      <c r="I836" s="10" t="s">
        <v>16</v>
      </c>
      <c r="J836" s="44">
        <f t="shared" ref="J836" si="492">COUNTIF(H836:H845,"F")+COUNTIF(H836:H845,"AB")</f>
        <v>0</v>
      </c>
      <c r="K836" s="47">
        <f t="shared" ref="K836" si="493">SUM(G836:G845)</f>
        <v>21.5</v>
      </c>
      <c r="L836" s="50" t="str">
        <f t="shared" ref="L836" si="494">IF(K836=21.5, "PASS", "FAIL")</f>
        <v>PASS</v>
      </c>
      <c r="M836" s="52">
        <f t="shared" ref="M836" si="495">IF(L836="PASS",O836/9,"NO NEED")</f>
        <v>76.444444444444443</v>
      </c>
      <c r="N836" s="54">
        <f t="shared" ref="N836" si="496">IF(L836="FAIL","NO RANK",RANK(M836,$M$6:$M$1175))</f>
        <v>32</v>
      </c>
      <c r="O836" s="56">
        <f t="shared" ref="O836" si="497">SUM(F836:F844)</f>
        <v>688</v>
      </c>
      <c r="P836" s="11"/>
      <c r="Q836" s="12"/>
      <c r="R836" s="12"/>
    </row>
    <row r="837" spans="1:18" ht="11.1" customHeight="1">
      <c r="A837" s="13" t="s">
        <v>220</v>
      </c>
      <c r="B837" s="14" t="s">
        <v>221</v>
      </c>
      <c r="C837" s="15" t="s">
        <v>34</v>
      </c>
      <c r="D837" s="15">
        <v>23</v>
      </c>
      <c r="E837" s="15">
        <v>48</v>
      </c>
      <c r="F837" s="15">
        <v>71</v>
      </c>
      <c r="G837" s="15">
        <v>3</v>
      </c>
      <c r="H837" s="15" t="s">
        <v>15</v>
      </c>
      <c r="I837" s="15" t="s">
        <v>22</v>
      </c>
      <c r="J837" s="45"/>
      <c r="K837" s="48"/>
      <c r="L837" s="50"/>
      <c r="M837" s="52"/>
      <c r="N837" s="54"/>
      <c r="O837" s="56"/>
    </row>
    <row r="838" spans="1:18" ht="11.1" customHeight="1">
      <c r="A838" s="13" t="s">
        <v>220</v>
      </c>
      <c r="B838" s="14" t="s">
        <v>221</v>
      </c>
      <c r="C838" s="15" t="s">
        <v>36</v>
      </c>
      <c r="D838" s="15">
        <v>24</v>
      </c>
      <c r="E838" s="15">
        <v>36</v>
      </c>
      <c r="F838" s="15">
        <v>60</v>
      </c>
      <c r="G838" s="15">
        <v>3</v>
      </c>
      <c r="H838" s="15" t="s">
        <v>15</v>
      </c>
      <c r="I838" s="15" t="s">
        <v>16</v>
      </c>
      <c r="J838" s="45"/>
      <c r="K838" s="48"/>
      <c r="L838" s="50"/>
      <c r="M838" s="52"/>
      <c r="N838" s="54"/>
      <c r="O838" s="56"/>
    </row>
    <row r="839" spans="1:18" ht="11.1" customHeight="1">
      <c r="A839" s="13" t="s">
        <v>220</v>
      </c>
      <c r="B839" s="14" t="s">
        <v>221</v>
      </c>
      <c r="C839" s="15" t="s">
        <v>37</v>
      </c>
      <c r="D839" s="15">
        <v>28</v>
      </c>
      <c r="E839" s="15">
        <v>25</v>
      </c>
      <c r="F839" s="15">
        <v>53</v>
      </c>
      <c r="G839" s="15">
        <v>3</v>
      </c>
      <c r="H839" s="15" t="s">
        <v>15</v>
      </c>
      <c r="I839" s="15" t="s">
        <v>17</v>
      </c>
      <c r="J839" s="45"/>
      <c r="K839" s="48"/>
      <c r="L839" s="50"/>
      <c r="M839" s="52"/>
      <c r="N839" s="54"/>
      <c r="O839" s="56"/>
    </row>
    <row r="840" spans="1:18" ht="11.1" customHeight="1">
      <c r="A840" s="13" t="s">
        <v>220</v>
      </c>
      <c r="B840" s="14" t="s">
        <v>221</v>
      </c>
      <c r="C840" s="15" t="s">
        <v>38</v>
      </c>
      <c r="D840" s="15">
        <v>24</v>
      </c>
      <c r="E840" s="15">
        <v>40</v>
      </c>
      <c r="F840" s="15">
        <v>64</v>
      </c>
      <c r="G840" s="15">
        <v>3</v>
      </c>
      <c r="H840" s="15" t="s">
        <v>15</v>
      </c>
      <c r="I840" s="15" t="s">
        <v>16</v>
      </c>
      <c r="J840" s="45"/>
      <c r="K840" s="48"/>
      <c r="L840" s="50"/>
      <c r="M840" s="52"/>
      <c r="N840" s="54"/>
      <c r="O840" s="56"/>
    </row>
    <row r="841" spans="1:18" ht="11.1" customHeight="1">
      <c r="A841" s="13" t="s">
        <v>220</v>
      </c>
      <c r="B841" s="14" t="s">
        <v>221</v>
      </c>
      <c r="C841" s="15" t="s">
        <v>35</v>
      </c>
      <c r="D841" s="15">
        <v>29</v>
      </c>
      <c r="E841" s="15">
        <v>65</v>
      </c>
      <c r="F841" s="15">
        <v>94</v>
      </c>
      <c r="G841" s="15">
        <v>1.5</v>
      </c>
      <c r="H841" s="15" t="s">
        <v>15</v>
      </c>
      <c r="I841" s="15" t="s">
        <v>20</v>
      </c>
      <c r="J841" s="45"/>
      <c r="K841" s="48"/>
      <c r="L841" s="50"/>
      <c r="M841" s="52"/>
      <c r="N841" s="54"/>
      <c r="O841" s="56"/>
    </row>
    <row r="842" spans="1:18" ht="11.1" customHeight="1">
      <c r="A842" s="16" t="s">
        <v>220</v>
      </c>
      <c r="B842" s="17" t="s">
        <v>221</v>
      </c>
      <c r="C842" s="18" t="s">
        <v>39</v>
      </c>
      <c r="D842" s="18">
        <v>30</v>
      </c>
      <c r="E842" s="18">
        <v>65</v>
      </c>
      <c r="F842" s="18">
        <v>95</v>
      </c>
      <c r="G842" s="18">
        <v>1.5</v>
      </c>
      <c r="H842" s="18" t="s">
        <v>15</v>
      </c>
      <c r="I842" s="18" t="s">
        <v>20</v>
      </c>
      <c r="J842" s="45"/>
      <c r="K842" s="48"/>
      <c r="L842" s="50"/>
      <c r="M842" s="52"/>
      <c r="N842" s="54"/>
      <c r="O842" s="56"/>
    </row>
    <row r="843" spans="1:18" ht="11.1" customHeight="1">
      <c r="A843" s="16" t="s">
        <v>220</v>
      </c>
      <c r="B843" s="17" t="s">
        <v>221</v>
      </c>
      <c r="C843" s="18" t="s">
        <v>40</v>
      </c>
      <c r="D843" s="18">
        <v>29</v>
      </c>
      <c r="E843" s="18">
        <v>65</v>
      </c>
      <c r="F843" s="18">
        <v>94</v>
      </c>
      <c r="G843" s="18">
        <v>1.5</v>
      </c>
      <c r="H843" s="18" t="s">
        <v>15</v>
      </c>
      <c r="I843" s="18" t="s">
        <v>20</v>
      </c>
      <c r="J843" s="45"/>
      <c r="K843" s="48"/>
      <c r="L843" s="50"/>
      <c r="M843" s="52"/>
      <c r="N843" s="54"/>
      <c r="O843" s="56"/>
    </row>
    <row r="844" spans="1:18" ht="11.1" customHeight="1">
      <c r="A844" s="16" t="s">
        <v>220</v>
      </c>
      <c r="B844" s="17" t="s">
        <v>221</v>
      </c>
      <c r="C844" s="18" t="s">
        <v>41</v>
      </c>
      <c r="D844" s="18">
        <v>28</v>
      </c>
      <c r="E844" s="18">
        <v>62</v>
      </c>
      <c r="F844" s="18">
        <v>90</v>
      </c>
      <c r="G844" s="18">
        <v>2</v>
      </c>
      <c r="H844" s="18" t="s">
        <v>15</v>
      </c>
      <c r="I844" s="18" t="s">
        <v>20</v>
      </c>
      <c r="J844" s="45"/>
      <c r="K844" s="48"/>
      <c r="L844" s="50"/>
      <c r="M844" s="52"/>
      <c r="N844" s="54"/>
      <c r="O844" s="56"/>
    </row>
    <row r="845" spans="1:18" ht="10.5" customHeight="1" thickBot="1">
      <c r="A845" s="19" t="s">
        <v>220</v>
      </c>
      <c r="B845" s="20" t="s">
        <v>221</v>
      </c>
      <c r="C845" s="21" t="s">
        <v>42</v>
      </c>
      <c r="D845" s="21">
        <v>30</v>
      </c>
      <c r="E845" s="21">
        <v>0</v>
      </c>
      <c r="F845" s="21">
        <v>30</v>
      </c>
      <c r="G845" s="21">
        <v>0</v>
      </c>
      <c r="H845" s="21" t="s">
        <v>15</v>
      </c>
      <c r="I845" s="21" t="s">
        <v>31</v>
      </c>
      <c r="J845" s="46"/>
      <c r="K845" s="49"/>
      <c r="L845" s="51"/>
      <c r="M845" s="53"/>
      <c r="N845" s="55"/>
      <c r="O845" s="57"/>
    </row>
    <row r="846" spans="1:18" ht="11.1" customHeight="1">
      <c r="A846" s="8" t="s">
        <v>222</v>
      </c>
      <c r="B846" s="9" t="s">
        <v>223</v>
      </c>
      <c r="C846" s="10" t="s">
        <v>33</v>
      </c>
      <c r="D846" s="10">
        <v>16</v>
      </c>
      <c r="E846" s="10">
        <v>25</v>
      </c>
      <c r="F846" s="10">
        <v>41</v>
      </c>
      <c r="G846" s="10">
        <v>3</v>
      </c>
      <c r="H846" s="10" t="s">
        <v>15</v>
      </c>
      <c r="I846" s="10" t="s">
        <v>18</v>
      </c>
      <c r="J846" s="44">
        <f t="shared" ref="J846" si="498">COUNTIF(H846:H855,"F")+COUNTIF(H846:H855,"AB")</f>
        <v>2</v>
      </c>
      <c r="K846" s="47">
        <f t="shared" ref="K846" si="499">SUM(G846:G855)</f>
        <v>15.5</v>
      </c>
      <c r="L846" s="50" t="str">
        <f t="shared" ref="L846" si="500">IF(K846=21.5, "PASS", "FAIL")</f>
        <v>FAIL</v>
      </c>
      <c r="M846" s="52" t="str">
        <f t="shared" ref="M846" si="501">IF(L846="PASS",O846/9,"NO NEED")</f>
        <v>NO NEED</v>
      </c>
      <c r="N846" s="54" t="str">
        <f t="shared" ref="N846" si="502">IF(L846="FAIL","NO RANK",RANK(M846,$M$6:$M$1175))</f>
        <v>NO RANK</v>
      </c>
      <c r="O846" s="56">
        <f t="shared" ref="O846" si="503">SUM(F846:F854)</f>
        <v>586</v>
      </c>
    </row>
    <row r="847" spans="1:18" ht="11.1" customHeight="1">
      <c r="A847" s="13" t="s">
        <v>222</v>
      </c>
      <c r="B847" s="14" t="s">
        <v>223</v>
      </c>
      <c r="C847" s="15" t="s">
        <v>34</v>
      </c>
      <c r="D847" s="15">
        <v>19</v>
      </c>
      <c r="E847" s="15">
        <v>14</v>
      </c>
      <c r="F847" s="15">
        <v>33</v>
      </c>
      <c r="G847" s="15">
        <v>0</v>
      </c>
      <c r="H847" s="15" t="s">
        <v>19</v>
      </c>
      <c r="I847" s="15" t="s">
        <v>19</v>
      </c>
      <c r="J847" s="45"/>
      <c r="K847" s="48"/>
      <c r="L847" s="50"/>
      <c r="M847" s="52"/>
      <c r="N847" s="54"/>
      <c r="O847" s="56"/>
    </row>
    <row r="848" spans="1:18" ht="11.1" customHeight="1">
      <c r="A848" s="13" t="s">
        <v>222</v>
      </c>
      <c r="B848" s="14" t="s">
        <v>223</v>
      </c>
      <c r="C848" s="15" t="s">
        <v>36</v>
      </c>
      <c r="D848" s="15">
        <v>20</v>
      </c>
      <c r="E848" s="15">
        <v>17</v>
      </c>
      <c r="F848" s="15">
        <v>37</v>
      </c>
      <c r="G848" s="15">
        <v>0</v>
      </c>
      <c r="H848" s="15" t="s">
        <v>19</v>
      </c>
      <c r="I848" s="15" t="s">
        <v>19</v>
      </c>
      <c r="J848" s="45"/>
      <c r="K848" s="48"/>
      <c r="L848" s="50"/>
      <c r="M848" s="52"/>
      <c r="N848" s="54"/>
      <c r="O848" s="56"/>
    </row>
    <row r="849" spans="1:18" ht="11.1" customHeight="1">
      <c r="A849" s="13" t="s">
        <v>222</v>
      </c>
      <c r="B849" s="14" t="s">
        <v>223</v>
      </c>
      <c r="C849" s="15" t="s">
        <v>37</v>
      </c>
      <c r="D849" s="15">
        <v>24</v>
      </c>
      <c r="E849" s="15">
        <v>27</v>
      </c>
      <c r="F849" s="15">
        <v>51</v>
      </c>
      <c r="G849" s="15">
        <v>3</v>
      </c>
      <c r="H849" s="15" t="s">
        <v>15</v>
      </c>
      <c r="I849" s="15" t="s">
        <v>17</v>
      </c>
      <c r="J849" s="45"/>
      <c r="K849" s="48"/>
      <c r="L849" s="50"/>
      <c r="M849" s="52"/>
      <c r="N849" s="54"/>
      <c r="O849" s="56"/>
    </row>
    <row r="850" spans="1:18" ht="11.1" customHeight="1">
      <c r="A850" s="13" t="s">
        <v>222</v>
      </c>
      <c r="B850" s="14" t="s">
        <v>223</v>
      </c>
      <c r="C850" s="15" t="s">
        <v>38</v>
      </c>
      <c r="D850" s="15">
        <v>25</v>
      </c>
      <c r="E850" s="15">
        <v>32</v>
      </c>
      <c r="F850" s="15">
        <v>57</v>
      </c>
      <c r="G850" s="15">
        <v>3</v>
      </c>
      <c r="H850" s="15" t="s">
        <v>15</v>
      </c>
      <c r="I850" s="15" t="s">
        <v>17</v>
      </c>
      <c r="J850" s="45"/>
      <c r="K850" s="48"/>
      <c r="L850" s="50"/>
      <c r="M850" s="52"/>
      <c r="N850" s="54"/>
      <c r="O850" s="56"/>
    </row>
    <row r="851" spans="1:18" ht="11.1" customHeight="1">
      <c r="A851" s="13" t="s">
        <v>222</v>
      </c>
      <c r="B851" s="14" t="s">
        <v>223</v>
      </c>
      <c r="C851" s="15" t="s">
        <v>35</v>
      </c>
      <c r="D851" s="15">
        <v>28</v>
      </c>
      <c r="E851" s="15">
        <v>65</v>
      </c>
      <c r="F851" s="15">
        <v>93</v>
      </c>
      <c r="G851" s="15">
        <v>1.5</v>
      </c>
      <c r="H851" s="15" t="s">
        <v>15</v>
      </c>
      <c r="I851" s="15" t="s">
        <v>20</v>
      </c>
      <c r="J851" s="45"/>
      <c r="K851" s="48"/>
      <c r="L851" s="50"/>
      <c r="M851" s="52"/>
      <c r="N851" s="54"/>
      <c r="O851" s="56"/>
    </row>
    <row r="852" spans="1:18" ht="11.1" customHeight="1">
      <c r="A852" s="16" t="s">
        <v>222</v>
      </c>
      <c r="B852" s="17" t="s">
        <v>223</v>
      </c>
      <c r="C852" s="18" t="s">
        <v>39</v>
      </c>
      <c r="D852" s="18">
        <v>29</v>
      </c>
      <c r="E852" s="18">
        <v>61</v>
      </c>
      <c r="F852" s="18">
        <v>90</v>
      </c>
      <c r="G852" s="18">
        <v>1.5</v>
      </c>
      <c r="H852" s="18" t="s">
        <v>15</v>
      </c>
      <c r="I852" s="18" t="s">
        <v>20</v>
      </c>
      <c r="J852" s="45"/>
      <c r="K852" s="48"/>
      <c r="L852" s="50"/>
      <c r="M852" s="52"/>
      <c r="N852" s="54"/>
      <c r="O852" s="56"/>
    </row>
    <row r="853" spans="1:18" ht="11.1" customHeight="1">
      <c r="A853" s="16" t="s">
        <v>222</v>
      </c>
      <c r="B853" s="17" t="s">
        <v>223</v>
      </c>
      <c r="C853" s="18" t="s">
        <v>40</v>
      </c>
      <c r="D853" s="18">
        <v>28</v>
      </c>
      <c r="E853" s="18">
        <v>63</v>
      </c>
      <c r="F853" s="18">
        <v>91</v>
      </c>
      <c r="G853" s="18">
        <v>1.5</v>
      </c>
      <c r="H853" s="18" t="s">
        <v>15</v>
      </c>
      <c r="I853" s="18" t="s">
        <v>20</v>
      </c>
      <c r="J853" s="45"/>
      <c r="K853" s="48"/>
      <c r="L853" s="50"/>
      <c r="M853" s="52"/>
      <c r="N853" s="54"/>
      <c r="O853" s="56"/>
    </row>
    <row r="854" spans="1:18" ht="11.1" customHeight="1">
      <c r="A854" s="16" t="s">
        <v>222</v>
      </c>
      <c r="B854" s="17" t="s">
        <v>223</v>
      </c>
      <c r="C854" s="18" t="s">
        <v>41</v>
      </c>
      <c r="D854" s="18">
        <v>28</v>
      </c>
      <c r="E854" s="18">
        <v>65</v>
      </c>
      <c r="F854" s="18">
        <v>93</v>
      </c>
      <c r="G854" s="18">
        <v>2</v>
      </c>
      <c r="H854" s="18" t="s">
        <v>15</v>
      </c>
      <c r="I854" s="18" t="s">
        <v>20</v>
      </c>
      <c r="J854" s="45"/>
      <c r="K854" s="48"/>
      <c r="L854" s="50"/>
      <c r="M854" s="52"/>
      <c r="N854" s="54"/>
      <c r="O854" s="56"/>
    </row>
    <row r="855" spans="1:18" ht="11.1" customHeight="1" thickBot="1">
      <c r="A855" s="19" t="s">
        <v>222</v>
      </c>
      <c r="B855" s="20" t="s">
        <v>223</v>
      </c>
      <c r="C855" s="21" t="s">
        <v>42</v>
      </c>
      <c r="D855" s="21">
        <v>29</v>
      </c>
      <c r="E855" s="21">
        <v>0</v>
      </c>
      <c r="F855" s="21">
        <v>29</v>
      </c>
      <c r="G855" s="21">
        <v>0</v>
      </c>
      <c r="H855" s="21" t="s">
        <v>15</v>
      </c>
      <c r="I855" s="21" t="s">
        <v>31</v>
      </c>
      <c r="J855" s="46"/>
      <c r="K855" s="49"/>
      <c r="L855" s="51"/>
      <c r="M855" s="53"/>
      <c r="N855" s="55"/>
      <c r="O855" s="57"/>
    </row>
    <row r="856" spans="1:18" ht="11.1" customHeight="1">
      <c r="A856" s="8" t="s">
        <v>224</v>
      </c>
      <c r="B856" s="9" t="s">
        <v>225</v>
      </c>
      <c r="C856" s="10" t="s">
        <v>33</v>
      </c>
      <c r="D856" s="10">
        <v>22</v>
      </c>
      <c r="E856" s="10">
        <v>37</v>
      </c>
      <c r="F856" s="10">
        <v>59</v>
      </c>
      <c r="G856" s="10">
        <v>3</v>
      </c>
      <c r="H856" s="10" t="s">
        <v>15</v>
      </c>
      <c r="I856" s="10" t="s">
        <v>17</v>
      </c>
      <c r="J856" s="44">
        <f t="shared" ref="J856" si="504">COUNTIF(H856:H865,"F")+COUNTIF(H856:H865,"AB")</f>
        <v>0</v>
      </c>
      <c r="K856" s="47">
        <f t="shared" ref="K856" si="505">SUM(G856:G865)</f>
        <v>21.5</v>
      </c>
      <c r="L856" s="50" t="str">
        <f t="shared" ref="L856" si="506">IF(K856=21.5, "PASS", "FAIL")</f>
        <v>PASS</v>
      </c>
      <c r="M856" s="52">
        <f t="shared" ref="M856" si="507">IF(L856="PASS",O856/9,"NO NEED")</f>
        <v>77.555555555555557</v>
      </c>
      <c r="N856" s="54">
        <f t="shared" ref="N856" si="508">IF(L856="FAIL","NO RANK",RANK(M856,$M$6:$M$1175))</f>
        <v>27</v>
      </c>
      <c r="O856" s="56">
        <f t="shared" ref="O856" si="509">SUM(F856:F864)</f>
        <v>698</v>
      </c>
      <c r="P856" s="11"/>
      <c r="Q856" s="12"/>
      <c r="R856" s="12"/>
    </row>
    <row r="857" spans="1:18" ht="11.1" customHeight="1">
      <c r="A857" s="13" t="s">
        <v>224</v>
      </c>
      <c r="B857" s="14" t="s">
        <v>225</v>
      </c>
      <c r="C857" s="15" t="s">
        <v>34</v>
      </c>
      <c r="D857" s="15">
        <v>24</v>
      </c>
      <c r="E857" s="15">
        <v>32</v>
      </c>
      <c r="F857" s="15">
        <v>56</v>
      </c>
      <c r="G857" s="15">
        <v>3</v>
      </c>
      <c r="H857" s="15" t="s">
        <v>15</v>
      </c>
      <c r="I857" s="15" t="s">
        <v>17</v>
      </c>
      <c r="J857" s="45"/>
      <c r="K857" s="48"/>
      <c r="L857" s="50"/>
      <c r="M857" s="52"/>
      <c r="N857" s="54"/>
      <c r="O857" s="56"/>
    </row>
    <row r="858" spans="1:18" ht="11.1" customHeight="1">
      <c r="A858" s="13" t="s">
        <v>224</v>
      </c>
      <c r="B858" s="14" t="s">
        <v>225</v>
      </c>
      <c r="C858" s="15" t="s">
        <v>36</v>
      </c>
      <c r="D858" s="15">
        <v>28</v>
      </c>
      <c r="E858" s="15">
        <v>29</v>
      </c>
      <c r="F858" s="15">
        <v>57</v>
      </c>
      <c r="G858" s="15">
        <v>3</v>
      </c>
      <c r="H858" s="15" t="s">
        <v>15</v>
      </c>
      <c r="I858" s="15" t="s">
        <v>17</v>
      </c>
      <c r="J858" s="45"/>
      <c r="K858" s="48"/>
      <c r="L858" s="50"/>
      <c r="M858" s="52"/>
      <c r="N858" s="54"/>
      <c r="O858" s="56"/>
    </row>
    <row r="859" spans="1:18" ht="11.1" customHeight="1">
      <c r="A859" s="13" t="s">
        <v>224</v>
      </c>
      <c r="B859" s="14" t="s">
        <v>225</v>
      </c>
      <c r="C859" s="15" t="s">
        <v>37</v>
      </c>
      <c r="D859" s="15">
        <v>29</v>
      </c>
      <c r="E859" s="15">
        <v>44</v>
      </c>
      <c r="F859" s="15">
        <v>73</v>
      </c>
      <c r="G859" s="15">
        <v>3</v>
      </c>
      <c r="H859" s="15" t="s">
        <v>15</v>
      </c>
      <c r="I859" s="15" t="s">
        <v>22</v>
      </c>
      <c r="J859" s="45"/>
      <c r="K859" s="48"/>
      <c r="L859" s="50"/>
      <c r="M859" s="52"/>
      <c r="N859" s="54"/>
      <c r="O859" s="56"/>
    </row>
    <row r="860" spans="1:18" ht="11.1" customHeight="1">
      <c r="A860" s="13" t="s">
        <v>224</v>
      </c>
      <c r="B860" s="14" t="s">
        <v>225</v>
      </c>
      <c r="C860" s="15" t="s">
        <v>38</v>
      </c>
      <c r="D860" s="15">
        <v>27</v>
      </c>
      <c r="E860" s="15">
        <v>39</v>
      </c>
      <c r="F860" s="15">
        <v>66</v>
      </c>
      <c r="G860" s="15">
        <v>3</v>
      </c>
      <c r="H860" s="15" t="s">
        <v>15</v>
      </c>
      <c r="I860" s="15" t="s">
        <v>16</v>
      </c>
      <c r="J860" s="45"/>
      <c r="K860" s="48"/>
      <c r="L860" s="50"/>
      <c r="M860" s="52"/>
      <c r="N860" s="54"/>
      <c r="O860" s="56"/>
    </row>
    <row r="861" spans="1:18" ht="11.1" customHeight="1">
      <c r="A861" s="13" t="s">
        <v>224</v>
      </c>
      <c r="B861" s="14" t="s">
        <v>225</v>
      </c>
      <c r="C861" s="15" t="s">
        <v>35</v>
      </c>
      <c r="D861" s="15">
        <v>30</v>
      </c>
      <c r="E861" s="15">
        <v>68</v>
      </c>
      <c r="F861" s="15">
        <v>98</v>
      </c>
      <c r="G861" s="15">
        <v>1.5</v>
      </c>
      <c r="H861" s="15" t="s">
        <v>15</v>
      </c>
      <c r="I861" s="15" t="s">
        <v>20</v>
      </c>
      <c r="J861" s="45"/>
      <c r="K861" s="48"/>
      <c r="L861" s="50"/>
      <c r="M861" s="52"/>
      <c r="N861" s="54"/>
      <c r="O861" s="56"/>
    </row>
    <row r="862" spans="1:18" ht="11.1" customHeight="1">
      <c r="A862" s="16" t="s">
        <v>224</v>
      </c>
      <c r="B862" s="17" t="s">
        <v>225</v>
      </c>
      <c r="C862" s="18" t="s">
        <v>39</v>
      </c>
      <c r="D862" s="18">
        <v>30</v>
      </c>
      <c r="E862" s="18">
        <v>68</v>
      </c>
      <c r="F862" s="18">
        <v>98</v>
      </c>
      <c r="G862" s="18">
        <v>1.5</v>
      </c>
      <c r="H862" s="18" t="s">
        <v>15</v>
      </c>
      <c r="I862" s="18" t="s">
        <v>20</v>
      </c>
      <c r="J862" s="45"/>
      <c r="K862" s="48"/>
      <c r="L862" s="50"/>
      <c r="M862" s="52"/>
      <c r="N862" s="54"/>
      <c r="O862" s="56"/>
    </row>
    <row r="863" spans="1:18" ht="11.1" customHeight="1">
      <c r="A863" s="16" t="s">
        <v>224</v>
      </c>
      <c r="B863" s="17" t="s">
        <v>225</v>
      </c>
      <c r="C863" s="18" t="s">
        <v>40</v>
      </c>
      <c r="D863" s="18">
        <v>29</v>
      </c>
      <c r="E863" s="18">
        <v>67</v>
      </c>
      <c r="F863" s="18">
        <v>96</v>
      </c>
      <c r="G863" s="18">
        <v>1.5</v>
      </c>
      <c r="H863" s="18" t="s">
        <v>15</v>
      </c>
      <c r="I863" s="18" t="s">
        <v>20</v>
      </c>
      <c r="J863" s="45"/>
      <c r="K863" s="48"/>
      <c r="L863" s="50"/>
      <c r="M863" s="52"/>
      <c r="N863" s="54"/>
      <c r="O863" s="56"/>
    </row>
    <row r="864" spans="1:18" ht="11.1" customHeight="1">
      <c r="A864" s="16" t="s">
        <v>224</v>
      </c>
      <c r="B864" s="17" t="s">
        <v>225</v>
      </c>
      <c r="C864" s="18" t="s">
        <v>41</v>
      </c>
      <c r="D864" s="18">
        <v>30</v>
      </c>
      <c r="E864" s="18">
        <v>65</v>
      </c>
      <c r="F864" s="18">
        <v>95</v>
      </c>
      <c r="G864" s="18">
        <v>2</v>
      </c>
      <c r="H864" s="18" t="s">
        <v>15</v>
      </c>
      <c r="I864" s="18" t="s">
        <v>20</v>
      </c>
      <c r="J864" s="45"/>
      <c r="K864" s="48"/>
      <c r="L864" s="50"/>
      <c r="M864" s="52"/>
      <c r="N864" s="54"/>
      <c r="O864" s="56"/>
    </row>
    <row r="865" spans="1:18" ht="10.5" customHeight="1" thickBot="1">
      <c r="A865" s="19" t="s">
        <v>224</v>
      </c>
      <c r="B865" s="20" t="s">
        <v>225</v>
      </c>
      <c r="C865" s="21" t="s">
        <v>42</v>
      </c>
      <c r="D865" s="21">
        <v>30</v>
      </c>
      <c r="E865" s="21">
        <v>0</v>
      </c>
      <c r="F865" s="21">
        <v>30</v>
      </c>
      <c r="G865" s="21">
        <v>0</v>
      </c>
      <c r="H865" s="21" t="s">
        <v>15</v>
      </c>
      <c r="I865" s="21" t="s">
        <v>31</v>
      </c>
      <c r="J865" s="46"/>
      <c r="K865" s="49"/>
      <c r="L865" s="51"/>
      <c r="M865" s="53"/>
      <c r="N865" s="55"/>
      <c r="O865" s="57"/>
    </row>
    <row r="866" spans="1:18" ht="11.1" customHeight="1">
      <c r="A866" s="8" t="s">
        <v>226</v>
      </c>
      <c r="B866" s="9" t="s">
        <v>227</v>
      </c>
      <c r="C866" s="10" t="s">
        <v>33</v>
      </c>
      <c r="D866" s="10">
        <v>25</v>
      </c>
      <c r="E866" s="10">
        <v>39</v>
      </c>
      <c r="F866" s="10">
        <v>64</v>
      </c>
      <c r="G866" s="10">
        <v>3</v>
      </c>
      <c r="H866" s="10" t="s">
        <v>15</v>
      </c>
      <c r="I866" s="10" t="s">
        <v>16</v>
      </c>
      <c r="J866" s="44">
        <f t="shared" ref="J866" si="510">COUNTIF(H866:H875,"F")+COUNTIF(H866:H875,"AB")</f>
        <v>0</v>
      </c>
      <c r="K866" s="47">
        <f t="shared" ref="K866" si="511">SUM(G866:G875)</f>
        <v>21.5</v>
      </c>
      <c r="L866" s="50" t="str">
        <f t="shared" ref="L866" si="512">IF(K866=21.5, "PASS", "FAIL")</f>
        <v>PASS</v>
      </c>
      <c r="M866" s="52">
        <f t="shared" ref="M866" si="513">IF(L866="PASS",O866/9,"NO NEED")</f>
        <v>81.222222222222229</v>
      </c>
      <c r="N866" s="54">
        <f t="shared" ref="N866" si="514">IF(L866="FAIL","NO RANK",RANK(M866,$M$6:$M$1175))</f>
        <v>10</v>
      </c>
      <c r="O866" s="56">
        <f t="shared" ref="O866" si="515">SUM(F866:F874)</f>
        <v>731</v>
      </c>
    </row>
    <row r="867" spans="1:18" ht="11.1" customHeight="1">
      <c r="A867" s="13" t="s">
        <v>226</v>
      </c>
      <c r="B867" s="14" t="s">
        <v>227</v>
      </c>
      <c r="C867" s="15" t="s">
        <v>34</v>
      </c>
      <c r="D867" s="15">
        <v>26</v>
      </c>
      <c r="E867" s="15">
        <v>47</v>
      </c>
      <c r="F867" s="15">
        <v>73</v>
      </c>
      <c r="G867" s="15">
        <v>3</v>
      </c>
      <c r="H867" s="15" t="s">
        <v>15</v>
      </c>
      <c r="I867" s="15" t="s">
        <v>22</v>
      </c>
      <c r="J867" s="45"/>
      <c r="K867" s="48"/>
      <c r="L867" s="50"/>
      <c r="M867" s="52"/>
      <c r="N867" s="54"/>
      <c r="O867" s="56"/>
    </row>
    <row r="868" spans="1:18" ht="11.1" customHeight="1">
      <c r="A868" s="13" t="s">
        <v>226</v>
      </c>
      <c r="B868" s="14" t="s">
        <v>227</v>
      </c>
      <c r="C868" s="15" t="s">
        <v>36</v>
      </c>
      <c r="D868" s="15">
        <v>29</v>
      </c>
      <c r="E868" s="15">
        <v>45</v>
      </c>
      <c r="F868" s="15">
        <v>74</v>
      </c>
      <c r="G868" s="15">
        <v>3</v>
      </c>
      <c r="H868" s="15" t="s">
        <v>15</v>
      </c>
      <c r="I868" s="15" t="s">
        <v>22</v>
      </c>
      <c r="J868" s="45"/>
      <c r="K868" s="48"/>
      <c r="L868" s="50"/>
      <c r="M868" s="52"/>
      <c r="N868" s="54"/>
      <c r="O868" s="56"/>
    </row>
    <row r="869" spans="1:18" ht="11.1" customHeight="1">
      <c r="A869" s="13" t="s">
        <v>226</v>
      </c>
      <c r="B869" s="14" t="s">
        <v>227</v>
      </c>
      <c r="C869" s="15" t="s">
        <v>37</v>
      </c>
      <c r="D869" s="15">
        <v>29</v>
      </c>
      <c r="E869" s="15">
        <v>36</v>
      </c>
      <c r="F869" s="15">
        <v>65</v>
      </c>
      <c r="G869" s="15">
        <v>3</v>
      </c>
      <c r="H869" s="15" t="s">
        <v>15</v>
      </c>
      <c r="I869" s="15" t="s">
        <v>16</v>
      </c>
      <c r="J869" s="45"/>
      <c r="K869" s="48"/>
      <c r="L869" s="50"/>
      <c r="M869" s="52"/>
      <c r="N869" s="54"/>
      <c r="O869" s="56"/>
    </row>
    <row r="870" spans="1:18" ht="11.1" customHeight="1">
      <c r="A870" s="13" t="s">
        <v>226</v>
      </c>
      <c r="B870" s="14" t="s">
        <v>227</v>
      </c>
      <c r="C870" s="15" t="s">
        <v>38</v>
      </c>
      <c r="D870" s="15">
        <v>26</v>
      </c>
      <c r="E870" s="15">
        <v>40</v>
      </c>
      <c r="F870" s="15">
        <v>66</v>
      </c>
      <c r="G870" s="15">
        <v>3</v>
      </c>
      <c r="H870" s="15" t="s">
        <v>15</v>
      </c>
      <c r="I870" s="15" t="s">
        <v>16</v>
      </c>
      <c r="J870" s="45"/>
      <c r="K870" s="48"/>
      <c r="L870" s="50"/>
      <c r="M870" s="52"/>
      <c r="N870" s="54"/>
      <c r="O870" s="56"/>
    </row>
    <row r="871" spans="1:18" ht="11.1" customHeight="1">
      <c r="A871" s="13" t="s">
        <v>226</v>
      </c>
      <c r="B871" s="14" t="s">
        <v>227</v>
      </c>
      <c r="C871" s="15" t="s">
        <v>35</v>
      </c>
      <c r="D871" s="15">
        <v>30</v>
      </c>
      <c r="E871" s="15">
        <v>68</v>
      </c>
      <c r="F871" s="15">
        <v>98</v>
      </c>
      <c r="G871" s="15">
        <v>1.5</v>
      </c>
      <c r="H871" s="15" t="s">
        <v>15</v>
      </c>
      <c r="I871" s="15" t="s">
        <v>20</v>
      </c>
      <c r="J871" s="45"/>
      <c r="K871" s="48"/>
      <c r="L871" s="50"/>
      <c r="M871" s="52"/>
      <c r="N871" s="54"/>
      <c r="O871" s="56"/>
    </row>
    <row r="872" spans="1:18" ht="11.1" customHeight="1">
      <c r="A872" s="16" t="s">
        <v>226</v>
      </c>
      <c r="B872" s="17" t="s">
        <v>227</v>
      </c>
      <c r="C872" s="18" t="s">
        <v>39</v>
      </c>
      <c r="D872" s="18">
        <v>30</v>
      </c>
      <c r="E872" s="18">
        <v>68</v>
      </c>
      <c r="F872" s="18">
        <v>98</v>
      </c>
      <c r="G872" s="18">
        <v>1.5</v>
      </c>
      <c r="H872" s="18" t="s">
        <v>15</v>
      </c>
      <c r="I872" s="18" t="s">
        <v>20</v>
      </c>
      <c r="J872" s="45"/>
      <c r="K872" s="48"/>
      <c r="L872" s="50"/>
      <c r="M872" s="52"/>
      <c r="N872" s="54"/>
      <c r="O872" s="56"/>
    </row>
    <row r="873" spans="1:18" ht="11.1" customHeight="1">
      <c r="A873" s="16" t="s">
        <v>226</v>
      </c>
      <c r="B873" s="17" t="s">
        <v>227</v>
      </c>
      <c r="C873" s="18" t="s">
        <v>40</v>
      </c>
      <c r="D873" s="18">
        <v>30</v>
      </c>
      <c r="E873" s="18">
        <v>67</v>
      </c>
      <c r="F873" s="18">
        <v>97</v>
      </c>
      <c r="G873" s="18">
        <v>1.5</v>
      </c>
      <c r="H873" s="18" t="s">
        <v>15</v>
      </c>
      <c r="I873" s="18" t="s">
        <v>20</v>
      </c>
      <c r="J873" s="45"/>
      <c r="K873" s="48"/>
      <c r="L873" s="50"/>
      <c r="M873" s="52"/>
      <c r="N873" s="54"/>
      <c r="O873" s="56"/>
    </row>
    <row r="874" spans="1:18" ht="11.1" customHeight="1">
      <c r="A874" s="16" t="s">
        <v>226</v>
      </c>
      <c r="B874" s="17" t="s">
        <v>227</v>
      </c>
      <c r="C874" s="18" t="s">
        <v>41</v>
      </c>
      <c r="D874" s="18">
        <v>30</v>
      </c>
      <c r="E874" s="18">
        <v>66</v>
      </c>
      <c r="F874" s="18">
        <v>96</v>
      </c>
      <c r="G874" s="18">
        <v>2</v>
      </c>
      <c r="H874" s="18" t="s">
        <v>15</v>
      </c>
      <c r="I874" s="18" t="s">
        <v>20</v>
      </c>
      <c r="J874" s="45"/>
      <c r="K874" s="48"/>
      <c r="L874" s="50"/>
      <c r="M874" s="52"/>
      <c r="N874" s="54"/>
      <c r="O874" s="56"/>
    </row>
    <row r="875" spans="1:18" ht="11.1" customHeight="1" thickBot="1">
      <c r="A875" s="19" t="s">
        <v>226</v>
      </c>
      <c r="B875" s="20" t="s">
        <v>227</v>
      </c>
      <c r="C875" s="21" t="s">
        <v>42</v>
      </c>
      <c r="D875" s="21">
        <v>30</v>
      </c>
      <c r="E875" s="21">
        <v>0</v>
      </c>
      <c r="F875" s="21">
        <v>30</v>
      </c>
      <c r="G875" s="21">
        <v>0</v>
      </c>
      <c r="H875" s="21" t="s">
        <v>15</v>
      </c>
      <c r="I875" s="21" t="s">
        <v>31</v>
      </c>
      <c r="J875" s="46"/>
      <c r="K875" s="49"/>
      <c r="L875" s="51"/>
      <c r="M875" s="53"/>
      <c r="N875" s="55"/>
      <c r="O875" s="57"/>
    </row>
    <row r="876" spans="1:18" ht="11.1" customHeight="1">
      <c r="A876" s="8" t="s">
        <v>228</v>
      </c>
      <c r="B876" s="9" t="s">
        <v>229</v>
      </c>
      <c r="C876" s="10" t="s">
        <v>33</v>
      </c>
      <c r="D876" s="10">
        <v>19</v>
      </c>
      <c r="E876" s="10">
        <v>32</v>
      </c>
      <c r="F876" s="10">
        <v>51</v>
      </c>
      <c r="G876" s="10">
        <v>3</v>
      </c>
      <c r="H876" s="10" t="s">
        <v>15</v>
      </c>
      <c r="I876" s="10" t="s">
        <v>17</v>
      </c>
      <c r="J876" s="44">
        <f t="shared" ref="J876" si="516">COUNTIF(H876:H885,"F")+COUNTIF(H876:H885,"AB")</f>
        <v>1</v>
      </c>
      <c r="K876" s="47">
        <f t="shared" ref="K876" si="517">SUM(G876:G885)</f>
        <v>18.5</v>
      </c>
      <c r="L876" s="50" t="str">
        <f t="shared" ref="L876" si="518">IF(K876=21.5, "PASS", "FAIL")</f>
        <v>FAIL</v>
      </c>
      <c r="M876" s="52" t="str">
        <f t="shared" ref="M876" si="519">IF(L876="PASS",O876/9,"NO NEED")</f>
        <v>NO NEED</v>
      </c>
      <c r="N876" s="54" t="str">
        <f t="shared" ref="N876" si="520">IF(L876="FAIL","NO RANK",RANK(M876,$M$6:$M$1175))</f>
        <v>NO RANK</v>
      </c>
      <c r="O876" s="56">
        <f t="shared" ref="O876" si="521">SUM(F876:F884)</f>
        <v>642</v>
      </c>
      <c r="P876" s="11"/>
      <c r="Q876" s="12"/>
      <c r="R876" s="12"/>
    </row>
    <row r="877" spans="1:18" ht="11.1" customHeight="1">
      <c r="A877" s="13" t="s">
        <v>228</v>
      </c>
      <c r="B877" s="14" t="s">
        <v>229</v>
      </c>
      <c r="C877" s="15" t="s">
        <v>34</v>
      </c>
      <c r="D877" s="15">
        <v>24</v>
      </c>
      <c r="E877" s="15">
        <v>25</v>
      </c>
      <c r="F877" s="15">
        <v>49</v>
      </c>
      <c r="G877" s="15">
        <v>3</v>
      </c>
      <c r="H877" s="15" t="s">
        <v>15</v>
      </c>
      <c r="I877" s="15" t="s">
        <v>18</v>
      </c>
      <c r="J877" s="45"/>
      <c r="K877" s="48"/>
      <c r="L877" s="50"/>
      <c r="M877" s="52"/>
      <c r="N877" s="54"/>
      <c r="O877" s="56"/>
    </row>
    <row r="878" spans="1:18" ht="11.1" customHeight="1">
      <c r="A878" s="13" t="s">
        <v>228</v>
      </c>
      <c r="B878" s="14" t="s">
        <v>229</v>
      </c>
      <c r="C878" s="15" t="s">
        <v>36</v>
      </c>
      <c r="D878" s="15">
        <v>23</v>
      </c>
      <c r="E878" s="15">
        <v>18</v>
      </c>
      <c r="F878" s="15">
        <v>41</v>
      </c>
      <c r="G878" s="15">
        <v>0</v>
      </c>
      <c r="H878" s="15" t="s">
        <v>19</v>
      </c>
      <c r="I878" s="15" t="s">
        <v>20</v>
      </c>
      <c r="J878" s="45"/>
      <c r="K878" s="48"/>
      <c r="L878" s="50"/>
      <c r="M878" s="52"/>
      <c r="N878" s="54"/>
      <c r="O878" s="56"/>
    </row>
    <row r="879" spans="1:18" ht="11.1" customHeight="1">
      <c r="A879" s="13" t="s">
        <v>228</v>
      </c>
      <c r="B879" s="14" t="s">
        <v>229</v>
      </c>
      <c r="C879" s="15" t="s">
        <v>37</v>
      </c>
      <c r="D879" s="15">
        <v>24</v>
      </c>
      <c r="E879" s="15">
        <v>35</v>
      </c>
      <c r="F879" s="15">
        <v>59</v>
      </c>
      <c r="G879" s="15">
        <v>3</v>
      </c>
      <c r="H879" s="15" t="s">
        <v>15</v>
      </c>
      <c r="I879" s="15" t="s">
        <v>19</v>
      </c>
      <c r="J879" s="45"/>
      <c r="K879" s="48"/>
      <c r="L879" s="50"/>
      <c r="M879" s="52"/>
      <c r="N879" s="54"/>
      <c r="O879" s="56"/>
    </row>
    <row r="880" spans="1:18" ht="11.1" customHeight="1">
      <c r="A880" s="13" t="s">
        <v>228</v>
      </c>
      <c r="B880" s="14" t="s">
        <v>229</v>
      </c>
      <c r="C880" s="15" t="s">
        <v>38</v>
      </c>
      <c r="D880" s="15">
        <v>25</v>
      </c>
      <c r="E880" s="15">
        <v>30</v>
      </c>
      <c r="F880" s="15">
        <v>55</v>
      </c>
      <c r="G880" s="15">
        <v>3</v>
      </c>
      <c r="H880" s="15" t="s">
        <v>15</v>
      </c>
      <c r="I880" s="15" t="s">
        <v>17</v>
      </c>
      <c r="J880" s="45"/>
      <c r="K880" s="48"/>
      <c r="L880" s="50"/>
      <c r="M880" s="52"/>
      <c r="N880" s="54"/>
      <c r="O880" s="56"/>
    </row>
    <row r="881" spans="1:18" ht="11.1" customHeight="1">
      <c r="A881" s="13" t="s">
        <v>228</v>
      </c>
      <c r="B881" s="14" t="s">
        <v>229</v>
      </c>
      <c r="C881" s="15" t="s">
        <v>35</v>
      </c>
      <c r="D881" s="15">
        <v>30</v>
      </c>
      <c r="E881" s="15">
        <v>67</v>
      </c>
      <c r="F881" s="15">
        <v>97</v>
      </c>
      <c r="G881" s="15">
        <v>1.5</v>
      </c>
      <c r="H881" s="15" t="s">
        <v>15</v>
      </c>
      <c r="I881" s="15" t="s">
        <v>31</v>
      </c>
      <c r="J881" s="45"/>
      <c r="K881" s="48"/>
      <c r="L881" s="50"/>
      <c r="M881" s="52"/>
      <c r="N881" s="54"/>
      <c r="O881" s="56"/>
    </row>
    <row r="882" spans="1:18" ht="11.1" customHeight="1">
      <c r="A882" s="16" t="s">
        <v>228</v>
      </c>
      <c r="B882" s="17" t="s">
        <v>229</v>
      </c>
      <c r="C882" s="18" t="s">
        <v>39</v>
      </c>
      <c r="D882" s="18">
        <v>30</v>
      </c>
      <c r="E882" s="18">
        <v>67</v>
      </c>
      <c r="F882" s="18">
        <v>97</v>
      </c>
      <c r="G882" s="18">
        <v>1.5</v>
      </c>
      <c r="H882" s="18" t="s">
        <v>15</v>
      </c>
      <c r="I882" s="18" t="s">
        <v>20</v>
      </c>
      <c r="J882" s="45"/>
      <c r="K882" s="48"/>
      <c r="L882" s="50"/>
      <c r="M882" s="52"/>
      <c r="N882" s="54"/>
      <c r="O882" s="56"/>
    </row>
    <row r="883" spans="1:18" ht="11.1" customHeight="1">
      <c r="A883" s="16" t="s">
        <v>228</v>
      </c>
      <c r="B883" s="17" t="s">
        <v>229</v>
      </c>
      <c r="C883" s="18" t="s">
        <v>40</v>
      </c>
      <c r="D883" s="18">
        <v>30</v>
      </c>
      <c r="E883" s="18">
        <v>66</v>
      </c>
      <c r="F883" s="18">
        <v>96</v>
      </c>
      <c r="G883" s="18">
        <v>1.5</v>
      </c>
      <c r="H883" s="18" t="s">
        <v>15</v>
      </c>
      <c r="I883" s="18" t="s">
        <v>20</v>
      </c>
      <c r="J883" s="45"/>
      <c r="K883" s="48"/>
      <c r="L883" s="50"/>
      <c r="M883" s="52"/>
      <c r="N883" s="54"/>
      <c r="O883" s="56"/>
    </row>
    <row r="884" spans="1:18" ht="11.1" customHeight="1">
      <c r="A884" s="16" t="s">
        <v>228</v>
      </c>
      <c r="B884" s="17" t="s">
        <v>229</v>
      </c>
      <c r="C884" s="18" t="s">
        <v>41</v>
      </c>
      <c r="D884" s="18">
        <v>30</v>
      </c>
      <c r="E884" s="18">
        <v>67</v>
      </c>
      <c r="F884" s="18">
        <v>97</v>
      </c>
      <c r="G884" s="18">
        <v>2</v>
      </c>
      <c r="H884" s="18" t="s">
        <v>15</v>
      </c>
      <c r="I884" s="18" t="s">
        <v>20</v>
      </c>
      <c r="J884" s="45"/>
      <c r="K884" s="48"/>
      <c r="L884" s="50"/>
      <c r="M884" s="52"/>
      <c r="N884" s="54"/>
      <c r="O884" s="56"/>
    </row>
    <row r="885" spans="1:18" ht="10.5" customHeight="1" thickBot="1">
      <c r="A885" s="19" t="s">
        <v>228</v>
      </c>
      <c r="B885" s="20" t="s">
        <v>229</v>
      </c>
      <c r="C885" s="21" t="s">
        <v>42</v>
      </c>
      <c r="D885" s="21">
        <v>29</v>
      </c>
      <c r="E885" s="21">
        <v>0</v>
      </c>
      <c r="F885" s="21">
        <v>29</v>
      </c>
      <c r="G885" s="21">
        <v>0</v>
      </c>
      <c r="H885" s="21" t="s">
        <v>15</v>
      </c>
      <c r="I885" s="21" t="s">
        <v>17</v>
      </c>
      <c r="J885" s="46"/>
      <c r="K885" s="49"/>
      <c r="L885" s="51"/>
      <c r="M885" s="53"/>
      <c r="N885" s="55"/>
      <c r="O885" s="57"/>
    </row>
    <row r="886" spans="1:18" ht="11.1" customHeight="1">
      <c r="A886" s="8" t="s">
        <v>230</v>
      </c>
      <c r="B886" s="9" t="s">
        <v>231</v>
      </c>
      <c r="C886" s="10" t="s">
        <v>33</v>
      </c>
      <c r="D886" s="10">
        <v>23</v>
      </c>
      <c r="E886" s="10">
        <v>36</v>
      </c>
      <c r="F886" s="10">
        <v>59</v>
      </c>
      <c r="G886" s="10">
        <v>3</v>
      </c>
      <c r="H886" s="10" t="s">
        <v>15</v>
      </c>
      <c r="I886" s="10" t="s">
        <v>17</v>
      </c>
      <c r="J886" s="44">
        <f t="shared" ref="J886" si="522">COUNTIF(H886:H895,"F")+COUNTIF(H886:H895,"AB")</f>
        <v>0</v>
      </c>
      <c r="K886" s="47">
        <f t="shared" ref="K886" si="523">SUM(G886:G895)</f>
        <v>21.5</v>
      </c>
      <c r="L886" s="50" t="str">
        <f t="shared" ref="L886" si="524">IF(K886=21.5, "PASS", "FAIL")</f>
        <v>PASS</v>
      </c>
      <c r="M886" s="52">
        <f t="shared" ref="M886" si="525">IF(L886="PASS",O886/9,"NO NEED")</f>
        <v>79</v>
      </c>
      <c r="N886" s="54">
        <f t="shared" ref="N886" si="526">IF(L886="FAIL","NO RANK",RANK(M886,$M$6:$M$1175))</f>
        <v>21</v>
      </c>
      <c r="O886" s="56">
        <f t="shared" ref="O886" si="527">SUM(F886:F894)</f>
        <v>711</v>
      </c>
    </row>
    <row r="887" spans="1:18" ht="11.1" customHeight="1">
      <c r="A887" s="13" t="s">
        <v>230</v>
      </c>
      <c r="B887" s="14" t="s">
        <v>231</v>
      </c>
      <c r="C887" s="15" t="s">
        <v>34</v>
      </c>
      <c r="D887" s="15">
        <v>27</v>
      </c>
      <c r="E887" s="15">
        <v>33</v>
      </c>
      <c r="F887" s="15">
        <v>60</v>
      </c>
      <c r="G887" s="15">
        <v>3</v>
      </c>
      <c r="H887" s="15" t="s">
        <v>15</v>
      </c>
      <c r="I887" s="15" t="s">
        <v>16</v>
      </c>
      <c r="J887" s="45"/>
      <c r="K887" s="48"/>
      <c r="L887" s="50"/>
      <c r="M887" s="52"/>
      <c r="N887" s="54"/>
      <c r="O887" s="56"/>
    </row>
    <row r="888" spans="1:18" ht="11.1" customHeight="1">
      <c r="A888" s="13" t="s">
        <v>230</v>
      </c>
      <c r="B888" s="14" t="s">
        <v>231</v>
      </c>
      <c r="C888" s="15" t="s">
        <v>36</v>
      </c>
      <c r="D888" s="15">
        <v>28</v>
      </c>
      <c r="E888" s="15">
        <v>40</v>
      </c>
      <c r="F888" s="15">
        <v>68</v>
      </c>
      <c r="G888" s="15">
        <v>3</v>
      </c>
      <c r="H888" s="15" t="s">
        <v>15</v>
      </c>
      <c r="I888" s="15" t="s">
        <v>16</v>
      </c>
      <c r="J888" s="45"/>
      <c r="K888" s="48"/>
      <c r="L888" s="50"/>
      <c r="M888" s="52"/>
      <c r="N888" s="54"/>
      <c r="O888" s="56"/>
    </row>
    <row r="889" spans="1:18" ht="11.1" customHeight="1">
      <c r="A889" s="13" t="s">
        <v>230</v>
      </c>
      <c r="B889" s="14" t="s">
        <v>231</v>
      </c>
      <c r="C889" s="15" t="s">
        <v>37</v>
      </c>
      <c r="D889" s="15">
        <v>28</v>
      </c>
      <c r="E889" s="15">
        <v>46</v>
      </c>
      <c r="F889" s="15">
        <v>74</v>
      </c>
      <c r="G889" s="15">
        <v>3</v>
      </c>
      <c r="H889" s="15" t="s">
        <v>15</v>
      </c>
      <c r="I889" s="15" t="s">
        <v>22</v>
      </c>
      <c r="J889" s="45"/>
      <c r="K889" s="48"/>
      <c r="L889" s="50"/>
      <c r="M889" s="52"/>
      <c r="N889" s="54"/>
      <c r="O889" s="56"/>
    </row>
    <row r="890" spans="1:18" ht="11.1" customHeight="1">
      <c r="A890" s="13" t="s">
        <v>230</v>
      </c>
      <c r="B890" s="14" t="s">
        <v>231</v>
      </c>
      <c r="C890" s="15" t="s">
        <v>38</v>
      </c>
      <c r="D890" s="15">
        <v>27</v>
      </c>
      <c r="E890" s="15">
        <v>38</v>
      </c>
      <c r="F890" s="15">
        <v>65</v>
      </c>
      <c r="G890" s="15">
        <v>3</v>
      </c>
      <c r="H890" s="15" t="s">
        <v>15</v>
      </c>
      <c r="I890" s="15" t="s">
        <v>16</v>
      </c>
      <c r="J890" s="45"/>
      <c r="K890" s="48"/>
      <c r="L890" s="50"/>
      <c r="M890" s="52"/>
      <c r="N890" s="54"/>
      <c r="O890" s="56"/>
    </row>
    <row r="891" spans="1:18" ht="11.1" customHeight="1">
      <c r="A891" s="13" t="s">
        <v>230</v>
      </c>
      <c r="B891" s="14" t="s">
        <v>231</v>
      </c>
      <c r="C891" s="15" t="s">
        <v>35</v>
      </c>
      <c r="D891" s="15">
        <v>30</v>
      </c>
      <c r="E891" s="15">
        <v>66</v>
      </c>
      <c r="F891" s="15">
        <v>96</v>
      </c>
      <c r="G891" s="15">
        <v>1.5</v>
      </c>
      <c r="H891" s="15" t="s">
        <v>15</v>
      </c>
      <c r="I891" s="15" t="s">
        <v>20</v>
      </c>
      <c r="J891" s="45"/>
      <c r="K891" s="48"/>
      <c r="L891" s="50"/>
      <c r="M891" s="52"/>
      <c r="N891" s="54"/>
      <c r="O891" s="56"/>
    </row>
    <row r="892" spans="1:18" ht="11.1" customHeight="1">
      <c r="A892" s="16" t="s">
        <v>230</v>
      </c>
      <c r="B892" s="17" t="s">
        <v>231</v>
      </c>
      <c r="C892" s="18" t="s">
        <v>39</v>
      </c>
      <c r="D892" s="18">
        <v>30</v>
      </c>
      <c r="E892" s="18">
        <v>68</v>
      </c>
      <c r="F892" s="18">
        <v>98</v>
      </c>
      <c r="G892" s="18">
        <v>1.5</v>
      </c>
      <c r="H892" s="18" t="s">
        <v>15</v>
      </c>
      <c r="I892" s="18" t="s">
        <v>20</v>
      </c>
      <c r="J892" s="45"/>
      <c r="K892" s="48"/>
      <c r="L892" s="50"/>
      <c r="M892" s="52"/>
      <c r="N892" s="54"/>
      <c r="O892" s="56"/>
    </row>
    <row r="893" spans="1:18" ht="11.1" customHeight="1">
      <c r="A893" s="16" t="s">
        <v>230</v>
      </c>
      <c r="B893" s="17" t="s">
        <v>231</v>
      </c>
      <c r="C893" s="18" t="s">
        <v>40</v>
      </c>
      <c r="D893" s="18">
        <v>30</v>
      </c>
      <c r="E893" s="18">
        <v>68</v>
      </c>
      <c r="F893" s="18">
        <v>98</v>
      </c>
      <c r="G893" s="18">
        <v>1.5</v>
      </c>
      <c r="H893" s="18" t="s">
        <v>15</v>
      </c>
      <c r="I893" s="18" t="s">
        <v>20</v>
      </c>
      <c r="J893" s="45"/>
      <c r="K893" s="48"/>
      <c r="L893" s="50"/>
      <c r="M893" s="52"/>
      <c r="N893" s="54"/>
      <c r="O893" s="56"/>
    </row>
    <row r="894" spans="1:18" ht="11.1" customHeight="1">
      <c r="A894" s="16" t="s">
        <v>230</v>
      </c>
      <c r="B894" s="17" t="s">
        <v>231</v>
      </c>
      <c r="C894" s="18" t="s">
        <v>41</v>
      </c>
      <c r="D894" s="18">
        <v>29</v>
      </c>
      <c r="E894" s="18">
        <v>64</v>
      </c>
      <c r="F894" s="18">
        <v>93</v>
      </c>
      <c r="G894" s="18">
        <v>2</v>
      </c>
      <c r="H894" s="18" t="s">
        <v>15</v>
      </c>
      <c r="I894" s="18" t="s">
        <v>20</v>
      </c>
      <c r="J894" s="45"/>
      <c r="K894" s="48"/>
      <c r="L894" s="50"/>
      <c r="M894" s="52"/>
      <c r="N894" s="54"/>
      <c r="O894" s="56"/>
    </row>
    <row r="895" spans="1:18" ht="11.1" customHeight="1" thickBot="1">
      <c r="A895" s="19" t="s">
        <v>230</v>
      </c>
      <c r="B895" s="20" t="s">
        <v>231</v>
      </c>
      <c r="C895" s="21" t="s">
        <v>42</v>
      </c>
      <c r="D895" s="21">
        <v>29</v>
      </c>
      <c r="E895" s="21">
        <v>0</v>
      </c>
      <c r="F895" s="21">
        <v>29</v>
      </c>
      <c r="G895" s="21">
        <v>0</v>
      </c>
      <c r="H895" s="21" t="s">
        <v>15</v>
      </c>
      <c r="I895" s="21" t="s">
        <v>31</v>
      </c>
      <c r="J895" s="46"/>
      <c r="K895" s="49"/>
      <c r="L895" s="51"/>
      <c r="M895" s="53"/>
      <c r="N895" s="55"/>
      <c r="O895" s="57"/>
    </row>
    <row r="896" spans="1:18" ht="11.1" customHeight="1">
      <c r="A896" s="8" t="s">
        <v>232</v>
      </c>
      <c r="B896" s="9" t="s">
        <v>233</v>
      </c>
      <c r="C896" s="10" t="s">
        <v>33</v>
      </c>
      <c r="D896" s="10">
        <v>17</v>
      </c>
      <c r="E896" s="10">
        <v>28</v>
      </c>
      <c r="F896" s="10">
        <v>45</v>
      </c>
      <c r="G896" s="10">
        <v>3</v>
      </c>
      <c r="H896" s="10" t="s">
        <v>15</v>
      </c>
      <c r="I896" s="10" t="s">
        <v>18</v>
      </c>
      <c r="J896" s="44">
        <f t="shared" ref="J896" si="528">COUNTIF(H896:H905,"F")+COUNTIF(H896:H905,"AB")</f>
        <v>1</v>
      </c>
      <c r="K896" s="47">
        <f t="shared" ref="K896" si="529">SUM(G896:G905)</f>
        <v>18.5</v>
      </c>
      <c r="L896" s="50" t="str">
        <f t="shared" ref="L896" si="530">IF(K896=21.5, "PASS", "FAIL")</f>
        <v>FAIL</v>
      </c>
      <c r="M896" s="52" t="str">
        <f t="shared" ref="M896" si="531">IF(L896="PASS",O896/9,"NO NEED")</f>
        <v>NO NEED</v>
      </c>
      <c r="N896" s="54" t="str">
        <f t="shared" ref="N896" si="532">IF(L896="FAIL","NO RANK",RANK(M896,$M$6:$M$1175))</f>
        <v>NO RANK</v>
      </c>
      <c r="O896" s="56">
        <f t="shared" ref="O896" si="533">SUM(F896:F904)</f>
        <v>589</v>
      </c>
      <c r="P896" s="11"/>
      <c r="Q896" s="12"/>
      <c r="R896" s="12"/>
    </row>
    <row r="897" spans="1:15" ht="11.1" customHeight="1">
      <c r="A897" s="13" t="s">
        <v>232</v>
      </c>
      <c r="B897" s="14" t="s">
        <v>233</v>
      </c>
      <c r="C897" s="15" t="s">
        <v>34</v>
      </c>
      <c r="D897" s="15">
        <v>21</v>
      </c>
      <c r="E897" s="15">
        <v>33</v>
      </c>
      <c r="F897" s="15">
        <v>54</v>
      </c>
      <c r="G897" s="15">
        <v>3</v>
      </c>
      <c r="H897" s="15" t="s">
        <v>15</v>
      </c>
      <c r="I897" s="15" t="s">
        <v>17</v>
      </c>
      <c r="J897" s="45"/>
      <c r="K897" s="48"/>
      <c r="L897" s="50"/>
      <c r="M897" s="52"/>
      <c r="N897" s="54"/>
      <c r="O897" s="56"/>
    </row>
    <row r="898" spans="1:15" ht="11.1" customHeight="1">
      <c r="A898" s="13" t="s">
        <v>232</v>
      </c>
      <c r="B898" s="14" t="s">
        <v>233</v>
      </c>
      <c r="C898" s="15" t="s">
        <v>36</v>
      </c>
      <c r="D898" s="15">
        <v>24</v>
      </c>
      <c r="E898" s="15">
        <v>25</v>
      </c>
      <c r="F898" s="15">
        <v>49</v>
      </c>
      <c r="G898" s="15">
        <v>3</v>
      </c>
      <c r="H898" s="15" t="s">
        <v>15</v>
      </c>
      <c r="I898" s="15" t="s">
        <v>18</v>
      </c>
      <c r="J898" s="45"/>
      <c r="K898" s="48"/>
      <c r="L898" s="50"/>
      <c r="M898" s="52"/>
      <c r="N898" s="54"/>
      <c r="O898" s="56"/>
    </row>
    <row r="899" spans="1:15" ht="11.1" customHeight="1">
      <c r="A899" s="13" t="s">
        <v>232</v>
      </c>
      <c r="B899" s="14" t="s">
        <v>233</v>
      </c>
      <c r="C899" s="15" t="s">
        <v>37</v>
      </c>
      <c r="D899" s="15">
        <v>23</v>
      </c>
      <c r="E899" s="15">
        <v>12</v>
      </c>
      <c r="F899" s="15">
        <v>35</v>
      </c>
      <c r="G899" s="15">
        <v>0</v>
      </c>
      <c r="H899" s="15" t="s">
        <v>19</v>
      </c>
      <c r="I899" s="15" t="s">
        <v>19</v>
      </c>
      <c r="J899" s="45"/>
      <c r="K899" s="48"/>
      <c r="L899" s="50"/>
      <c r="M899" s="52"/>
      <c r="N899" s="54"/>
      <c r="O899" s="56"/>
    </row>
    <row r="900" spans="1:15" ht="11.1" customHeight="1">
      <c r="A900" s="13" t="s">
        <v>232</v>
      </c>
      <c r="B900" s="14" t="s">
        <v>233</v>
      </c>
      <c r="C900" s="15" t="s">
        <v>38</v>
      </c>
      <c r="D900" s="15">
        <v>19</v>
      </c>
      <c r="E900" s="15">
        <v>26</v>
      </c>
      <c r="F900" s="15">
        <v>45</v>
      </c>
      <c r="G900" s="15">
        <v>3</v>
      </c>
      <c r="H900" s="15" t="s">
        <v>15</v>
      </c>
      <c r="I900" s="15" t="s">
        <v>18</v>
      </c>
      <c r="J900" s="45"/>
      <c r="K900" s="48"/>
      <c r="L900" s="50"/>
      <c r="M900" s="52"/>
      <c r="N900" s="54"/>
      <c r="O900" s="56"/>
    </row>
    <row r="901" spans="1:15" ht="11.1" customHeight="1">
      <c r="A901" s="13" t="s">
        <v>232</v>
      </c>
      <c r="B901" s="14" t="s">
        <v>233</v>
      </c>
      <c r="C901" s="15" t="s">
        <v>35</v>
      </c>
      <c r="D901" s="15">
        <v>28</v>
      </c>
      <c r="E901" s="15">
        <v>62</v>
      </c>
      <c r="F901" s="15">
        <v>90</v>
      </c>
      <c r="G901" s="15">
        <v>1.5</v>
      </c>
      <c r="H901" s="15" t="s">
        <v>15</v>
      </c>
      <c r="I901" s="15" t="s">
        <v>20</v>
      </c>
      <c r="J901" s="45"/>
      <c r="K901" s="48"/>
      <c r="L901" s="50"/>
      <c r="M901" s="52"/>
      <c r="N901" s="54"/>
      <c r="O901" s="56"/>
    </row>
    <row r="902" spans="1:15" ht="11.1" customHeight="1">
      <c r="A902" s="16" t="s">
        <v>232</v>
      </c>
      <c r="B902" s="17" t="s">
        <v>233</v>
      </c>
      <c r="C902" s="18" t="s">
        <v>39</v>
      </c>
      <c r="D902" s="18">
        <v>29</v>
      </c>
      <c r="E902" s="18">
        <v>60</v>
      </c>
      <c r="F902" s="18">
        <v>89</v>
      </c>
      <c r="G902" s="18">
        <v>1.5</v>
      </c>
      <c r="H902" s="18" t="s">
        <v>15</v>
      </c>
      <c r="I902" s="18" t="s">
        <v>21</v>
      </c>
      <c r="J902" s="45"/>
      <c r="K902" s="48"/>
      <c r="L902" s="50"/>
      <c r="M902" s="52"/>
      <c r="N902" s="54"/>
      <c r="O902" s="56"/>
    </row>
    <row r="903" spans="1:15" ht="11.1" customHeight="1">
      <c r="A903" s="16" t="s">
        <v>232</v>
      </c>
      <c r="B903" s="17" t="s">
        <v>233</v>
      </c>
      <c r="C903" s="18" t="s">
        <v>40</v>
      </c>
      <c r="D903" s="18">
        <v>30</v>
      </c>
      <c r="E903" s="18">
        <v>60</v>
      </c>
      <c r="F903" s="18">
        <v>90</v>
      </c>
      <c r="G903" s="18">
        <v>1.5</v>
      </c>
      <c r="H903" s="18" t="s">
        <v>15</v>
      </c>
      <c r="I903" s="18" t="s">
        <v>20</v>
      </c>
      <c r="J903" s="45"/>
      <c r="K903" s="48"/>
      <c r="L903" s="50"/>
      <c r="M903" s="52"/>
      <c r="N903" s="54"/>
      <c r="O903" s="56"/>
    </row>
    <row r="904" spans="1:15" ht="11.1" customHeight="1">
      <c r="A904" s="16" t="s">
        <v>232</v>
      </c>
      <c r="B904" s="17" t="s">
        <v>233</v>
      </c>
      <c r="C904" s="18" t="s">
        <v>41</v>
      </c>
      <c r="D904" s="18">
        <v>29</v>
      </c>
      <c r="E904" s="18">
        <v>63</v>
      </c>
      <c r="F904" s="18">
        <v>92</v>
      </c>
      <c r="G904" s="18">
        <v>2</v>
      </c>
      <c r="H904" s="18" t="s">
        <v>15</v>
      </c>
      <c r="I904" s="18" t="s">
        <v>20</v>
      </c>
      <c r="J904" s="45"/>
      <c r="K904" s="48"/>
      <c r="L904" s="50"/>
      <c r="M904" s="52"/>
      <c r="N904" s="54"/>
      <c r="O904" s="56"/>
    </row>
    <row r="905" spans="1:15" ht="10.5" customHeight="1" thickBot="1">
      <c r="A905" s="19" t="s">
        <v>232</v>
      </c>
      <c r="B905" s="20" t="s">
        <v>233</v>
      </c>
      <c r="C905" s="21" t="s">
        <v>42</v>
      </c>
      <c r="D905" s="21">
        <v>28</v>
      </c>
      <c r="E905" s="21">
        <v>0</v>
      </c>
      <c r="F905" s="21">
        <v>28</v>
      </c>
      <c r="G905" s="21">
        <v>0</v>
      </c>
      <c r="H905" s="21" t="s">
        <v>15</v>
      </c>
      <c r="I905" s="21" t="s">
        <v>31</v>
      </c>
      <c r="J905" s="46"/>
      <c r="K905" s="49"/>
      <c r="L905" s="51"/>
      <c r="M905" s="53"/>
      <c r="N905" s="55"/>
      <c r="O905" s="57"/>
    </row>
    <row r="906" spans="1:15" ht="11.1" customHeight="1">
      <c r="A906" s="8" t="s">
        <v>234</v>
      </c>
      <c r="B906" s="9" t="s">
        <v>235</v>
      </c>
      <c r="C906" s="10" t="s">
        <v>33</v>
      </c>
      <c r="D906" s="10">
        <v>17</v>
      </c>
      <c r="E906" s="10">
        <v>33</v>
      </c>
      <c r="F906" s="10">
        <v>50</v>
      </c>
      <c r="G906" s="10">
        <v>3</v>
      </c>
      <c r="H906" s="10" t="s">
        <v>15</v>
      </c>
      <c r="I906" s="10" t="s">
        <v>17</v>
      </c>
      <c r="J906" s="44">
        <f t="shared" ref="J906" si="534">COUNTIF(H906:H915,"F")+COUNTIF(H906:H915,"AB")</f>
        <v>2</v>
      </c>
      <c r="K906" s="47">
        <f t="shared" ref="K906" si="535">SUM(G906:G915)</f>
        <v>15.5</v>
      </c>
      <c r="L906" s="50" t="str">
        <f t="shared" ref="L906" si="536">IF(K906=21.5, "PASS", "FAIL")</f>
        <v>FAIL</v>
      </c>
      <c r="M906" s="52" t="str">
        <f t="shared" ref="M906" si="537">IF(L906="PASS",O906/9,"NO NEED")</f>
        <v>NO NEED</v>
      </c>
      <c r="N906" s="54" t="str">
        <f t="shared" ref="N906" si="538">IF(L906="FAIL","NO RANK",RANK(M906,$M$6:$M$1175))</f>
        <v>NO RANK</v>
      </c>
      <c r="O906" s="56">
        <f t="shared" ref="O906" si="539">SUM(F906:F914)</f>
        <v>563</v>
      </c>
    </row>
    <row r="907" spans="1:15" ht="11.1" customHeight="1">
      <c r="A907" s="13" t="s">
        <v>234</v>
      </c>
      <c r="B907" s="14" t="s">
        <v>235</v>
      </c>
      <c r="C907" s="15" t="s">
        <v>34</v>
      </c>
      <c r="D907" s="15">
        <v>18</v>
      </c>
      <c r="E907" s="15">
        <v>25</v>
      </c>
      <c r="F907" s="15">
        <v>43</v>
      </c>
      <c r="G907" s="15">
        <v>3</v>
      </c>
      <c r="H907" s="15" t="s">
        <v>15</v>
      </c>
      <c r="I907" s="15" t="s">
        <v>18</v>
      </c>
      <c r="J907" s="45"/>
      <c r="K907" s="48"/>
      <c r="L907" s="50"/>
      <c r="M907" s="52"/>
      <c r="N907" s="54"/>
      <c r="O907" s="56"/>
    </row>
    <row r="908" spans="1:15" ht="11.1" customHeight="1">
      <c r="A908" s="13" t="s">
        <v>234</v>
      </c>
      <c r="B908" s="14" t="s">
        <v>235</v>
      </c>
      <c r="C908" s="15" t="s">
        <v>36</v>
      </c>
      <c r="D908" s="15">
        <v>20</v>
      </c>
      <c r="E908" s="15">
        <v>25</v>
      </c>
      <c r="F908" s="15">
        <v>45</v>
      </c>
      <c r="G908" s="15">
        <v>3</v>
      </c>
      <c r="H908" s="15" t="s">
        <v>15</v>
      </c>
      <c r="I908" s="15" t="s">
        <v>18</v>
      </c>
      <c r="J908" s="45"/>
      <c r="K908" s="48"/>
      <c r="L908" s="50"/>
      <c r="M908" s="52"/>
      <c r="N908" s="54"/>
      <c r="O908" s="56"/>
    </row>
    <row r="909" spans="1:15" ht="11.1" customHeight="1">
      <c r="A909" s="13" t="s">
        <v>234</v>
      </c>
      <c r="B909" s="14" t="s">
        <v>235</v>
      </c>
      <c r="C909" s="15" t="s">
        <v>37</v>
      </c>
      <c r="D909" s="15">
        <v>22</v>
      </c>
      <c r="E909" s="15">
        <v>7</v>
      </c>
      <c r="F909" s="15">
        <v>29</v>
      </c>
      <c r="G909" s="15">
        <v>0</v>
      </c>
      <c r="H909" s="15" t="s">
        <v>19</v>
      </c>
      <c r="I909" s="15" t="s">
        <v>19</v>
      </c>
      <c r="J909" s="45"/>
      <c r="K909" s="48"/>
      <c r="L909" s="50"/>
      <c r="M909" s="52"/>
      <c r="N909" s="54"/>
      <c r="O909" s="56"/>
    </row>
    <row r="910" spans="1:15" ht="11.1" customHeight="1">
      <c r="A910" s="13" t="s">
        <v>234</v>
      </c>
      <c r="B910" s="14" t="s">
        <v>235</v>
      </c>
      <c r="C910" s="15" t="s">
        <v>38</v>
      </c>
      <c r="D910" s="15">
        <v>21</v>
      </c>
      <c r="E910" s="15">
        <v>17</v>
      </c>
      <c r="F910" s="15">
        <v>38</v>
      </c>
      <c r="G910" s="15">
        <v>0</v>
      </c>
      <c r="H910" s="15" t="s">
        <v>19</v>
      </c>
      <c r="I910" s="15" t="s">
        <v>19</v>
      </c>
      <c r="J910" s="45"/>
      <c r="K910" s="48"/>
      <c r="L910" s="50"/>
      <c r="M910" s="52"/>
      <c r="N910" s="54"/>
      <c r="O910" s="56"/>
    </row>
    <row r="911" spans="1:15" ht="11.1" customHeight="1">
      <c r="A911" s="13" t="s">
        <v>234</v>
      </c>
      <c r="B911" s="14" t="s">
        <v>235</v>
      </c>
      <c r="C911" s="15" t="s">
        <v>35</v>
      </c>
      <c r="D911" s="15">
        <v>29</v>
      </c>
      <c r="E911" s="15">
        <v>68</v>
      </c>
      <c r="F911" s="15">
        <v>97</v>
      </c>
      <c r="G911" s="15">
        <v>1.5</v>
      </c>
      <c r="H911" s="15" t="s">
        <v>15</v>
      </c>
      <c r="I911" s="15" t="s">
        <v>31</v>
      </c>
      <c r="J911" s="45"/>
      <c r="K911" s="48"/>
      <c r="L911" s="50"/>
      <c r="M911" s="52"/>
      <c r="N911" s="54"/>
      <c r="O911" s="56"/>
    </row>
    <row r="912" spans="1:15" ht="11.1" customHeight="1">
      <c r="A912" s="16" t="s">
        <v>234</v>
      </c>
      <c r="B912" s="17" t="s">
        <v>235</v>
      </c>
      <c r="C912" s="18" t="s">
        <v>39</v>
      </c>
      <c r="D912" s="18">
        <v>28</v>
      </c>
      <c r="E912" s="18">
        <v>58</v>
      </c>
      <c r="F912" s="18">
        <v>86</v>
      </c>
      <c r="G912" s="18">
        <v>1.5</v>
      </c>
      <c r="H912" s="18" t="s">
        <v>15</v>
      </c>
      <c r="I912" s="18" t="s">
        <v>20</v>
      </c>
      <c r="J912" s="45"/>
      <c r="K912" s="48"/>
      <c r="L912" s="50"/>
      <c r="M912" s="52"/>
      <c r="N912" s="54"/>
      <c r="O912" s="56"/>
    </row>
    <row r="913" spans="1:18" ht="11.1" customHeight="1">
      <c r="A913" s="16" t="s">
        <v>234</v>
      </c>
      <c r="B913" s="17" t="s">
        <v>235</v>
      </c>
      <c r="C913" s="18" t="s">
        <v>40</v>
      </c>
      <c r="D913" s="18">
        <v>29</v>
      </c>
      <c r="E913" s="18">
        <v>55</v>
      </c>
      <c r="F913" s="18">
        <v>84</v>
      </c>
      <c r="G913" s="18">
        <v>1.5</v>
      </c>
      <c r="H913" s="18" t="s">
        <v>15</v>
      </c>
      <c r="I913" s="18" t="s">
        <v>21</v>
      </c>
      <c r="J913" s="45"/>
      <c r="K913" s="48"/>
      <c r="L913" s="50"/>
      <c r="M913" s="52"/>
      <c r="N913" s="54"/>
      <c r="O913" s="56"/>
    </row>
    <row r="914" spans="1:18" ht="11.1" customHeight="1">
      <c r="A914" s="16" t="s">
        <v>234</v>
      </c>
      <c r="B914" s="17" t="s">
        <v>235</v>
      </c>
      <c r="C914" s="18" t="s">
        <v>41</v>
      </c>
      <c r="D914" s="18">
        <v>28</v>
      </c>
      <c r="E914" s="18">
        <v>63</v>
      </c>
      <c r="F914" s="18">
        <v>91</v>
      </c>
      <c r="G914" s="18">
        <v>2</v>
      </c>
      <c r="H914" s="18" t="s">
        <v>15</v>
      </c>
      <c r="I914" s="18" t="s">
        <v>20</v>
      </c>
      <c r="J914" s="45"/>
      <c r="K914" s="48"/>
      <c r="L914" s="50"/>
      <c r="M914" s="52"/>
      <c r="N914" s="54"/>
      <c r="O914" s="56"/>
    </row>
    <row r="915" spans="1:18" ht="11.1" customHeight="1" thickBot="1">
      <c r="A915" s="19" t="s">
        <v>234</v>
      </c>
      <c r="B915" s="20" t="s">
        <v>235</v>
      </c>
      <c r="C915" s="21" t="s">
        <v>42</v>
      </c>
      <c r="D915" s="21">
        <v>27</v>
      </c>
      <c r="E915" s="21">
        <v>0</v>
      </c>
      <c r="F915" s="21">
        <v>27</v>
      </c>
      <c r="G915" s="21">
        <v>0</v>
      </c>
      <c r="H915" s="21" t="s">
        <v>15</v>
      </c>
      <c r="I915" s="21" t="s">
        <v>21</v>
      </c>
      <c r="J915" s="46"/>
      <c r="K915" s="49"/>
      <c r="L915" s="51"/>
      <c r="M915" s="53"/>
      <c r="N915" s="55"/>
      <c r="O915" s="57"/>
    </row>
    <row r="916" spans="1:18" ht="11.1" customHeight="1">
      <c r="A916" s="8" t="s">
        <v>236</v>
      </c>
      <c r="B916" s="9" t="s">
        <v>237</v>
      </c>
      <c r="C916" s="10" t="s">
        <v>33</v>
      </c>
      <c r="D916" s="10">
        <v>16</v>
      </c>
      <c r="E916" s="10">
        <v>12</v>
      </c>
      <c r="F916" s="10">
        <v>28</v>
      </c>
      <c r="G916" s="10">
        <v>0</v>
      </c>
      <c r="H916" s="10" t="s">
        <v>19</v>
      </c>
      <c r="I916" s="10" t="s">
        <v>19</v>
      </c>
      <c r="J916" s="44">
        <f t="shared" ref="J916" si="540">COUNTIF(H916:H925,"F")+COUNTIF(H916:H925,"AB")</f>
        <v>4</v>
      </c>
      <c r="K916" s="47">
        <f t="shared" ref="K916" si="541">SUM(G916:G925)</f>
        <v>9.5</v>
      </c>
      <c r="L916" s="50" t="str">
        <f t="shared" ref="L916" si="542">IF(K916=21.5, "PASS", "FAIL")</f>
        <v>FAIL</v>
      </c>
      <c r="M916" s="52" t="str">
        <f t="shared" ref="M916" si="543">IF(L916="PASS",O916/9,"NO NEED")</f>
        <v>NO NEED</v>
      </c>
      <c r="N916" s="54" t="str">
        <f t="shared" ref="N916" si="544">IF(L916="FAIL","NO RANK",RANK(M916,$M$6:$M$1175))</f>
        <v>NO RANK</v>
      </c>
      <c r="O916" s="56">
        <f t="shared" ref="O916" si="545">SUM(F916:F924)</f>
        <v>507</v>
      </c>
      <c r="P916" s="11"/>
      <c r="Q916" s="12"/>
      <c r="R916" s="12"/>
    </row>
    <row r="917" spans="1:18" ht="11.1" customHeight="1">
      <c r="A917" s="13" t="s">
        <v>236</v>
      </c>
      <c r="B917" s="14" t="s">
        <v>237</v>
      </c>
      <c r="C917" s="15" t="s">
        <v>34</v>
      </c>
      <c r="D917" s="15">
        <v>19</v>
      </c>
      <c r="E917" s="15">
        <v>13</v>
      </c>
      <c r="F917" s="15">
        <v>32</v>
      </c>
      <c r="G917" s="15">
        <v>0</v>
      </c>
      <c r="H917" s="15" t="s">
        <v>19</v>
      </c>
      <c r="I917" s="15" t="s">
        <v>19</v>
      </c>
      <c r="J917" s="45"/>
      <c r="K917" s="48"/>
      <c r="L917" s="50"/>
      <c r="M917" s="52"/>
      <c r="N917" s="54"/>
      <c r="O917" s="56"/>
    </row>
    <row r="918" spans="1:18" ht="11.1" customHeight="1">
      <c r="A918" s="13" t="s">
        <v>236</v>
      </c>
      <c r="B918" s="14" t="s">
        <v>237</v>
      </c>
      <c r="C918" s="15" t="s">
        <v>36</v>
      </c>
      <c r="D918" s="15">
        <v>21</v>
      </c>
      <c r="E918" s="15">
        <v>25</v>
      </c>
      <c r="F918" s="15">
        <v>46</v>
      </c>
      <c r="G918" s="15">
        <v>3</v>
      </c>
      <c r="H918" s="15" t="s">
        <v>15</v>
      </c>
      <c r="I918" s="15" t="s">
        <v>18</v>
      </c>
      <c r="J918" s="45"/>
      <c r="K918" s="48"/>
      <c r="L918" s="50"/>
      <c r="M918" s="52"/>
      <c r="N918" s="54"/>
      <c r="O918" s="56"/>
    </row>
    <row r="919" spans="1:18" ht="11.1" customHeight="1">
      <c r="A919" s="13" t="s">
        <v>236</v>
      </c>
      <c r="B919" s="14" t="s">
        <v>237</v>
      </c>
      <c r="C919" s="15" t="s">
        <v>37</v>
      </c>
      <c r="D919" s="15">
        <v>20</v>
      </c>
      <c r="E919" s="15">
        <v>3</v>
      </c>
      <c r="F919" s="15">
        <v>23</v>
      </c>
      <c r="G919" s="15">
        <v>0</v>
      </c>
      <c r="H919" s="15" t="s">
        <v>19</v>
      </c>
      <c r="I919" s="15" t="s">
        <v>19</v>
      </c>
      <c r="J919" s="45"/>
      <c r="K919" s="48"/>
      <c r="L919" s="50"/>
      <c r="M919" s="52"/>
      <c r="N919" s="54"/>
      <c r="O919" s="56"/>
    </row>
    <row r="920" spans="1:18" ht="11.1" customHeight="1">
      <c r="A920" s="13" t="s">
        <v>236</v>
      </c>
      <c r="B920" s="14" t="s">
        <v>237</v>
      </c>
      <c r="C920" s="15" t="s">
        <v>38</v>
      </c>
      <c r="D920" s="15">
        <v>20</v>
      </c>
      <c r="E920" s="15">
        <v>13</v>
      </c>
      <c r="F920" s="15">
        <v>33</v>
      </c>
      <c r="G920" s="15">
        <v>0</v>
      </c>
      <c r="H920" s="15" t="s">
        <v>19</v>
      </c>
      <c r="I920" s="15" t="s">
        <v>19</v>
      </c>
      <c r="J920" s="45"/>
      <c r="K920" s="48"/>
      <c r="L920" s="50"/>
      <c r="M920" s="52"/>
      <c r="N920" s="54"/>
      <c r="O920" s="56"/>
    </row>
    <row r="921" spans="1:18" ht="11.1" customHeight="1">
      <c r="A921" s="13" t="s">
        <v>236</v>
      </c>
      <c r="B921" s="14" t="s">
        <v>237</v>
      </c>
      <c r="C921" s="15" t="s">
        <v>35</v>
      </c>
      <c r="D921" s="15">
        <v>28</v>
      </c>
      <c r="E921" s="15">
        <v>61</v>
      </c>
      <c r="F921" s="15">
        <v>89</v>
      </c>
      <c r="G921" s="15">
        <v>1.5</v>
      </c>
      <c r="H921" s="15" t="s">
        <v>15</v>
      </c>
      <c r="I921" s="15" t="s">
        <v>21</v>
      </c>
      <c r="J921" s="45"/>
      <c r="K921" s="48"/>
      <c r="L921" s="50"/>
      <c r="M921" s="52"/>
      <c r="N921" s="54"/>
      <c r="O921" s="56"/>
    </row>
    <row r="922" spans="1:18" ht="11.1" customHeight="1">
      <c r="A922" s="16" t="s">
        <v>236</v>
      </c>
      <c r="B922" s="17" t="s">
        <v>237</v>
      </c>
      <c r="C922" s="18" t="s">
        <v>39</v>
      </c>
      <c r="D922" s="18">
        <v>28</v>
      </c>
      <c r="E922" s="18">
        <v>58</v>
      </c>
      <c r="F922" s="18">
        <v>86</v>
      </c>
      <c r="G922" s="18">
        <v>1.5</v>
      </c>
      <c r="H922" s="18" t="s">
        <v>15</v>
      </c>
      <c r="I922" s="18" t="s">
        <v>21</v>
      </c>
      <c r="J922" s="45"/>
      <c r="K922" s="48"/>
      <c r="L922" s="50"/>
      <c r="M922" s="52"/>
      <c r="N922" s="54"/>
      <c r="O922" s="56"/>
    </row>
    <row r="923" spans="1:18" ht="11.1" customHeight="1">
      <c r="A923" s="16" t="s">
        <v>236</v>
      </c>
      <c r="B923" s="17" t="s">
        <v>237</v>
      </c>
      <c r="C923" s="18" t="s">
        <v>40</v>
      </c>
      <c r="D923" s="18">
        <v>27</v>
      </c>
      <c r="E923" s="18">
        <v>53</v>
      </c>
      <c r="F923" s="18">
        <v>80</v>
      </c>
      <c r="G923" s="18">
        <v>1.5</v>
      </c>
      <c r="H923" s="18" t="s">
        <v>15</v>
      </c>
      <c r="I923" s="18" t="s">
        <v>21</v>
      </c>
      <c r="J923" s="45"/>
      <c r="K923" s="48"/>
      <c r="L923" s="50"/>
      <c r="M923" s="52"/>
      <c r="N923" s="54"/>
      <c r="O923" s="56"/>
    </row>
    <row r="924" spans="1:18" ht="11.1" customHeight="1">
      <c r="A924" s="16" t="s">
        <v>236</v>
      </c>
      <c r="B924" s="17" t="s">
        <v>237</v>
      </c>
      <c r="C924" s="18" t="s">
        <v>41</v>
      </c>
      <c r="D924" s="18">
        <v>28</v>
      </c>
      <c r="E924" s="18">
        <v>62</v>
      </c>
      <c r="F924" s="18">
        <v>90</v>
      </c>
      <c r="G924" s="18">
        <v>2</v>
      </c>
      <c r="H924" s="18" t="s">
        <v>15</v>
      </c>
      <c r="I924" s="18" t="s">
        <v>20</v>
      </c>
      <c r="J924" s="45"/>
      <c r="K924" s="48"/>
      <c r="L924" s="50"/>
      <c r="M924" s="52"/>
      <c r="N924" s="54"/>
      <c r="O924" s="56"/>
    </row>
    <row r="925" spans="1:18" ht="10.5" customHeight="1" thickBot="1">
      <c r="A925" s="19" t="s">
        <v>236</v>
      </c>
      <c r="B925" s="20" t="s">
        <v>237</v>
      </c>
      <c r="C925" s="21" t="s">
        <v>42</v>
      </c>
      <c r="D925" s="21">
        <v>27</v>
      </c>
      <c r="E925" s="21">
        <v>0</v>
      </c>
      <c r="F925" s="21">
        <v>27</v>
      </c>
      <c r="G925" s="21">
        <v>0</v>
      </c>
      <c r="H925" s="21" t="s">
        <v>15</v>
      </c>
      <c r="I925" s="21" t="s">
        <v>31</v>
      </c>
      <c r="J925" s="46"/>
      <c r="K925" s="49"/>
      <c r="L925" s="51"/>
      <c r="M925" s="53"/>
      <c r="N925" s="55"/>
      <c r="O925" s="57"/>
    </row>
    <row r="926" spans="1:18" ht="11.1" customHeight="1">
      <c r="A926" s="8" t="s">
        <v>238</v>
      </c>
      <c r="B926" s="9" t="s">
        <v>239</v>
      </c>
      <c r="C926" s="10" t="s">
        <v>33</v>
      </c>
      <c r="D926" s="10">
        <v>20</v>
      </c>
      <c r="E926" s="10">
        <v>38</v>
      </c>
      <c r="F926" s="10">
        <v>58</v>
      </c>
      <c r="G926" s="10">
        <v>3</v>
      </c>
      <c r="H926" s="10" t="s">
        <v>15</v>
      </c>
      <c r="I926" s="10" t="s">
        <v>17</v>
      </c>
      <c r="J926" s="44">
        <f t="shared" ref="J926" si="546">COUNTIF(H926:H935,"F")+COUNTIF(H926:H935,"AB")</f>
        <v>2</v>
      </c>
      <c r="K926" s="47">
        <f t="shared" ref="K926" si="547">SUM(G926:G935)</f>
        <v>15.5</v>
      </c>
      <c r="L926" s="50" t="str">
        <f t="shared" ref="L926" si="548">IF(K926=21.5, "PASS", "FAIL")</f>
        <v>FAIL</v>
      </c>
      <c r="M926" s="52" t="str">
        <f t="shared" ref="M926" si="549">IF(L926="PASS",O926/9,"NO NEED")</f>
        <v>NO NEED</v>
      </c>
      <c r="N926" s="54" t="str">
        <f t="shared" ref="N926" si="550">IF(L926="FAIL","NO RANK",RANK(M926,$M$6:$M$1175))</f>
        <v>NO RANK</v>
      </c>
      <c r="O926" s="56">
        <f t="shared" ref="O926" si="551">SUM(F926:F934)</f>
        <v>625</v>
      </c>
      <c r="P926" s="11"/>
      <c r="Q926" s="12"/>
      <c r="R926" s="12"/>
    </row>
    <row r="927" spans="1:18" ht="11.1" customHeight="1">
      <c r="A927" s="13" t="s">
        <v>238</v>
      </c>
      <c r="B927" s="14" t="s">
        <v>239</v>
      </c>
      <c r="C927" s="15" t="s">
        <v>34</v>
      </c>
      <c r="D927" s="15">
        <v>23</v>
      </c>
      <c r="E927" s="15">
        <v>19</v>
      </c>
      <c r="F927" s="15">
        <v>42</v>
      </c>
      <c r="G927" s="15">
        <v>0</v>
      </c>
      <c r="H927" s="15" t="s">
        <v>19</v>
      </c>
      <c r="I927" s="15" t="s">
        <v>19</v>
      </c>
      <c r="J927" s="45"/>
      <c r="K927" s="48"/>
      <c r="L927" s="50"/>
      <c r="M927" s="52"/>
      <c r="N927" s="54"/>
      <c r="O927" s="56"/>
    </row>
    <row r="928" spans="1:18" ht="11.1" customHeight="1">
      <c r="A928" s="13" t="s">
        <v>238</v>
      </c>
      <c r="B928" s="14" t="s">
        <v>239</v>
      </c>
      <c r="C928" s="15" t="s">
        <v>36</v>
      </c>
      <c r="D928" s="15">
        <v>24</v>
      </c>
      <c r="E928" s="15">
        <v>31</v>
      </c>
      <c r="F928" s="15">
        <v>55</v>
      </c>
      <c r="G928" s="15">
        <v>3</v>
      </c>
      <c r="H928" s="15" t="s">
        <v>15</v>
      </c>
      <c r="I928" s="15" t="s">
        <v>17</v>
      </c>
      <c r="J928" s="45"/>
      <c r="K928" s="48"/>
      <c r="L928" s="50"/>
      <c r="M928" s="52"/>
      <c r="N928" s="54"/>
      <c r="O928" s="56"/>
    </row>
    <row r="929" spans="1:18" ht="11.1" customHeight="1">
      <c r="A929" s="13" t="s">
        <v>238</v>
      </c>
      <c r="B929" s="14" t="s">
        <v>239</v>
      </c>
      <c r="C929" s="15" t="s">
        <v>37</v>
      </c>
      <c r="D929" s="15">
        <v>28</v>
      </c>
      <c r="E929" s="15">
        <v>17</v>
      </c>
      <c r="F929" s="15">
        <v>45</v>
      </c>
      <c r="G929" s="15">
        <v>0</v>
      </c>
      <c r="H929" s="15" t="s">
        <v>19</v>
      </c>
      <c r="I929" s="15" t="s">
        <v>19</v>
      </c>
      <c r="J929" s="45"/>
      <c r="K929" s="48"/>
      <c r="L929" s="50"/>
      <c r="M929" s="52"/>
      <c r="N929" s="54"/>
      <c r="O929" s="56"/>
    </row>
    <row r="930" spans="1:18" ht="11.1" customHeight="1">
      <c r="A930" s="13" t="s">
        <v>238</v>
      </c>
      <c r="B930" s="14" t="s">
        <v>239</v>
      </c>
      <c r="C930" s="15" t="s">
        <v>38</v>
      </c>
      <c r="D930" s="15">
        <v>27</v>
      </c>
      <c r="E930" s="15">
        <v>27</v>
      </c>
      <c r="F930" s="15">
        <v>54</v>
      </c>
      <c r="G930" s="15">
        <v>3</v>
      </c>
      <c r="H930" s="15" t="s">
        <v>15</v>
      </c>
      <c r="I930" s="15" t="s">
        <v>17</v>
      </c>
      <c r="J930" s="45"/>
      <c r="K930" s="48"/>
      <c r="L930" s="50"/>
      <c r="M930" s="52"/>
      <c r="N930" s="54"/>
      <c r="O930" s="56"/>
    </row>
    <row r="931" spans="1:18" ht="11.1" customHeight="1">
      <c r="A931" s="13" t="s">
        <v>238</v>
      </c>
      <c r="B931" s="14" t="s">
        <v>239</v>
      </c>
      <c r="C931" s="15" t="s">
        <v>35</v>
      </c>
      <c r="D931" s="15">
        <v>30</v>
      </c>
      <c r="E931" s="15">
        <v>68</v>
      </c>
      <c r="F931" s="15">
        <v>98</v>
      </c>
      <c r="G931" s="15">
        <v>1.5</v>
      </c>
      <c r="H931" s="15" t="s">
        <v>15</v>
      </c>
      <c r="I931" s="15" t="s">
        <v>20</v>
      </c>
      <c r="J931" s="45"/>
      <c r="K931" s="48"/>
      <c r="L931" s="50"/>
      <c r="M931" s="52"/>
      <c r="N931" s="54"/>
      <c r="O931" s="56"/>
    </row>
    <row r="932" spans="1:18" ht="11.1" customHeight="1">
      <c r="A932" s="16" t="s">
        <v>238</v>
      </c>
      <c r="B932" s="17" t="s">
        <v>239</v>
      </c>
      <c r="C932" s="18" t="s">
        <v>39</v>
      </c>
      <c r="D932" s="18">
        <v>30</v>
      </c>
      <c r="E932" s="18">
        <v>67</v>
      </c>
      <c r="F932" s="18">
        <v>97</v>
      </c>
      <c r="G932" s="18">
        <v>1.5</v>
      </c>
      <c r="H932" s="18" t="s">
        <v>15</v>
      </c>
      <c r="I932" s="18" t="s">
        <v>20</v>
      </c>
      <c r="J932" s="45"/>
      <c r="K932" s="48"/>
      <c r="L932" s="50"/>
      <c r="M932" s="52"/>
      <c r="N932" s="54"/>
      <c r="O932" s="56"/>
    </row>
    <row r="933" spans="1:18" ht="11.1" customHeight="1">
      <c r="A933" s="16" t="s">
        <v>238</v>
      </c>
      <c r="B933" s="17" t="s">
        <v>239</v>
      </c>
      <c r="C933" s="18" t="s">
        <v>40</v>
      </c>
      <c r="D933" s="18">
        <v>30</v>
      </c>
      <c r="E933" s="18">
        <v>56</v>
      </c>
      <c r="F933" s="18">
        <v>86</v>
      </c>
      <c r="G933" s="18">
        <v>1.5</v>
      </c>
      <c r="H933" s="18" t="s">
        <v>15</v>
      </c>
      <c r="I933" s="18" t="s">
        <v>21</v>
      </c>
      <c r="J933" s="45"/>
      <c r="K933" s="48"/>
      <c r="L933" s="50"/>
      <c r="M933" s="52"/>
      <c r="N933" s="54"/>
      <c r="O933" s="56"/>
    </row>
    <row r="934" spans="1:18" ht="11.1" customHeight="1">
      <c r="A934" s="16" t="s">
        <v>238</v>
      </c>
      <c r="B934" s="17" t="s">
        <v>239</v>
      </c>
      <c r="C934" s="18" t="s">
        <v>41</v>
      </c>
      <c r="D934" s="18">
        <v>30</v>
      </c>
      <c r="E934" s="18">
        <v>60</v>
      </c>
      <c r="F934" s="18">
        <v>90</v>
      </c>
      <c r="G934" s="18">
        <v>2</v>
      </c>
      <c r="H934" s="18" t="s">
        <v>15</v>
      </c>
      <c r="I934" s="18" t="s">
        <v>20</v>
      </c>
      <c r="J934" s="45"/>
      <c r="K934" s="48"/>
      <c r="L934" s="50"/>
      <c r="M934" s="52"/>
      <c r="N934" s="54"/>
      <c r="O934" s="56"/>
    </row>
    <row r="935" spans="1:18" ht="11.1" customHeight="1" thickBot="1">
      <c r="A935" s="19" t="s">
        <v>238</v>
      </c>
      <c r="B935" s="20" t="s">
        <v>239</v>
      </c>
      <c r="C935" s="21" t="s">
        <v>42</v>
      </c>
      <c r="D935" s="21">
        <v>30</v>
      </c>
      <c r="E935" s="21">
        <v>0</v>
      </c>
      <c r="F935" s="21">
        <v>30</v>
      </c>
      <c r="G935" s="21">
        <v>0</v>
      </c>
      <c r="H935" s="21" t="s">
        <v>15</v>
      </c>
      <c r="I935" s="21" t="s">
        <v>31</v>
      </c>
      <c r="J935" s="46"/>
      <c r="K935" s="49"/>
      <c r="L935" s="51"/>
      <c r="M935" s="53"/>
      <c r="N935" s="55"/>
      <c r="O935" s="57"/>
    </row>
    <row r="936" spans="1:18" ht="11.1" customHeight="1">
      <c r="A936" s="8" t="s">
        <v>240</v>
      </c>
      <c r="B936" s="9" t="s">
        <v>241</v>
      </c>
      <c r="C936" s="10" t="s">
        <v>33</v>
      </c>
      <c r="D936" s="10">
        <v>15</v>
      </c>
      <c r="E936" s="10">
        <v>7</v>
      </c>
      <c r="F936" s="10">
        <v>22</v>
      </c>
      <c r="G936" s="10">
        <v>0</v>
      </c>
      <c r="H936" s="10" t="s">
        <v>19</v>
      </c>
      <c r="I936" s="10" t="s">
        <v>19</v>
      </c>
      <c r="J936" s="44">
        <f t="shared" ref="J936" si="552">COUNTIF(H936:H945,"F")+COUNTIF(H936:H945,"AB")</f>
        <v>5</v>
      </c>
      <c r="K936" s="47">
        <f t="shared" ref="K936" si="553">SUM(G936:G945)</f>
        <v>6.5</v>
      </c>
      <c r="L936" s="50" t="str">
        <f t="shared" ref="L936" si="554">IF(K936=21.5, "PASS", "FAIL")</f>
        <v>FAIL</v>
      </c>
      <c r="M936" s="52" t="str">
        <f t="shared" ref="M936" si="555">IF(L936="PASS",O936/9,"NO NEED")</f>
        <v>NO NEED</v>
      </c>
      <c r="N936" s="54" t="str">
        <f t="shared" ref="N936" si="556">IF(L936="FAIL","NO RANK",RANK(M936,$M$6:$M$1175))</f>
        <v>NO RANK</v>
      </c>
      <c r="O936" s="56">
        <f t="shared" ref="O936" si="557">SUM(F936:F944)</f>
        <v>449</v>
      </c>
      <c r="P936" s="11"/>
      <c r="Q936" s="12"/>
      <c r="R936" s="12"/>
    </row>
    <row r="937" spans="1:18" ht="11.1" customHeight="1">
      <c r="A937" s="13" t="s">
        <v>240</v>
      </c>
      <c r="B937" s="14" t="s">
        <v>241</v>
      </c>
      <c r="C937" s="15" t="s">
        <v>34</v>
      </c>
      <c r="D937" s="15">
        <v>15</v>
      </c>
      <c r="E937" s="15">
        <v>2</v>
      </c>
      <c r="F937" s="15">
        <v>17</v>
      </c>
      <c r="G937" s="15">
        <v>0</v>
      </c>
      <c r="H937" s="15" t="s">
        <v>19</v>
      </c>
      <c r="I937" s="15" t="s">
        <v>19</v>
      </c>
      <c r="J937" s="45"/>
      <c r="K937" s="48"/>
      <c r="L937" s="50"/>
      <c r="M937" s="52"/>
      <c r="N937" s="54"/>
      <c r="O937" s="56"/>
    </row>
    <row r="938" spans="1:18" ht="11.1" customHeight="1">
      <c r="A938" s="13" t="s">
        <v>240</v>
      </c>
      <c r="B938" s="14" t="s">
        <v>241</v>
      </c>
      <c r="C938" s="15" t="s">
        <v>36</v>
      </c>
      <c r="D938" s="15">
        <v>16</v>
      </c>
      <c r="E938" s="15">
        <v>13</v>
      </c>
      <c r="F938" s="15">
        <v>29</v>
      </c>
      <c r="G938" s="15">
        <v>0</v>
      </c>
      <c r="H938" s="15" t="s">
        <v>19</v>
      </c>
      <c r="I938" s="15" t="s">
        <v>19</v>
      </c>
      <c r="J938" s="45"/>
      <c r="K938" s="48"/>
      <c r="L938" s="50"/>
      <c r="M938" s="52"/>
      <c r="N938" s="54"/>
      <c r="O938" s="56"/>
    </row>
    <row r="939" spans="1:18" ht="11.1" customHeight="1">
      <c r="A939" s="13" t="s">
        <v>240</v>
      </c>
      <c r="B939" s="14" t="s">
        <v>241</v>
      </c>
      <c r="C939" s="15" t="s">
        <v>37</v>
      </c>
      <c r="D939" s="15">
        <v>17</v>
      </c>
      <c r="E939" s="15">
        <v>1</v>
      </c>
      <c r="F939" s="15">
        <v>18</v>
      </c>
      <c r="G939" s="15">
        <v>0</v>
      </c>
      <c r="H939" s="15" t="s">
        <v>19</v>
      </c>
      <c r="I939" s="15" t="s">
        <v>19</v>
      </c>
      <c r="J939" s="45"/>
      <c r="K939" s="48"/>
      <c r="L939" s="50"/>
      <c r="M939" s="52"/>
      <c r="N939" s="54"/>
      <c r="O939" s="56"/>
    </row>
    <row r="940" spans="1:18" ht="11.1" customHeight="1">
      <c r="A940" s="13" t="s">
        <v>240</v>
      </c>
      <c r="B940" s="14" t="s">
        <v>241</v>
      </c>
      <c r="C940" s="15" t="s">
        <v>38</v>
      </c>
      <c r="D940" s="15">
        <v>20</v>
      </c>
      <c r="E940" s="15">
        <v>8</v>
      </c>
      <c r="F940" s="15">
        <v>28</v>
      </c>
      <c r="G940" s="15">
        <v>0</v>
      </c>
      <c r="H940" s="15" t="s">
        <v>19</v>
      </c>
      <c r="I940" s="15" t="s">
        <v>19</v>
      </c>
      <c r="J940" s="45"/>
      <c r="K940" s="48"/>
      <c r="L940" s="50"/>
      <c r="M940" s="52"/>
      <c r="N940" s="54"/>
      <c r="O940" s="56"/>
    </row>
    <row r="941" spans="1:18" ht="11.1" customHeight="1">
      <c r="A941" s="13" t="s">
        <v>240</v>
      </c>
      <c r="B941" s="14" t="s">
        <v>241</v>
      </c>
      <c r="C941" s="15" t="s">
        <v>35</v>
      </c>
      <c r="D941" s="15">
        <v>26</v>
      </c>
      <c r="E941" s="15">
        <v>60</v>
      </c>
      <c r="F941" s="15">
        <v>86</v>
      </c>
      <c r="G941" s="15">
        <v>1.5</v>
      </c>
      <c r="H941" s="15" t="s">
        <v>15</v>
      </c>
      <c r="I941" s="15" t="s">
        <v>21</v>
      </c>
      <c r="J941" s="45"/>
      <c r="K941" s="48"/>
      <c r="L941" s="50"/>
      <c r="M941" s="52"/>
      <c r="N941" s="54"/>
      <c r="O941" s="56"/>
    </row>
    <row r="942" spans="1:18" ht="11.1" customHeight="1">
      <c r="A942" s="16" t="s">
        <v>240</v>
      </c>
      <c r="B942" s="17" t="s">
        <v>241</v>
      </c>
      <c r="C942" s="18" t="s">
        <v>39</v>
      </c>
      <c r="D942" s="18">
        <v>26</v>
      </c>
      <c r="E942" s="18">
        <v>60</v>
      </c>
      <c r="F942" s="18">
        <v>86</v>
      </c>
      <c r="G942" s="18">
        <v>1.5</v>
      </c>
      <c r="H942" s="18" t="s">
        <v>15</v>
      </c>
      <c r="I942" s="18" t="s">
        <v>21</v>
      </c>
      <c r="J942" s="45"/>
      <c r="K942" s="48"/>
      <c r="L942" s="50"/>
      <c r="M942" s="52"/>
      <c r="N942" s="54"/>
      <c r="O942" s="56"/>
    </row>
    <row r="943" spans="1:18" ht="11.1" customHeight="1">
      <c r="A943" s="16" t="s">
        <v>240</v>
      </c>
      <c r="B943" s="17" t="s">
        <v>241</v>
      </c>
      <c r="C943" s="18" t="s">
        <v>40</v>
      </c>
      <c r="D943" s="18">
        <v>27</v>
      </c>
      <c r="E943" s="18">
        <v>52</v>
      </c>
      <c r="F943" s="18">
        <v>79</v>
      </c>
      <c r="G943" s="18">
        <v>1.5</v>
      </c>
      <c r="H943" s="18" t="s">
        <v>15</v>
      </c>
      <c r="I943" s="18" t="s">
        <v>22</v>
      </c>
      <c r="J943" s="45"/>
      <c r="K943" s="48"/>
      <c r="L943" s="50"/>
      <c r="M943" s="52"/>
      <c r="N943" s="54"/>
      <c r="O943" s="56"/>
    </row>
    <row r="944" spans="1:18" ht="11.1" customHeight="1">
      <c r="A944" s="16" t="s">
        <v>240</v>
      </c>
      <c r="B944" s="17" t="s">
        <v>241</v>
      </c>
      <c r="C944" s="18" t="s">
        <v>41</v>
      </c>
      <c r="D944" s="18">
        <v>26</v>
      </c>
      <c r="E944" s="18">
        <v>58</v>
      </c>
      <c r="F944" s="18">
        <v>84</v>
      </c>
      <c r="G944" s="18">
        <v>2</v>
      </c>
      <c r="H944" s="18" t="s">
        <v>15</v>
      </c>
      <c r="I944" s="18" t="s">
        <v>21</v>
      </c>
      <c r="J944" s="45"/>
      <c r="K944" s="48"/>
      <c r="L944" s="50"/>
      <c r="M944" s="52"/>
      <c r="N944" s="54"/>
      <c r="O944" s="56"/>
    </row>
    <row r="945" spans="1:18" ht="10.5" customHeight="1" thickBot="1">
      <c r="A945" s="19" t="s">
        <v>240</v>
      </c>
      <c r="B945" s="20" t="s">
        <v>241</v>
      </c>
      <c r="C945" s="21" t="s">
        <v>42</v>
      </c>
      <c r="D945" s="21">
        <v>26</v>
      </c>
      <c r="E945" s="21">
        <v>0</v>
      </c>
      <c r="F945" s="21">
        <v>26</v>
      </c>
      <c r="G945" s="21">
        <v>0</v>
      </c>
      <c r="H945" s="21" t="s">
        <v>15</v>
      </c>
      <c r="I945" s="21" t="s">
        <v>31</v>
      </c>
      <c r="J945" s="46"/>
      <c r="K945" s="49"/>
      <c r="L945" s="51"/>
      <c r="M945" s="53"/>
      <c r="N945" s="55"/>
      <c r="O945" s="57"/>
    </row>
    <row r="946" spans="1:18" ht="11.1" customHeight="1">
      <c r="A946" s="8" t="s">
        <v>242</v>
      </c>
      <c r="B946" s="9" t="s">
        <v>243</v>
      </c>
      <c r="C946" s="10" t="s">
        <v>33</v>
      </c>
      <c r="D946" s="10">
        <v>26</v>
      </c>
      <c r="E946" s="10">
        <v>41</v>
      </c>
      <c r="F946" s="10">
        <v>67</v>
      </c>
      <c r="G946" s="10">
        <v>3</v>
      </c>
      <c r="H946" s="10" t="s">
        <v>15</v>
      </c>
      <c r="I946" s="10" t="s">
        <v>16</v>
      </c>
      <c r="J946" s="44">
        <f t="shared" ref="J946" si="558">COUNTIF(H946:H955,"F")+COUNTIF(H946:H955,"AB")</f>
        <v>0</v>
      </c>
      <c r="K946" s="47">
        <f t="shared" ref="K946" si="559">SUM(G946:G955)</f>
        <v>21.5</v>
      </c>
      <c r="L946" s="50" t="str">
        <f t="shared" ref="L946" si="560">IF(K946=21.5, "PASS", "FAIL")</f>
        <v>PASS</v>
      </c>
      <c r="M946" s="52">
        <f t="shared" ref="M946" si="561">IF(L946="PASS",O946/9,"NO NEED")</f>
        <v>80.333333333333329</v>
      </c>
      <c r="N946" s="54">
        <f t="shared" ref="N946" si="562">IF(L946="FAIL","NO RANK",RANK(M946,$M$6:$M$1175))</f>
        <v>16</v>
      </c>
      <c r="O946" s="56">
        <f t="shared" ref="O946" si="563">SUM(F946:F954)</f>
        <v>723</v>
      </c>
    </row>
    <row r="947" spans="1:18" ht="11.1" customHeight="1">
      <c r="A947" s="13" t="s">
        <v>242</v>
      </c>
      <c r="B947" s="14" t="s">
        <v>243</v>
      </c>
      <c r="C947" s="15" t="s">
        <v>34</v>
      </c>
      <c r="D947" s="15">
        <v>24</v>
      </c>
      <c r="E947" s="15">
        <v>36</v>
      </c>
      <c r="F947" s="15">
        <v>60</v>
      </c>
      <c r="G947" s="15">
        <v>3</v>
      </c>
      <c r="H947" s="15" t="s">
        <v>15</v>
      </c>
      <c r="I947" s="15" t="s">
        <v>16</v>
      </c>
      <c r="J947" s="45"/>
      <c r="K947" s="48"/>
      <c r="L947" s="50"/>
      <c r="M947" s="52"/>
      <c r="N947" s="54"/>
      <c r="O947" s="56"/>
    </row>
    <row r="948" spans="1:18" ht="11.1" customHeight="1">
      <c r="A948" s="13" t="s">
        <v>242</v>
      </c>
      <c r="B948" s="14" t="s">
        <v>243</v>
      </c>
      <c r="C948" s="15" t="s">
        <v>36</v>
      </c>
      <c r="D948" s="15">
        <v>29</v>
      </c>
      <c r="E948" s="15">
        <v>37</v>
      </c>
      <c r="F948" s="15">
        <v>66</v>
      </c>
      <c r="G948" s="15">
        <v>3</v>
      </c>
      <c r="H948" s="15" t="s">
        <v>15</v>
      </c>
      <c r="I948" s="15" t="s">
        <v>16</v>
      </c>
      <c r="J948" s="45"/>
      <c r="K948" s="48"/>
      <c r="L948" s="50"/>
      <c r="M948" s="52"/>
      <c r="N948" s="54"/>
      <c r="O948" s="56"/>
    </row>
    <row r="949" spans="1:18" ht="11.1" customHeight="1">
      <c r="A949" s="13" t="s">
        <v>242</v>
      </c>
      <c r="B949" s="14" t="s">
        <v>243</v>
      </c>
      <c r="C949" s="15" t="s">
        <v>37</v>
      </c>
      <c r="D949" s="15">
        <v>28</v>
      </c>
      <c r="E949" s="15">
        <v>35</v>
      </c>
      <c r="F949" s="15">
        <v>63</v>
      </c>
      <c r="G949" s="15">
        <v>3</v>
      </c>
      <c r="H949" s="15" t="s">
        <v>15</v>
      </c>
      <c r="I949" s="15" t="s">
        <v>16</v>
      </c>
      <c r="J949" s="45"/>
      <c r="K949" s="48"/>
      <c r="L949" s="50"/>
      <c r="M949" s="52"/>
      <c r="N949" s="54"/>
      <c r="O949" s="56"/>
    </row>
    <row r="950" spans="1:18" ht="11.1" customHeight="1">
      <c r="A950" s="13" t="s">
        <v>242</v>
      </c>
      <c r="B950" s="14" t="s">
        <v>243</v>
      </c>
      <c r="C950" s="15" t="s">
        <v>38</v>
      </c>
      <c r="D950" s="15">
        <v>26</v>
      </c>
      <c r="E950" s="15">
        <v>52</v>
      </c>
      <c r="F950" s="15">
        <v>78</v>
      </c>
      <c r="G950" s="15">
        <v>3</v>
      </c>
      <c r="H950" s="15" t="s">
        <v>15</v>
      </c>
      <c r="I950" s="15" t="s">
        <v>22</v>
      </c>
      <c r="J950" s="45"/>
      <c r="K950" s="48"/>
      <c r="L950" s="50"/>
      <c r="M950" s="52"/>
      <c r="N950" s="54"/>
      <c r="O950" s="56"/>
    </row>
    <row r="951" spans="1:18" ht="11.1" customHeight="1">
      <c r="A951" s="13" t="s">
        <v>242</v>
      </c>
      <c r="B951" s="14" t="s">
        <v>243</v>
      </c>
      <c r="C951" s="15" t="s">
        <v>35</v>
      </c>
      <c r="D951" s="15">
        <v>30</v>
      </c>
      <c r="E951" s="15">
        <v>68</v>
      </c>
      <c r="F951" s="15">
        <v>98</v>
      </c>
      <c r="G951" s="15">
        <v>1.5</v>
      </c>
      <c r="H951" s="15" t="s">
        <v>15</v>
      </c>
      <c r="I951" s="15" t="s">
        <v>20</v>
      </c>
      <c r="J951" s="45"/>
      <c r="K951" s="48"/>
      <c r="L951" s="50"/>
      <c r="M951" s="52"/>
      <c r="N951" s="54"/>
      <c r="O951" s="56"/>
    </row>
    <row r="952" spans="1:18" ht="11.1" customHeight="1">
      <c r="A952" s="16" t="s">
        <v>242</v>
      </c>
      <c r="B952" s="17" t="s">
        <v>243</v>
      </c>
      <c r="C952" s="18" t="s">
        <v>39</v>
      </c>
      <c r="D952" s="18">
        <v>30</v>
      </c>
      <c r="E952" s="18">
        <v>69</v>
      </c>
      <c r="F952" s="18">
        <v>99</v>
      </c>
      <c r="G952" s="18">
        <v>1.5</v>
      </c>
      <c r="H952" s="18" t="s">
        <v>15</v>
      </c>
      <c r="I952" s="18" t="s">
        <v>20</v>
      </c>
      <c r="J952" s="45"/>
      <c r="K952" s="48"/>
      <c r="L952" s="50"/>
      <c r="M952" s="52"/>
      <c r="N952" s="54"/>
      <c r="O952" s="56"/>
    </row>
    <row r="953" spans="1:18" ht="11.1" customHeight="1">
      <c r="A953" s="16" t="s">
        <v>242</v>
      </c>
      <c r="B953" s="17" t="s">
        <v>243</v>
      </c>
      <c r="C953" s="18" t="s">
        <v>40</v>
      </c>
      <c r="D953" s="18">
        <v>30</v>
      </c>
      <c r="E953" s="18">
        <v>68</v>
      </c>
      <c r="F953" s="18">
        <v>98</v>
      </c>
      <c r="G953" s="18">
        <v>1.5</v>
      </c>
      <c r="H953" s="18" t="s">
        <v>15</v>
      </c>
      <c r="I953" s="18" t="s">
        <v>20</v>
      </c>
      <c r="J953" s="45"/>
      <c r="K953" s="48"/>
      <c r="L953" s="50"/>
      <c r="M953" s="52"/>
      <c r="N953" s="54"/>
      <c r="O953" s="56"/>
    </row>
    <row r="954" spans="1:18" ht="11.1" customHeight="1">
      <c r="A954" s="16" t="s">
        <v>242</v>
      </c>
      <c r="B954" s="17" t="s">
        <v>243</v>
      </c>
      <c r="C954" s="18" t="s">
        <v>41</v>
      </c>
      <c r="D954" s="18">
        <v>30</v>
      </c>
      <c r="E954" s="18">
        <v>64</v>
      </c>
      <c r="F954" s="18">
        <v>94</v>
      </c>
      <c r="G954" s="18">
        <v>2</v>
      </c>
      <c r="H954" s="18" t="s">
        <v>15</v>
      </c>
      <c r="I954" s="18" t="s">
        <v>20</v>
      </c>
      <c r="J954" s="45"/>
      <c r="K954" s="48"/>
      <c r="L954" s="50"/>
      <c r="M954" s="52"/>
      <c r="N954" s="54"/>
      <c r="O954" s="56"/>
    </row>
    <row r="955" spans="1:18" ht="11.1" customHeight="1" thickBot="1">
      <c r="A955" s="19" t="s">
        <v>242</v>
      </c>
      <c r="B955" s="20" t="s">
        <v>243</v>
      </c>
      <c r="C955" s="21" t="s">
        <v>42</v>
      </c>
      <c r="D955" s="21">
        <v>30</v>
      </c>
      <c r="E955" s="21">
        <v>0</v>
      </c>
      <c r="F955" s="21">
        <v>30</v>
      </c>
      <c r="G955" s="21">
        <v>0</v>
      </c>
      <c r="H955" s="21" t="s">
        <v>15</v>
      </c>
      <c r="I955" s="21" t="s">
        <v>31</v>
      </c>
      <c r="J955" s="46"/>
      <c r="K955" s="49"/>
      <c r="L955" s="51"/>
      <c r="M955" s="53"/>
      <c r="N955" s="55"/>
      <c r="O955" s="57"/>
    </row>
    <row r="956" spans="1:18" ht="11.1" customHeight="1">
      <c r="A956" s="8" t="s">
        <v>244</v>
      </c>
      <c r="B956" s="9" t="s">
        <v>245</v>
      </c>
      <c r="C956" s="10" t="s">
        <v>33</v>
      </c>
      <c r="D956" s="10">
        <v>17</v>
      </c>
      <c r="E956" s="10">
        <v>32</v>
      </c>
      <c r="F956" s="10">
        <v>49</v>
      </c>
      <c r="G956" s="10">
        <v>3</v>
      </c>
      <c r="H956" s="10" t="s">
        <v>15</v>
      </c>
      <c r="I956" s="10" t="s">
        <v>18</v>
      </c>
      <c r="J956" s="44">
        <f t="shared" ref="J956" si="564">COUNTIF(H956:H965,"F")+COUNTIF(H956:H965,"AB")</f>
        <v>2</v>
      </c>
      <c r="K956" s="47">
        <f t="shared" ref="K956" si="565">SUM(G956:G965)</f>
        <v>15.5</v>
      </c>
      <c r="L956" s="50" t="str">
        <f t="shared" ref="L956" si="566">IF(K956=21.5, "PASS", "FAIL")</f>
        <v>FAIL</v>
      </c>
      <c r="M956" s="52" t="str">
        <f t="shared" ref="M956" si="567">IF(L956="PASS",O956/9,"NO NEED")</f>
        <v>NO NEED</v>
      </c>
      <c r="N956" s="54" t="str">
        <f t="shared" ref="N956" si="568">IF(L956="FAIL","NO RANK",RANK(M956,$M$6:$M$1175))</f>
        <v>NO RANK</v>
      </c>
      <c r="O956" s="56">
        <f t="shared" ref="O956" si="569">SUM(F956:F964)</f>
        <v>609</v>
      </c>
      <c r="P956" s="11"/>
      <c r="Q956" s="12"/>
      <c r="R956" s="12"/>
    </row>
    <row r="957" spans="1:18" ht="11.1" customHeight="1">
      <c r="A957" s="13" t="s">
        <v>244</v>
      </c>
      <c r="B957" s="14" t="s">
        <v>245</v>
      </c>
      <c r="C957" s="15" t="s">
        <v>34</v>
      </c>
      <c r="D957" s="15">
        <v>17</v>
      </c>
      <c r="E957" s="15">
        <v>12</v>
      </c>
      <c r="F957" s="15">
        <v>29</v>
      </c>
      <c r="G957" s="15">
        <v>0</v>
      </c>
      <c r="H957" s="15" t="s">
        <v>19</v>
      </c>
      <c r="I957" s="15" t="s">
        <v>19</v>
      </c>
      <c r="J957" s="45"/>
      <c r="K957" s="48"/>
      <c r="L957" s="50"/>
      <c r="M957" s="52"/>
      <c r="N957" s="54"/>
      <c r="O957" s="56"/>
    </row>
    <row r="958" spans="1:18" ht="11.1" customHeight="1">
      <c r="A958" s="13" t="s">
        <v>244</v>
      </c>
      <c r="B958" s="14" t="s">
        <v>245</v>
      </c>
      <c r="C958" s="15" t="s">
        <v>36</v>
      </c>
      <c r="D958" s="15">
        <v>21</v>
      </c>
      <c r="E958" s="15">
        <v>28</v>
      </c>
      <c r="F958" s="15">
        <v>49</v>
      </c>
      <c r="G958" s="15">
        <v>3</v>
      </c>
      <c r="H958" s="15" t="s">
        <v>15</v>
      </c>
      <c r="I958" s="15" t="s">
        <v>18</v>
      </c>
      <c r="J958" s="45"/>
      <c r="K958" s="48"/>
      <c r="L958" s="50"/>
      <c r="M958" s="52"/>
      <c r="N958" s="54"/>
      <c r="O958" s="56"/>
    </row>
    <row r="959" spans="1:18" ht="11.1" customHeight="1">
      <c r="A959" s="13" t="s">
        <v>244</v>
      </c>
      <c r="B959" s="14" t="s">
        <v>245</v>
      </c>
      <c r="C959" s="15" t="s">
        <v>37</v>
      </c>
      <c r="D959" s="15">
        <v>26</v>
      </c>
      <c r="E959" s="15">
        <v>14</v>
      </c>
      <c r="F959" s="15">
        <v>40</v>
      </c>
      <c r="G959" s="15">
        <v>0</v>
      </c>
      <c r="H959" s="15" t="s">
        <v>19</v>
      </c>
      <c r="I959" s="15" t="s">
        <v>19</v>
      </c>
      <c r="J959" s="45"/>
      <c r="K959" s="48"/>
      <c r="L959" s="50"/>
      <c r="M959" s="52"/>
      <c r="N959" s="54"/>
      <c r="O959" s="56"/>
    </row>
    <row r="960" spans="1:18" ht="11.1" customHeight="1">
      <c r="A960" s="13" t="s">
        <v>244</v>
      </c>
      <c r="B960" s="14" t="s">
        <v>245</v>
      </c>
      <c r="C960" s="15" t="s">
        <v>38</v>
      </c>
      <c r="D960" s="15">
        <v>25</v>
      </c>
      <c r="E960" s="15">
        <v>40</v>
      </c>
      <c r="F960" s="15">
        <v>65</v>
      </c>
      <c r="G960" s="15">
        <v>3</v>
      </c>
      <c r="H960" s="15" t="s">
        <v>15</v>
      </c>
      <c r="I960" s="15" t="s">
        <v>16</v>
      </c>
      <c r="J960" s="45"/>
      <c r="K960" s="48"/>
      <c r="L960" s="50"/>
      <c r="M960" s="52"/>
      <c r="N960" s="54"/>
      <c r="O960" s="56"/>
    </row>
    <row r="961" spans="1:18" ht="11.1" customHeight="1">
      <c r="A961" s="13" t="s">
        <v>244</v>
      </c>
      <c r="B961" s="14" t="s">
        <v>245</v>
      </c>
      <c r="C961" s="15" t="s">
        <v>35</v>
      </c>
      <c r="D961" s="15">
        <v>29</v>
      </c>
      <c r="E961" s="15">
        <v>67</v>
      </c>
      <c r="F961" s="15">
        <v>96</v>
      </c>
      <c r="G961" s="15">
        <v>1.5</v>
      </c>
      <c r="H961" s="15" t="s">
        <v>15</v>
      </c>
      <c r="I961" s="15" t="s">
        <v>20</v>
      </c>
      <c r="J961" s="45"/>
      <c r="K961" s="48"/>
      <c r="L961" s="50"/>
      <c r="M961" s="52"/>
      <c r="N961" s="54"/>
      <c r="O961" s="56"/>
    </row>
    <row r="962" spans="1:18" ht="11.1" customHeight="1">
      <c r="A962" s="16" t="s">
        <v>244</v>
      </c>
      <c r="B962" s="17" t="s">
        <v>245</v>
      </c>
      <c r="C962" s="18" t="s">
        <v>39</v>
      </c>
      <c r="D962" s="18">
        <v>30</v>
      </c>
      <c r="E962" s="18">
        <v>68</v>
      </c>
      <c r="F962" s="18">
        <v>98</v>
      </c>
      <c r="G962" s="18">
        <v>1.5</v>
      </c>
      <c r="H962" s="18" t="s">
        <v>15</v>
      </c>
      <c r="I962" s="18" t="s">
        <v>20</v>
      </c>
      <c r="J962" s="45"/>
      <c r="K962" s="48"/>
      <c r="L962" s="50"/>
      <c r="M962" s="52"/>
      <c r="N962" s="54"/>
      <c r="O962" s="56"/>
    </row>
    <row r="963" spans="1:18" ht="11.1" customHeight="1">
      <c r="A963" s="16" t="s">
        <v>244</v>
      </c>
      <c r="B963" s="17" t="s">
        <v>245</v>
      </c>
      <c r="C963" s="18" t="s">
        <v>40</v>
      </c>
      <c r="D963" s="18">
        <v>29</v>
      </c>
      <c r="E963" s="18">
        <v>62</v>
      </c>
      <c r="F963" s="18">
        <v>91</v>
      </c>
      <c r="G963" s="18">
        <v>1.5</v>
      </c>
      <c r="H963" s="18" t="s">
        <v>15</v>
      </c>
      <c r="I963" s="18" t="s">
        <v>20</v>
      </c>
      <c r="J963" s="45"/>
      <c r="K963" s="48"/>
      <c r="L963" s="50"/>
      <c r="M963" s="52"/>
      <c r="N963" s="54"/>
      <c r="O963" s="56"/>
    </row>
    <row r="964" spans="1:18" ht="11.1" customHeight="1">
      <c r="A964" s="16" t="s">
        <v>244</v>
      </c>
      <c r="B964" s="17" t="s">
        <v>245</v>
      </c>
      <c r="C964" s="18" t="s">
        <v>41</v>
      </c>
      <c r="D964" s="18">
        <v>29</v>
      </c>
      <c r="E964" s="18">
        <v>63</v>
      </c>
      <c r="F964" s="18">
        <v>92</v>
      </c>
      <c r="G964" s="18">
        <v>2</v>
      </c>
      <c r="H964" s="18" t="s">
        <v>15</v>
      </c>
      <c r="I964" s="18" t="s">
        <v>20</v>
      </c>
      <c r="J964" s="45"/>
      <c r="K964" s="48"/>
      <c r="L964" s="50"/>
      <c r="M964" s="52"/>
      <c r="N964" s="54"/>
      <c r="O964" s="56"/>
    </row>
    <row r="965" spans="1:18" ht="10.5" customHeight="1" thickBot="1">
      <c r="A965" s="19" t="s">
        <v>244</v>
      </c>
      <c r="B965" s="20" t="s">
        <v>245</v>
      </c>
      <c r="C965" s="21" t="s">
        <v>42</v>
      </c>
      <c r="D965" s="21">
        <v>28</v>
      </c>
      <c r="E965" s="21">
        <v>0</v>
      </c>
      <c r="F965" s="21">
        <v>28</v>
      </c>
      <c r="G965" s="21">
        <v>0</v>
      </c>
      <c r="H965" s="21" t="s">
        <v>15</v>
      </c>
      <c r="I965" s="21" t="s">
        <v>31</v>
      </c>
      <c r="J965" s="46"/>
      <c r="K965" s="49"/>
      <c r="L965" s="51"/>
      <c r="M965" s="53"/>
      <c r="N965" s="55"/>
      <c r="O965" s="57"/>
    </row>
    <row r="966" spans="1:18" ht="11.1" customHeight="1">
      <c r="A966" s="8" t="s">
        <v>246</v>
      </c>
      <c r="B966" s="9" t="s">
        <v>247</v>
      </c>
      <c r="C966" s="10" t="s">
        <v>33</v>
      </c>
      <c r="D966" s="10">
        <v>24</v>
      </c>
      <c r="E966" s="10">
        <v>29</v>
      </c>
      <c r="F966" s="10">
        <v>53</v>
      </c>
      <c r="G966" s="10">
        <v>3</v>
      </c>
      <c r="H966" s="10" t="s">
        <v>15</v>
      </c>
      <c r="I966" s="10" t="s">
        <v>17</v>
      </c>
      <c r="J966" s="44">
        <f t="shared" ref="J966" si="570">COUNTIF(H966:H975,"F")+COUNTIF(H966:H975,"AB")</f>
        <v>0</v>
      </c>
      <c r="K966" s="47">
        <f t="shared" ref="K966" si="571">SUM(G966:G975)</f>
        <v>21.5</v>
      </c>
      <c r="L966" s="50" t="str">
        <f t="shared" ref="L966" si="572">IF(K966=21.5, "PASS", "FAIL")</f>
        <v>PASS</v>
      </c>
      <c r="M966" s="52">
        <f t="shared" ref="M966" si="573">IF(L966="PASS",O966/9,"NO NEED")</f>
        <v>75.222222222222229</v>
      </c>
      <c r="N966" s="54">
        <f t="shared" ref="N966" si="574">IF(L966="FAIL","NO RANK",RANK(M966,$M$6:$M$1175))</f>
        <v>40</v>
      </c>
      <c r="O966" s="56">
        <f t="shared" ref="O966" si="575">SUM(F966:F974)</f>
        <v>677</v>
      </c>
    </row>
    <row r="967" spans="1:18" ht="11.1" customHeight="1">
      <c r="A967" s="13" t="s">
        <v>246</v>
      </c>
      <c r="B967" s="14" t="s">
        <v>247</v>
      </c>
      <c r="C967" s="15" t="s">
        <v>34</v>
      </c>
      <c r="D967" s="15">
        <v>27</v>
      </c>
      <c r="E967" s="15">
        <v>30</v>
      </c>
      <c r="F967" s="15">
        <v>57</v>
      </c>
      <c r="G967" s="15">
        <v>3</v>
      </c>
      <c r="H967" s="15" t="s">
        <v>15</v>
      </c>
      <c r="I967" s="15" t="s">
        <v>17</v>
      </c>
      <c r="J967" s="45"/>
      <c r="K967" s="48"/>
      <c r="L967" s="50"/>
      <c r="M967" s="52"/>
      <c r="N967" s="54"/>
      <c r="O967" s="56"/>
    </row>
    <row r="968" spans="1:18" ht="11.1" customHeight="1">
      <c r="A968" s="13" t="s">
        <v>246</v>
      </c>
      <c r="B968" s="14" t="s">
        <v>247</v>
      </c>
      <c r="C968" s="15" t="s">
        <v>36</v>
      </c>
      <c r="D968" s="15">
        <v>29</v>
      </c>
      <c r="E968" s="15">
        <v>36</v>
      </c>
      <c r="F968" s="15">
        <v>65</v>
      </c>
      <c r="G968" s="15">
        <v>3</v>
      </c>
      <c r="H968" s="15" t="s">
        <v>15</v>
      </c>
      <c r="I968" s="15" t="s">
        <v>16</v>
      </c>
      <c r="J968" s="45"/>
      <c r="K968" s="48"/>
      <c r="L968" s="50"/>
      <c r="M968" s="52"/>
      <c r="N968" s="54"/>
      <c r="O968" s="56"/>
    </row>
    <row r="969" spans="1:18" ht="11.1" customHeight="1">
      <c r="A969" s="13" t="s">
        <v>246</v>
      </c>
      <c r="B969" s="14" t="s">
        <v>247</v>
      </c>
      <c r="C969" s="15" t="s">
        <v>37</v>
      </c>
      <c r="D969" s="15">
        <v>29</v>
      </c>
      <c r="E969" s="15">
        <v>25</v>
      </c>
      <c r="F969" s="15">
        <v>54</v>
      </c>
      <c r="G969" s="15">
        <v>3</v>
      </c>
      <c r="H969" s="15" t="s">
        <v>15</v>
      </c>
      <c r="I969" s="15" t="s">
        <v>17</v>
      </c>
      <c r="J969" s="45"/>
      <c r="K969" s="48"/>
      <c r="L969" s="50"/>
      <c r="M969" s="52"/>
      <c r="N969" s="54"/>
      <c r="O969" s="56"/>
    </row>
    <row r="970" spans="1:18" ht="11.1" customHeight="1">
      <c r="A970" s="13" t="s">
        <v>246</v>
      </c>
      <c r="B970" s="14" t="s">
        <v>247</v>
      </c>
      <c r="C970" s="15" t="s">
        <v>38</v>
      </c>
      <c r="D970" s="15">
        <v>26</v>
      </c>
      <c r="E970" s="15">
        <v>34</v>
      </c>
      <c r="F970" s="15">
        <v>60</v>
      </c>
      <c r="G970" s="15">
        <v>3</v>
      </c>
      <c r="H970" s="15" t="s">
        <v>15</v>
      </c>
      <c r="I970" s="15" t="s">
        <v>16</v>
      </c>
      <c r="J970" s="45"/>
      <c r="K970" s="48"/>
      <c r="L970" s="50"/>
      <c r="M970" s="52"/>
      <c r="N970" s="54"/>
      <c r="O970" s="56"/>
    </row>
    <row r="971" spans="1:18" ht="11.1" customHeight="1">
      <c r="A971" s="13" t="s">
        <v>246</v>
      </c>
      <c r="B971" s="14" t="s">
        <v>247</v>
      </c>
      <c r="C971" s="15" t="s">
        <v>35</v>
      </c>
      <c r="D971" s="15">
        <v>30</v>
      </c>
      <c r="E971" s="15">
        <v>66</v>
      </c>
      <c r="F971" s="15">
        <v>96</v>
      </c>
      <c r="G971" s="15">
        <v>1.5</v>
      </c>
      <c r="H971" s="15" t="s">
        <v>15</v>
      </c>
      <c r="I971" s="15" t="s">
        <v>20</v>
      </c>
      <c r="J971" s="45"/>
      <c r="K971" s="48"/>
      <c r="L971" s="50"/>
      <c r="M971" s="52"/>
      <c r="N971" s="54"/>
      <c r="O971" s="56"/>
    </row>
    <row r="972" spans="1:18" ht="11.1" customHeight="1">
      <c r="A972" s="16" t="s">
        <v>246</v>
      </c>
      <c r="B972" s="17" t="s">
        <v>247</v>
      </c>
      <c r="C972" s="18" t="s">
        <v>39</v>
      </c>
      <c r="D972" s="18">
        <v>30</v>
      </c>
      <c r="E972" s="18">
        <v>68</v>
      </c>
      <c r="F972" s="18">
        <v>98</v>
      </c>
      <c r="G972" s="18">
        <v>1.5</v>
      </c>
      <c r="H972" s="18" t="s">
        <v>15</v>
      </c>
      <c r="I972" s="18" t="s">
        <v>20</v>
      </c>
      <c r="J972" s="45"/>
      <c r="K972" s="48"/>
      <c r="L972" s="50"/>
      <c r="M972" s="52"/>
      <c r="N972" s="54"/>
      <c r="O972" s="56"/>
    </row>
    <row r="973" spans="1:18" ht="11.1" customHeight="1">
      <c r="A973" s="16" t="s">
        <v>246</v>
      </c>
      <c r="B973" s="17" t="s">
        <v>247</v>
      </c>
      <c r="C973" s="18" t="s">
        <v>40</v>
      </c>
      <c r="D973" s="18">
        <v>29</v>
      </c>
      <c r="E973" s="18">
        <v>68</v>
      </c>
      <c r="F973" s="18">
        <v>97</v>
      </c>
      <c r="G973" s="18">
        <v>1.5</v>
      </c>
      <c r="H973" s="18" t="s">
        <v>15</v>
      </c>
      <c r="I973" s="18" t="s">
        <v>20</v>
      </c>
      <c r="J973" s="45"/>
      <c r="K973" s="48"/>
      <c r="L973" s="50"/>
      <c r="M973" s="52"/>
      <c r="N973" s="54"/>
      <c r="O973" s="56"/>
    </row>
    <row r="974" spans="1:18" ht="11.1" customHeight="1">
      <c r="A974" s="16" t="s">
        <v>246</v>
      </c>
      <c r="B974" s="17" t="s">
        <v>247</v>
      </c>
      <c r="C974" s="18" t="s">
        <v>41</v>
      </c>
      <c r="D974" s="18">
        <v>30</v>
      </c>
      <c r="E974" s="18">
        <v>67</v>
      </c>
      <c r="F974" s="18">
        <v>97</v>
      </c>
      <c r="G974" s="18">
        <v>2</v>
      </c>
      <c r="H974" s="18" t="s">
        <v>15</v>
      </c>
      <c r="I974" s="18" t="s">
        <v>20</v>
      </c>
      <c r="J974" s="45"/>
      <c r="K974" s="48"/>
      <c r="L974" s="50"/>
      <c r="M974" s="52"/>
      <c r="N974" s="54"/>
      <c r="O974" s="56"/>
    </row>
    <row r="975" spans="1:18" ht="11.1" customHeight="1" thickBot="1">
      <c r="A975" s="19" t="s">
        <v>246</v>
      </c>
      <c r="B975" s="20" t="s">
        <v>247</v>
      </c>
      <c r="C975" s="21" t="s">
        <v>42</v>
      </c>
      <c r="D975" s="21">
        <v>29</v>
      </c>
      <c r="E975" s="21">
        <v>0</v>
      </c>
      <c r="F975" s="21">
        <v>29</v>
      </c>
      <c r="G975" s="21">
        <v>0</v>
      </c>
      <c r="H975" s="21" t="s">
        <v>15</v>
      </c>
      <c r="I975" s="21" t="s">
        <v>31</v>
      </c>
      <c r="J975" s="46"/>
      <c r="K975" s="49"/>
      <c r="L975" s="51"/>
      <c r="M975" s="53"/>
      <c r="N975" s="55"/>
      <c r="O975" s="57"/>
    </row>
    <row r="976" spans="1:18" ht="11.1" customHeight="1">
      <c r="A976" s="8" t="s">
        <v>248</v>
      </c>
      <c r="B976" s="9" t="s">
        <v>249</v>
      </c>
      <c r="C976" s="10" t="s">
        <v>33</v>
      </c>
      <c r="D976" s="10">
        <v>15</v>
      </c>
      <c r="E976" s="10">
        <v>25</v>
      </c>
      <c r="F976" s="10">
        <v>40</v>
      </c>
      <c r="G976" s="10">
        <v>3</v>
      </c>
      <c r="H976" s="10" t="s">
        <v>15</v>
      </c>
      <c r="I976" s="10" t="s">
        <v>21</v>
      </c>
      <c r="J976" s="44">
        <f t="shared" ref="J976" si="576">COUNTIF(H976:H985,"F")+COUNTIF(H976:H985,"AB")</f>
        <v>3</v>
      </c>
      <c r="K976" s="47">
        <f t="shared" ref="K976" si="577">SUM(G976:G985)</f>
        <v>12.5</v>
      </c>
      <c r="L976" s="50" t="str">
        <f t="shared" ref="L976" si="578">IF(K976=21.5, "PASS", "FAIL")</f>
        <v>FAIL</v>
      </c>
      <c r="M976" s="52" t="str">
        <f t="shared" ref="M976" si="579">IF(L976="PASS",O976/9,"NO NEED")</f>
        <v>NO NEED</v>
      </c>
      <c r="N976" s="54" t="str">
        <f t="shared" ref="N976" si="580">IF(L976="FAIL","NO RANK",RANK(M976,$M$6:$M$1175))</f>
        <v>NO RANK</v>
      </c>
      <c r="O976" s="56">
        <f t="shared" ref="O976" si="581">SUM(F976:F984)</f>
        <v>504</v>
      </c>
      <c r="P976" s="11"/>
      <c r="Q976" s="12"/>
      <c r="R976" s="12"/>
    </row>
    <row r="977" spans="1:15" ht="11.1" customHeight="1">
      <c r="A977" s="13" t="s">
        <v>248</v>
      </c>
      <c r="B977" s="14" t="s">
        <v>249</v>
      </c>
      <c r="C977" s="15" t="s">
        <v>34</v>
      </c>
      <c r="D977" s="15">
        <v>17</v>
      </c>
      <c r="E977" s="15">
        <v>0</v>
      </c>
      <c r="F977" s="15">
        <v>17</v>
      </c>
      <c r="G977" s="15">
        <v>0</v>
      </c>
      <c r="H977" s="15" t="s">
        <v>19</v>
      </c>
      <c r="I977" s="15" t="s">
        <v>19</v>
      </c>
      <c r="J977" s="45"/>
      <c r="K977" s="48"/>
      <c r="L977" s="50"/>
      <c r="M977" s="52"/>
      <c r="N977" s="54"/>
      <c r="O977" s="56"/>
    </row>
    <row r="978" spans="1:15" ht="11.1" customHeight="1">
      <c r="A978" s="13" t="s">
        <v>248</v>
      </c>
      <c r="B978" s="14" t="s">
        <v>249</v>
      </c>
      <c r="C978" s="15" t="s">
        <v>36</v>
      </c>
      <c r="D978" s="15">
        <v>20</v>
      </c>
      <c r="E978" s="15">
        <v>13</v>
      </c>
      <c r="F978" s="15">
        <v>33</v>
      </c>
      <c r="G978" s="15">
        <v>0</v>
      </c>
      <c r="H978" s="15" t="s">
        <v>19</v>
      </c>
      <c r="I978" s="15" t="s">
        <v>19</v>
      </c>
      <c r="J978" s="45"/>
      <c r="K978" s="48"/>
      <c r="L978" s="50"/>
      <c r="M978" s="52"/>
      <c r="N978" s="54"/>
      <c r="O978" s="56"/>
    </row>
    <row r="979" spans="1:15" ht="11.1" customHeight="1">
      <c r="A979" s="13" t="s">
        <v>248</v>
      </c>
      <c r="B979" s="14" t="s">
        <v>249</v>
      </c>
      <c r="C979" s="15" t="s">
        <v>37</v>
      </c>
      <c r="D979" s="15">
        <v>21</v>
      </c>
      <c r="E979" s="15">
        <v>3</v>
      </c>
      <c r="F979" s="15">
        <v>24</v>
      </c>
      <c r="G979" s="15">
        <v>0</v>
      </c>
      <c r="H979" s="15" t="s">
        <v>19</v>
      </c>
      <c r="I979" s="15" t="s">
        <v>21</v>
      </c>
      <c r="J979" s="45"/>
      <c r="K979" s="48"/>
      <c r="L979" s="50"/>
      <c r="M979" s="52"/>
      <c r="N979" s="54"/>
      <c r="O979" s="56"/>
    </row>
    <row r="980" spans="1:15" ht="11.1" customHeight="1">
      <c r="A980" s="13" t="s">
        <v>248</v>
      </c>
      <c r="B980" s="14" t="s">
        <v>249</v>
      </c>
      <c r="C980" s="15" t="s">
        <v>38</v>
      </c>
      <c r="D980" s="15">
        <v>16</v>
      </c>
      <c r="E980" s="15">
        <v>35</v>
      </c>
      <c r="F980" s="15">
        <v>51</v>
      </c>
      <c r="G980" s="15">
        <v>3</v>
      </c>
      <c r="H980" s="15" t="s">
        <v>15</v>
      </c>
      <c r="I980" s="15" t="s">
        <v>17</v>
      </c>
      <c r="J980" s="45"/>
      <c r="K980" s="48"/>
      <c r="L980" s="50"/>
      <c r="M980" s="52"/>
      <c r="N980" s="54"/>
      <c r="O980" s="56"/>
    </row>
    <row r="981" spans="1:15" ht="11.1" customHeight="1">
      <c r="A981" s="13" t="s">
        <v>248</v>
      </c>
      <c r="B981" s="14" t="s">
        <v>249</v>
      </c>
      <c r="C981" s="15" t="s">
        <v>35</v>
      </c>
      <c r="D981" s="15">
        <v>28</v>
      </c>
      <c r="E981" s="15">
        <v>56</v>
      </c>
      <c r="F981" s="15">
        <v>84</v>
      </c>
      <c r="G981" s="15">
        <v>1.5</v>
      </c>
      <c r="H981" s="15" t="s">
        <v>15</v>
      </c>
      <c r="I981" s="15" t="s">
        <v>19</v>
      </c>
      <c r="J981" s="45"/>
      <c r="K981" s="48"/>
      <c r="L981" s="50"/>
      <c r="M981" s="52"/>
      <c r="N981" s="54"/>
      <c r="O981" s="56"/>
    </row>
    <row r="982" spans="1:15" ht="11.1" customHeight="1">
      <c r="A982" s="16" t="s">
        <v>248</v>
      </c>
      <c r="B982" s="17" t="s">
        <v>249</v>
      </c>
      <c r="C982" s="18" t="s">
        <v>39</v>
      </c>
      <c r="D982" s="18">
        <v>28</v>
      </c>
      <c r="E982" s="18">
        <v>55</v>
      </c>
      <c r="F982" s="18">
        <v>83</v>
      </c>
      <c r="G982" s="18">
        <v>1.5</v>
      </c>
      <c r="H982" s="18" t="s">
        <v>15</v>
      </c>
      <c r="I982" s="18" t="s">
        <v>31</v>
      </c>
      <c r="J982" s="45"/>
      <c r="K982" s="48"/>
      <c r="L982" s="50"/>
      <c r="M982" s="52"/>
      <c r="N982" s="54"/>
      <c r="O982" s="56"/>
    </row>
    <row r="983" spans="1:15" ht="11.1" customHeight="1">
      <c r="A983" s="16" t="s">
        <v>248</v>
      </c>
      <c r="B983" s="17" t="s">
        <v>249</v>
      </c>
      <c r="C983" s="18" t="s">
        <v>40</v>
      </c>
      <c r="D983" s="18">
        <v>29</v>
      </c>
      <c r="E983" s="18">
        <v>56</v>
      </c>
      <c r="F983" s="18">
        <v>85</v>
      </c>
      <c r="G983" s="18">
        <v>1.5</v>
      </c>
      <c r="H983" s="18" t="s">
        <v>15</v>
      </c>
      <c r="I983" s="18" t="s">
        <v>21</v>
      </c>
      <c r="J983" s="45"/>
      <c r="K983" s="48"/>
      <c r="L983" s="50"/>
      <c r="M983" s="52"/>
      <c r="N983" s="54"/>
      <c r="O983" s="56"/>
    </row>
    <row r="984" spans="1:15" ht="11.1" customHeight="1">
      <c r="A984" s="16" t="s">
        <v>248</v>
      </c>
      <c r="B984" s="17" t="s">
        <v>249</v>
      </c>
      <c r="C984" s="18" t="s">
        <v>41</v>
      </c>
      <c r="D984" s="18">
        <v>28</v>
      </c>
      <c r="E984" s="18">
        <v>59</v>
      </c>
      <c r="F984" s="18">
        <v>87</v>
      </c>
      <c r="G984" s="18">
        <v>2</v>
      </c>
      <c r="H984" s="18" t="s">
        <v>15</v>
      </c>
      <c r="I984" s="18" t="s">
        <v>21</v>
      </c>
      <c r="J984" s="45"/>
      <c r="K984" s="48"/>
      <c r="L984" s="50"/>
      <c r="M984" s="52"/>
      <c r="N984" s="54"/>
      <c r="O984" s="56"/>
    </row>
    <row r="985" spans="1:15" ht="10.5" customHeight="1" thickBot="1">
      <c r="A985" s="19" t="s">
        <v>248</v>
      </c>
      <c r="B985" s="20" t="s">
        <v>249</v>
      </c>
      <c r="C985" s="21" t="s">
        <v>42</v>
      </c>
      <c r="D985" s="21">
        <v>27</v>
      </c>
      <c r="E985" s="21">
        <v>0</v>
      </c>
      <c r="F985" s="21">
        <v>27</v>
      </c>
      <c r="G985" s="21">
        <v>0</v>
      </c>
      <c r="H985" s="21" t="s">
        <v>15</v>
      </c>
      <c r="I985" s="21" t="s">
        <v>18</v>
      </c>
      <c r="J985" s="46"/>
      <c r="K985" s="49"/>
      <c r="L985" s="51"/>
      <c r="M985" s="53"/>
      <c r="N985" s="55"/>
      <c r="O985" s="57"/>
    </row>
    <row r="986" spans="1:15" ht="11.1" customHeight="1">
      <c r="A986" s="8" t="s">
        <v>250</v>
      </c>
      <c r="B986" s="9" t="s">
        <v>251</v>
      </c>
      <c r="C986" s="10" t="s">
        <v>33</v>
      </c>
      <c r="D986" s="10">
        <v>20</v>
      </c>
      <c r="E986" s="10">
        <v>11</v>
      </c>
      <c r="F986" s="10">
        <v>31</v>
      </c>
      <c r="G986" s="10">
        <v>0</v>
      </c>
      <c r="H986" s="10" t="s">
        <v>19</v>
      </c>
      <c r="I986" s="10" t="s">
        <v>19</v>
      </c>
      <c r="J986" s="44">
        <f t="shared" ref="J986" si="582">COUNTIF(H986:H995,"F")+COUNTIF(H986:H995,"AB")</f>
        <v>4</v>
      </c>
      <c r="K986" s="47">
        <f t="shared" ref="K986" si="583">SUM(G986:G995)</f>
        <v>9.5</v>
      </c>
      <c r="L986" s="50" t="str">
        <f t="shared" ref="L986" si="584">IF(K986=21.5, "PASS", "FAIL")</f>
        <v>FAIL</v>
      </c>
      <c r="M986" s="52" t="str">
        <f t="shared" ref="M986" si="585">IF(L986="PASS",O986/9,"NO NEED")</f>
        <v>NO NEED</v>
      </c>
      <c r="N986" s="54" t="str">
        <f t="shared" ref="N986" si="586">IF(L986="FAIL","NO RANK",RANK(M986,$M$6:$M$1175))</f>
        <v>NO RANK</v>
      </c>
      <c r="O986" s="56">
        <f t="shared" ref="O986" si="587">SUM(F986:F994)</f>
        <v>547</v>
      </c>
    </row>
    <row r="987" spans="1:15" ht="11.1" customHeight="1">
      <c r="A987" s="13" t="s">
        <v>250</v>
      </c>
      <c r="B987" s="14" t="s">
        <v>251</v>
      </c>
      <c r="C987" s="15" t="s">
        <v>34</v>
      </c>
      <c r="D987" s="15">
        <v>16</v>
      </c>
      <c r="E987" s="15">
        <v>2</v>
      </c>
      <c r="F987" s="15">
        <v>18</v>
      </c>
      <c r="G987" s="15">
        <v>0</v>
      </c>
      <c r="H987" s="15" t="s">
        <v>19</v>
      </c>
      <c r="I987" s="15" t="s">
        <v>19</v>
      </c>
      <c r="J987" s="45"/>
      <c r="K987" s="48"/>
      <c r="L987" s="50"/>
      <c r="M987" s="52"/>
      <c r="N987" s="54"/>
      <c r="O987" s="56"/>
    </row>
    <row r="988" spans="1:15" ht="11.1" customHeight="1">
      <c r="A988" s="13" t="s">
        <v>250</v>
      </c>
      <c r="B988" s="14" t="s">
        <v>251</v>
      </c>
      <c r="C988" s="15" t="s">
        <v>36</v>
      </c>
      <c r="D988" s="15">
        <v>22</v>
      </c>
      <c r="E988" s="15">
        <v>11</v>
      </c>
      <c r="F988" s="15">
        <v>33</v>
      </c>
      <c r="G988" s="15">
        <v>0</v>
      </c>
      <c r="H988" s="15" t="s">
        <v>19</v>
      </c>
      <c r="I988" s="15" t="s">
        <v>19</v>
      </c>
      <c r="J988" s="45"/>
      <c r="K988" s="48"/>
      <c r="L988" s="50"/>
      <c r="M988" s="52"/>
      <c r="N988" s="54"/>
      <c r="O988" s="56"/>
    </row>
    <row r="989" spans="1:15" ht="11.1" customHeight="1">
      <c r="A989" s="13" t="s">
        <v>250</v>
      </c>
      <c r="B989" s="14" t="s">
        <v>251</v>
      </c>
      <c r="C989" s="15" t="s">
        <v>37</v>
      </c>
      <c r="D989" s="15">
        <v>24</v>
      </c>
      <c r="E989" s="15">
        <v>8</v>
      </c>
      <c r="F989" s="15">
        <v>32</v>
      </c>
      <c r="G989" s="15">
        <v>0</v>
      </c>
      <c r="H989" s="15" t="s">
        <v>19</v>
      </c>
      <c r="I989" s="15" t="s">
        <v>19</v>
      </c>
      <c r="J989" s="45"/>
      <c r="K989" s="48"/>
      <c r="L989" s="50"/>
      <c r="M989" s="52"/>
      <c r="N989" s="54"/>
      <c r="O989" s="56"/>
    </row>
    <row r="990" spans="1:15" ht="11.1" customHeight="1">
      <c r="A990" s="13" t="s">
        <v>250</v>
      </c>
      <c r="B990" s="14" t="s">
        <v>251</v>
      </c>
      <c r="C990" s="15" t="s">
        <v>38</v>
      </c>
      <c r="D990" s="15">
        <v>23</v>
      </c>
      <c r="E990" s="15">
        <v>36</v>
      </c>
      <c r="F990" s="15">
        <v>59</v>
      </c>
      <c r="G990" s="15">
        <v>3</v>
      </c>
      <c r="H990" s="15" t="s">
        <v>15</v>
      </c>
      <c r="I990" s="15" t="s">
        <v>17</v>
      </c>
      <c r="J990" s="45"/>
      <c r="K990" s="48"/>
      <c r="L990" s="50"/>
      <c r="M990" s="52"/>
      <c r="N990" s="54"/>
      <c r="O990" s="56"/>
    </row>
    <row r="991" spans="1:15" ht="11.1" customHeight="1">
      <c r="A991" s="13" t="s">
        <v>250</v>
      </c>
      <c r="B991" s="14" t="s">
        <v>251</v>
      </c>
      <c r="C991" s="15" t="s">
        <v>35</v>
      </c>
      <c r="D991" s="15">
        <v>30</v>
      </c>
      <c r="E991" s="15">
        <v>67</v>
      </c>
      <c r="F991" s="15">
        <v>97</v>
      </c>
      <c r="G991" s="15">
        <v>1.5</v>
      </c>
      <c r="H991" s="15" t="s">
        <v>15</v>
      </c>
      <c r="I991" s="15" t="s">
        <v>20</v>
      </c>
      <c r="J991" s="45"/>
      <c r="K991" s="48"/>
      <c r="L991" s="50"/>
      <c r="M991" s="52"/>
      <c r="N991" s="54"/>
      <c r="O991" s="56"/>
    </row>
    <row r="992" spans="1:15" ht="11.1" customHeight="1">
      <c r="A992" s="16" t="s">
        <v>250</v>
      </c>
      <c r="B992" s="17" t="s">
        <v>251</v>
      </c>
      <c r="C992" s="18" t="s">
        <v>39</v>
      </c>
      <c r="D992" s="18">
        <v>30</v>
      </c>
      <c r="E992" s="18">
        <v>66</v>
      </c>
      <c r="F992" s="18">
        <v>96</v>
      </c>
      <c r="G992" s="18">
        <v>1.5</v>
      </c>
      <c r="H992" s="18" t="s">
        <v>15</v>
      </c>
      <c r="I992" s="18" t="s">
        <v>20</v>
      </c>
      <c r="J992" s="45"/>
      <c r="K992" s="48"/>
      <c r="L992" s="50"/>
      <c r="M992" s="52"/>
      <c r="N992" s="54"/>
      <c r="O992" s="56"/>
    </row>
    <row r="993" spans="1:18" ht="11.1" customHeight="1">
      <c r="A993" s="16" t="s">
        <v>250</v>
      </c>
      <c r="B993" s="17" t="s">
        <v>251</v>
      </c>
      <c r="C993" s="18" t="s">
        <v>40</v>
      </c>
      <c r="D993" s="18">
        <v>30</v>
      </c>
      <c r="E993" s="18">
        <v>60</v>
      </c>
      <c r="F993" s="18">
        <v>90</v>
      </c>
      <c r="G993" s="18">
        <v>1.5</v>
      </c>
      <c r="H993" s="18" t="s">
        <v>15</v>
      </c>
      <c r="I993" s="18" t="s">
        <v>20</v>
      </c>
      <c r="J993" s="45"/>
      <c r="K993" s="48"/>
      <c r="L993" s="50"/>
      <c r="M993" s="52"/>
      <c r="N993" s="54"/>
      <c r="O993" s="56"/>
    </row>
    <row r="994" spans="1:18" ht="11.1" customHeight="1">
      <c r="A994" s="16" t="s">
        <v>250</v>
      </c>
      <c r="B994" s="17" t="s">
        <v>251</v>
      </c>
      <c r="C994" s="18" t="s">
        <v>41</v>
      </c>
      <c r="D994" s="18">
        <v>29</v>
      </c>
      <c r="E994" s="18">
        <v>62</v>
      </c>
      <c r="F994" s="18">
        <v>91</v>
      </c>
      <c r="G994" s="18">
        <v>2</v>
      </c>
      <c r="H994" s="18" t="s">
        <v>15</v>
      </c>
      <c r="I994" s="18" t="s">
        <v>20</v>
      </c>
      <c r="J994" s="45"/>
      <c r="K994" s="48"/>
      <c r="L994" s="50"/>
      <c r="M994" s="52"/>
      <c r="N994" s="54"/>
      <c r="O994" s="56"/>
    </row>
    <row r="995" spans="1:18" ht="11.1" customHeight="1" thickBot="1">
      <c r="A995" s="19" t="s">
        <v>250</v>
      </c>
      <c r="B995" s="20" t="s">
        <v>251</v>
      </c>
      <c r="C995" s="21" t="s">
        <v>42</v>
      </c>
      <c r="D995" s="21">
        <v>26</v>
      </c>
      <c r="E995" s="21">
        <v>0</v>
      </c>
      <c r="F995" s="21">
        <v>26</v>
      </c>
      <c r="G995" s="21">
        <v>0</v>
      </c>
      <c r="H995" s="21" t="s">
        <v>15</v>
      </c>
      <c r="I995" s="21" t="s">
        <v>31</v>
      </c>
      <c r="J995" s="46"/>
      <c r="K995" s="49"/>
      <c r="L995" s="51"/>
      <c r="M995" s="53"/>
      <c r="N995" s="55"/>
      <c r="O995" s="57"/>
    </row>
    <row r="996" spans="1:18" ht="11.1" customHeight="1">
      <c r="A996" s="8" t="s">
        <v>252</v>
      </c>
      <c r="B996" s="9" t="s">
        <v>253</v>
      </c>
      <c r="C996" s="10" t="s">
        <v>33</v>
      </c>
      <c r="D996" s="10">
        <v>22</v>
      </c>
      <c r="E996" s="10">
        <v>16</v>
      </c>
      <c r="F996" s="10">
        <v>38</v>
      </c>
      <c r="G996" s="10">
        <v>0</v>
      </c>
      <c r="H996" s="10" t="s">
        <v>19</v>
      </c>
      <c r="I996" s="10" t="s">
        <v>21</v>
      </c>
      <c r="J996" s="44">
        <f t="shared" ref="J996" si="588">COUNTIF(H996:H1005,"F")+COUNTIF(H996:H1005,"AB")</f>
        <v>5</v>
      </c>
      <c r="K996" s="47">
        <f t="shared" ref="K996" si="589">SUM(G996:G1005)</f>
        <v>6.5</v>
      </c>
      <c r="L996" s="50" t="str">
        <f t="shared" ref="L996" si="590">IF(K996=21.5, "PASS", "FAIL")</f>
        <v>FAIL</v>
      </c>
      <c r="M996" s="52" t="str">
        <f t="shared" ref="M996" si="591">IF(L996="PASS",O996/9,"NO NEED")</f>
        <v>NO NEED</v>
      </c>
      <c r="N996" s="54" t="str">
        <f t="shared" ref="N996" si="592">IF(L996="FAIL","NO RANK",RANK(M996,$M$6:$M$1175))</f>
        <v>NO RANK</v>
      </c>
      <c r="O996" s="56">
        <f t="shared" ref="O996" si="593">SUM(F996:F1004)</f>
        <v>474</v>
      </c>
      <c r="P996" s="11"/>
      <c r="Q996" s="12"/>
      <c r="R996" s="12"/>
    </row>
    <row r="997" spans="1:18" ht="11.1" customHeight="1">
      <c r="A997" s="13" t="s">
        <v>252</v>
      </c>
      <c r="B997" s="14" t="s">
        <v>253</v>
      </c>
      <c r="C997" s="15" t="s">
        <v>34</v>
      </c>
      <c r="D997" s="15">
        <v>20</v>
      </c>
      <c r="E997" s="15">
        <v>2</v>
      </c>
      <c r="F997" s="15">
        <v>22</v>
      </c>
      <c r="G997" s="15">
        <v>0</v>
      </c>
      <c r="H997" s="15" t="s">
        <v>19</v>
      </c>
      <c r="I997" s="15" t="s">
        <v>19</v>
      </c>
      <c r="J997" s="45"/>
      <c r="K997" s="48"/>
      <c r="L997" s="50"/>
      <c r="M997" s="52"/>
      <c r="N997" s="54"/>
      <c r="O997" s="56"/>
    </row>
    <row r="998" spans="1:18" ht="11.1" customHeight="1">
      <c r="A998" s="13" t="s">
        <v>252</v>
      </c>
      <c r="B998" s="14" t="s">
        <v>253</v>
      </c>
      <c r="C998" s="15" t="s">
        <v>36</v>
      </c>
      <c r="D998" s="15">
        <v>19</v>
      </c>
      <c r="E998" s="15">
        <v>4</v>
      </c>
      <c r="F998" s="15">
        <v>23</v>
      </c>
      <c r="G998" s="15">
        <v>0</v>
      </c>
      <c r="H998" s="15" t="s">
        <v>19</v>
      </c>
      <c r="I998" s="15" t="s">
        <v>19</v>
      </c>
      <c r="J998" s="45"/>
      <c r="K998" s="48"/>
      <c r="L998" s="50"/>
      <c r="M998" s="52"/>
      <c r="N998" s="54"/>
      <c r="O998" s="56"/>
    </row>
    <row r="999" spans="1:18" ht="11.1" customHeight="1">
      <c r="A999" s="13" t="s">
        <v>252</v>
      </c>
      <c r="B999" s="14" t="s">
        <v>253</v>
      </c>
      <c r="C999" s="15" t="s">
        <v>37</v>
      </c>
      <c r="D999" s="15">
        <v>23</v>
      </c>
      <c r="E999" s="15">
        <v>8</v>
      </c>
      <c r="F999" s="15">
        <v>31</v>
      </c>
      <c r="G999" s="15">
        <v>0</v>
      </c>
      <c r="H999" s="15" t="s">
        <v>19</v>
      </c>
      <c r="I999" s="15" t="s">
        <v>19</v>
      </c>
      <c r="J999" s="45"/>
      <c r="K999" s="48"/>
      <c r="L999" s="50"/>
      <c r="M999" s="52"/>
      <c r="N999" s="54"/>
      <c r="O999" s="56"/>
    </row>
    <row r="1000" spans="1:18" ht="11.1" customHeight="1">
      <c r="A1000" s="13" t="s">
        <v>252</v>
      </c>
      <c r="B1000" s="14" t="s">
        <v>253</v>
      </c>
      <c r="C1000" s="15" t="s">
        <v>38</v>
      </c>
      <c r="D1000" s="15">
        <v>15</v>
      </c>
      <c r="E1000" s="15" t="s">
        <v>29</v>
      </c>
      <c r="F1000" s="15">
        <v>15</v>
      </c>
      <c r="G1000" s="15">
        <v>0</v>
      </c>
      <c r="H1000" s="15" t="s">
        <v>29</v>
      </c>
      <c r="I1000" s="15" t="s">
        <v>21</v>
      </c>
      <c r="J1000" s="45"/>
      <c r="K1000" s="48"/>
      <c r="L1000" s="50"/>
      <c r="M1000" s="52"/>
      <c r="N1000" s="54"/>
      <c r="O1000" s="56"/>
    </row>
    <row r="1001" spans="1:18" ht="11.1" customHeight="1">
      <c r="A1001" s="13" t="s">
        <v>252</v>
      </c>
      <c r="B1001" s="14" t="s">
        <v>253</v>
      </c>
      <c r="C1001" s="15" t="s">
        <v>35</v>
      </c>
      <c r="D1001" s="15">
        <v>28</v>
      </c>
      <c r="E1001" s="15">
        <v>60</v>
      </c>
      <c r="F1001" s="15">
        <v>88</v>
      </c>
      <c r="G1001" s="15">
        <v>1.5</v>
      </c>
      <c r="H1001" s="15" t="s">
        <v>15</v>
      </c>
      <c r="I1001" s="15" t="s">
        <v>21</v>
      </c>
      <c r="J1001" s="45"/>
      <c r="K1001" s="48"/>
      <c r="L1001" s="50"/>
      <c r="M1001" s="52"/>
      <c r="N1001" s="54"/>
      <c r="O1001" s="56"/>
    </row>
    <row r="1002" spans="1:18" ht="11.1" customHeight="1">
      <c r="A1002" s="16" t="s">
        <v>252</v>
      </c>
      <c r="B1002" s="17" t="s">
        <v>253</v>
      </c>
      <c r="C1002" s="18" t="s">
        <v>39</v>
      </c>
      <c r="D1002" s="18">
        <v>27</v>
      </c>
      <c r="E1002" s="18">
        <v>60</v>
      </c>
      <c r="F1002" s="18">
        <v>87</v>
      </c>
      <c r="G1002" s="18">
        <v>1.5</v>
      </c>
      <c r="H1002" s="18" t="s">
        <v>15</v>
      </c>
      <c r="I1002" s="18" t="s">
        <v>19</v>
      </c>
      <c r="J1002" s="45"/>
      <c r="K1002" s="48"/>
      <c r="L1002" s="50"/>
      <c r="M1002" s="52"/>
      <c r="N1002" s="54"/>
      <c r="O1002" s="56"/>
    </row>
    <row r="1003" spans="1:18" ht="11.1" customHeight="1">
      <c r="A1003" s="16" t="s">
        <v>252</v>
      </c>
      <c r="B1003" s="17" t="s">
        <v>253</v>
      </c>
      <c r="C1003" s="18" t="s">
        <v>40</v>
      </c>
      <c r="D1003" s="18">
        <v>28</v>
      </c>
      <c r="E1003" s="18">
        <v>54</v>
      </c>
      <c r="F1003" s="18">
        <v>82</v>
      </c>
      <c r="G1003" s="18">
        <v>1.5</v>
      </c>
      <c r="H1003" s="18" t="s">
        <v>15</v>
      </c>
      <c r="I1003" s="18" t="s">
        <v>21</v>
      </c>
      <c r="J1003" s="45"/>
      <c r="K1003" s="48"/>
      <c r="L1003" s="50"/>
      <c r="M1003" s="52"/>
      <c r="N1003" s="54"/>
      <c r="O1003" s="56"/>
    </row>
    <row r="1004" spans="1:18" ht="11.1" customHeight="1">
      <c r="A1004" s="16" t="s">
        <v>252</v>
      </c>
      <c r="B1004" s="17" t="s">
        <v>253</v>
      </c>
      <c r="C1004" s="18" t="s">
        <v>41</v>
      </c>
      <c r="D1004" s="18">
        <v>28</v>
      </c>
      <c r="E1004" s="18">
        <v>60</v>
      </c>
      <c r="F1004" s="18">
        <v>88</v>
      </c>
      <c r="G1004" s="18">
        <v>2</v>
      </c>
      <c r="H1004" s="18" t="s">
        <v>15</v>
      </c>
      <c r="I1004" s="18" t="s">
        <v>19</v>
      </c>
      <c r="J1004" s="45"/>
      <c r="K1004" s="48"/>
      <c r="L1004" s="50"/>
      <c r="M1004" s="52"/>
      <c r="N1004" s="54"/>
      <c r="O1004" s="56"/>
    </row>
    <row r="1005" spans="1:18" ht="10.5" customHeight="1" thickBot="1">
      <c r="A1005" s="19" t="s">
        <v>252</v>
      </c>
      <c r="B1005" s="20" t="s">
        <v>253</v>
      </c>
      <c r="C1005" s="21" t="s">
        <v>42</v>
      </c>
      <c r="D1005" s="21">
        <v>27</v>
      </c>
      <c r="E1005" s="21">
        <v>0</v>
      </c>
      <c r="F1005" s="21">
        <v>27</v>
      </c>
      <c r="G1005" s="21">
        <v>0</v>
      </c>
      <c r="H1005" s="21" t="s">
        <v>15</v>
      </c>
      <c r="I1005" s="21" t="s">
        <v>31</v>
      </c>
      <c r="J1005" s="46"/>
      <c r="K1005" s="49"/>
      <c r="L1005" s="51"/>
      <c r="M1005" s="53"/>
      <c r="N1005" s="55"/>
      <c r="O1005" s="57"/>
    </row>
    <row r="1006" spans="1:18" ht="11.1" customHeight="1">
      <c r="A1006" s="8" t="s">
        <v>254</v>
      </c>
      <c r="B1006" s="9" t="s">
        <v>255</v>
      </c>
      <c r="C1006" s="10" t="s">
        <v>33</v>
      </c>
      <c r="D1006" s="10">
        <v>24</v>
      </c>
      <c r="E1006" s="10">
        <v>12</v>
      </c>
      <c r="F1006" s="10">
        <v>36</v>
      </c>
      <c r="G1006" s="10">
        <v>0</v>
      </c>
      <c r="H1006" s="10" t="s">
        <v>19</v>
      </c>
      <c r="I1006" s="10" t="s">
        <v>19</v>
      </c>
      <c r="J1006" s="44">
        <f t="shared" ref="J1006" si="594">COUNTIF(H1006:H1015,"F")+COUNTIF(H1006:H1015,"AB")</f>
        <v>4</v>
      </c>
      <c r="K1006" s="47">
        <f t="shared" ref="K1006" si="595">SUM(G1006:G1015)</f>
        <v>9.5</v>
      </c>
      <c r="L1006" s="50" t="str">
        <f t="shared" ref="L1006" si="596">IF(K1006=21.5, "PASS", "FAIL")</f>
        <v>FAIL</v>
      </c>
      <c r="M1006" s="52" t="str">
        <f t="shared" ref="M1006" si="597">IF(L1006="PASS",O1006/9,"NO NEED")</f>
        <v>NO NEED</v>
      </c>
      <c r="N1006" s="54" t="str">
        <f t="shared" ref="N1006" si="598">IF(L1006="FAIL","NO RANK",RANK(M1006,$M$6:$M$1175))</f>
        <v>NO RANK</v>
      </c>
      <c r="O1006" s="56">
        <f t="shared" ref="O1006" si="599">SUM(F1006:F1014)</f>
        <v>527</v>
      </c>
    </row>
    <row r="1007" spans="1:18" ht="11.1" customHeight="1">
      <c r="A1007" s="13" t="s">
        <v>254</v>
      </c>
      <c r="B1007" s="14" t="s">
        <v>255</v>
      </c>
      <c r="C1007" s="15" t="s">
        <v>34</v>
      </c>
      <c r="D1007" s="15">
        <v>19</v>
      </c>
      <c r="E1007" s="15">
        <v>4</v>
      </c>
      <c r="F1007" s="15">
        <v>23</v>
      </c>
      <c r="G1007" s="15">
        <v>0</v>
      </c>
      <c r="H1007" s="15" t="s">
        <v>19</v>
      </c>
      <c r="I1007" s="15" t="s">
        <v>19</v>
      </c>
      <c r="J1007" s="45"/>
      <c r="K1007" s="48"/>
      <c r="L1007" s="50"/>
      <c r="M1007" s="52"/>
      <c r="N1007" s="54"/>
      <c r="O1007" s="56"/>
    </row>
    <row r="1008" spans="1:18" ht="11.1" customHeight="1">
      <c r="A1008" s="13" t="s">
        <v>254</v>
      </c>
      <c r="B1008" s="14" t="s">
        <v>255</v>
      </c>
      <c r="C1008" s="15" t="s">
        <v>36</v>
      </c>
      <c r="D1008" s="15">
        <v>21</v>
      </c>
      <c r="E1008" s="15">
        <v>14</v>
      </c>
      <c r="F1008" s="15">
        <v>35</v>
      </c>
      <c r="G1008" s="15">
        <v>0</v>
      </c>
      <c r="H1008" s="15" t="s">
        <v>19</v>
      </c>
      <c r="I1008" s="15" t="s">
        <v>19</v>
      </c>
      <c r="J1008" s="45"/>
      <c r="K1008" s="48"/>
      <c r="L1008" s="50"/>
      <c r="M1008" s="52"/>
      <c r="N1008" s="54"/>
      <c r="O1008" s="56"/>
    </row>
    <row r="1009" spans="1:18" ht="11.1" customHeight="1">
      <c r="A1009" s="13" t="s">
        <v>254</v>
      </c>
      <c r="B1009" s="14" t="s">
        <v>255</v>
      </c>
      <c r="C1009" s="15" t="s">
        <v>37</v>
      </c>
      <c r="D1009" s="15">
        <v>23</v>
      </c>
      <c r="E1009" s="15">
        <v>1</v>
      </c>
      <c r="F1009" s="15">
        <v>24</v>
      </c>
      <c r="G1009" s="15">
        <v>0</v>
      </c>
      <c r="H1009" s="15" t="s">
        <v>19</v>
      </c>
      <c r="I1009" s="15" t="s">
        <v>19</v>
      </c>
      <c r="J1009" s="45"/>
      <c r="K1009" s="48"/>
      <c r="L1009" s="50"/>
      <c r="M1009" s="52"/>
      <c r="N1009" s="54"/>
      <c r="O1009" s="56"/>
    </row>
    <row r="1010" spans="1:18" ht="11.1" customHeight="1">
      <c r="A1010" s="13" t="s">
        <v>254</v>
      </c>
      <c r="B1010" s="14" t="s">
        <v>255</v>
      </c>
      <c r="C1010" s="15" t="s">
        <v>38</v>
      </c>
      <c r="D1010" s="15">
        <v>19</v>
      </c>
      <c r="E1010" s="15">
        <v>25</v>
      </c>
      <c r="F1010" s="15">
        <v>44</v>
      </c>
      <c r="G1010" s="15">
        <v>3</v>
      </c>
      <c r="H1010" s="15" t="s">
        <v>15</v>
      </c>
      <c r="I1010" s="15" t="s">
        <v>18</v>
      </c>
      <c r="J1010" s="45"/>
      <c r="K1010" s="48"/>
      <c r="L1010" s="50"/>
      <c r="M1010" s="52"/>
      <c r="N1010" s="54"/>
      <c r="O1010" s="56"/>
    </row>
    <row r="1011" spans="1:18" ht="11.1" customHeight="1">
      <c r="A1011" s="13" t="s">
        <v>254</v>
      </c>
      <c r="B1011" s="14" t="s">
        <v>255</v>
      </c>
      <c r="C1011" s="15" t="s">
        <v>35</v>
      </c>
      <c r="D1011" s="15">
        <v>28</v>
      </c>
      <c r="E1011" s="15">
        <v>63</v>
      </c>
      <c r="F1011" s="15">
        <v>91</v>
      </c>
      <c r="G1011" s="15">
        <v>1.5</v>
      </c>
      <c r="H1011" s="15" t="s">
        <v>15</v>
      </c>
      <c r="I1011" s="15" t="s">
        <v>20</v>
      </c>
      <c r="J1011" s="45"/>
      <c r="K1011" s="48"/>
      <c r="L1011" s="50"/>
      <c r="M1011" s="52"/>
      <c r="N1011" s="54"/>
      <c r="O1011" s="56"/>
    </row>
    <row r="1012" spans="1:18" ht="11.1" customHeight="1">
      <c r="A1012" s="16" t="s">
        <v>254</v>
      </c>
      <c r="B1012" s="17" t="s">
        <v>255</v>
      </c>
      <c r="C1012" s="18" t="s">
        <v>39</v>
      </c>
      <c r="D1012" s="18">
        <v>29</v>
      </c>
      <c r="E1012" s="18">
        <v>61</v>
      </c>
      <c r="F1012" s="18">
        <v>90</v>
      </c>
      <c r="G1012" s="18">
        <v>1.5</v>
      </c>
      <c r="H1012" s="18" t="s">
        <v>15</v>
      </c>
      <c r="I1012" s="18" t="s">
        <v>20</v>
      </c>
      <c r="J1012" s="45"/>
      <c r="K1012" s="48"/>
      <c r="L1012" s="50"/>
      <c r="M1012" s="52"/>
      <c r="N1012" s="54"/>
      <c r="O1012" s="56"/>
    </row>
    <row r="1013" spans="1:18" ht="11.1" customHeight="1">
      <c r="A1013" s="16" t="s">
        <v>254</v>
      </c>
      <c r="B1013" s="17" t="s">
        <v>255</v>
      </c>
      <c r="C1013" s="18" t="s">
        <v>40</v>
      </c>
      <c r="D1013" s="18">
        <v>29</v>
      </c>
      <c r="E1013" s="18">
        <v>62</v>
      </c>
      <c r="F1013" s="18">
        <v>91</v>
      </c>
      <c r="G1013" s="18">
        <v>1.5</v>
      </c>
      <c r="H1013" s="18" t="s">
        <v>15</v>
      </c>
      <c r="I1013" s="18" t="s">
        <v>20</v>
      </c>
      <c r="J1013" s="45"/>
      <c r="K1013" s="48"/>
      <c r="L1013" s="50"/>
      <c r="M1013" s="52"/>
      <c r="N1013" s="54"/>
      <c r="O1013" s="56"/>
    </row>
    <row r="1014" spans="1:18" ht="11.1" customHeight="1">
      <c r="A1014" s="16" t="s">
        <v>254</v>
      </c>
      <c r="B1014" s="17" t="s">
        <v>255</v>
      </c>
      <c r="C1014" s="18" t="s">
        <v>41</v>
      </c>
      <c r="D1014" s="18">
        <v>29</v>
      </c>
      <c r="E1014" s="18">
        <v>64</v>
      </c>
      <c r="F1014" s="18">
        <v>93</v>
      </c>
      <c r="G1014" s="18">
        <v>2</v>
      </c>
      <c r="H1014" s="18" t="s">
        <v>15</v>
      </c>
      <c r="I1014" s="18" t="s">
        <v>20</v>
      </c>
      <c r="J1014" s="45"/>
      <c r="K1014" s="48"/>
      <c r="L1014" s="50"/>
      <c r="M1014" s="52"/>
      <c r="N1014" s="54"/>
      <c r="O1014" s="56"/>
    </row>
    <row r="1015" spans="1:18" ht="11.1" customHeight="1" thickBot="1">
      <c r="A1015" s="19" t="s">
        <v>254</v>
      </c>
      <c r="B1015" s="20" t="s">
        <v>255</v>
      </c>
      <c r="C1015" s="21" t="s">
        <v>42</v>
      </c>
      <c r="D1015" s="21">
        <v>27</v>
      </c>
      <c r="E1015" s="21">
        <v>0</v>
      </c>
      <c r="F1015" s="21">
        <v>27</v>
      </c>
      <c r="G1015" s="21">
        <v>0</v>
      </c>
      <c r="H1015" s="21" t="s">
        <v>15</v>
      </c>
      <c r="I1015" s="21" t="s">
        <v>31</v>
      </c>
      <c r="J1015" s="46"/>
      <c r="K1015" s="49"/>
      <c r="L1015" s="51"/>
      <c r="M1015" s="53"/>
      <c r="N1015" s="55"/>
      <c r="O1015" s="57"/>
    </row>
    <row r="1016" spans="1:18" ht="11.1" customHeight="1">
      <c r="A1016" s="8" t="s">
        <v>256</v>
      </c>
      <c r="B1016" s="9" t="s">
        <v>257</v>
      </c>
      <c r="C1016" s="10" t="s">
        <v>33</v>
      </c>
      <c r="D1016" s="10">
        <v>25</v>
      </c>
      <c r="E1016" s="10">
        <v>31</v>
      </c>
      <c r="F1016" s="10">
        <v>56</v>
      </c>
      <c r="G1016" s="10">
        <v>3</v>
      </c>
      <c r="H1016" s="10" t="s">
        <v>15</v>
      </c>
      <c r="I1016" s="10" t="s">
        <v>17</v>
      </c>
      <c r="J1016" s="44">
        <f t="shared" ref="J1016" si="600">COUNTIF(H1016:H1025,"F")+COUNTIF(H1016:H1025,"AB")</f>
        <v>0</v>
      </c>
      <c r="K1016" s="47">
        <f t="shared" ref="K1016" si="601">SUM(G1016:G1025)</f>
        <v>21.5</v>
      </c>
      <c r="L1016" s="50" t="str">
        <f t="shared" ref="L1016" si="602">IF(K1016=21.5, "PASS", "FAIL")</f>
        <v>PASS</v>
      </c>
      <c r="M1016" s="52">
        <f t="shared" ref="M1016" si="603">IF(L1016="PASS",O1016/9,"NO NEED")</f>
        <v>79.888888888888886</v>
      </c>
      <c r="N1016" s="54">
        <f t="shared" ref="N1016" si="604">IF(L1016="FAIL","NO RANK",RANK(M1016,$M$6:$M$1175))</f>
        <v>18</v>
      </c>
      <c r="O1016" s="56">
        <f t="shared" ref="O1016" si="605">SUM(F1016:F1024)</f>
        <v>719</v>
      </c>
      <c r="P1016" s="11"/>
      <c r="Q1016" s="12"/>
      <c r="R1016" s="12"/>
    </row>
    <row r="1017" spans="1:18" ht="11.1" customHeight="1">
      <c r="A1017" s="13" t="s">
        <v>256</v>
      </c>
      <c r="B1017" s="14" t="s">
        <v>257</v>
      </c>
      <c r="C1017" s="15" t="s">
        <v>34</v>
      </c>
      <c r="D1017" s="15">
        <v>27</v>
      </c>
      <c r="E1017" s="15">
        <v>42</v>
      </c>
      <c r="F1017" s="15">
        <v>69</v>
      </c>
      <c r="G1017" s="15">
        <v>3</v>
      </c>
      <c r="H1017" s="15" t="s">
        <v>15</v>
      </c>
      <c r="I1017" s="15" t="s">
        <v>16</v>
      </c>
      <c r="J1017" s="45"/>
      <c r="K1017" s="48"/>
      <c r="L1017" s="50"/>
      <c r="M1017" s="52"/>
      <c r="N1017" s="54"/>
      <c r="O1017" s="56"/>
    </row>
    <row r="1018" spans="1:18" ht="11.1" customHeight="1">
      <c r="A1018" s="13" t="s">
        <v>256</v>
      </c>
      <c r="B1018" s="14" t="s">
        <v>257</v>
      </c>
      <c r="C1018" s="15" t="s">
        <v>36</v>
      </c>
      <c r="D1018" s="15">
        <v>30</v>
      </c>
      <c r="E1018" s="15">
        <v>39</v>
      </c>
      <c r="F1018" s="15">
        <v>69</v>
      </c>
      <c r="G1018" s="15">
        <v>3</v>
      </c>
      <c r="H1018" s="15" t="s">
        <v>15</v>
      </c>
      <c r="I1018" s="15" t="s">
        <v>16</v>
      </c>
      <c r="J1018" s="45"/>
      <c r="K1018" s="48"/>
      <c r="L1018" s="50"/>
      <c r="M1018" s="52"/>
      <c r="N1018" s="54"/>
      <c r="O1018" s="56"/>
    </row>
    <row r="1019" spans="1:18" ht="11.1" customHeight="1">
      <c r="A1019" s="13" t="s">
        <v>256</v>
      </c>
      <c r="B1019" s="14" t="s">
        <v>257</v>
      </c>
      <c r="C1019" s="15" t="s">
        <v>37</v>
      </c>
      <c r="D1019" s="15">
        <v>28</v>
      </c>
      <c r="E1019" s="15">
        <v>25</v>
      </c>
      <c r="F1019" s="15">
        <v>53</v>
      </c>
      <c r="G1019" s="15">
        <v>3</v>
      </c>
      <c r="H1019" s="15" t="s">
        <v>15</v>
      </c>
      <c r="I1019" s="15" t="s">
        <v>17</v>
      </c>
      <c r="J1019" s="45"/>
      <c r="K1019" s="48"/>
      <c r="L1019" s="50"/>
      <c r="M1019" s="52"/>
      <c r="N1019" s="54"/>
      <c r="O1019" s="56"/>
    </row>
    <row r="1020" spans="1:18" ht="11.1" customHeight="1">
      <c r="A1020" s="13" t="s">
        <v>256</v>
      </c>
      <c r="B1020" s="14" t="s">
        <v>257</v>
      </c>
      <c r="C1020" s="15" t="s">
        <v>38</v>
      </c>
      <c r="D1020" s="15">
        <v>25</v>
      </c>
      <c r="E1020" s="15">
        <v>55</v>
      </c>
      <c r="F1020" s="15">
        <v>80</v>
      </c>
      <c r="G1020" s="15">
        <v>3</v>
      </c>
      <c r="H1020" s="15" t="s">
        <v>15</v>
      </c>
      <c r="I1020" s="15" t="s">
        <v>21</v>
      </c>
      <c r="J1020" s="45"/>
      <c r="K1020" s="48"/>
      <c r="L1020" s="50"/>
      <c r="M1020" s="52"/>
      <c r="N1020" s="54"/>
      <c r="O1020" s="56"/>
    </row>
    <row r="1021" spans="1:18" ht="11.1" customHeight="1">
      <c r="A1021" s="13" t="s">
        <v>256</v>
      </c>
      <c r="B1021" s="14" t="s">
        <v>257</v>
      </c>
      <c r="C1021" s="15" t="s">
        <v>35</v>
      </c>
      <c r="D1021" s="15">
        <v>30</v>
      </c>
      <c r="E1021" s="15">
        <v>68</v>
      </c>
      <c r="F1021" s="15">
        <v>98</v>
      </c>
      <c r="G1021" s="15">
        <v>1.5</v>
      </c>
      <c r="H1021" s="15" t="s">
        <v>15</v>
      </c>
      <c r="I1021" s="15" t="s">
        <v>20</v>
      </c>
      <c r="J1021" s="45"/>
      <c r="K1021" s="48"/>
      <c r="L1021" s="50"/>
      <c r="M1021" s="52"/>
      <c r="N1021" s="54"/>
      <c r="O1021" s="56"/>
    </row>
    <row r="1022" spans="1:18" ht="11.1" customHeight="1">
      <c r="A1022" s="16" t="s">
        <v>256</v>
      </c>
      <c r="B1022" s="17" t="s">
        <v>257</v>
      </c>
      <c r="C1022" s="18" t="s">
        <v>39</v>
      </c>
      <c r="D1022" s="18">
        <v>30</v>
      </c>
      <c r="E1022" s="18">
        <v>68</v>
      </c>
      <c r="F1022" s="18">
        <v>98</v>
      </c>
      <c r="G1022" s="18">
        <v>1.5</v>
      </c>
      <c r="H1022" s="18" t="s">
        <v>15</v>
      </c>
      <c r="I1022" s="18" t="s">
        <v>20</v>
      </c>
      <c r="J1022" s="45"/>
      <c r="K1022" s="48"/>
      <c r="L1022" s="50"/>
      <c r="M1022" s="52"/>
      <c r="N1022" s="54"/>
      <c r="O1022" s="56"/>
    </row>
    <row r="1023" spans="1:18" ht="11.1" customHeight="1">
      <c r="A1023" s="16" t="s">
        <v>256</v>
      </c>
      <c r="B1023" s="17" t="s">
        <v>257</v>
      </c>
      <c r="C1023" s="18" t="s">
        <v>40</v>
      </c>
      <c r="D1023" s="18">
        <v>30</v>
      </c>
      <c r="E1023" s="18">
        <v>69</v>
      </c>
      <c r="F1023" s="18">
        <v>99</v>
      </c>
      <c r="G1023" s="18">
        <v>1.5</v>
      </c>
      <c r="H1023" s="18" t="s">
        <v>15</v>
      </c>
      <c r="I1023" s="18" t="s">
        <v>20</v>
      </c>
      <c r="J1023" s="45"/>
      <c r="K1023" s="48"/>
      <c r="L1023" s="50"/>
      <c r="M1023" s="52"/>
      <c r="N1023" s="54"/>
      <c r="O1023" s="56"/>
    </row>
    <row r="1024" spans="1:18" ht="11.1" customHeight="1">
      <c r="A1024" s="16" t="s">
        <v>256</v>
      </c>
      <c r="B1024" s="17" t="s">
        <v>257</v>
      </c>
      <c r="C1024" s="18" t="s">
        <v>41</v>
      </c>
      <c r="D1024" s="18">
        <v>29</v>
      </c>
      <c r="E1024" s="18">
        <v>68</v>
      </c>
      <c r="F1024" s="18">
        <v>97</v>
      </c>
      <c r="G1024" s="18">
        <v>2</v>
      </c>
      <c r="H1024" s="18" t="s">
        <v>15</v>
      </c>
      <c r="I1024" s="18" t="s">
        <v>20</v>
      </c>
      <c r="J1024" s="45"/>
      <c r="K1024" s="48"/>
      <c r="L1024" s="50"/>
      <c r="M1024" s="52"/>
      <c r="N1024" s="54"/>
      <c r="O1024" s="56"/>
    </row>
    <row r="1025" spans="1:18" ht="10.5" customHeight="1" thickBot="1">
      <c r="A1025" s="19" t="s">
        <v>256</v>
      </c>
      <c r="B1025" s="20" t="s">
        <v>257</v>
      </c>
      <c r="C1025" s="21" t="s">
        <v>42</v>
      </c>
      <c r="D1025" s="21">
        <v>29</v>
      </c>
      <c r="E1025" s="21">
        <v>0</v>
      </c>
      <c r="F1025" s="21">
        <v>29</v>
      </c>
      <c r="G1025" s="21">
        <v>0</v>
      </c>
      <c r="H1025" s="21" t="s">
        <v>15</v>
      </c>
      <c r="I1025" s="21" t="s">
        <v>31</v>
      </c>
      <c r="J1025" s="46"/>
      <c r="K1025" s="49"/>
      <c r="L1025" s="51"/>
      <c r="M1025" s="53"/>
      <c r="N1025" s="55"/>
      <c r="O1025" s="57"/>
    </row>
    <row r="1026" spans="1:18" ht="11.1" customHeight="1">
      <c r="A1026" s="8" t="s">
        <v>258</v>
      </c>
      <c r="B1026" s="9" t="s">
        <v>259</v>
      </c>
      <c r="C1026" s="10" t="s">
        <v>33</v>
      </c>
      <c r="D1026" s="10">
        <v>24</v>
      </c>
      <c r="E1026" s="10">
        <v>28</v>
      </c>
      <c r="F1026" s="10">
        <v>52</v>
      </c>
      <c r="G1026" s="10">
        <v>3</v>
      </c>
      <c r="H1026" s="10" t="s">
        <v>15</v>
      </c>
      <c r="I1026" s="10" t="s">
        <v>17</v>
      </c>
      <c r="J1026" s="44">
        <f t="shared" ref="J1026" si="606">COUNTIF(H1026:H1035,"F")+COUNTIF(H1026:H1035,"AB")</f>
        <v>1</v>
      </c>
      <c r="K1026" s="47">
        <f t="shared" ref="K1026" si="607">SUM(G1026:G1035)</f>
        <v>18.5</v>
      </c>
      <c r="L1026" s="50" t="str">
        <f t="shared" ref="L1026" si="608">IF(K1026=21.5, "PASS", "FAIL")</f>
        <v>FAIL</v>
      </c>
      <c r="M1026" s="52" t="str">
        <f t="shared" ref="M1026" si="609">IF(L1026="PASS",O1026/9,"NO NEED")</f>
        <v>NO NEED</v>
      </c>
      <c r="N1026" s="54" t="str">
        <f t="shared" ref="N1026" si="610">IF(L1026="FAIL","NO RANK",RANK(M1026,$M$6:$M$1175))</f>
        <v>NO RANK</v>
      </c>
      <c r="O1026" s="56">
        <f t="shared" ref="O1026" si="611">SUM(F1026:F1034)</f>
        <v>675</v>
      </c>
    </row>
    <row r="1027" spans="1:18" ht="11.1" customHeight="1">
      <c r="A1027" s="13" t="s">
        <v>258</v>
      </c>
      <c r="B1027" s="14" t="s">
        <v>259</v>
      </c>
      <c r="C1027" s="15" t="s">
        <v>34</v>
      </c>
      <c r="D1027" s="15">
        <v>26</v>
      </c>
      <c r="E1027" s="15">
        <v>38</v>
      </c>
      <c r="F1027" s="15">
        <v>64</v>
      </c>
      <c r="G1027" s="15">
        <v>3</v>
      </c>
      <c r="H1027" s="15" t="s">
        <v>15</v>
      </c>
      <c r="I1027" s="15" t="s">
        <v>16</v>
      </c>
      <c r="J1027" s="45"/>
      <c r="K1027" s="48"/>
      <c r="L1027" s="50"/>
      <c r="M1027" s="52"/>
      <c r="N1027" s="54"/>
      <c r="O1027" s="56"/>
    </row>
    <row r="1028" spans="1:18" ht="11.1" customHeight="1">
      <c r="A1028" s="13" t="s">
        <v>258</v>
      </c>
      <c r="B1028" s="14" t="s">
        <v>259</v>
      </c>
      <c r="C1028" s="15" t="s">
        <v>36</v>
      </c>
      <c r="D1028" s="15">
        <v>28</v>
      </c>
      <c r="E1028" s="15">
        <v>38</v>
      </c>
      <c r="F1028" s="15">
        <v>66</v>
      </c>
      <c r="G1028" s="15">
        <v>3</v>
      </c>
      <c r="H1028" s="15" t="s">
        <v>15</v>
      </c>
      <c r="I1028" s="15" t="s">
        <v>16</v>
      </c>
      <c r="J1028" s="45"/>
      <c r="K1028" s="48"/>
      <c r="L1028" s="50"/>
      <c r="M1028" s="52"/>
      <c r="N1028" s="54"/>
      <c r="O1028" s="56"/>
    </row>
    <row r="1029" spans="1:18" ht="11.1" customHeight="1">
      <c r="A1029" s="13" t="s">
        <v>258</v>
      </c>
      <c r="B1029" s="14" t="s">
        <v>259</v>
      </c>
      <c r="C1029" s="15" t="s">
        <v>37</v>
      </c>
      <c r="D1029" s="15">
        <v>30</v>
      </c>
      <c r="E1029" s="15">
        <v>6</v>
      </c>
      <c r="F1029" s="15">
        <v>36</v>
      </c>
      <c r="G1029" s="15">
        <v>0</v>
      </c>
      <c r="H1029" s="15" t="s">
        <v>19</v>
      </c>
      <c r="I1029" s="15" t="s">
        <v>19</v>
      </c>
      <c r="J1029" s="45"/>
      <c r="K1029" s="48"/>
      <c r="L1029" s="50"/>
      <c r="M1029" s="52"/>
      <c r="N1029" s="54"/>
      <c r="O1029" s="56"/>
    </row>
    <row r="1030" spans="1:18" ht="11.1" customHeight="1">
      <c r="A1030" s="13" t="s">
        <v>258</v>
      </c>
      <c r="B1030" s="14" t="s">
        <v>259</v>
      </c>
      <c r="C1030" s="15" t="s">
        <v>38</v>
      </c>
      <c r="D1030" s="15">
        <v>27</v>
      </c>
      <c r="E1030" s="15">
        <v>43</v>
      </c>
      <c r="F1030" s="15">
        <v>70</v>
      </c>
      <c r="G1030" s="15">
        <v>3</v>
      </c>
      <c r="H1030" s="15" t="s">
        <v>15</v>
      </c>
      <c r="I1030" s="15" t="s">
        <v>22</v>
      </c>
      <c r="J1030" s="45"/>
      <c r="K1030" s="48"/>
      <c r="L1030" s="50"/>
      <c r="M1030" s="52"/>
      <c r="N1030" s="54"/>
      <c r="O1030" s="56"/>
    </row>
    <row r="1031" spans="1:18" ht="11.1" customHeight="1">
      <c r="A1031" s="13" t="s">
        <v>258</v>
      </c>
      <c r="B1031" s="14" t="s">
        <v>259</v>
      </c>
      <c r="C1031" s="15" t="s">
        <v>35</v>
      </c>
      <c r="D1031" s="15">
        <v>30</v>
      </c>
      <c r="E1031" s="15">
        <v>68</v>
      </c>
      <c r="F1031" s="15">
        <v>98</v>
      </c>
      <c r="G1031" s="15">
        <v>1.5</v>
      </c>
      <c r="H1031" s="15" t="s">
        <v>15</v>
      </c>
      <c r="I1031" s="15" t="s">
        <v>20</v>
      </c>
      <c r="J1031" s="45"/>
      <c r="K1031" s="48"/>
      <c r="L1031" s="50"/>
      <c r="M1031" s="52"/>
      <c r="N1031" s="54"/>
      <c r="O1031" s="56"/>
    </row>
    <row r="1032" spans="1:18" ht="11.1" customHeight="1">
      <c r="A1032" s="16" t="s">
        <v>258</v>
      </c>
      <c r="B1032" s="17" t="s">
        <v>259</v>
      </c>
      <c r="C1032" s="18" t="s">
        <v>39</v>
      </c>
      <c r="D1032" s="18">
        <v>30</v>
      </c>
      <c r="E1032" s="18">
        <v>68</v>
      </c>
      <c r="F1032" s="18">
        <v>98</v>
      </c>
      <c r="G1032" s="18">
        <v>1.5</v>
      </c>
      <c r="H1032" s="18" t="s">
        <v>15</v>
      </c>
      <c r="I1032" s="18" t="s">
        <v>20</v>
      </c>
      <c r="J1032" s="45"/>
      <c r="K1032" s="48"/>
      <c r="L1032" s="50"/>
      <c r="M1032" s="52"/>
      <c r="N1032" s="54"/>
      <c r="O1032" s="56"/>
    </row>
    <row r="1033" spans="1:18" ht="11.1" customHeight="1">
      <c r="A1033" s="16" t="s">
        <v>258</v>
      </c>
      <c r="B1033" s="17" t="s">
        <v>259</v>
      </c>
      <c r="C1033" s="18" t="s">
        <v>40</v>
      </c>
      <c r="D1033" s="18">
        <v>30</v>
      </c>
      <c r="E1033" s="18">
        <v>68</v>
      </c>
      <c r="F1033" s="18">
        <v>98</v>
      </c>
      <c r="G1033" s="18">
        <v>1.5</v>
      </c>
      <c r="H1033" s="18" t="s">
        <v>15</v>
      </c>
      <c r="I1033" s="18" t="s">
        <v>20</v>
      </c>
      <c r="J1033" s="45"/>
      <c r="K1033" s="48"/>
      <c r="L1033" s="50"/>
      <c r="M1033" s="52"/>
      <c r="N1033" s="54"/>
      <c r="O1033" s="56"/>
    </row>
    <row r="1034" spans="1:18" ht="11.1" customHeight="1">
      <c r="A1034" s="16" t="s">
        <v>258</v>
      </c>
      <c r="B1034" s="17" t="s">
        <v>259</v>
      </c>
      <c r="C1034" s="18" t="s">
        <v>41</v>
      </c>
      <c r="D1034" s="18">
        <v>29</v>
      </c>
      <c r="E1034" s="18">
        <v>64</v>
      </c>
      <c r="F1034" s="18">
        <v>93</v>
      </c>
      <c r="G1034" s="18">
        <v>2</v>
      </c>
      <c r="H1034" s="18" t="s">
        <v>15</v>
      </c>
      <c r="I1034" s="18" t="s">
        <v>20</v>
      </c>
      <c r="J1034" s="45"/>
      <c r="K1034" s="48"/>
      <c r="L1034" s="50"/>
      <c r="M1034" s="52"/>
      <c r="N1034" s="54"/>
      <c r="O1034" s="56"/>
    </row>
    <row r="1035" spans="1:18" ht="11.1" customHeight="1" thickBot="1">
      <c r="A1035" s="19" t="s">
        <v>258</v>
      </c>
      <c r="B1035" s="20" t="s">
        <v>259</v>
      </c>
      <c r="C1035" s="21" t="s">
        <v>42</v>
      </c>
      <c r="D1035" s="21">
        <v>29</v>
      </c>
      <c r="E1035" s="21">
        <v>0</v>
      </c>
      <c r="F1035" s="21">
        <v>29</v>
      </c>
      <c r="G1035" s="21">
        <v>0</v>
      </c>
      <c r="H1035" s="21" t="s">
        <v>15</v>
      </c>
      <c r="I1035" s="21" t="s">
        <v>31</v>
      </c>
      <c r="J1035" s="46"/>
      <c r="K1035" s="49"/>
      <c r="L1035" s="51"/>
      <c r="M1035" s="53"/>
      <c r="N1035" s="55"/>
      <c r="O1035" s="57"/>
    </row>
    <row r="1036" spans="1:18" ht="11.1" customHeight="1">
      <c r="A1036" s="8" t="s">
        <v>260</v>
      </c>
      <c r="B1036" s="9" t="s">
        <v>261</v>
      </c>
      <c r="C1036" s="10" t="s">
        <v>33</v>
      </c>
      <c r="D1036" s="10">
        <v>22</v>
      </c>
      <c r="E1036" s="10">
        <v>39</v>
      </c>
      <c r="F1036" s="10">
        <v>61</v>
      </c>
      <c r="G1036" s="10">
        <v>3</v>
      </c>
      <c r="H1036" s="10" t="s">
        <v>15</v>
      </c>
      <c r="I1036" s="10" t="s">
        <v>16</v>
      </c>
      <c r="J1036" s="44">
        <f t="shared" ref="J1036" si="612">COUNTIF(H1036:H1045,"F")+COUNTIF(H1036:H1045,"AB")</f>
        <v>1</v>
      </c>
      <c r="K1036" s="47">
        <f t="shared" ref="K1036" si="613">SUM(G1036:G1045)</f>
        <v>18.5</v>
      </c>
      <c r="L1036" s="50" t="str">
        <f t="shared" ref="L1036" si="614">IF(K1036=21.5, "PASS", "FAIL")</f>
        <v>FAIL</v>
      </c>
      <c r="M1036" s="52" t="str">
        <f t="shared" ref="M1036" si="615">IF(L1036="PASS",O1036/9,"NO NEED")</f>
        <v>NO NEED</v>
      </c>
      <c r="N1036" s="54" t="str">
        <f t="shared" ref="N1036" si="616">IF(L1036="FAIL","NO RANK",RANK(M1036,$M$6:$M$1175))</f>
        <v>NO RANK</v>
      </c>
      <c r="O1036" s="56">
        <f t="shared" ref="O1036" si="617">SUM(F1036:F1044)</f>
        <v>675</v>
      </c>
      <c r="P1036" s="11"/>
      <c r="Q1036" s="12"/>
      <c r="R1036" s="12"/>
    </row>
    <row r="1037" spans="1:18" ht="11.1" customHeight="1">
      <c r="A1037" s="13" t="s">
        <v>260</v>
      </c>
      <c r="B1037" s="14" t="s">
        <v>261</v>
      </c>
      <c r="C1037" s="15" t="s">
        <v>34</v>
      </c>
      <c r="D1037" s="15">
        <v>27</v>
      </c>
      <c r="E1037" s="15">
        <v>43</v>
      </c>
      <c r="F1037" s="15">
        <v>70</v>
      </c>
      <c r="G1037" s="15">
        <v>3</v>
      </c>
      <c r="H1037" s="15" t="s">
        <v>15</v>
      </c>
      <c r="I1037" s="15" t="s">
        <v>22</v>
      </c>
      <c r="J1037" s="45"/>
      <c r="K1037" s="48"/>
      <c r="L1037" s="50"/>
      <c r="M1037" s="52"/>
      <c r="N1037" s="54"/>
      <c r="O1037" s="56"/>
    </row>
    <row r="1038" spans="1:18" ht="11.1" customHeight="1">
      <c r="A1038" s="13" t="s">
        <v>260</v>
      </c>
      <c r="B1038" s="14" t="s">
        <v>261</v>
      </c>
      <c r="C1038" s="15" t="s">
        <v>36</v>
      </c>
      <c r="D1038" s="15">
        <v>27</v>
      </c>
      <c r="E1038" s="15">
        <v>29</v>
      </c>
      <c r="F1038" s="15">
        <v>56</v>
      </c>
      <c r="G1038" s="15">
        <v>3</v>
      </c>
      <c r="H1038" s="15" t="s">
        <v>15</v>
      </c>
      <c r="I1038" s="15" t="s">
        <v>17</v>
      </c>
      <c r="J1038" s="45"/>
      <c r="K1038" s="48"/>
      <c r="L1038" s="50"/>
      <c r="M1038" s="52"/>
      <c r="N1038" s="54"/>
      <c r="O1038" s="56"/>
    </row>
    <row r="1039" spans="1:18" ht="11.1" customHeight="1">
      <c r="A1039" s="13" t="s">
        <v>260</v>
      </c>
      <c r="B1039" s="14" t="s">
        <v>261</v>
      </c>
      <c r="C1039" s="15" t="s">
        <v>37</v>
      </c>
      <c r="D1039" s="15">
        <v>27</v>
      </c>
      <c r="E1039" s="15">
        <v>14</v>
      </c>
      <c r="F1039" s="15">
        <v>41</v>
      </c>
      <c r="G1039" s="15">
        <v>0</v>
      </c>
      <c r="H1039" s="15" t="s">
        <v>19</v>
      </c>
      <c r="I1039" s="15" t="s">
        <v>19</v>
      </c>
      <c r="J1039" s="45"/>
      <c r="K1039" s="48"/>
      <c r="L1039" s="50"/>
      <c r="M1039" s="52"/>
      <c r="N1039" s="54"/>
      <c r="O1039" s="56"/>
    </row>
    <row r="1040" spans="1:18" ht="11.1" customHeight="1">
      <c r="A1040" s="13" t="s">
        <v>260</v>
      </c>
      <c r="B1040" s="14" t="s">
        <v>261</v>
      </c>
      <c r="C1040" s="15" t="s">
        <v>38</v>
      </c>
      <c r="D1040" s="15">
        <v>27</v>
      </c>
      <c r="E1040" s="15">
        <v>44</v>
      </c>
      <c r="F1040" s="15">
        <v>71</v>
      </c>
      <c r="G1040" s="15">
        <v>3</v>
      </c>
      <c r="H1040" s="15" t="s">
        <v>15</v>
      </c>
      <c r="I1040" s="15" t="s">
        <v>22</v>
      </c>
      <c r="J1040" s="45"/>
      <c r="K1040" s="48"/>
      <c r="L1040" s="50"/>
      <c r="M1040" s="52"/>
      <c r="N1040" s="54"/>
      <c r="O1040" s="56"/>
    </row>
    <row r="1041" spans="1:18" ht="11.1" customHeight="1">
      <c r="A1041" s="13" t="s">
        <v>260</v>
      </c>
      <c r="B1041" s="14" t="s">
        <v>261</v>
      </c>
      <c r="C1041" s="15" t="s">
        <v>35</v>
      </c>
      <c r="D1041" s="15">
        <v>30</v>
      </c>
      <c r="E1041" s="15">
        <v>56</v>
      </c>
      <c r="F1041" s="15">
        <v>86</v>
      </c>
      <c r="G1041" s="15">
        <v>1.5</v>
      </c>
      <c r="H1041" s="15" t="s">
        <v>15</v>
      </c>
      <c r="I1041" s="15" t="s">
        <v>21</v>
      </c>
      <c r="J1041" s="45"/>
      <c r="K1041" s="48"/>
      <c r="L1041" s="50"/>
      <c r="M1041" s="52"/>
      <c r="N1041" s="54"/>
      <c r="O1041" s="56"/>
    </row>
    <row r="1042" spans="1:18" ht="11.1" customHeight="1">
      <c r="A1042" s="16" t="s">
        <v>260</v>
      </c>
      <c r="B1042" s="17" t="s">
        <v>261</v>
      </c>
      <c r="C1042" s="18" t="s">
        <v>39</v>
      </c>
      <c r="D1042" s="18">
        <v>30</v>
      </c>
      <c r="E1042" s="18">
        <v>68</v>
      </c>
      <c r="F1042" s="18">
        <v>98</v>
      </c>
      <c r="G1042" s="18">
        <v>1.5</v>
      </c>
      <c r="H1042" s="18" t="s">
        <v>15</v>
      </c>
      <c r="I1042" s="18" t="s">
        <v>20</v>
      </c>
      <c r="J1042" s="45"/>
      <c r="K1042" s="48"/>
      <c r="L1042" s="50"/>
      <c r="M1042" s="52"/>
      <c r="N1042" s="54"/>
      <c r="O1042" s="56"/>
    </row>
    <row r="1043" spans="1:18" ht="11.1" customHeight="1">
      <c r="A1043" s="16" t="s">
        <v>260</v>
      </c>
      <c r="B1043" s="17" t="s">
        <v>261</v>
      </c>
      <c r="C1043" s="18" t="s">
        <v>40</v>
      </c>
      <c r="D1043" s="18">
        <v>30</v>
      </c>
      <c r="E1043" s="18">
        <v>67</v>
      </c>
      <c r="F1043" s="18">
        <v>97</v>
      </c>
      <c r="G1043" s="18">
        <v>1.5</v>
      </c>
      <c r="H1043" s="18" t="s">
        <v>15</v>
      </c>
      <c r="I1043" s="18" t="s">
        <v>20</v>
      </c>
      <c r="J1043" s="45"/>
      <c r="K1043" s="48"/>
      <c r="L1043" s="50"/>
      <c r="M1043" s="52"/>
      <c r="N1043" s="54"/>
      <c r="O1043" s="56"/>
    </row>
    <row r="1044" spans="1:18" ht="11.1" customHeight="1">
      <c r="A1044" s="16" t="s">
        <v>260</v>
      </c>
      <c r="B1044" s="17" t="s">
        <v>261</v>
      </c>
      <c r="C1044" s="18" t="s">
        <v>41</v>
      </c>
      <c r="D1044" s="18">
        <v>30</v>
      </c>
      <c r="E1044" s="18">
        <v>65</v>
      </c>
      <c r="F1044" s="18">
        <v>95</v>
      </c>
      <c r="G1044" s="18">
        <v>2</v>
      </c>
      <c r="H1044" s="18" t="s">
        <v>15</v>
      </c>
      <c r="I1044" s="18" t="s">
        <v>20</v>
      </c>
      <c r="J1044" s="45"/>
      <c r="K1044" s="48"/>
      <c r="L1044" s="50"/>
      <c r="M1044" s="52"/>
      <c r="N1044" s="54"/>
      <c r="O1044" s="56"/>
    </row>
    <row r="1045" spans="1:18" ht="10.5" customHeight="1" thickBot="1">
      <c r="A1045" s="19" t="s">
        <v>260</v>
      </c>
      <c r="B1045" s="20" t="s">
        <v>261</v>
      </c>
      <c r="C1045" s="21" t="s">
        <v>42</v>
      </c>
      <c r="D1045" s="21">
        <v>29</v>
      </c>
      <c r="E1045" s="21">
        <v>0</v>
      </c>
      <c r="F1045" s="21">
        <v>29</v>
      </c>
      <c r="G1045" s="21">
        <v>0</v>
      </c>
      <c r="H1045" s="21" t="s">
        <v>15</v>
      </c>
      <c r="I1045" s="21" t="s">
        <v>31</v>
      </c>
      <c r="J1045" s="46"/>
      <c r="K1045" s="49"/>
      <c r="L1045" s="51"/>
      <c r="M1045" s="53"/>
      <c r="N1045" s="55"/>
      <c r="O1045" s="57"/>
    </row>
    <row r="1046" spans="1:18" ht="11.1" customHeight="1">
      <c r="A1046" s="8" t="s">
        <v>262</v>
      </c>
      <c r="B1046" s="9" t="s">
        <v>263</v>
      </c>
      <c r="C1046" s="10" t="s">
        <v>33</v>
      </c>
      <c r="D1046" s="10">
        <v>21</v>
      </c>
      <c r="E1046" s="10">
        <v>33</v>
      </c>
      <c r="F1046" s="10">
        <v>54</v>
      </c>
      <c r="G1046" s="10">
        <v>3</v>
      </c>
      <c r="H1046" s="10" t="s">
        <v>15</v>
      </c>
      <c r="I1046" s="10" t="s">
        <v>17</v>
      </c>
      <c r="J1046" s="44">
        <f t="shared" ref="J1046" si="618">COUNTIF(H1046:H1055,"F")+COUNTIF(H1046:H1055,"AB")</f>
        <v>0</v>
      </c>
      <c r="K1046" s="47">
        <f t="shared" ref="K1046" si="619">SUM(G1046:G1055)</f>
        <v>21.5</v>
      </c>
      <c r="L1046" s="50" t="str">
        <f t="shared" ref="L1046" si="620">IF(K1046=21.5, "PASS", "FAIL")</f>
        <v>PASS</v>
      </c>
      <c r="M1046" s="52">
        <f t="shared" ref="M1046" si="621">IF(L1046="PASS",O1046/9,"NO NEED")</f>
        <v>79.111111111111114</v>
      </c>
      <c r="N1046" s="54">
        <f t="shared" ref="N1046" si="622">IF(L1046="FAIL","NO RANK",RANK(M1046,$M$6:$M$1175))</f>
        <v>20</v>
      </c>
      <c r="O1046" s="56">
        <f t="shared" ref="O1046" si="623">SUM(F1046:F1054)</f>
        <v>712</v>
      </c>
    </row>
    <row r="1047" spans="1:18" ht="11.1" customHeight="1">
      <c r="A1047" s="13" t="s">
        <v>262</v>
      </c>
      <c r="B1047" s="14" t="s">
        <v>263</v>
      </c>
      <c r="C1047" s="15" t="s">
        <v>34</v>
      </c>
      <c r="D1047" s="15">
        <v>25</v>
      </c>
      <c r="E1047" s="15">
        <v>31</v>
      </c>
      <c r="F1047" s="15">
        <v>56</v>
      </c>
      <c r="G1047" s="15">
        <v>3</v>
      </c>
      <c r="H1047" s="15" t="s">
        <v>15</v>
      </c>
      <c r="I1047" s="15" t="s">
        <v>17</v>
      </c>
      <c r="J1047" s="45"/>
      <c r="K1047" s="48"/>
      <c r="L1047" s="50"/>
      <c r="M1047" s="52"/>
      <c r="N1047" s="54"/>
      <c r="O1047" s="56"/>
    </row>
    <row r="1048" spans="1:18" ht="11.1" customHeight="1">
      <c r="A1048" s="13" t="s">
        <v>262</v>
      </c>
      <c r="B1048" s="14" t="s">
        <v>263</v>
      </c>
      <c r="C1048" s="15" t="s">
        <v>36</v>
      </c>
      <c r="D1048" s="15">
        <v>28</v>
      </c>
      <c r="E1048" s="15">
        <v>56</v>
      </c>
      <c r="F1048" s="15">
        <v>84</v>
      </c>
      <c r="G1048" s="15">
        <v>3</v>
      </c>
      <c r="H1048" s="15" t="s">
        <v>15</v>
      </c>
      <c r="I1048" s="15" t="s">
        <v>21</v>
      </c>
      <c r="J1048" s="45"/>
      <c r="K1048" s="48"/>
      <c r="L1048" s="50"/>
      <c r="M1048" s="52"/>
      <c r="N1048" s="54"/>
      <c r="O1048" s="56"/>
    </row>
    <row r="1049" spans="1:18" ht="11.1" customHeight="1">
      <c r="A1049" s="13" t="s">
        <v>262</v>
      </c>
      <c r="B1049" s="14" t="s">
        <v>263</v>
      </c>
      <c r="C1049" s="15" t="s">
        <v>37</v>
      </c>
      <c r="D1049" s="15">
        <v>26</v>
      </c>
      <c r="E1049" s="15">
        <v>31</v>
      </c>
      <c r="F1049" s="15">
        <v>57</v>
      </c>
      <c r="G1049" s="15">
        <v>3</v>
      </c>
      <c r="H1049" s="15" t="s">
        <v>15</v>
      </c>
      <c r="I1049" s="15" t="s">
        <v>17</v>
      </c>
      <c r="J1049" s="45"/>
      <c r="K1049" s="48"/>
      <c r="L1049" s="50"/>
      <c r="M1049" s="52"/>
      <c r="N1049" s="54"/>
      <c r="O1049" s="56"/>
    </row>
    <row r="1050" spans="1:18" ht="11.1" customHeight="1">
      <c r="A1050" s="13" t="s">
        <v>262</v>
      </c>
      <c r="B1050" s="14" t="s">
        <v>263</v>
      </c>
      <c r="C1050" s="15" t="s">
        <v>38</v>
      </c>
      <c r="D1050" s="15">
        <v>28</v>
      </c>
      <c r="E1050" s="15">
        <v>43</v>
      </c>
      <c r="F1050" s="15">
        <v>71</v>
      </c>
      <c r="G1050" s="15">
        <v>3</v>
      </c>
      <c r="H1050" s="15" t="s">
        <v>15</v>
      </c>
      <c r="I1050" s="15" t="s">
        <v>22</v>
      </c>
      <c r="J1050" s="45"/>
      <c r="K1050" s="48"/>
      <c r="L1050" s="50"/>
      <c r="M1050" s="52"/>
      <c r="N1050" s="54"/>
      <c r="O1050" s="56"/>
    </row>
    <row r="1051" spans="1:18" ht="11.1" customHeight="1">
      <c r="A1051" s="13" t="s">
        <v>262</v>
      </c>
      <c r="B1051" s="14" t="s">
        <v>263</v>
      </c>
      <c r="C1051" s="15" t="s">
        <v>35</v>
      </c>
      <c r="D1051" s="15">
        <v>30</v>
      </c>
      <c r="E1051" s="15">
        <v>67</v>
      </c>
      <c r="F1051" s="15">
        <v>97</v>
      </c>
      <c r="G1051" s="15">
        <v>1.5</v>
      </c>
      <c r="H1051" s="15" t="s">
        <v>15</v>
      </c>
      <c r="I1051" s="15" t="s">
        <v>20</v>
      </c>
      <c r="J1051" s="45"/>
      <c r="K1051" s="48"/>
      <c r="L1051" s="50"/>
      <c r="M1051" s="52"/>
      <c r="N1051" s="54"/>
      <c r="O1051" s="56"/>
    </row>
    <row r="1052" spans="1:18" ht="11.1" customHeight="1">
      <c r="A1052" s="16" t="s">
        <v>262</v>
      </c>
      <c r="B1052" s="17" t="s">
        <v>263</v>
      </c>
      <c r="C1052" s="18" t="s">
        <v>39</v>
      </c>
      <c r="D1052" s="18">
        <v>30</v>
      </c>
      <c r="E1052" s="18">
        <v>68</v>
      </c>
      <c r="F1052" s="18">
        <v>98</v>
      </c>
      <c r="G1052" s="18">
        <v>1.5</v>
      </c>
      <c r="H1052" s="18" t="s">
        <v>15</v>
      </c>
      <c r="I1052" s="18" t="s">
        <v>20</v>
      </c>
      <c r="J1052" s="45"/>
      <c r="K1052" s="48"/>
      <c r="L1052" s="50"/>
      <c r="M1052" s="52"/>
      <c r="N1052" s="54"/>
      <c r="O1052" s="56"/>
    </row>
    <row r="1053" spans="1:18" ht="11.1" customHeight="1">
      <c r="A1053" s="16" t="s">
        <v>262</v>
      </c>
      <c r="B1053" s="17" t="s">
        <v>263</v>
      </c>
      <c r="C1053" s="18" t="s">
        <v>40</v>
      </c>
      <c r="D1053" s="18">
        <v>30</v>
      </c>
      <c r="E1053" s="18">
        <v>68</v>
      </c>
      <c r="F1053" s="18">
        <v>98</v>
      </c>
      <c r="G1053" s="18">
        <v>1.5</v>
      </c>
      <c r="H1053" s="18" t="s">
        <v>15</v>
      </c>
      <c r="I1053" s="18" t="s">
        <v>20</v>
      </c>
      <c r="J1053" s="45"/>
      <c r="K1053" s="48"/>
      <c r="L1053" s="50"/>
      <c r="M1053" s="52"/>
      <c r="N1053" s="54"/>
      <c r="O1053" s="56"/>
    </row>
    <row r="1054" spans="1:18" ht="11.1" customHeight="1">
      <c r="A1054" s="16" t="s">
        <v>262</v>
      </c>
      <c r="B1054" s="17" t="s">
        <v>263</v>
      </c>
      <c r="C1054" s="18" t="s">
        <v>41</v>
      </c>
      <c r="D1054" s="18">
        <v>30</v>
      </c>
      <c r="E1054" s="18">
        <v>67</v>
      </c>
      <c r="F1054" s="18">
        <v>97</v>
      </c>
      <c r="G1054" s="18">
        <v>2</v>
      </c>
      <c r="H1054" s="18" t="s">
        <v>15</v>
      </c>
      <c r="I1054" s="18" t="s">
        <v>20</v>
      </c>
      <c r="J1054" s="45"/>
      <c r="K1054" s="48"/>
      <c r="L1054" s="50"/>
      <c r="M1054" s="52"/>
      <c r="N1054" s="54"/>
      <c r="O1054" s="56"/>
    </row>
    <row r="1055" spans="1:18" ht="11.1" customHeight="1" thickBot="1">
      <c r="A1055" s="19" t="s">
        <v>262</v>
      </c>
      <c r="B1055" s="20" t="s">
        <v>263</v>
      </c>
      <c r="C1055" s="21" t="s">
        <v>42</v>
      </c>
      <c r="D1055" s="21">
        <v>29</v>
      </c>
      <c r="E1055" s="21">
        <v>0</v>
      </c>
      <c r="F1055" s="21">
        <v>29</v>
      </c>
      <c r="G1055" s="21">
        <v>0</v>
      </c>
      <c r="H1055" s="21" t="s">
        <v>15</v>
      </c>
      <c r="I1055" s="21" t="s">
        <v>31</v>
      </c>
      <c r="J1055" s="46"/>
      <c r="K1055" s="49"/>
      <c r="L1055" s="51"/>
      <c r="M1055" s="53"/>
      <c r="N1055" s="55"/>
      <c r="O1055" s="57"/>
    </row>
    <row r="1056" spans="1:18" ht="11.1" customHeight="1">
      <c r="A1056" s="8" t="s">
        <v>264</v>
      </c>
      <c r="B1056" s="9" t="s">
        <v>265</v>
      </c>
      <c r="C1056" s="10" t="s">
        <v>33</v>
      </c>
      <c r="D1056" s="10">
        <v>27</v>
      </c>
      <c r="E1056" s="10">
        <v>31</v>
      </c>
      <c r="F1056" s="10">
        <v>58</v>
      </c>
      <c r="G1056" s="10">
        <v>3</v>
      </c>
      <c r="H1056" s="10" t="s">
        <v>15</v>
      </c>
      <c r="I1056" s="10" t="s">
        <v>17</v>
      </c>
      <c r="J1056" s="44">
        <f t="shared" ref="J1056" si="624">COUNTIF(H1056:H1065,"F")+COUNTIF(H1056:H1065,"AB")</f>
        <v>0</v>
      </c>
      <c r="K1056" s="47">
        <f t="shared" ref="K1056" si="625">SUM(G1056:G1065)</f>
        <v>21.5</v>
      </c>
      <c r="L1056" s="50" t="str">
        <f t="shared" ref="L1056" si="626">IF(K1056=21.5, "PASS", "FAIL")</f>
        <v>PASS</v>
      </c>
      <c r="M1056" s="52">
        <f t="shared" ref="M1056" si="627">IF(L1056="PASS",O1056/9,"NO NEED")</f>
        <v>78.666666666666671</v>
      </c>
      <c r="N1056" s="54">
        <f t="shared" ref="N1056" si="628">IF(L1056="FAIL","NO RANK",RANK(M1056,$M$6:$M$1175))</f>
        <v>24</v>
      </c>
      <c r="O1056" s="56">
        <f t="shared" ref="O1056" si="629">SUM(F1056:F1064)</f>
        <v>708</v>
      </c>
      <c r="P1056" s="11"/>
      <c r="Q1056" s="12"/>
      <c r="R1056" s="12"/>
    </row>
    <row r="1057" spans="1:18" ht="11.1" customHeight="1">
      <c r="A1057" s="13" t="s">
        <v>264</v>
      </c>
      <c r="B1057" s="14" t="s">
        <v>265</v>
      </c>
      <c r="C1057" s="15" t="s">
        <v>34</v>
      </c>
      <c r="D1057" s="15">
        <v>28</v>
      </c>
      <c r="E1057" s="15">
        <v>39</v>
      </c>
      <c r="F1057" s="15">
        <v>67</v>
      </c>
      <c r="G1057" s="15">
        <v>3</v>
      </c>
      <c r="H1057" s="15" t="s">
        <v>15</v>
      </c>
      <c r="I1057" s="15" t="s">
        <v>16</v>
      </c>
      <c r="J1057" s="45"/>
      <c r="K1057" s="48"/>
      <c r="L1057" s="50"/>
      <c r="M1057" s="52"/>
      <c r="N1057" s="54"/>
      <c r="O1057" s="56"/>
    </row>
    <row r="1058" spans="1:18" ht="11.1" customHeight="1">
      <c r="A1058" s="13" t="s">
        <v>264</v>
      </c>
      <c r="B1058" s="14" t="s">
        <v>265</v>
      </c>
      <c r="C1058" s="15" t="s">
        <v>36</v>
      </c>
      <c r="D1058" s="15">
        <v>30</v>
      </c>
      <c r="E1058" s="15">
        <v>46</v>
      </c>
      <c r="F1058" s="15">
        <v>76</v>
      </c>
      <c r="G1058" s="15">
        <v>3</v>
      </c>
      <c r="H1058" s="15" t="s">
        <v>15</v>
      </c>
      <c r="I1058" s="15" t="s">
        <v>22</v>
      </c>
      <c r="J1058" s="45"/>
      <c r="K1058" s="48"/>
      <c r="L1058" s="50"/>
      <c r="M1058" s="52"/>
      <c r="N1058" s="54"/>
      <c r="O1058" s="56"/>
    </row>
    <row r="1059" spans="1:18" ht="11.1" customHeight="1">
      <c r="A1059" s="13" t="s">
        <v>264</v>
      </c>
      <c r="B1059" s="14" t="s">
        <v>265</v>
      </c>
      <c r="C1059" s="15" t="s">
        <v>37</v>
      </c>
      <c r="D1059" s="15">
        <v>28</v>
      </c>
      <c r="E1059" s="15">
        <v>25</v>
      </c>
      <c r="F1059" s="15">
        <v>53</v>
      </c>
      <c r="G1059" s="15">
        <v>3</v>
      </c>
      <c r="H1059" s="15" t="s">
        <v>15</v>
      </c>
      <c r="I1059" s="15" t="s">
        <v>17</v>
      </c>
      <c r="J1059" s="45"/>
      <c r="K1059" s="48"/>
      <c r="L1059" s="50"/>
      <c r="M1059" s="52"/>
      <c r="N1059" s="54"/>
      <c r="O1059" s="56"/>
    </row>
    <row r="1060" spans="1:18" ht="11.1" customHeight="1">
      <c r="A1060" s="13" t="s">
        <v>264</v>
      </c>
      <c r="B1060" s="14" t="s">
        <v>265</v>
      </c>
      <c r="C1060" s="15" t="s">
        <v>38</v>
      </c>
      <c r="D1060" s="15">
        <v>27</v>
      </c>
      <c r="E1060" s="15">
        <v>42</v>
      </c>
      <c r="F1060" s="15">
        <v>69</v>
      </c>
      <c r="G1060" s="15">
        <v>3</v>
      </c>
      <c r="H1060" s="15" t="s">
        <v>15</v>
      </c>
      <c r="I1060" s="15" t="s">
        <v>16</v>
      </c>
      <c r="J1060" s="45"/>
      <c r="K1060" s="48"/>
      <c r="L1060" s="50"/>
      <c r="M1060" s="52"/>
      <c r="N1060" s="54"/>
      <c r="O1060" s="56"/>
    </row>
    <row r="1061" spans="1:18" ht="11.1" customHeight="1">
      <c r="A1061" s="13" t="s">
        <v>264</v>
      </c>
      <c r="B1061" s="14" t="s">
        <v>265</v>
      </c>
      <c r="C1061" s="15" t="s">
        <v>35</v>
      </c>
      <c r="D1061" s="15">
        <v>30</v>
      </c>
      <c r="E1061" s="15">
        <v>64</v>
      </c>
      <c r="F1061" s="15">
        <v>94</v>
      </c>
      <c r="G1061" s="15">
        <v>1.5</v>
      </c>
      <c r="H1061" s="15" t="s">
        <v>15</v>
      </c>
      <c r="I1061" s="15" t="s">
        <v>20</v>
      </c>
      <c r="J1061" s="45"/>
      <c r="K1061" s="48"/>
      <c r="L1061" s="50"/>
      <c r="M1061" s="52"/>
      <c r="N1061" s="54"/>
      <c r="O1061" s="56"/>
    </row>
    <row r="1062" spans="1:18" ht="11.1" customHeight="1">
      <c r="A1062" s="16" t="s">
        <v>264</v>
      </c>
      <c r="B1062" s="17" t="s">
        <v>265</v>
      </c>
      <c r="C1062" s="18" t="s">
        <v>39</v>
      </c>
      <c r="D1062" s="18">
        <v>30</v>
      </c>
      <c r="E1062" s="18">
        <v>67</v>
      </c>
      <c r="F1062" s="18">
        <v>97</v>
      </c>
      <c r="G1062" s="18">
        <v>1.5</v>
      </c>
      <c r="H1062" s="18" t="s">
        <v>15</v>
      </c>
      <c r="I1062" s="18" t="s">
        <v>20</v>
      </c>
      <c r="J1062" s="45"/>
      <c r="K1062" s="48"/>
      <c r="L1062" s="50"/>
      <c r="M1062" s="52"/>
      <c r="N1062" s="54"/>
      <c r="O1062" s="56"/>
    </row>
    <row r="1063" spans="1:18" ht="11.1" customHeight="1">
      <c r="A1063" s="16" t="s">
        <v>264</v>
      </c>
      <c r="B1063" s="17" t="s">
        <v>265</v>
      </c>
      <c r="C1063" s="18" t="s">
        <v>40</v>
      </c>
      <c r="D1063" s="18">
        <v>30</v>
      </c>
      <c r="E1063" s="18">
        <v>69</v>
      </c>
      <c r="F1063" s="18">
        <v>99</v>
      </c>
      <c r="G1063" s="18">
        <v>1.5</v>
      </c>
      <c r="H1063" s="18" t="s">
        <v>15</v>
      </c>
      <c r="I1063" s="18" t="s">
        <v>20</v>
      </c>
      <c r="J1063" s="45"/>
      <c r="K1063" s="48"/>
      <c r="L1063" s="50"/>
      <c r="M1063" s="52"/>
      <c r="N1063" s="54"/>
      <c r="O1063" s="56"/>
    </row>
    <row r="1064" spans="1:18" ht="11.1" customHeight="1">
      <c r="A1064" s="16" t="s">
        <v>264</v>
      </c>
      <c r="B1064" s="17" t="s">
        <v>265</v>
      </c>
      <c r="C1064" s="18" t="s">
        <v>41</v>
      </c>
      <c r="D1064" s="18">
        <v>30</v>
      </c>
      <c r="E1064" s="18">
        <v>65</v>
      </c>
      <c r="F1064" s="18">
        <v>95</v>
      </c>
      <c r="G1064" s="18">
        <v>2</v>
      </c>
      <c r="H1064" s="18" t="s">
        <v>15</v>
      </c>
      <c r="I1064" s="18" t="s">
        <v>20</v>
      </c>
      <c r="J1064" s="45"/>
      <c r="K1064" s="48"/>
      <c r="L1064" s="50"/>
      <c r="M1064" s="52"/>
      <c r="N1064" s="54"/>
      <c r="O1064" s="56"/>
    </row>
    <row r="1065" spans="1:18" ht="10.5" customHeight="1" thickBot="1">
      <c r="A1065" s="19" t="s">
        <v>264</v>
      </c>
      <c r="B1065" s="20" t="s">
        <v>265</v>
      </c>
      <c r="C1065" s="21" t="s">
        <v>42</v>
      </c>
      <c r="D1065" s="21">
        <v>30</v>
      </c>
      <c r="E1065" s="21">
        <v>0</v>
      </c>
      <c r="F1065" s="21">
        <v>30</v>
      </c>
      <c r="G1065" s="21">
        <v>0</v>
      </c>
      <c r="H1065" s="21" t="s">
        <v>15</v>
      </c>
      <c r="I1065" s="21" t="s">
        <v>31</v>
      </c>
      <c r="J1065" s="46"/>
      <c r="K1065" s="49"/>
      <c r="L1065" s="51"/>
      <c r="M1065" s="53"/>
      <c r="N1065" s="55"/>
      <c r="O1065" s="57"/>
    </row>
    <row r="1066" spans="1:18" ht="11.1" customHeight="1">
      <c r="A1066" s="8" t="s">
        <v>266</v>
      </c>
      <c r="B1066" s="9" t="s">
        <v>267</v>
      </c>
      <c r="C1066" s="10" t="s">
        <v>33</v>
      </c>
      <c r="D1066" s="10">
        <v>28</v>
      </c>
      <c r="E1066" s="10">
        <v>41</v>
      </c>
      <c r="F1066" s="10">
        <v>69</v>
      </c>
      <c r="G1066" s="10">
        <v>3</v>
      </c>
      <c r="H1066" s="10" t="s">
        <v>15</v>
      </c>
      <c r="I1066" s="10" t="s">
        <v>16</v>
      </c>
      <c r="J1066" s="44">
        <f t="shared" ref="J1066" si="630">COUNTIF(H1066:H1075,"F")+COUNTIF(H1066:H1075,"AB")</f>
        <v>0</v>
      </c>
      <c r="K1066" s="47">
        <f t="shared" ref="K1066" si="631">SUM(G1066:G1075)</f>
        <v>21.5</v>
      </c>
      <c r="L1066" s="50" t="str">
        <f t="shared" ref="L1066" si="632">IF(K1066=21.5, "PASS", "FAIL")</f>
        <v>PASS</v>
      </c>
      <c r="M1066" s="52">
        <f t="shared" ref="M1066" si="633">IF(L1066="PASS",O1066/9,"NO NEED")</f>
        <v>87.111111111111114</v>
      </c>
      <c r="N1066" s="54">
        <f t="shared" ref="N1066" si="634">IF(L1066="FAIL","NO RANK",RANK(M1066,$M$6:$M$1175))</f>
        <v>4</v>
      </c>
      <c r="O1066" s="56">
        <f t="shared" ref="O1066" si="635">SUM(F1066:F1074)</f>
        <v>784</v>
      </c>
      <c r="P1066" s="11"/>
      <c r="Q1066" s="12"/>
      <c r="R1066" s="12"/>
    </row>
    <row r="1067" spans="1:18" ht="11.1" customHeight="1">
      <c r="A1067" s="13" t="s">
        <v>266</v>
      </c>
      <c r="B1067" s="14" t="s">
        <v>267</v>
      </c>
      <c r="C1067" s="15" t="s">
        <v>34</v>
      </c>
      <c r="D1067" s="15">
        <v>30</v>
      </c>
      <c r="E1067" s="15">
        <v>54</v>
      </c>
      <c r="F1067" s="15">
        <v>84</v>
      </c>
      <c r="G1067" s="15">
        <v>3</v>
      </c>
      <c r="H1067" s="15" t="s">
        <v>15</v>
      </c>
      <c r="I1067" s="15" t="s">
        <v>21</v>
      </c>
      <c r="J1067" s="45"/>
      <c r="K1067" s="48"/>
      <c r="L1067" s="50"/>
      <c r="M1067" s="52"/>
      <c r="N1067" s="54"/>
      <c r="O1067" s="56"/>
    </row>
    <row r="1068" spans="1:18" ht="11.1" customHeight="1">
      <c r="A1068" s="13" t="s">
        <v>266</v>
      </c>
      <c r="B1068" s="14" t="s">
        <v>267</v>
      </c>
      <c r="C1068" s="15" t="s">
        <v>36</v>
      </c>
      <c r="D1068" s="15">
        <v>30</v>
      </c>
      <c r="E1068" s="15">
        <v>58</v>
      </c>
      <c r="F1068" s="15">
        <v>88</v>
      </c>
      <c r="G1068" s="15">
        <v>3</v>
      </c>
      <c r="H1068" s="15" t="s">
        <v>15</v>
      </c>
      <c r="I1068" s="15" t="s">
        <v>21</v>
      </c>
      <c r="J1068" s="45"/>
      <c r="K1068" s="48"/>
      <c r="L1068" s="50"/>
      <c r="M1068" s="52"/>
      <c r="N1068" s="54"/>
      <c r="O1068" s="56"/>
    </row>
    <row r="1069" spans="1:18" ht="11.1" customHeight="1">
      <c r="A1069" s="13" t="s">
        <v>266</v>
      </c>
      <c r="B1069" s="14" t="s">
        <v>267</v>
      </c>
      <c r="C1069" s="15" t="s">
        <v>37</v>
      </c>
      <c r="D1069" s="15">
        <v>30</v>
      </c>
      <c r="E1069" s="15">
        <v>32</v>
      </c>
      <c r="F1069" s="15">
        <v>62</v>
      </c>
      <c r="G1069" s="15">
        <v>3</v>
      </c>
      <c r="H1069" s="15" t="s">
        <v>15</v>
      </c>
      <c r="I1069" s="15" t="s">
        <v>16</v>
      </c>
      <c r="J1069" s="45"/>
      <c r="K1069" s="48"/>
      <c r="L1069" s="50"/>
      <c r="M1069" s="52"/>
      <c r="N1069" s="54"/>
      <c r="O1069" s="56"/>
    </row>
    <row r="1070" spans="1:18" ht="11.1" customHeight="1">
      <c r="A1070" s="13" t="s">
        <v>266</v>
      </c>
      <c r="B1070" s="14" t="s">
        <v>267</v>
      </c>
      <c r="C1070" s="15" t="s">
        <v>38</v>
      </c>
      <c r="D1070" s="15">
        <v>29</v>
      </c>
      <c r="E1070" s="15">
        <v>56</v>
      </c>
      <c r="F1070" s="15">
        <v>85</v>
      </c>
      <c r="G1070" s="15">
        <v>3</v>
      </c>
      <c r="H1070" s="15" t="s">
        <v>15</v>
      </c>
      <c r="I1070" s="15" t="s">
        <v>21</v>
      </c>
      <c r="J1070" s="45"/>
      <c r="K1070" s="48"/>
      <c r="L1070" s="50"/>
      <c r="M1070" s="52"/>
      <c r="N1070" s="54"/>
      <c r="O1070" s="56"/>
    </row>
    <row r="1071" spans="1:18" ht="11.1" customHeight="1">
      <c r="A1071" s="13" t="s">
        <v>266</v>
      </c>
      <c r="B1071" s="14" t="s">
        <v>267</v>
      </c>
      <c r="C1071" s="15" t="s">
        <v>35</v>
      </c>
      <c r="D1071" s="15">
        <v>30</v>
      </c>
      <c r="E1071" s="15">
        <v>69</v>
      </c>
      <c r="F1071" s="15">
        <v>99</v>
      </c>
      <c r="G1071" s="15">
        <v>1.5</v>
      </c>
      <c r="H1071" s="15" t="s">
        <v>15</v>
      </c>
      <c r="I1071" s="15" t="s">
        <v>20</v>
      </c>
      <c r="J1071" s="45"/>
      <c r="K1071" s="48"/>
      <c r="L1071" s="50"/>
      <c r="M1071" s="52"/>
      <c r="N1071" s="54"/>
      <c r="O1071" s="56"/>
    </row>
    <row r="1072" spans="1:18" ht="11.1" customHeight="1">
      <c r="A1072" s="16" t="s">
        <v>266</v>
      </c>
      <c r="B1072" s="17" t="s">
        <v>267</v>
      </c>
      <c r="C1072" s="18" t="s">
        <v>39</v>
      </c>
      <c r="D1072" s="18">
        <v>30</v>
      </c>
      <c r="E1072" s="18">
        <v>69</v>
      </c>
      <c r="F1072" s="18">
        <v>99</v>
      </c>
      <c r="G1072" s="18">
        <v>1.5</v>
      </c>
      <c r="H1072" s="18" t="s">
        <v>15</v>
      </c>
      <c r="I1072" s="18" t="s">
        <v>20</v>
      </c>
      <c r="J1072" s="45"/>
      <c r="K1072" s="48"/>
      <c r="L1072" s="50"/>
      <c r="M1072" s="52"/>
      <c r="N1072" s="54"/>
      <c r="O1072" s="56"/>
    </row>
    <row r="1073" spans="1:18" ht="11.1" customHeight="1">
      <c r="A1073" s="16" t="s">
        <v>266</v>
      </c>
      <c r="B1073" s="17" t="s">
        <v>267</v>
      </c>
      <c r="C1073" s="18" t="s">
        <v>40</v>
      </c>
      <c r="D1073" s="18">
        <v>30</v>
      </c>
      <c r="E1073" s="18">
        <v>69</v>
      </c>
      <c r="F1073" s="18">
        <v>99</v>
      </c>
      <c r="G1073" s="18">
        <v>1.5</v>
      </c>
      <c r="H1073" s="18" t="s">
        <v>15</v>
      </c>
      <c r="I1073" s="18" t="s">
        <v>20</v>
      </c>
      <c r="J1073" s="45"/>
      <c r="K1073" s="48"/>
      <c r="L1073" s="50"/>
      <c r="M1073" s="52"/>
      <c r="N1073" s="54"/>
      <c r="O1073" s="56"/>
    </row>
    <row r="1074" spans="1:18" ht="11.1" customHeight="1">
      <c r="A1074" s="16" t="s">
        <v>266</v>
      </c>
      <c r="B1074" s="17" t="s">
        <v>267</v>
      </c>
      <c r="C1074" s="18" t="s">
        <v>41</v>
      </c>
      <c r="D1074" s="18">
        <v>30</v>
      </c>
      <c r="E1074" s="18">
        <v>69</v>
      </c>
      <c r="F1074" s="18">
        <v>99</v>
      </c>
      <c r="G1074" s="18">
        <v>2</v>
      </c>
      <c r="H1074" s="18" t="s">
        <v>15</v>
      </c>
      <c r="I1074" s="18" t="s">
        <v>20</v>
      </c>
      <c r="J1074" s="45"/>
      <c r="K1074" s="48"/>
      <c r="L1074" s="50"/>
      <c r="M1074" s="52"/>
      <c r="N1074" s="54"/>
      <c r="O1074" s="56"/>
    </row>
    <row r="1075" spans="1:18" ht="11.1" customHeight="1" thickBot="1">
      <c r="A1075" s="19" t="s">
        <v>266</v>
      </c>
      <c r="B1075" s="20" t="s">
        <v>267</v>
      </c>
      <c r="C1075" s="21" t="s">
        <v>42</v>
      </c>
      <c r="D1075" s="21">
        <v>30</v>
      </c>
      <c r="E1075" s="21">
        <v>0</v>
      </c>
      <c r="F1075" s="21">
        <v>30</v>
      </c>
      <c r="G1075" s="21">
        <v>0</v>
      </c>
      <c r="H1075" s="21" t="s">
        <v>15</v>
      </c>
      <c r="I1075" s="21" t="s">
        <v>31</v>
      </c>
      <c r="J1075" s="46"/>
      <c r="K1075" s="49"/>
      <c r="L1075" s="51"/>
      <c r="M1075" s="53"/>
      <c r="N1075" s="55"/>
      <c r="O1075" s="57"/>
    </row>
    <row r="1076" spans="1:18" ht="11.1" customHeight="1">
      <c r="A1076" s="8" t="s">
        <v>268</v>
      </c>
      <c r="B1076" s="9" t="s">
        <v>269</v>
      </c>
      <c r="C1076" s="10" t="s">
        <v>33</v>
      </c>
      <c r="D1076" s="10">
        <v>24</v>
      </c>
      <c r="E1076" s="10">
        <v>27</v>
      </c>
      <c r="F1076" s="10">
        <v>51</v>
      </c>
      <c r="G1076" s="10">
        <v>3</v>
      </c>
      <c r="H1076" s="10" t="s">
        <v>15</v>
      </c>
      <c r="I1076" s="10" t="s">
        <v>17</v>
      </c>
      <c r="J1076" s="44">
        <f t="shared" ref="J1076" si="636">COUNTIF(H1076:H1085,"F")+COUNTIF(H1076:H1085,"AB")</f>
        <v>1</v>
      </c>
      <c r="K1076" s="47">
        <f t="shared" ref="K1076" si="637">SUM(G1076:G1085)</f>
        <v>18.5</v>
      </c>
      <c r="L1076" s="50" t="str">
        <f t="shared" ref="L1076" si="638">IF(K1076=21.5, "PASS", "FAIL")</f>
        <v>FAIL</v>
      </c>
      <c r="M1076" s="52" t="str">
        <f t="shared" ref="M1076" si="639">IF(L1076="PASS",O1076/9,"NO NEED")</f>
        <v>NO NEED</v>
      </c>
      <c r="N1076" s="54" t="str">
        <f t="shared" ref="N1076" si="640">IF(L1076="FAIL","NO RANK",RANK(M1076,$M$6:$M$1175))</f>
        <v>NO RANK</v>
      </c>
      <c r="O1076" s="56">
        <f t="shared" ref="O1076" si="641">SUM(F1076:F1084)</f>
        <v>641</v>
      </c>
      <c r="P1076" s="11"/>
      <c r="Q1076" s="12"/>
      <c r="R1076" s="12"/>
    </row>
    <row r="1077" spans="1:18" ht="11.1" customHeight="1">
      <c r="A1077" s="13" t="s">
        <v>268</v>
      </c>
      <c r="B1077" s="14" t="s">
        <v>269</v>
      </c>
      <c r="C1077" s="15" t="s">
        <v>34</v>
      </c>
      <c r="D1077" s="15">
        <v>23</v>
      </c>
      <c r="E1077" s="15">
        <v>25</v>
      </c>
      <c r="F1077" s="15">
        <v>48</v>
      </c>
      <c r="G1077" s="15">
        <v>3</v>
      </c>
      <c r="H1077" s="15" t="s">
        <v>15</v>
      </c>
      <c r="I1077" s="15" t="s">
        <v>20</v>
      </c>
      <c r="J1077" s="45"/>
      <c r="K1077" s="48"/>
      <c r="L1077" s="50"/>
      <c r="M1077" s="52"/>
      <c r="N1077" s="54"/>
      <c r="O1077" s="56"/>
    </row>
    <row r="1078" spans="1:18" ht="11.1" customHeight="1">
      <c r="A1078" s="13" t="s">
        <v>268</v>
      </c>
      <c r="B1078" s="14" t="s">
        <v>269</v>
      </c>
      <c r="C1078" s="15" t="s">
        <v>36</v>
      </c>
      <c r="D1078" s="15">
        <v>27</v>
      </c>
      <c r="E1078" s="15">
        <v>34</v>
      </c>
      <c r="F1078" s="15">
        <v>61</v>
      </c>
      <c r="G1078" s="15">
        <v>3</v>
      </c>
      <c r="H1078" s="15" t="s">
        <v>15</v>
      </c>
      <c r="I1078" s="15" t="s">
        <v>16</v>
      </c>
      <c r="J1078" s="45"/>
      <c r="K1078" s="48"/>
      <c r="L1078" s="50"/>
      <c r="M1078" s="52"/>
      <c r="N1078" s="54"/>
      <c r="O1078" s="56"/>
    </row>
    <row r="1079" spans="1:18" ht="11.1" customHeight="1">
      <c r="A1079" s="13" t="s">
        <v>268</v>
      </c>
      <c r="B1079" s="14" t="s">
        <v>269</v>
      </c>
      <c r="C1079" s="15" t="s">
        <v>37</v>
      </c>
      <c r="D1079" s="15">
        <v>25</v>
      </c>
      <c r="E1079" s="15">
        <v>13</v>
      </c>
      <c r="F1079" s="15">
        <v>38</v>
      </c>
      <c r="G1079" s="15">
        <v>0</v>
      </c>
      <c r="H1079" s="15" t="s">
        <v>19</v>
      </c>
      <c r="I1079" s="15" t="s">
        <v>19</v>
      </c>
      <c r="J1079" s="45"/>
      <c r="K1079" s="48"/>
      <c r="L1079" s="50"/>
      <c r="M1079" s="52"/>
      <c r="N1079" s="54"/>
      <c r="O1079" s="56"/>
    </row>
    <row r="1080" spans="1:18" ht="11.1" customHeight="1">
      <c r="A1080" s="13" t="s">
        <v>268</v>
      </c>
      <c r="B1080" s="14" t="s">
        <v>269</v>
      </c>
      <c r="C1080" s="15" t="s">
        <v>38</v>
      </c>
      <c r="D1080" s="15">
        <v>23</v>
      </c>
      <c r="E1080" s="15">
        <v>34</v>
      </c>
      <c r="F1080" s="15">
        <v>57</v>
      </c>
      <c r="G1080" s="15">
        <v>3</v>
      </c>
      <c r="H1080" s="15" t="s">
        <v>15</v>
      </c>
      <c r="I1080" s="15" t="s">
        <v>18</v>
      </c>
      <c r="J1080" s="45"/>
      <c r="K1080" s="48"/>
      <c r="L1080" s="50"/>
      <c r="M1080" s="52"/>
      <c r="N1080" s="54"/>
      <c r="O1080" s="56"/>
    </row>
    <row r="1081" spans="1:18" ht="11.1" customHeight="1">
      <c r="A1081" s="13" t="s">
        <v>268</v>
      </c>
      <c r="B1081" s="14" t="s">
        <v>269</v>
      </c>
      <c r="C1081" s="15" t="s">
        <v>35</v>
      </c>
      <c r="D1081" s="15">
        <v>30</v>
      </c>
      <c r="E1081" s="15">
        <v>67</v>
      </c>
      <c r="F1081" s="15">
        <v>97</v>
      </c>
      <c r="G1081" s="15">
        <v>1.5</v>
      </c>
      <c r="H1081" s="15" t="s">
        <v>15</v>
      </c>
      <c r="I1081" s="15" t="s">
        <v>17</v>
      </c>
      <c r="J1081" s="45"/>
      <c r="K1081" s="48"/>
      <c r="L1081" s="50"/>
      <c r="M1081" s="52"/>
      <c r="N1081" s="54"/>
      <c r="O1081" s="56"/>
    </row>
    <row r="1082" spans="1:18" ht="11.1" customHeight="1">
      <c r="A1082" s="16" t="s">
        <v>268</v>
      </c>
      <c r="B1082" s="17" t="s">
        <v>269</v>
      </c>
      <c r="C1082" s="18" t="s">
        <v>39</v>
      </c>
      <c r="D1082" s="18">
        <v>30</v>
      </c>
      <c r="E1082" s="18">
        <v>68</v>
      </c>
      <c r="F1082" s="18">
        <v>98</v>
      </c>
      <c r="G1082" s="18">
        <v>1.5</v>
      </c>
      <c r="H1082" s="18" t="s">
        <v>15</v>
      </c>
      <c r="I1082" s="18" t="s">
        <v>20</v>
      </c>
      <c r="J1082" s="45"/>
      <c r="K1082" s="48"/>
      <c r="L1082" s="50"/>
      <c r="M1082" s="52"/>
      <c r="N1082" s="54"/>
      <c r="O1082" s="56"/>
    </row>
    <row r="1083" spans="1:18" ht="11.1" customHeight="1">
      <c r="A1083" s="16" t="s">
        <v>268</v>
      </c>
      <c r="B1083" s="17" t="s">
        <v>269</v>
      </c>
      <c r="C1083" s="18" t="s">
        <v>40</v>
      </c>
      <c r="D1083" s="18">
        <v>29</v>
      </c>
      <c r="E1083" s="18">
        <v>66</v>
      </c>
      <c r="F1083" s="18">
        <v>95</v>
      </c>
      <c r="G1083" s="18">
        <v>1.5</v>
      </c>
      <c r="H1083" s="18" t="s">
        <v>15</v>
      </c>
      <c r="I1083" s="18" t="s">
        <v>31</v>
      </c>
      <c r="J1083" s="45"/>
      <c r="K1083" s="48"/>
      <c r="L1083" s="50"/>
      <c r="M1083" s="52"/>
      <c r="N1083" s="54"/>
      <c r="O1083" s="56"/>
    </row>
    <row r="1084" spans="1:18" ht="11.1" customHeight="1">
      <c r="A1084" s="16" t="s">
        <v>268</v>
      </c>
      <c r="B1084" s="17" t="s">
        <v>269</v>
      </c>
      <c r="C1084" s="18" t="s">
        <v>41</v>
      </c>
      <c r="D1084" s="18">
        <v>30</v>
      </c>
      <c r="E1084" s="18">
        <v>66</v>
      </c>
      <c r="F1084" s="18">
        <v>96</v>
      </c>
      <c r="G1084" s="18">
        <v>2</v>
      </c>
      <c r="H1084" s="18" t="s">
        <v>15</v>
      </c>
      <c r="I1084" s="18" t="s">
        <v>20</v>
      </c>
      <c r="J1084" s="45"/>
      <c r="K1084" s="48"/>
      <c r="L1084" s="50"/>
      <c r="M1084" s="52"/>
      <c r="N1084" s="54"/>
      <c r="O1084" s="56"/>
    </row>
    <row r="1085" spans="1:18" ht="10.5" customHeight="1" thickBot="1">
      <c r="A1085" s="19" t="s">
        <v>268</v>
      </c>
      <c r="B1085" s="20" t="s">
        <v>269</v>
      </c>
      <c r="C1085" s="21" t="s">
        <v>42</v>
      </c>
      <c r="D1085" s="21">
        <v>29</v>
      </c>
      <c r="E1085" s="21">
        <v>0</v>
      </c>
      <c r="F1085" s="21">
        <v>29</v>
      </c>
      <c r="G1085" s="21">
        <v>0</v>
      </c>
      <c r="H1085" s="21" t="s">
        <v>15</v>
      </c>
      <c r="I1085" s="21" t="s">
        <v>20</v>
      </c>
      <c r="J1085" s="46"/>
      <c r="K1085" s="49"/>
      <c r="L1085" s="51"/>
      <c r="M1085" s="53"/>
      <c r="N1085" s="55"/>
      <c r="O1085" s="57"/>
    </row>
    <row r="1086" spans="1:18" ht="11.1" customHeight="1">
      <c r="A1086" s="8" t="s">
        <v>270</v>
      </c>
      <c r="B1086" s="9" t="s">
        <v>271</v>
      </c>
      <c r="C1086" s="10" t="s">
        <v>33</v>
      </c>
      <c r="D1086" s="10">
        <v>16</v>
      </c>
      <c r="E1086" s="10">
        <v>38</v>
      </c>
      <c r="F1086" s="10">
        <v>54</v>
      </c>
      <c r="G1086" s="10">
        <v>3</v>
      </c>
      <c r="H1086" s="10" t="s">
        <v>15</v>
      </c>
      <c r="I1086" s="10" t="s">
        <v>17</v>
      </c>
      <c r="J1086" s="44">
        <f t="shared" ref="J1086" si="642">COUNTIF(H1086:H1095,"F")+COUNTIF(H1086:H1095,"AB")</f>
        <v>2</v>
      </c>
      <c r="K1086" s="47">
        <f t="shared" ref="K1086" si="643">SUM(G1086:G1095)</f>
        <v>15.5</v>
      </c>
      <c r="L1086" s="50" t="str">
        <f t="shared" ref="L1086" si="644">IF(K1086=21.5, "PASS", "FAIL")</f>
        <v>FAIL</v>
      </c>
      <c r="M1086" s="52" t="str">
        <f t="shared" ref="M1086" si="645">IF(L1086="PASS",O1086/9,"NO NEED")</f>
        <v>NO NEED</v>
      </c>
      <c r="N1086" s="54" t="str">
        <f t="shared" ref="N1086" si="646">IF(L1086="FAIL","NO RANK",RANK(M1086,$M$6:$M$1175))</f>
        <v>NO RANK</v>
      </c>
      <c r="O1086" s="56">
        <f t="shared" ref="O1086" si="647">SUM(F1086:F1094)</f>
        <v>561</v>
      </c>
      <c r="P1086" s="11"/>
      <c r="Q1086" s="12"/>
      <c r="R1086" s="12"/>
    </row>
    <row r="1087" spans="1:18" ht="11.1" customHeight="1">
      <c r="A1087" s="13" t="s">
        <v>270</v>
      </c>
      <c r="B1087" s="14" t="s">
        <v>271</v>
      </c>
      <c r="C1087" s="15" t="s">
        <v>34</v>
      </c>
      <c r="D1087" s="15">
        <v>15</v>
      </c>
      <c r="E1087" s="15">
        <v>26</v>
      </c>
      <c r="F1087" s="15">
        <v>41</v>
      </c>
      <c r="G1087" s="15">
        <v>3</v>
      </c>
      <c r="H1087" s="15" t="s">
        <v>15</v>
      </c>
      <c r="I1087" s="15" t="s">
        <v>18</v>
      </c>
      <c r="J1087" s="45"/>
      <c r="K1087" s="48"/>
      <c r="L1087" s="50"/>
      <c r="M1087" s="52"/>
      <c r="N1087" s="54"/>
      <c r="O1087" s="56"/>
    </row>
    <row r="1088" spans="1:18" ht="11.1" customHeight="1">
      <c r="A1088" s="13" t="s">
        <v>270</v>
      </c>
      <c r="B1088" s="14" t="s">
        <v>271</v>
      </c>
      <c r="C1088" s="15" t="s">
        <v>36</v>
      </c>
      <c r="D1088" s="15">
        <v>16</v>
      </c>
      <c r="E1088" s="15">
        <v>16</v>
      </c>
      <c r="F1088" s="15">
        <v>32</v>
      </c>
      <c r="G1088" s="15">
        <v>0</v>
      </c>
      <c r="H1088" s="15" t="s">
        <v>19</v>
      </c>
      <c r="I1088" s="15" t="s">
        <v>19</v>
      </c>
      <c r="J1088" s="45"/>
      <c r="K1088" s="48"/>
      <c r="L1088" s="50"/>
      <c r="M1088" s="52"/>
      <c r="N1088" s="54"/>
      <c r="O1088" s="56"/>
    </row>
    <row r="1089" spans="1:18" ht="11.1" customHeight="1">
      <c r="A1089" s="13" t="s">
        <v>270</v>
      </c>
      <c r="B1089" s="14" t="s">
        <v>271</v>
      </c>
      <c r="C1089" s="15" t="s">
        <v>37</v>
      </c>
      <c r="D1089" s="15">
        <v>19</v>
      </c>
      <c r="E1089" s="15">
        <v>12</v>
      </c>
      <c r="F1089" s="15">
        <v>31</v>
      </c>
      <c r="G1089" s="15">
        <v>0</v>
      </c>
      <c r="H1089" s="15" t="s">
        <v>19</v>
      </c>
      <c r="I1089" s="15" t="s">
        <v>19</v>
      </c>
      <c r="J1089" s="45"/>
      <c r="K1089" s="48"/>
      <c r="L1089" s="50"/>
      <c r="M1089" s="52"/>
      <c r="N1089" s="54"/>
      <c r="O1089" s="56"/>
    </row>
    <row r="1090" spans="1:18" ht="11.1" customHeight="1">
      <c r="A1090" s="13" t="s">
        <v>270</v>
      </c>
      <c r="B1090" s="14" t="s">
        <v>271</v>
      </c>
      <c r="C1090" s="15" t="s">
        <v>38</v>
      </c>
      <c r="D1090" s="15">
        <v>18</v>
      </c>
      <c r="E1090" s="15">
        <v>30</v>
      </c>
      <c r="F1090" s="15">
        <v>48</v>
      </c>
      <c r="G1090" s="15">
        <v>3</v>
      </c>
      <c r="H1090" s="15" t="s">
        <v>15</v>
      </c>
      <c r="I1090" s="15" t="s">
        <v>18</v>
      </c>
      <c r="J1090" s="45"/>
      <c r="K1090" s="48"/>
      <c r="L1090" s="50"/>
      <c r="M1090" s="52"/>
      <c r="N1090" s="54"/>
      <c r="O1090" s="56"/>
    </row>
    <row r="1091" spans="1:18" ht="11.1" customHeight="1">
      <c r="A1091" s="13" t="s">
        <v>270</v>
      </c>
      <c r="B1091" s="14" t="s">
        <v>271</v>
      </c>
      <c r="C1091" s="15" t="s">
        <v>35</v>
      </c>
      <c r="D1091" s="15">
        <v>29</v>
      </c>
      <c r="E1091" s="15">
        <v>60</v>
      </c>
      <c r="F1091" s="15">
        <v>89</v>
      </c>
      <c r="G1091" s="15">
        <v>1.5</v>
      </c>
      <c r="H1091" s="15" t="s">
        <v>15</v>
      </c>
      <c r="I1091" s="15" t="s">
        <v>21</v>
      </c>
      <c r="J1091" s="45"/>
      <c r="K1091" s="48"/>
      <c r="L1091" s="50"/>
      <c r="M1091" s="52"/>
      <c r="N1091" s="54"/>
      <c r="O1091" s="56"/>
    </row>
    <row r="1092" spans="1:18" ht="11.1" customHeight="1">
      <c r="A1092" s="16" t="s">
        <v>270</v>
      </c>
      <c r="B1092" s="17" t="s">
        <v>271</v>
      </c>
      <c r="C1092" s="18" t="s">
        <v>39</v>
      </c>
      <c r="D1092" s="18">
        <v>28</v>
      </c>
      <c r="E1092" s="18">
        <v>60</v>
      </c>
      <c r="F1092" s="18">
        <v>88</v>
      </c>
      <c r="G1092" s="18">
        <v>1.5</v>
      </c>
      <c r="H1092" s="18" t="s">
        <v>15</v>
      </c>
      <c r="I1092" s="18" t="s">
        <v>21</v>
      </c>
      <c r="J1092" s="45"/>
      <c r="K1092" s="48"/>
      <c r="L1092" s="50"/>
      <c r="M1092" s="52"/>
      <c r="N1092" s="54"/>
      <c r="O1092" s="56"/>
    </row>
    <row r="1093" spans="1:18" ht="11.1" customHeight="1">
      <c r="A1093" s="16" t="s">
        <v>270</v>
      </c>
      <c r="B1093" s="17" t="s">
        <v>271</v>
      </c>
      <c r="C1093" s="18" t="s">
        <v>40</v>
      </c>
      <c r="D1093" s="18">
        <v>27</v>
      </c>
      <c r="E1093" s="18">
        <v>65</v>
      </c>
      <c r="F1093" s="18">
        <v>92</v>
      </c>
      <c r="G1093" s="18">
        <v>1.5</v>
      </c>
      <c r="H1093" s="18" t="s">
        <v>15</v>
      </c>
      <c r="I1093" s="18" t="s">
        <v>20</v>
      </c>
      <c r="J1093" s="45"/>
      <c r="K1093" s="48"/>
      <c r="L1093" s="50"/>
      <c r="M1093" s="52"/>
      <c r="N1093" s="54"/>
      <c r="O1093" s="56"/>
    </row>
    <row r="1094" spans="1:18" ht="11.1" customHeight="1">
      <c r="A1094" s="16" t="s">
        <v>270</v>
      </c>
      <c r="B1094" s="17" t="s">
        <v>271</v>
      </c>
      <c r="C1094" s="18" t="s">
        <v>41</v>
      </c>
      <c r="D1094" s="18">
        <v>28</v>
      </c>
      <c r="E1094" s="18">
        <v>58</v>
      </c>
      <c r="F1094" s="18">
        <v>86</v>
      </c>
      <c r="G1094" s="18">
        <v>2</v>
      </c>
      <c r="H1094" s="18" t="s">
        <v>15</v>
      </c>
      <c r="I1094" s="18" t="s">
        <v>21</v>
      </c>
      <c r="J1094" s="45"/>
      <c r="K1094" s="48"/>
      <c r="L1094" s="50"/>
      <c r="M1094" s="52"/>
      <c r="N1094" s="54"/>
      <c r="O1094" s="56"/>
    </row>
    <row r="1095" spans="1:18" ht="11.1" customHeight="1" thickBot="1">
      <c r="A1095" s="19" t="s">
        <v>270</v>
      </c>
      <c r="B1095" s="20" t="s">
        <v>271</v>
      </c>
      <c r="C1095" s="21" t="s">
        <v>42</v>
      </c>
      <c r="D1095" s="21">
        <v>27</v>
      </c>
      <c r="E1095" s="21">
        <v>0</v>
      </c>
      <c r="F1095" s="21">
        <v>27</v>
      </c>
      <c r="G1095" s="21">
        <v>0</v>
      </c>
      <c r="H1095" s="21" t="s">
        <v>15</v>
      </c>
      <c r="I1095" s="21" t="s">
        <v>31</v>
      </c>
      <c r="J1095" s="46"/>
      <c r="K1095" s="49"/>
      <c r="L1095" s="51"/>
      <c r="M1095" s="53"/>
      <c r="N1095" s="55"/>
      <c r="O1095" s="57"/>
    </row>
    <row r="1096" spans="1:18" ht="11.1" customHeight="1">
      <c r="A1096" s="8" t="s">
        <v>272</v>
      </c>
      <c r="B1096" s="9" t="s">
        <v>273</v>
      </c>
      <c r="C1096" s="10" t="s">
        <v>33</v>
      </c>
      <c r="D1096" s="10">
        <v>20</v>
      </c>
      <c r="E1096" s="10">
        <v>38</v>
      </c>
      <c r="F1096" s="10">
        <v>58</v>
      </c>
      <c r="G1096" s="10">
        <v>3</v>
      </c>
      <c r="H1096" s="10" t="s">
        <v>15</v>
      </c>
      <c r="I1096" s="10" t="s">
        <v>17</v>
      </c>
      <c r="J1096" s="44">
        <f t="shared" ref="J1096" si="648">COUNTIF(H1096:H1105,"F")+COUNTIF(H1096:H1105,"AB")</f>
        <v>1</v>
      </c>
      <c r="K1096" s="47">
        <f t="shared" ref="K1096" si="649">SUM(G1096:G1105)</f>
        <v>18.5</v>
      </c>
      <c r="L1096" s="50" t="str">
        <f t="shared" ref="L1096" si="650">IF(K1096=21.5, "PASS", "FAIL")</f>
        <v>FAIL</v>
      </c>
      <c r="M1096" s="52" t="str">
        <f t="shared" ref="M1096" si="651">IF(L1096="PASS",O1096/9,"NO NEED")</f>
        <v>NO NEED</v>
      </c>
      <c r="N1096" s="54" t="str">
        <f t="shared" ref="N1096" si="652">IF(L1096="FAIL","NO RANK",RANK(M1096,$M$6:$M$1175))</f>
        <v>NO RANK</v>
      </c>
      <c r="O1096" s="56">
        <f t="shared" ref="O1096" si="653">SUM(F1096:F1104)</f>
        <v>590</v>
      </c>
      <c r="P1096" s="11"/>
      <c r="Q1096" s="12"/>
      <c r="R1096" s="12"/>
    </row>
    <row r="1097" spans="1:18" ht="11.1" customHeight="1">
      <c r="A1097" s="13" t="s">
        <v>272</v>
      </c>
      <c r="B1097" s="14" t="s">
        <v>273</v>
      </c>
      <c r="C1097" s="15" t="s">
        <v>34</v>
      </c>
      <c r="D1097" s="15">
        <v>17</v>
      </c>
      <c r="E1097" s="15">
        <v>34</v>
      </c>
      <c r="F1097" s="15">
        <v>51</v>
      </c>
      <c r="G1097" s="15">
        <v>3</v>
      </c>
      <c r="H1097" s="15" t="s">
        <v>15</v>
      </c>
      <c r="I1097" s="15" t="s">
        <v>17</v>
      </c>
      <c r="J1097" s="45"/>
      <c r="K1097" s="48"/>
      <c r="L1097" s="50"/>
      <c r="M1097" s="52"/>
      <c r="N1097" s="54"/>
      <c r="O1097" s="56"/>
    </row>
    <row r="1098" spans="1:18" ht="11.1" customHeight="1">
      <c r="A1098" s="13" t="s">
        <v>272</v>
      </c>
      <c r="B1098" s="14" t="s">
        <v>273</v>
      </c>
      <c r="C1098" s="15" t="s">
        <v>36</v>
      </c>
      <c r="D1098" s="15">
        <v>21</v>
      </c>
      <c r="E1098" s="15">
        <v>26</v>
      </c>
      <c r="F1098" s="15">
        <v>47</v>
      </c>
      <c r="G1098" s="15">
        <v>3</v>
      </c>
      <c r="H1098" s="15" t="s">
        <v>15</v>
      </c>
      <c r="I1098" s="15" t="s">
        <v>18</v>
      </c>
      <c r="J1098" s="45"/>
      <c r="K1098" s="48"/>
      <c r="L1098" s="50"/>
      <c r="M1098" s="52"/>
      <c r="N1098" s="54"/>
      <c r="O1098" s="56"/>
    </row>
    <row r="1099" spans="1:18" ht="11.1" customHeight="1">
      <c r="A1099" s="13" t="s">
        <v>272</v>
      </c>
      <c r="B1099" s="14" t="s">
        <v>273</v>
      </c>
      <c r="C1099" s="15" t="s">
        <v>37</v>
      </c>
      <c r="D1099" s="15">
        <v>18</v>
      </c>
      <c r="E1099" s="15">
        <v>9</v>
      </c>
      <c r="F1099" s="15">
        <v>27</v>
      </c>
      <c r="G1099" s="15">
        <v>0</v>
      </c>
      <c r="H1099" s="15" t="s">
        <v>19</v>
      </c>
      <c r="I1099" s="15" t="s">
        <v>19</v>
      </c>
      <c r="J1099" s="45"/>
      <c r="K1099" s="48"/>
      <c r="L1099" s="50"/>
      <c r="M1099" s="52"/>
      <c r="N1099" s="54"/>
      <c r="O1099" s="56"/>
    </row>
    <row r="1100" spans="1:18" ht="11.1" customHeight="1">
      <c r="A1100" s="13" t="s">
        <v>272</v>
      </c>
      <c r="B1100" s="14" t="s">
        <v>273</v>
      </c>
      <c r="C1100" s="15" t="s">
        <v>38</v>
      </c>
      <c r="D1100" s="15">
        <v>17</v>
      </c>
      <c r="E1100" s="15">
        <v>32</v>
      </c>
      <c r="F1100" s="15">
        <v>49</v>
      </c>
      <c r="G1100" s="15">
        <v>3</v>
      </c>
      <c r="H1100" s="15" t="s">
        <v>15</v>
      </c>
      <c r="I1100" s="15" t="s">
        <v>18</v>
      </c>
      <c r="J1100" s="45"/>
      <c r="K1100" s="48"/>
      <c r="L1100" s="50"/>
      <c r="M1100" s="52"/>
      <c r="N1100" s="54"/>
      <c r="O1100" s="56"/>
    </row>
    <row r="1101" spans="1:18" ht="11.1" customHeight="1">
      <c r="A1101" s="13" t="s">
        <v>272</v>
      </c>
      <c r="B1101" s="14" t="s">
        <v>273</v>
      </c>
      <c r="C1101" s="15" t="s">
        <v>35</v>
      </c>
      <c r="D1101" s="15">
        <v>28</v>
      </c>
      <c r="E1101" s="15">
        <v>58</v>
      </c>
      <c r="F1101" s="15">
        <v>86</v>
      </c>
      <c r="G1101" s="15">
        <v>1.5</v>
      </c>
      <c r="H1101" s="15" t="s">
        <v>15</v>
      </c>
      <c r="I1101" s="15" t="s">
        <v>21</v>
      </c>
      <c r="J1101" s="45"/>
      <c r="K1101" s="48"/>
      <c r="L1101" s="50"/>
      <c r="M1101" s="52"/>
      <c r="N1101" s="54"/>
      <c r="O1101" s="56"/>
    </row>
    <row r="1102" spans="1:18" ht="11.1" customHeight="1">
      <c r="A1102" s="16" t="s">
        <v>272</v>
      </c>
      <c r="B1102" s="17" t="s">
        <v>273</v>
      </c>
      <c r="C1102" s="18" t="s">
        <v>39</v>
      </c>
      <c r="D1102" s="18">
        <v>27</v>
      </c>
      <c r="E1102" s="18">
        <v>60</v>
      </c>
      <c r="F1102" s="18">
        <v>87</v>
      </c>
      <c r="G1102" s="18">
        <v>1.5</v>
      </c>
      <c r="H1102" s="18" t="s">
        <v>15</v>
      </c>
      <c r="I1102" s="18" t="s">
        <v>21</v>
      </c>
      <c r="J1102" s="45"/>
      <c r="K1102" s="48"/>
      <c r="L1102" s="50"/>
      <c r="M1102" s="52"/>
      <c r="N1102" s="54"/>
      <c r="O1102" s="56"/>
    </row>
    <row r="1103" spans="1:18" ht="11.1" customHeight="1">
      <c r="A1103" s="16" t="s">
        <v>272</v>
      </c>
      <c r="B1103" s="17" t="s">
        <v>273</v>
      </c>
      <c r="C1103" s="18" t="s">
        <v>40</v>
      </c>
      <c r="D1103" s="18">
        <v>28</v>
      </c>
      <c r="E1103" s="18">
        <v>65</v>
      </c>
      <c r="F1103" s="18">
        <v>93</v>
      </c>
      <c r="G1103" s="18">
        <v>1.5</v>
      </c>
      <c r="H1103" s="18" t="s">
        <v>15</v>
      </c>
      <c r="I1103" s="18" t="s">
        <v>20</v>
      </c>
      <c r="J1103" s="45"/>
      <c r="K1103" s="48"/>
      <c r="L1103" s="50"/>
      <c r="M1103" s="52"/>
      <c r="N1103" s="54"/>
      <c r="O1103" s="56"/>
    </row>
    <row r="1104" spans="1:18" ht="11.1" customHeight="1">
      <c r="A1104" s="16" t="s">
        <v>272</v>
      </c>
      <c r="B1104" s="17" t="s">
        <v>273</v>
      </c>
      <c r="C1104" s="18" t="s">
        <v>41</v>
      </c>
      <c r="D1104" s="18">
        <v>27</v>
      </c>
      <c r="E1104" s="18">
        <v>65</v>
      </c>
      <c r="F1104" s="18">
        <v>92</v>
      </c>
      <c r="G1104" s="18">
        <v>2</v>
      </c>
      <c r="H1104" s="18" t="s">
        <v>15</v>
      </c>
      <c r="I1104" s="18" t="s">
        <v>20</v>
      </c>
      <c r="J1104" s="45"/>
      <c r="K1104" s="48"/>
      <c r="L1104" s="50"/>
      <c r="M1104" s="52"/>
      <c r="N1104" s="54"/>
      <c r="O1104" s="56"/>
    </row>
    <row r="1105" spans="1:18" ht="10.5" customHeight="1" thickBot="1">
      <c r="A1105" s="19" t="s">
        <v>272</v>
      </c>
      <c r="B1105" s="20" t="s">
        <v>273</v>
      </c>
      <c r="C1105" s="21" t="s">
        <v>42</v>
      </c>
      <c r="D1105" s="21">
        <v>28</v>
      </c>
      <c r="E1105" s="21">
        <v>0</v>
      </c>
      <c r="F1105" s="21">
        <v>28</v>
      </c>
      <c r="G1105" s="21">
        <v>0</v>
      </c>
      <c r="H1105" s="21" t="s">
        <v>15</v>
      </c>
      <c r="I1105" s="21" t="s">
        <v>31</v>
      </c>
      <c r="J1105" s="46"/>
      <c r="K1105" s="49"/>
      <c r="L1105" s="51"/>
      <c r="M1105" s="53"/>
      <c r="N1105" s="55"/>
      <c r="O1105" s="57"/>
    </row>
    <row r="1106" spans="1:18" ht="11.1" customHeight="1">
      <c r="A1106" s="8" t="s">
        <v>274</v>
      </c>
      <c r="B1106" s="9" t="s">
        <v>275</v>
      </c>
      <c r="C1106" s="10" t="s">
        <v>33</v>
      </c>
      <c r="D1106" s="10">
        <v>23</v>
      </c>
      <c r="E1106" s="10">
        <v>31</v>
      </c>
      <c r="F1106" s="10">
        <v>54</v>
      </c>
      <c r="G1106" s="10">
        <v>3</v>
      </c>
      <c r="H1106" s="10" t="s">
        <v>15</v>
      </c>
      <c r="I1106" s="10" t="s">
        <v>17</v>
      </c>
      <c r="J1106" s="44">
        <f t="shared" ref="J1106" si="654">COUNTIF(H1106:H1115,"F")+COUNTIF(H1106:H1115,"AB")</f>
        <v>2</v>
      </c>
      <c r="K1106" s="47">
        <f t="shared" ref="K1106" si="655">SUM(G1106:G1115)</f>
        <v>15.5</v>
      </c>
      <c r="L1106" s="50" t="str">
        <f t="shared" ref="L1106" si="656">IF(K1106=21.5, "PASS", "FAIL")</f>
        <v>FAIL</v>
      </c>
      <c r="M1106" s="52" t="str">
        <f t="shared" ref="M1106" si="657">IF(L1106="PASS",O1106/9,"NO NEED")</f>
        <v>NO NEED</v>
      </c>
      <c r="N1106" s="54" t="str">
        <f t="shared" ref="N1106" si="658">IF(L1106="FAIL","NO RANK",RANK(M1106,$M$6:$M$1175))</f>
        <v>NO RANK</v>
      </c>
      <c r="O1106" s="56">
        <f t="shared" ref="O1106" si="659">SUM(F1106:F1114)</f>
        <v>620</v>
      </c>
    </row>
    <row r="1107" spans="1:18" ht="11.1" customHeight="1">
      <c r="A1107" s="13" t="s">
        <v>274</v>
      </c>
      <c r="B1107" s="14" t="s">
        <v>275</v>
      </c>
      <c r="C1107" s="15" t="s">
        <v>34</v>
      </c>
      <c r="D1107" s="15">
        <v>27</v>
      </c>
      <c r="E1107" s="15">
        <v>5</v>
      </c>
      <c r="F1107" s="15">
        <v>32</v>
      </c>
      <c r="G1107" s="15">
        <v>0</v>
      </c>
      <c r="H1107" s="15" t="s">
        <v>19</v>
      </c>
      <c r="I1107" s="15" t="s">
        <v>19</v>
      </c>
      <c r="J1107" s="45"/>
      <c r="K1107" s="48"/>
      <c r="L1107" s="50"/>
      <c r="M1107" s="52"/>
      <c r="N1107" s="54"/>
      <c r="O1107" s="56"/>
    </row>
    <row r="1108" spans="1:18" ht="11.1" customHeight="1">
      <c r="A1108" s="13" t="s">
        <v>274</v>
      </c>
      <c r="B1108" s="14" t="s">
        <v>275</v>
      </c>
      <c r="C1108" s="15" t="s">
        <v>36</v>
      </c>
      <c r="D1108" s="15">
        <v>22</v>
      </c>
      <c r="E1108" s="15">
        <v>30</v>
      </c>
      <c r="F1108" s="15">
        <v>52</v>
      </c>
      <c r="G1108" s="15">
        <v>3</v>
      </c>
      <c r="H1108" s="15" t="s">
        <v>15</v>
      </c>
      <c r="I1108" s="15" t="s">
        <v>17</v>
      </c>
      <c r="J1108" s="45"/>
      <c r="K1108" s="48"/>
      <c r="L1108" s="50"/>
      <c r="M1108" s="52"/>
      <c r="N1108" s="54"/>
      <c r="O1108" s="56"/>
    </row>
    <row r="1109" spans="1:18" ht="11.1" customHeight="1">
      <c r="A1109" s="13" t="s">
        <v>274</v>
      </c>
      <c r="B1109" s="14" t="s">
        <v>275</v>
      </c>
      <c r="C1109" s="15" t="s">
        <v>37</v>
      </c>
      <c r="D1109" s="15">
        <v>27</v>
      </c>
      <c r="E1109" s="15">
        <v>13</v>
      </c>
      <c r="F1109" s="15">
        <v>40</v>
      </c>
      <c r="G1109" s="15">
        <v>0</v>
      </c>
      <c r="H1109" s="15" t="s">
        <v>19</v>
      </c>
      <c r="I1109" s="15" t="s">
        <v>19</v>
      </c>
      <c r="J1109" s="45"/>
      <c r="K1109" s="48"/>
      <c r="L1109" s="50"/>
      <c r="M1109" s="52"/>
      <c r="N1109" s="54"/>
      <c r="O1109" s="56"/>
    </row>
    <row r="1110" spans="1:18" ht="11.1" customHeight="1">
      <c r="A1110" s="13" t="s">
        <v>274</v>
      </c>
      <c r="B1110" s="14" t="s">
        <v>275</v>
      </c>
      <c r="C1110" s="15" t="s">
        <v>38</v>
      </c>
      <c r="D1110" s="15">
        <v>26</v>
      </c>
      <c r="E1110" s="15">
        <v>35</v>
      </c>
      <c r="F1110" s="15">
        <v>61</v>
      </c>
      <c r="G1110" s="15">
        <v>3</v>
      </c>
      <c r="H1110" s="15" t="s">
        <v>15</v>
      </c>
      <c r="I1110" s="15" t="s">
        <v>16</v>
      </c>
      <c r="J1110" s="45"/>
      <c r="K1110" s="48"/>
      <c r="L1110" s="50"/>
      <c r="M1110" s="52"/>
      <c r="N1110" s="54"/>
      <c r="O1110" s="56"/>
    </row>
    <row r="1111" spans="1:18" ht="11.1" customHeight="1">
      <c r="A1111" s="13" t="s">
        <v>274</v>
      </c>
      <c r="B1111" s="14" t="s">
        <v>275</v>
      </c>
      <c r="C1111" s="15" t="s">
        <v>35</v>
      </c>
      <c r="D1111" s="15">
        <v>29</v>
      </c>
      <c r="E1111" s="15">
        <v>66</v>
      </c>
      <c r="F1111" s="15">
        <v>95</v>
      </c>
      <c r="G1111" s="15">
        <v>1.5</v>
      </c>
      <c r="H1111" s="15" t="s">
        <v>15</v>
      </c>
      <c r="I1111" s="15" t="s">
        <v>20</v>
      </c>
      <c r="J1111" s="45"/>
      <c r="K1111" s="48"/>
      <c r="L1111" s="50"/>
      <c r="M1111" s="52"/>
      <c r="N1111" s="54"/>
      <c r="O1111" s="56"/>
    </row>
    <row r="1112" spans="1:18" ht="11.1" customHeight="1">
      <c r="A1112" s="16" t="s">
        <v>274</v>
      </c>
      <c r="B1112" s="17" t="s">
        <v>275</v>
      </c>
      <c r="C1112" s="18" t="s">
        <v>39</v>
      </c>
      <c r="D1112" s="18">
        <v>30</v>
      </c>
      <c r="E1112" s="18">
        <v>65</v>
      </c>
      <c r="F1112" s="18">
        <v>95</v>
      </c>
      <c r="G1112" s="18">
        <v>1.5</v>
      </c>
      <c r="H1112" s="18" t="s">
        <v>15</v>
      </c>
      <c r="I1112" s="18" t="s">
        <v>20</v>
      </c>
      <c r="J1112" s="45"/>
      <c r="K1112" s="48"/>
      <c r="L1112" s="50"/>
      <c r="M1112" s="52"/>
      <c r="N1112" s="54"/>
      <c r="O1112" s="56"/>
    </row>
    <row r="1113" spans="1:18" ht="11.1" customHeight="1">
      <c r="A1113" s="16" t="s">
        <v>274</v>
      </c>
      <c r="B1113" s="17" t="s">
        <v>275</v>
      </c>
      <c r="C1113" s="18" t="s">
        <v>40</v>
      </c>
      <c r="D1113" s="18">
        <v>30</v>
      </c>
      <c r="E1113" s="18">
        <v>67</v>
      </c>
      <c r="F1113" s="18">
        <v>97</v>
      </c>
      <c r="G1113" s="18">
        <v>1.5</v>
      </c>
      <c r="H1113" s="18" t="s">
        <v>15</v>
      </c>
      <c r="I1113" s="18" t="s">
        <v>20</v>
      </c>
      <c r="J1113" s="45"/>
      <c r="K1113" s="48"/>
      <c r="L1113" s="50"/>
      <c r="M1113" s="52"/>
      <c r="N1113" s="54"/>
      <c r="O1113" s="56"/>
    </row>
    <row r="1114" spans="1:18" ht="11.1" customHeight="1">
      <c r="A1114" s="16" t="s">
        <v>274</v>
      </c>
      <c r="B1114" s="17" t="s">
        <v>275</v>
      </c>
      <c r="C1114" s="18" t="s">
        <v>41</v>
      </c>
      <c r="D1114" s="18">
        <v>29</v>
      </c>
      <c r="E1114" s="18">
        <v>65</v>
      </c>
      <c r="F1114" s="18">
        <v>94</v>
      </c>
      <c r="G1114" s="18">
        <v>2</v>
      </c>
      <c r="H1114" s="18" t="s">
        <v>15</v>
      </c>
      <c r="I1114" s="18" t="s">
        <v>20</v>
      </c>
      <c r="J1114" s="45"/>
      <c r="K1114" s="48"/>
      <c r="L1114" s="50"/>
      <c r="M1114" s="52"/>
      <c r="N1114" s="54"/>
      <c r="O1114" s="56"/>
    </row>
    <row r="1115" spans="1:18" ht="11.1" customHeight="1" thickBot="1">
      <c r="A1115" s="19" t="s">
        <v>274</v>
      </c>
      <c r="B1115" s="20" t="s">
        <v>275</v>
      </c>
      <c r="C1115" s="21" t="s">
        <v>42</v>
      </c>
      <c r="D1115" s="21">
        <v>30</v>
      </c>
      <c r="E1115" s="21">
        <v>0</v>
      </c>
      <c r="F1115" s="21">
        <v>30</v>
      </c>
      <c r="G1115" s="21">
        <v>0</v>
      </c>
      <c r="H1115" s="21" t="s">
        <v>15</v>
      </c>
      <c r="I1115" s="21" t="s">
        <v>31</v>
      </c>
      <c r="J1115" s="46"/>
      <c r="K1115" s="49"/>
      <c r="L1115" s="51"/>
      <c r="M1115" s="53"/>
      <c r="N1115" s="55"/>
      <c r="O1115" s="57"/>
    </row>
    <row r="1116" spans="1:18" ht="11.1" customHeight="1">
      <c r="A1116" s="8" t="s">
        <v>276</v>
      </c>
      <c r="B1116" s="9" t="s">
        <v>277</v>
      </c>
      <c r="C1116" s="10" t="s">
        <v>33</v>
      </c>
      <c r="D1116" s="10">
        <v>26</v>
      </c>
      <c r="E1116" s="10">
        <v>32</v>
      </c>
      <c r="F1116" s="10">
        <v>58</v>
      </c>
      <c r="G1116" s="10">
        <v>3</v>
      </c>
      <c r="H1116" s="10" t="s">
        <v>15</v>
      </c>
      <c r="I1116" s="10" t="s">
        <v>17</v>
      </c>
      <c r="J1116" s="44">
        <f t="shared" ref="J1116" si="660">COUNTIF(H1116:H1125,"F")+COUNTIF(H1116:H1125,"AB")</f>
        <v>1</v>
      </c>
      <c r="K1116" s="47">
        <f t="shared" ref="K1116" si="661">SUM(G1116:G1125)</f>
        <v>18.5</v>
      </c>
      <c r="L1116" s="50" t="str">
        <f t="shared" ref="L1116" si="662">IF(K1116=21.5, "PASS", "FAIL")</f>
        <v>FAIL</v>
      </c>
      <c r="M1116" s="52" t="str">
        <f t="shared" ref="M1116" si="663">IF(L1116="PASS",O1116/9,"NO NEED")</f>
        <v>NO NEED</v>
      </c>
      <c r="N1116" s="54" t="str">
        <f t="shared" ref="N1116" si="664">IF(L1116="FAIL","NO RANK",RANK(M1116,$M$6:$M$1175))</f>
        <v>NO RANK</v>
      </c>
      <c r="O1116" s="56">
        <f t="shared" ref="O1116" si="665">SUM(F1116:F1124)</f>
        <v>643</v>
      </c>
      <c r="P1116" s="11"/>
      <c r="Q1116" s="12"/>
      <c r="R1116" s="12"/>
    </row>
    <row r="1117" spans="1:18" ht="11.1" customHeight="1">
      <c r="A1117" s="13" t="s">
        <v>276</v>
      </c>
      <c r="B1117" s="14" t="s">
        <v>277</v>
      </c>
      <c r="C1117" s="15" t="s">
        <v>34</v>
      </c>
      <c r="D1117" s="15">
        <v>26</v>
      </c>
      <c r="E1117" s="15">
        <v>31</v>
      </c>
      <c r="F1117" s="15">
        <v>57</v>
      </c>
      <c r="G1117" s="15">
        <v>3</v>
      </c>
      <c r="H1117" s="15" t="s">
        <v>15</v>
      </c>
      <c r="I1117" s="15" t="s">
        <v>17</v>
      </c>
      <c r="J1117" s="45"/>
      <c r="K1117" s="48"/>
      <c r="L1117" s="50"/>
      <c r="M1117" s="52"/>
      <c r="N1117" s="54"/>
      <c r="O1117" s="56"/>
    </row>
    <row r="1118" spans="1:18" ht="11.1" customHeight="1">
      <c r="A1118" s="13" t="s">
        <v>276</v>
      </c>
      <c r="B1118" s="14" t="s">
        <v>277</v>
      </c>
      <c r="C1118" s="15" t="s">
        <v>36</v>
      </c>
      <c r="D1118" s="15">
        <v>23</v>
      </c>
      <c r="E1118" s="15">
        <v>16</v>
      </c>
      <c r="F1118" s="15">
        <v>39</v>
      </c>
      <c r="G1118" s="15">
        <v>0</v>
      </c>
      <c r="H1118" s="15" t="s">
        <v>19</v>
      </c>
      <c r="I1118" s="15" t="s">
        <v>19</v>
      </c>
      <c r="J1118" s="45"/>
      <c r="K1118" s="48"/>
      <c r="L1118" s="50"/>
      <c r="M1118" s="52"/>
      <c r="N1118" s="54"/>
      <c r="O1118" s="56"/>
    </row>
    <row r="1119" spans="1:18" ht="11.1" customHeight="1">
      <c r="A1119" s="13" t="s">
        <v>276</v>
      </c>
      <c r="B1119" s="14" t="s">
        <v>277</v>
      </c>
      <c r="C1119" s="15" t="s">
        <v>37</v>
      </c>
      <c r="D1119" s="15">
        <v>27</v>
      </c>
      <c r="E1119" s="15">
        <v>25</v>
      </c>
      <c r="F1119" s="15">
        <v>52</v>
      </c>
      <c r="G1119" s="15">
        <v>3</v>
      </c>
      <c r="H1119" s="15" t="s">
        <v>15</v>
      </c>
      <c r="I1119" s="15" t="s">
        <v>17</v>
      </c>
      <c r="J1119" s="45"/>
      <c r="K1119" s="48"/>
      <c r="L1119" s="50"/>
      <c r="M1119" s="52"/>
      <c r="N1119" s="54"/>
      <c r="O1119" s="56"/>
    </row>
    <row r="1120" spans="1:18" ht="11.1" customHeight="1">
      <c r="A1120" s="13" t="s">
        <v>276</v>
      </c>
      <c r="B1120" s="14" t="s">
        <v>277</v>
      </c>
      <c r="C1120" s="15" t="s">
        <v>38</v>
      </c>
      <c r="D1120" s="15">
        <v>27</v>
      </c>
      <c r="E1120" s="15">
        <v>28</v>
      </c>
      <c r="F1120" s="15">
        <v>55</v>
      </c>
      <c r="G1120" s="15">
        <v>3</v>
      </c>
      <c r="H1120" s="15" t="s">
        <v>15</v>
      </c>
      <c r="I1120" s="15" t="s">
        <v>17</v>
      </c>
      <c r="J1120" s="45"/>
      <c r="K1120" s="48"/>
      <c r="L1120" s="50"/>
      <c r="M1120" s="52"/>
      <c r="N1120" s="54"/>
      <c r="O1120" s="56"/>
    </row>
    <row r="1121" spans="1:18" ht="11.1" customHeight="1">
      <c r="A1121" s="13" t="s">
        <v>276</v>
      </c>
      <c r="B1121" s="14" t="s">
        <v>277</v>
      </c>
      <c r="C1121" s="15" t="s">
        <v>35</v>
      </c>
      <c r="D1121" s="15">
        <v>29</v>
      </c>
      <c r="E1121" s="15">
        <v>68</v>
      </c>
      <c r="F1121" s="15">
        <v>97</v>
      </c>
      <c r="G1121" s="15">
        <v>1.5</v>
      </c>
      <c r="H1121" s="15" t="s">
        <v>15</v>
      </c>
      <c r="I1121" s="15" t="s">
        <v>20</v>
      </c>
      <c r="J1121" s="45"/>
      <c r="K1121" s="48"/>
      <c r="L1121" s="50"/>
      <c r="M1121" s="52"/>
      <c r="N1121" s="54"/>
      <c r="O1121" s="56"/>
    </row>
    <row r="1122" spans="1:18" ht="11.1" customHeight="1">
      <c r="A1122" s="16" t="s">
        <v>276</v>
      </c>
      <c r="B1122" s="17" t="s">
        <v>277</v>
      </c>
      <c r="C1122" s="18" t="s">
        <v>39</v>
      </c>
      <c r="D1122" s="18">
        <v>29</v>
      </c>
      <c r="E1122" s="18">
        <v>65</v>
      </c>
      <c r="F1122" s="18">
        <v>94</v>
      </c>
      <c r="G1122" s="18">
        <v>1.5</v>
      </c>
      <c r="H1122" s="18" t="s">
        <v>15</v>
      </c>
      <c r="I1122" s="18" t="s">
        <v>20</v>
      </c>
      <c r="J1122" s="45"/>
      <c r="K1122" s="48"/>
      <c r="L1122" s="50"/>
      <c r="M1122" s="52"/>
      <c r="N1122" s="54"/>
      <c r="O1122" s="56"/>
    </row>
    <row r="1123" spans="1:18" ht="11.1" customHeight="1">
      <c r="A1123" s="16" t="s">
        <v>276</v>
      </c>
      <c r="B1123" s="17" t="s">
        <v>277</v>
      </c>
      <c r="C1123" s="18" t="s">
        <v>40</v>
      </c>
      <c r="D1123" s="18">
        <v>29</v>
      </c>
      <c r="E1123" s="18">
        <v>66</v>
      </c>
      <c r="F1123" s="18">
        <v>95</v>
      </c>
      <c r="G1123" s="18">
        <v>1.5</v>
      </c>
      <c r="H1123" s="18" t="s">
        <v>15</v>
      </c>
      <c r="I1123" s="18" t="s">
        <v>20</v>
      </c>
      <c r="J1123" s="45"/>
      <c r="K1123" s="48"/>
      <c r="L1123" s="50"/>
      <c r="M1123" s="52"/>
      <c r="N1123" s="54"/>
      <c r="O1123" s="56"/>
    </row>
    <row r="1124" spans="1:18" ht="11.1" customHeight="1">
      <c r="A1124" s="16" t="s">
        <v>276</v>
      </c>
      <c r="B1124" s="17" t="s">
        <v>277</v>
      </c>
      <c r="C1124" s="18" t="s">
        <v>41</v>
      </c>
      <c r="D1124" s="18">
        <v>28</v>
      </c>
      <c r="E1124" s="18">
        <v>68</v>
      </c>
      <c r="F1124" s="18">
        <v>96</v>
      </c>
      <c r="G1124" s="18">
        <v>2</v>
      </c>
      <c r="H1124" s="18" t="s">
        <v>15</v>
      </c>
      <c r="I1124" s="18" t="s">
        <v>20</v>
      </c>
      <c r="J1124" s="45"/>
      <c r="K1124" s="48"/>
      <c r="L1124" s="50"/>
      <c r="M1124" s="52"/>
      <c r="N1124" s="54"/>
      <c r="O1124" s="56"/>
    </row>
    <row r="1125" spans="1:18" ht="10.5" customHeight="1" thickBot="1">
      <c r="A1125" s="19" t="s">
        <v>276</v>
      </c>
      <c r="B1125" s="20" t="s">
        <v>277</v>
      </c>
      <c r="C1125" s="21" t="s">
        <v>42</v>
      </c>
      <c r="D1125" s="21">
        <v>28</v>
      </c>
      <c r="E1125" s="21">
        <v>0</v>
      </c>
      <c r="F1125" s="21">
        <v>28</v>
      </c>
      <c r="G1125" s="21">
        <v>0</v>
      </c>
      <c r="H1125" s="21" t="s">
        <v>15</v>
      </c>
      <c r="I1125" s="21" t="s">
        <v>31</v>
      </c>
      <c r="J1125" s="46"/>
      <c r="K1125" s="49"/>
      <c r="L1125" s="51"/>
      <c r="M1125" s="53"/>
      <c r="N1125" s="55"/>
      <c r="O1125" s="57"/>
    </row>
    <row r="1126" spans="1:18" ht="11.1" customHeight="1">
      <c r="A1126" s="8" t="s">
        <v>278</v>
      </c>
      <c r="B1126" s="9" t="s">
        <v>279</v>
      </c>
      <c r="C1126" s="10" t="s">
        <v>33</v>
      </c>
      <c r="D1126" s="10">
        <v>25</v>
      </c>
      <c r="E1126" s="10">
        <v>27</v>
      </c>
      <c r="F1126" s="10">
        <v>52</v>
      </c>
      <c r="G1126" s="10">
        <v>3</v>
      </c>
      <c r="H1126" s="10" t="s">
        <v>15</v>
      </c>
      <c r="I1126" s="10" t="s">
        <v>17</v>
      </c>
      <c r="J1126" s="44">
        <f t="shared" ref="J1126" si="666">COUNTIF(H1126:H1135,"F")+COUNTIF(H1126:H1135,"AB")</f>
        <v>2</v>
      </c>
      <c r="K1126" s="47">
        <f t="shared" ref="K1126" si="667">SUM(G1126:G1135)</f>
        <v>15.5</v>
      </c>
      <c r="L1126" s="50" t="str">
        <f t="shared" ref="L1126" si="668">IF(K1126=21.5, "PASS", "FAIL")</f>
        <v>FAIL</v>
      </c>
      <c r="M1126" s="52" t="str">
        <f t="shared" ref="M1126" si="669">IF(L1126="PASS",O1126/9,"NO NEED")</f>
        <v>NO NEED</v>
      </c>
      <c r="N1126" s="54" t="str">
        <f t="shared" ref="N1126" si="670">IF(L1126="FAIL","NO RANK",RANK(M1126,$M$6:$M$1175))</f>
        <v>NO RANK</v>
      </c>
      <c r="O1126" s="56">
        <f t="shared" ref="O1126" si="671">SUM(F1126:F1134)</f>
        <v>574</v>
      </c>
    </row>
    <row r="1127" spans="1:18" ht="11.1" customHeight="1">
      <c r="A1127" s="13" t="s">
        <v>278</v>
      </c>
      <c r="B1127" s="14" t="s">
        <v>279</v>
      </c>
      <c r="C1127" s="15" t="s">
        <v>34</v>
      </c>
      <c r="D1127" s="15">
        <v>23</v>
      </c>
      <c r="E1127" s="15">
        <v>6</v>
      </c>
      <c r="F1127" s="15">
        <v>29</v>
      </c>
      <c r="G1127" s="15">
        <v>0</v>
      </c>
      <c r="H1127" s="15" t="s">
        <v>19</v>
      </c>
      <c r="I1127" s="15" t="s">
        <v>19</v>
      </c>
      <c r="J1127" s="45"/>
      <c r="K1127" s="48"/>
      <c r="L1127" s="50"/>
      <c r="M1127" s="52"/>
      <c r="N1127" s="54"/>
      <c r="O1127" s="56"/>
    </row>
    <row r="1128" spans="1:18" ht="11.1" customHeight="1">
      <c r="A1128" s="13" t="s">
        <v>278</v>
      </c>
      <c r="B1128" s="14" t="s">
        <v>279</v>
      </c>
      <c r="C1128" s="15" t="s">
        <v>36</v>
      </c>
      <c r="D1128" s="15">
        <v>20</v>
      </c>
      <c r="E1128" s="15">
        <v>1</v>
      </c>
      <c r="F1128" s="15">
        <v>21</v>
      </c>
      <c r="G1128" s="15">
        <v>0</v>
      </c>
      <c r="H1128" s="15" t="s">
        <v>19</v>
      </c>
      <c r="I1128" s="15" t="s">
        <v>19</v>
      </c>
      <c r="J1128" s="45"/>
      <c r="K1128" s="48"/>
      <c r="L1128" s="50"/>
      <c r="M1128" s="52"/>
      <c r="N1128" s="54"/>
      <c r="O1128" s="56"/>
    </row>
    <row r="1129" spans="1:18" ht="11.1" customHeight="1">
      <c r="A1129" s="13" t="s">
        <v>278</v>
      </c>
      <c r="B1129" s="14" t="s">
        <v>279</v>
      </c>
      <c r="C1129" s="15" t="s">
        <v>37</v>
      </c>
      <c r="D1129" s="15">
        <v>24</v>
      </c>
      <c r="E1129" s="15">
        <v>27</v>
      </c>
      <c r="F1129" s="15">
        <v>51</v>
      </c>
      <c r="G1129" s="15">
        <v>3</v>
      </c>
      <c r="H1129" s="15" t="s">
        <v>15</v>
      </c>
      <c r="I1129" s="15" t="s">
        <v>17</v>
      </c>
      <c r="J1129" s="45"/>
      <c r="K1129" s="48"/>
      <c r="L1129" s="50"/>
      <c r="M1129" s="52"/>
      <c r="N1129" s="54"/>
      <c r="O1129" s="56"/>
    </row>
    <row r="1130" spans="1:18" ht="11.1" customHeight="1">
      <c r="A1130" s="13" t="s">
        <v>278</v>
      </c>
      <c r="B1130" s="14" t="s">
        <v>279</v>
      </c>
      <c r="C1130" s="15" t="s">
        <v>38</v>
      </c>
      <c r="D1130" s="15">
        <v>20</v>
      </c>
      <c r="E1130" s="15">
        <v>36</v>
      </c>
      <c r="F1130" s="15">
        <v>56</v>
      </c>
      <c r="G1130" s="15">
        <v>3</v>
      </c>
      <c r="H1130" s="15" t="s">
        <v>15</v>
      </c>
      <c r="I1130" s="15" t="s">
        <v>17</v>
      </c>
      <c r="J1130" s="45"/>
      <c r="K1130" s="48"/>
      <c r="L1130" s="50"/>
      <c r="M1130" s="52"/>
      <c r="N1130" s="54"/>
      <c r="O1130" s="56"/>
    </row>
    <row r="1131" spans="1:18" ht="11.1" customHeight="1">
      <c r="A1131" s="13" t="s">
        <v>278</v>
      </c>
      <c r="B1131" s="14" t="s">
        <v>279</v>
      </c>
      <c r="C1131" s="15" t="s">
        <v>35</v>
      </c>
      <c r="D1131" s="15">
        <v>28</v>
      </c>
      <c r="E1131" s="15">
        <v>65</v>
      </c>
      <c r="F1131" s="15">
        <v>93</v>
      </c>
      <c r="G1131" s="15">
        <v>1.5</v>
      </c>
      <c r="H1131" s="15" t="s">
        <v>15</v>
      </c>
      <c r="I1131" s="15" t="s">
        <v>20</v>
      </c>
      <c r="J1131" s="45"/>
      <c r="K1131" s="48"/>
      <c r="L1131" s="50"/>
      <c r="M1131" s="52"/>
      <c r="N1131" s="54"/>
      <c r="O1131" s="56"/>
    </row>
    <row r="1132" spans="1:18" ht="11.1" customHeight="1">
      <c r="A1132" s="16" t="s">
        <v>278</v>
      </c>
      <c r="B1132" s="17" t="s">
        <v>279</v>
      </c>
      <c r="C1132" s="18" t="s">
        <v>39</v>
      </c>
      <c r="D1132" s="18">
        <v>29</v>
      </c>
      <c r="E1132" s="18">
        <v>63</v>
      </c>
      <c r="F1132" s="18">
        <v>92</v>
      </c>
      <c r="G1132" s="18">
        <v>1.5</v>
      </c>
      <c r="H1132" s="18" t="s">
        <v>15</v>
      </c>
      <c r="I1132" s="18" t="s">
        <v>21</v>
      </c>
      <c r="J1132" s="45"/>
      <c r="K1132" s="48"/>
      <c r="L1132" s="50"/>
      <c r="M1132" s="52"/>
      <c r="N1132" s="54"/>
      <c r="O1132" s="56"/>
    </row>
    <row r="1133" spans="1:18" ht="11.1" customHeight="1">
      <c r="A1133" s="16" t="s">
        <v>278</v>
      </c>
      <c r="B1133" s="17" t="s">
        <v>279</v>
      </c>
      <c r="C1133" s="18" t="s">
        <v>40</v>
      </c>
      <c r="D1133" s="18">
        <v>28</v>
      </c>
      <c r="E1133" s="18">
        <v>67</v>
      </c>
      <c r="F1133" s="18">
        <v>95</v>
      </c>
      <c r="G1133" s="18">
        <v>1.5</v>
      </c>
      <c r="H1133" s="18" t="s">
        <v>15</v>
      </c>
      <c r="I1133" s="18" t="s">
        <v>31</v>
      </c>
      <c r="J1133" s="45"/>
      <c r="K1133" s="48"/>
      <c r="L1133" s="50"/>
      <c r="M1133" s="52"/>
      <c r="N1133" s="54"/>
      <c r="O1133" s="56"/>
    </row>
    <row r="1134" spans="1:18" ht="11.1" customHeight="1">
      <c r="A1134" s="16" t="s">
        <v>278</v>
      </c>
      <c r="B1134" s="17" t="s">
        <v>279</v>
      </c>
      <c r="C1134" s="18" t="s">
        <v>41</v>
      </c>
      <c r="D1134" s="18">
        <v>28</v>
      </c>
      <c r="E1134" s="18">
        <v>57</v>
      </c>
      <c r="F1134" s="18">
        <v>85</v>
      </c>
      <c r="G1134" s="18">
        <v>2</v>
      </c>
      <c r="H1134" s="18" t="s">
        <v>15</v>
      </c>
      <c r="I1134" s="18" t="s">
        <v>20</v>
      </c>
      <c r="J1134" s="45"/>
      <c r="K1134" s="48"/>
      <c r="L1134" s="50"/>
      <c r="M1134" s="52"/>
      <c r="N1134" s="54"/>
      <c r="O1134" s="56"/>
    </row>
    <row r="1135" spans="1:18" ht="11.1" customHeight="1" thickBot="1">
      <c r="A1135" s="19" t="s">
        <v>278</v>
      </c>
      <c r="B1135" s="20" t="s">
        <v>279</v>
      </c>
      <c r="C1135" s="21" t="s">
        <v>42</v>
      </c>
      <c r="D1135" s="21">
        <v>28</v>
      </c>
      <c r="E1135" s="21">
        <v>0</v>
      </c>
      <c r="F1135" s="21">
        <v>28</v>
      </c>
      <c r="G1135" s="21">
        <v>0</v>
      </c>
      <c r="H1135" s="21" t="s">
        <v>15</v>
      </c>
      <c r="I1135" s="21" t="s">
        <v>20</v>
      </c>
      <c r="J1135" s="46"/>
      <c r="K1135" s="49"/>
      <c r="L1135" s="51"/>
      <c r="M1135" s="53"/>
      <c r="N1135" s="55"/>
      <c r="O1135" s="57"/>
    </row>
    <row r="1136" spans="1:18" ht="11.1" customHeight="1">
      <c r="A1136" s="8" t="s">
        <v>280</v>
      </c>
      <c r="B1136" s="9" t="s">
        <v>281</v>
      </c>
      <c r="C1136" s="10" t="s">
        <v>33</v>
      </c>
      <c r="D1136" s="10">
        <v>15</v>
      </c>
      <c r="E1136" s="10">
        <v>14</v>
      </c>
      <c r="F1136" s="10">
        <v>29</v>
      </c>
      <c r="G1136" s="10">
        <v>0</v>
      </c>
      <c r="H1136" s="10" t="s">
        <v>19</v>
      </c>
      <c r="I1136" s="10" t="s">
        <v>19</v>
      </c>
      <c r="J1136" s="44">
        <f t="shared" ref="J1136" si="672">COUNTIF(H1136:H1145,"F")+COUNTIF(H1136:H1145,"AB")</f>
        <v>1</v>
      </c>
      <c r="K1136" s="47">
        <f t="shared" ref="K1136" si="673">SUM(G1136:G1145)</f>
        <v>18.5</v>
      </c>
      <c r="L1136" s="50" t="str">
        <f t="shared" ref="L1136" si="674">IF(K1136=21.5, "PASS", "FAIL")</f>
        <v>FAIL</v>
      </c>
      <c r="M1136" s="52" t="str">
        <f t="shared" ref="M1136" si="675">IF(L1136="PASS",O1136/9,"NO NEED")</f>
        <v>NO NEED</v>
      </c>
      <c r="N1136" s="54" t="str">
        <f t="shared" ref="N1136" si="676">IF(L1136="FAIL","NO RANK",RANK(M1136,$M$6:$M$1175))</f>
        <v>NO RANK</v>
      </c>
      <c r="O1136" s="56">
        <f t="shared" ref="O1136" si="677">SUM(F1136:F1144)</f>
        <v>614</v>
      </c>
      <c r="P1136" s="11"/>
      <c r="Q1136" s="12"/>
      <c r="R1136" s="12"/>
    </row>
    <row r="1137" spans="1:15" ht="11.1" customHeight="1">
      <c r="A1137" s="13" t="s">
        <v>280</v>
      </c>
      <c r="B1137" s="14" t="s">
        <v>281</v>
      </c>
      <c r="C1137" s="15" t="s">
        <v>34</v>
      </c>
      <c r="D1137" s="15">
        <v>15</v>
      </c>
      <c r="E1137" s="15">
        <v>50</v>
      </c>
      <c r="F1137" s="15">
        <v>65</v>
      </c>
      <c r="G1137" s="15">
        <v>3</v>
      </c>
      <c r="H1137" s="15" t="s">
        <v>15</v>
      </c>
      <c r="I1137" s="15" t="s">
        <v>16</v>
      </c>
      <c r="J1137" s="45"/>
      <c r="K1137" s="48"/>
      <c r="L1137" s="50"/>
      <c r="M1137" s="52"/>
      <c r="N1137" s="54"/>
      <c r="O1137" s="56"/>
    </row>
    <row r="1138" spans="1:15" ht="11.1" customHeight="1">
      <c r="A1138" s="13" t="s">
        <v>280</v>
      </c>
      <c r="B1138" s="14" t="s">
        <v>281</v>
      </c>
      <c r="C1138" s="15" t="s">
        <v>36</v>
      </c>
      <c r="D1138" s="15">
        <v>15</v>
      </c>
      <c r="E1138" s="15">
        <v>25</v>
      </c>
      <c r="F1138" s="15">
        <v>40</v>
      </c>
      <c r="G1138" s="15">
        <v>3</v>
      </c>
      <c r="H1138" s="15" t="s">
        <v>15</v>
      </c>
      <c r="I1138" s="15" t="s">
        <v>18</v>
      </c>
      <c r="J1138" s="45"/>
      <c r="K1138" s="48"/>
      <c r="L1138" s="50"/>
      <c r="M1138" s="52"/>
      <c r="N1138" s="54"/>
      <c r="O1138" s="56"/>
    </row>
    <row r="1139" spans="1:15" ht="11.1" customHeight="1">
      <c r="A1139" s="13" t="s">
        <v>280</v>
      </c>
      <c r="B1139" s="14" t="s">
        <v>281</v>
      </c>
      <c r="C1139" s="15" t="s">
        <v>37</v>
      </c>
      <c r="D1139" s="15">
        <v>15</v>
      </c>
      <c r="E1139" s="15">
        <v>38</v>
      </c>
      <c r="F1139" s="15">
        <v>53</v>
      </c>
      <c r="G1139" s="15">
        <v>3</v>
      </c>
      <c r="H1139" s="15" t="s">
        <v>15</v>
      </c>
      <c r="I1139" s="15" t="s">
        <v>17</v>
      </c>
      <c r="J1139" s="45"/>
      <c r="K1139" s="48"/>
      <c r="L1139" s="50"/>
      <c r="M1139" s="52"/>
      <c r="N1139" s="54"/>
      <c r="O1139" s="56"/>
    </row>
    <row r="1140" spans="1:15" ht="11.1" customHeight="1">
      <c r="A1140" s="13" t="s">
        <v>280</v>
      </c>
      <c r="B1140" s="14" t="s">
        <v>281</v>
      </c>
      <c r="C1140" s="15" t="s">
        <v>38</v>
      </c>
      <c r="D1140" s="15">
        <v>20</v>
      </c>
      <c r="E1140" s="15">
        <v>44</v>
      </c>
      <c r="F1140" s="15">
        <v>64</v>
      </c>
      <c r="G1140" s="15">
        <v>3</v>
      </c>
      <c r="H1140" s="15" t="s">
        <v>15</v>
      </c>
      <c r="I1140" s="15" t="s">
        <v>16</v>
      </c>
      <c r="J1140" s="45"/>
      <c r="K1140" s="48"/>
      <c r="L1140" s="50"/>
      <c r="M1140" s="52"/>
      <c r="N1140" s="54"/>
      <c r="O1140" s="56"/>
    </row>
    <row r="1141" spans="1:15" ht="11.1" customHeight="1">
      <c r="A1141" s="13" t="s">
        <v>280</v>
      </c>
      <c r="B1141" s="14" t="s">
        <v>281</v>
      </c>
      <c r="C1141" s="15" t="s">
        <v>35</v>
      </c>
      <c r="D1141" s="15">
        <v>29</v>
      </c>
      <c r="E1141" s="15">
        <v>65</v>
      </c>
      <c r="F1141" s="15">
        <v>94</v>
      </c>
      <c r="G1141" s="15">
        <v>1.5</v>
      </c>
      <c r="H1141" s="15" t="s">
        <v>15</v>
      </c>
      <c r="I1141" s="15" t="s">
        <v>20</v>
      </c>
      <c r="J1141" s="45"/>
      <c r="K1141" s="48"/>
      <c r="L1141" s="50"/>
      <c r="M1141" s="52"/>
      <c r="N1141" s="54"/>
      <c r="O1141" s="56"/>
    </row>
    <row r="1142" spans="1:15" ht="11.1" customHeight="1">
      <c r="A1142" s="16" t="s">
        <v>280</v>
      </c>
      <c r="B1142" s="17" t="s">
        <v>281</v>
      </c>
      <c r="C1142" s="18" t="s">
        <v>39</v>
      </c>
      <c r="D1142" s="18">
        <v>29</v>
      </c>
      <c r="E1142" s="18">
        <v>61</v>
      </c>
      <c r="F1142" s="18">
        <v>90</v>
      </c>
      <c r="G1142" s="18">
        <v>1.5</v>
      </c>
      <c r="H1142" s="18" t="s">
        <v>15</v>
      </c>
      <c r="I1142" s="18" t="s">
        <v>20</v>
      </c>
      <c r="J1142" s="45"/>
      <c r="K1142" s="48"/>
      <c r="L1142" s="50"/>
      <c r="M1142" s="52"/>
      <c r="N1142" s="54"/>
      <c r="O1142" s="56"/>
    </row>
    <row r="1143" spans="1:15" ht="11.1" customHeight="1">
      <c r="A1143" s="16" t="s">
        <v>280</v>
      </c>
      <c r="B1143" s="17" t="s">
        <v>281</v>
      </c>
      <c r="C1143" s="18" t="s">
        <v>40</v>
      </c>
      <c r="D1143" s="18">
        <v>30</v>
      </c>
      <c r="E1143" s="18">
        <v>63</v>
      </c>
      <c r="F1143" s="18">
        <v>93</v>
      </c>
      <c r="G1143" s="18">
        <v>1.5</v>
      </c>
      <c r="H1143" s="18" t="s">
        <v>15</v>
      </c>
      <c r="I1143" s="18" t="s">
        <v>20</v>
      </c>
      <c r="J1143" s="45"/>
      <c r="K1143" s="48"/>
      <c r="L1143" s="50"/>
      <c r="M1143" s="52"/>
      <c r="N1143" s="54"/>
      <c r="O1143" s="56"/>
    </row>
    <row r="1144" spans="1:15" ht="11.1" customHeight="1">
      <c r="A1144" s="16" t="s">
        <v>280</v>
      </c>
      <c r="B1144" s="17" t="s">
        <v>281</v>
      </c>
      <c r="C1144" s="18" t="s">
        <v>41</v>
      </c>
      <c r="D1144" s="18">
        <v>29</v>
      </c>
      <c r="E1144" s="18">
        <v>57</v>
      </c>
      <c r="F1144" s="18">
        <v>86</v>
      </c>
      <c r="G1144" s="18">
        <v>2</v>
      </c>
      <c r="H1144" s="18" t="s">
        <v>15</v>
      </c>
      <c r="I1144" s="18" t="s">
        <v>21</v>
      </c>
      <c r="J1144" s="45"/>
      <c r="K1144" s="48"/>
      <c r="L1144" s="50"/>
      <c r="M1144" s="52"/>
      <c r="N1144" s="54"/>
      <c r="O1144" s="56"/>
    </row>
    <row r="1145" spans="1:15" ht="10.5" customHeight="1" thickBot="1">
      <c r="A1145" s="19" t="s">
        <v>280</v>
      </c>
      <c r="B1145" s="20" t="s">
        <v>281</v>
      </c>
      <c r="C1145" s="21" t="s">
        <v>42</v>
      </c>
      <c r="D1145" s="21">
        <v>26</v>
      </c>
      <c r="E1145" s="21">
        <v>0</v>
      </c>
      <c r="F1145" s="21">
        <v>26</v>
      </c>
      <c r="G1145" s="21">
        <v>0</v>
      </c>
      <c r="H1145" s="21" t="s">
        <v>15</v>
      </c>
      <c r="I1145" s="21" t="s">
        <v>31</v>
      </c>
      <c r="J1145" s="46"/>
      <c r="K1145" s="49"/>
      <c r="L1145" s="51"/>
      <c r="M1145" s="53"/>
      <c r="N1145" s="55"/>
      <c r="O1145" s="57"/>
    </row>
    <row r="1146" spans="1:15" ht="11.1" customHeight="1">
      <c r="A1146" s="8" t="s">
        <v>282</v>
      </c>
      <c r="B1146" s="9" t="s">
        <v>283</v>
      </c>
      <c r="C1146" s="10" t="s">
        <v>33</v>
      </c>
      <c r="D1146" s="10">
        <v>24</v>
      </c>
      <c r="E1146" s="10">
        <v>40</v>
      </c>
      <c r="F1146" s="10">
        <v>64</v>
      </c>
      <c r="G1146" s="10">
        <v>3</v>
      </c>
      <c r="H1146" s="10" t="s">
        <v>15</v>
      </c>
      <c r="I1146" s="10" t="s">
        <v>16</v>
      </c>
      <c r="J1146" s="44">
        <f t="shared" ref="J1146" si="678">COUNTIF(H1146:H1155,"F")+COUNTIF(H1146:H1155,"AB")</f>
        <v>0</v>
      </c>
      <c r="K1146" s="47">
        <f t="shared" ref="K1146" si="679">SUM(G1146:G1155)</f>
        <v>21.5</v>
      </c>
      <c r="L1146" s="50" t="str">
        <f t="shared" ref="L1146" si="680">IF(K1146=21.5, "PASS", "FAIL")</f>
        <v>PASS</v>
      </c>
      <c r="M1146" s="52">
        <f t="shared" ref="M1146" si="681">IF(L1146="PASS",O1146/9,"NO NEED")</f>
        <v>80.111111111111114</v>
      </c>
      <c r="N1146" s="54">
        <f t="shared" ref="N1146" si="682">IF(L1146="FAIL","NO RANK",RANK(M1146,$M$6:$M$1175))</f>
        <v>17</v>
      </c>
      <c r="O1146" s="56">
        <f t="shared" ref="O1146" si="683">SUM(F1146:F1154)</f>
        <v>721</v>
      </c>
    </row>
    <row r="1147" spans="1:15" ht="11.1" customHeight="1">
      <c r="A1147" s="13" t="s">
        <v>282</v>
      </c>
      <c r="B1147" s="14" t="s">
        <v>283</v>
      </c>
      <c r="C1147" s="15" t="s">
        <v>34</v>
      </c>
      <c r="D1147" s="15">
        <v>25</v>
      </c>
      <c r="E1147" s="15">
        <v>48</v>
      </c>
      <c r="F1147" s="15">
        <v>73</v>
      </c>
      <c r="G1147" s="15">
        <v>3</v>
      </c>
      <c r="H1147" s="15" t="s">
        <v>15</v>
      </c>
      <c r="I1147" s="15" t="s">
        <v>16</v>
      </c>
      <c r="J1147" s="45"/>
      <c r="K1147" s="48"/>
      <c r="L1147" s="50"/>
      <c r="M1147" s="52"/>
      <c r="N1147" s="54"/>
      <c r="O1147" s="56"/>
    </row>
    <row r="1148" spans="1:15" ht="11.1" customHeight="1">
      <c r="A1148" s="13" t="s">
        <v>282</v>
      </c>
      <c r="B1148" s="14" t="s">
        <v>283</v>
      </c>
      <c r="C1148" s="15" t="s">
        <v>36</v>
      </c>
      <c r="D1148" s="15">
        <v>28</v>
      </c>
      <c r="E1148" s="15">
        <v>46</v>
      </c>
      <c r="F1148" s="15">
        <v>74</v>
      </c>
      <c r="G1148" s="15">
        <v>3</v>
      </c>
      <c r="H1148" s="15" t="s">
        <v>15</v>
      </c>
      <c r="I1148" s="15" t="s">
        <v>22</v>
      </c>
      <c r="J1148" s="45"/>
      <c r="K1148" s="48"/>
      <c r="L1148" s="50"/>
      <c r="M1148" s="52"/>
      <c r="N1148" s="54"/>
      <c r="O1148" s="56"/>
    </row>
    <row r="1149" spans="1:15" ht="11.1" customHeight="1">
      <c r="A1149" s="13" t="s">
        <v>282</v>
      </c>
      <c r="B1149" s="14" t="s">
        <v>283</v>
      </c>
      <c r="C1149" s="15" t="s">
        <v>37</v>
      </c>
      <c r="D1149" s="15">
        <v>27</v>
      </c>
      <c r="E1149" s="15">
        <v>34</v>
      </c>
      <c r="F1149" s="15">
        <v>61</v>
      </c>
      <c r="G1149" s="15">
        <v>3</v>
      </c>
      <c r="H1149" s="15" t="s">
        <v>15</v>
      </c>
      <c r="I1149" s="15" t="s">
        <v>16</v>
      </c>
      <c r="J1149" s="45"/>
      <c r="K1149" s="48"/>
      <c r="L1149" s="50"/>
      <c r="M1149" s="52"/>
      <c r="N1149" s="54"/>
      <c r="O1149" s="56"/>
    </row>
    <row r="1150" spans="1:15" ht="11.1" customHeight="1">
      <c r="A1150" s="13" t="s">
        <v>282</v>
      </c>
      <c r="B1150" s="14" t="s">
        <v>283</v>
      </c>
      <c r="C1150" s="15" t="s">
        <v>38</v>
      </c>
      <c r="D1150" s="15">
        <v>25</v>
      </c>
      <c r="E1150" s="15">
        <v>42</v>
      </c>
      <c r="F1150" s="15">
        <v>67</v>
      </c>
      <c r="G1150" s="15">
        <v>3</v>
      </c>
      <c r="H1150" s="15" t="s">
        <v>15</v>
      </c>
      <c r="I1150" s="15" t="s">
        <v>31</v>
      </c>
      <c r="J1150" s="45"/>
      <c r="K1150" s="48"/>
      <c r="L1150" s="50"/>
      <c r="M1150" s="52"/>
      <c r="N1150" s="54"/>
      <c r="O1150" s="56"/>
    </row>
    <row r="1151" spans="1:15" ht="11.1" customHeight="1">
      <c r="A1151" s="13" t="s">
        <v>282</v>
      </c>
      <c r="B1151" s="14" t="s">
        <v>283</v>
      </c>
      <c r="C1151" s="15" t="s">
        <v>35</v>
      </c>
      <c r="D1151" s="15">
        <v>30</v>
      </c>
      <c r="E1151" s="15">
        <v>65</v>
      </c>
      <c r="F1151" s="15">
        <v>95</v>
      </c>
      <c r="G1151" s="15">
        <v>1.5</v>
      </c>
      <c r="H1151" s="15" t="s">
        <v>15</v>
      </c>
      <c r="I1151" s="15" t="s">
        <v>20</v>
      </c>
      <c r="J1151" s="45"/>
      <c r="K1151" s="48"/>
      <c r="L1151" s="50"/>
      <c r="M1151" s="52"/>
      <c r="N1151" s="54"/>
      <c r="O1151" s="56"/>
    </row>
    <row r="1152" spans="1:15" ht="11.1" customHeight="1">
      <c r="A1152" s="16" t="s">
        <v>282</v>
      </c>
      <c r="B1152" s="17" t="s">
        <v>283</v>
      </c>
      <c r="C1152" s="18" t="s">
        <v>39</v>
      </c>
      <c r="D1152" s="18">
        <v>30</v>
      </c>
      <c r="E1152" s="18">
        <v>65</v>
      </c>
      <c r="F1152" s="18">
        <v>95</v>
      </c>
      <c r="G1152" s="18">
        <v>1.5</v>
      </c>
      <c r="H1152" s="18" t="s">
        <v>15</v>
      </c>
      <c r="I1152" s="18" t="s">
        <v>20</v>
      </c>
      <c r="J1152" s="45"/>
      <c r="K1152" s="48"/>
      <c r="L1152" s="50"/>
      <c r="M1152" s="52"/>
      <c r="N1152" s="54"/>
      <c r="O1152" s="56"/>
    </row>
    <row r="1153" spans="1:18" ht="11.1" customHeight="1">
      <c r="A1153" s="16" t="s">
        <v>282</v>
      </c>
      <c r="B1153" s="17" t="s">
        <v>283</v>
      </c>
      <c r="C1153" s="18" t="s">
        <v>40</v>
      </c>
      <c r="D1153" s="18">
        <v>30</v>
      </c>
      <c r="E1153" s="18">
        <v>68</v>
      </c>
      <c r="F1153" s="18">
        <v>98</v>
      </c>
      <c r="G1153" s="18">
        <v>1.5</v>
      </c>
      <c r="H1153" s="18" t="s">
        <v>15</v>
      </c>
      <c r="I1153" s="18" t="s">
        <v>20</v>
      </c>
      <c r="J1153" s="45"/>
      <c r="K1153" s="48"/>
      <c r="L1153" s="50"/>
      <c r="M1153" s="52"/>
      <c r="N1153" s="54"/>
      <c r="O1153" s="56"/>
    </row>
    <row r="1154" spans="1:18" ht="11.1" customHeight="1">
      <c r="A1154" s="16" t="s">
        <v>282</v>
      </c>
      <c r="B1154" s="17" t="s">
        <v>283</v>
      </c>
      <c r="C1154" s="18" t="s">
        <v>41</v>
      </c>
      <c r="D1154" s="18">
        <v>29</v>
      </c>
      <c r="E1154" s="18">
        <v>65</v>
      </c>
      <c r="F1154" s="18">
        <v>94</v>
      </c>
      <c r="G1154" s="18">
        <v>2</v>
      </c>
      <c r="H1154" s="18" t="s">
        <v>15</v>
      </c>
      <c r="I1154" s="18" t="s">
        <v>20</v>
      </c>
      <c r="J1154" s="45"/>
      <c r="K1154" s="48"/>
      <c r="L1154" s="50"/>
      <c r="M1154" s="52"/>
      <c r="N1154" s="54"/>
      <c r="O1154" s="56"/>
    </row>
    <row r="1155" spans="1:18" ht="11.1" customHeight="1" thickBot="1">
      <c r="A1155" s="19" t="s">
        <v>282</v>
      </c>
      <c r="B1155" s="20" t="s">
        <v>283</v>
      </c>
      <c r="C1155" s="21" t="s">
        <v>42</v>
      </c>
      <c r="D1155" s="21">
        <v>29</v>
      </c>
      <c r="E1155" s="21">
        <v>0</v>
      </c>
      <c r="F1155" s="21">
        <v>29</v>
      </c>
      <c r="G1155" s="21">
        <v>0</v>
      </c>
      <c r="H1155" s="21" t="s">
        <v>15</v>
      </c>
      <c r="I1155" s="21" t="s">
        <v>22</v>
      </c>
      <c r="J1155" s="46"/>
      <c r="K1155" s="49"/>
      <c r="L1155" s="51"/>
      <c r="M1155" s="53"/>
      <c r="N1155" s="55"/>
      <c r="O1155" s="57"/>
    </row>
    <row r="1156" spans="1:18" ht="11.1" customHeight="1">
      <c r="A1156" s="8" t="s">
        <v>284</v>
      </c>
      <c r="B1156" s="9" t="s">
        <v>285</v>
      </c>
      <c r="C1156" s="10" t="s">
        <v>33</v>
      </c>
      <c r="D1156" s="10">
        <v>24</v>
      </c>
      <c r="E1156" s="10">
        <v>29</v>
      </c>
      <c r="F1156" s="10">
        <v>53</v>
      </c>
      <c r="G1156" s="10">
        <v>3</v>
      </c>
      <c r="H1156" s="10" t="s">
        <v>15</v>
      </c>
      <c r="I1156" s="10" t="s">
        <v>17</v>
      </c>
      <c r="J1156" s="44">
        <f t="shared" ref="J1156" si="684">COUNTIF(H1156:H1165,"F")+COUNTIF(H1156:H1165,"AB")</f>
        <v>1</v>
      </c>
      <c r="K1156" s="47">
        <f t="shared" ref="K1156" si="685">SUM(G1156:G1165)</f>
        <v>18.5</v>
      </c>
      <c r="L1156" s="50" t="str">
        <f t="shared" ref="L1156" si="686">IF(K1156=21.5, "PASS", "FAIL")</f>
        <v>FAIL</v>
      </c>
      <c r="M1156" s="52" t="str">
        <f t="shared" ref="M1156" si="687">IF(L1156="PASS",O1156/9,"NO NEED")</f>
        <v>NO NEED</v>
      </c>
      <c r="N1156" s="54" t="str">
        <f t="shared" ref="N1156" si="688">IF(L1156="FAIL","NO RANK",RANK(M1156,$M$6:$M$1175))</f>
        <v>NO RANK</v>
      </c>
      <c r="O1156" s="56">
        <f t="shared" ref="O1156" si="689">SUM(F1156:F1164)</f>
        <v>664</v>
      </c>
      <c r="P1156" s="11"/>
      <c r="Q1156" s="12"/>
      <c r="R1156" s="12"/>
    </row>
    <row r="1157" spans="1:18" ht="11.1" customHeight="1">
      <c r="A1157" s="13" t="s">
        <v>284</v>
      </c>
      <c r="B1157" s="14" t="s">
        <v>285</v>
      </c>
      <c r="C1157" s="15" t="s">
        <v>34</v>
      </c>
      <c r="D1157" s="15">
        <v>26</v>
      </c>
      <c r="E1157" s="15">
        <v>54</v>
      </c>
      <c r="F1157" s="15">
        <v>80</v>
      </c>
      <c r="G1157" s="15">
        <v>3</v>
      </c>
      <c r="H1157" s="15" t="s">
        <v>15</v>
      </c>
      <c r="I1157" s="15" t="s">
        <v>21</v>
      </c>
      <c r="J1157" s="45"/>
      <c r="K1157" s="48"/>
      <c r="L1157" s="50"/>
      <c r="M1157" s="52"/>
      <c r="N1157" s="54"/>
      <c r="O1157" s="56"/>
    </row>
    <row r="1158" spans="1:18" ht="11.1" customHeight="1">
      <c r="A1158" s="13" t="s">
        <v>284</v>
      </c>
      <c r="B1158" s="14" t="s">
        <v>285</v>
      </c>
      <c r="C1158" s="15" t="s">
        <v>36</v>
      </c>
      <c r="D1158" s="15">
        <v>24</v>
      </c>
      <c r="E1158" s="15">
        <v>7</v>
      </c>
      <c r="F1158" s="15">
        <v>31</v>
      </c>
      <c r="G1158" s="15">
        <v>0</v>
      </c>
      <c r="H1158" s="15" t="s">
        <v>19</v>
      </c>
      <c r="I1158" s="15" t="s">
        <v>19</v>
      </c>
      <c r="J1158" s="45"/>
      <c r="K1158" s="48"/>
      <c r="L1158" s="50"/>
      <c r="M1158" s="52"/>
      <c r="N1158" s="54"/>
      <c r="O1158" s="56"/>
    </row>
    <row r="1159" spans="1:18" ht="11.1" customHeight="1">
      <c r="A1159" s="13" t="s">
        <v>284</v>
      </c>
      <c r="B1159" s="14" t="s">
        <v>285</v>
      </c>
      <c r="C1159" s="15" t="s">
        <v>37</v>
      </c>
      <c r="D1159" s="15">
        <v>26</v>
      </c>
      <c r="E1159" s="15">
        <v>31</v>
      </c>
      <c r="F1159" s="15">
        <v>57</v>
      </c>
      <c r="G1159" s="15">
        <v>3</v>
      </c>
      <c r="H1159" s="15" t="s">
        <v>15</v>
      </c>
      <c r="I1159" s="15" t="s">
        <v>17</v>
      </c>
      <c r="J1159" s="45"/>
      <c r="K1159" s="48"/>
      <c r="L1159" s="50"/>
      <c r="M1159" s="52"/>
      <c r="N1159" s="54"/>
      <c r="O1159" s="56"/>
    </row>
    <row r="1160" spans="1:18" ht="11.1" customHeight="1">
      <c r="A1160" s="13" t="s">
        <v>284</v>
      </c>
      <c r="B1160" s="14" t="s">
        <v>285</v>
      </c>
      <c r="C1160" s="15" t="s">
        <v>38</v>
      </c>
      <c r="D1160" s="15">
        <v>26</v>
      </c>
      <c r="E1160" s="15">
        <v>25</v>
      </c>
      <c r="F1160" s="15">
        <v>51</v>
      </c>
      <c r="G1160" s="15">
        <v>3</v>
      </c>
      <c r="H1160" s="15" t="s">
        <v>15</v>
      </c>
      <c r="I1160" s="15" t="s">
        <v>17</v>
      </c>
      <c r="J1160" s="45"/>
      <c r="K1160" s="48"/>
      <c r="L1160" s="50"/>
      <c r="M1160" s="52"/>
      <c r="N1160" s="54"/>
      <c r="O1160" s="56"/>
    </row>
    <row r="1161" spans="1:18" ht="11.1" customHeight="1">
      <c r="A1161" s="13" t="s">
        <v>284</v>
      </c>
      <c r="B1161" s="14" t="s">
        <v>285</v>
      </c>
      <c r="C1161" s="15" t="s">
        <v>35</v>
      </c>
      <c r="D1161" s="15">
        <v>30</v>
      </c>
      <c r="E1161" s="15">
        <v>68</v>
      </c>
      <c r="F1161" s="15">
        <v>98</v>
      </c>
      <c r="G1161" s="15">
        <v>1.5</v>
      </c>
      <c r="H1161" s="15" t="s">
        <v>15</v>
      </c>
      <c r="I1161" s="15" t="s">
        <v>20</v>
      </c>
      <c r="J1161" s="45"/>
      <c r="K1161" s="48"/>
      <c r="L1161" s="50"/>
      <c r="M1161" s="52"/>
      <c r="N1161" s="54"/>
      <c r="O1161" s="56"/>
    </row>
    <row r="1162" spans="1:18" ht="11.1" customHeight="1">
      <c r="A1162" s="16" t="s">
        <v>284</v>
      </c>
      <c r="B1162" s="17" t="s">
        <v>285</v>
      </c>
      <c r="C1162" s="18" t="s">
        <v>39</v>
      </c>
      <c r="D1162" s="18">
        <v>30</v>
      </c>
      <c r="E1162" s="18">
        <v>68</v>
      </c>
      <c r="F1162" s="18">
        <v>98</v>
      </c>
      <c r="G1162" s="18">
        <v>1.5</v>
      </c>
      <c r="H1162" s="18" t="s">
        <v>15</v>
      </c>
      <c r="I1162" s="18" t="s">
        <v>20</v>
      </c>
      <c r="J1162" s="45"/>
      <c r="K1162" s="48"/>
      <c r="L1162" s="50"/>
      <c r="M1162" s="52"/>
      <c r="N1162" s="54"/>
      <c r="O1162" s="56"/>
    </row>
    <row r="1163" spans="1:18" ht="11.1" customHeight="1">
      <c r="A1163" s="16" t="s">
        <v>284</v>
      </c>
      <c r="B1163" s="17" t="s">
        <v>285</v>
      </c>
      <c r="C1163" s="18" t="s">
        <v>40</v>
      </c>
      <c r="D1163" s="18">
        <v>30</v>
      </c>
      <c r="E1163" s="18">
        <v>67</v>
      </c>
      <c r="F1163" s="18">
        <v>97</v>
      </c>
      <c r="G1163" s="18">
        <v>1.5</v>
      </c>
      <c r="H1163" s="18" t="s">
        <v>15</v>
      </c>
      <c r="I1163" s="18" t="s">
        <v>20</v>
      </c>
      <c r="J1163" s="45"/>
      <c r="K1163" s="48"/>
      <c r="L1163" s="50"/>
      <c r="M1163" s="52"/>
      <c r="N1163" s="54"/>
      <c r="O1163" s="56"/>
    </row>
    <row r="1164" spans="1:18" ht="11.1" customHeight="1">
      <c r="A1164" s="16" t="s">
        <v>284</v>
      </c>
      <c r="B1164" s="17" t="s">
        <v>285</v>
      </c>
      <c r="C1164" s="18" t="s">
        <v>41</v>
      </c>
      <c r="D1164" s="18">
        <v>30</v>
      </c>
      <c r="E1164" s="18">
        <v>69</v>
      </c>
      <c r="F1164" s="18">
        <v>99</v>
      </c>
      <c r="G1164" s="18">
        <v>2</v>
      </c>
      <c r="H1164" s="18" t="s">
        <v>15</v>
      </c>
      <c r="I1164" s="18" t="s">
        <v>20</v>
      </c>
      <c r="J1164" s="45"/>
      <c r="K1164" s="48"/>
      <c r="L1164" s="50"/>
      <c r="M1164" s="52"/>
      <c r="N1164" s="54"/>
      <c r="O1164" s="56"/>
    </row>
    <row r="1165" spans="1:18" ht="10.5" customHeight="1" thickBot="1">
      <c r="A1165" s="19" t="s">
        <v>284</v>
      </c>
      <c r="B1165" s="20" t="s">
        <v>285</v>
      </c>
      <c r="C1165" s="21" t="s">
        <v>42</v>
      </c>
      <c r="D1165" s="21">
        <v>28</v>
      </c>
      <c r="E1165" s="21">
        <v>0</v>
      </c>
      <c r="F1165" s="21">
        <v>28</v>
      </c>
      <c r="G1165" s="21">
        <v>0</v>
      </c>
      <c r="H1165" s="21" t="s">
        <v>15</v>
      </c>
      <c r="I1165" s="21" t="s">
        <v>31</v>
      </c>
      <c r="J1165" s="46"/>
      <c r="K1165" s="49"/>
      <c r="L1165" s="51"/>
      <c r="M1165" s="53"/>
      <c r="N1165" s="55"/>
      <c r="O1165" s="57"/>
    </row>
    <row r="1166" spans="1:18" ht="11.1" customHeight="1">
      <c r="A1166" s="8" t="s">
        <v>286</v>
      </c>
      <c r="B1166" s="9" t="s">
        <v>287</v>
      </c>
      <c r="C1166" s="10" t="s">
        <v>33</v>
      </c>
      <c r="D1166" s="10">
        <v>19</v>
      </c>
      <c r="E1166" s="10">
        <v>36</v>
      </c>
      <c r="F1166" s="10">
        <v>55</v>
      </c>
      <c r="G1166" s="10">
        <v>3</v>
      </c>
      <c r="H1166" s="10" t="s">
        <v>15</v>
      </c>
      <c r="I1166" s="10" t="s">
        <v>17</v>
      </c>
      <c r="J1166" s="44">
        <f t="shared" ref="J1166" si="690">COUNTIF(H1166:H1175,"F")+COUNTIF(H1166:H1175,"AB")</f>
        <v>1</v>
      </c>
      <c r="K1166" s="47">
        <f t="shared" ref="K1166" si="691">SUM(G1166:G1175)</f>
        <v>18.5</v>
      </c>
      <c r="L1166" s="50" t="str">
        <f t="shared" ref="L1166" si="692">IF(K1166=21.5, "PASS", "FAIL")</f>
        <v>FAIL</v>
      </c>
      <c r="M1166" s="52" t="str">
        <f t="shared" ref="M1166" si="693">IF(L1166="PASS",O1166/9,"NO NEED")</f>
        <v>NO NEED</v>
      </c>
      <c r="N1166" s="54" t="str">
        <f t="shared" ref="N1166" si="694">IF(L1166="FAIL","NO RANK",RANK(M1166,$M$6:$M$1175))</f>
        <v>NO RANK</v>
      </c>
      <c r="O1166" s="56">
        <f t="shared" ref="O1166" si="695">SUM(F1166:F1174)</f>
        <v>657</v>
      </c>
    </row>
    <row r="1167" spans="1:18" ht="11.1" customHeight="1">
      <c r="A1167" s="13" t="s">
        <v>286</v>
      </c>
      <c r="B1167" s="14" t="s">
        <v>287</v>
      </c>
      <c r="C1167" s="15" t="s">
        <v>34</v>
      </c>
      <c r="D1167" s="15">
        <v>20</v>
      </c>
      <c r="E1167" s="15">
        <v>46</v>
      </c>
      <c r="F1167" s="15">
        <v>66</v>
      </c>
      <c r="G1167" s="15">
        <v>3</v>
      </c>
      <c r="H1167" s="15" t="s">
        <v>15</v>
      </c>
      <c r="I1167" s="15" t="s">
        <v>16</v>
      </c>
      <c r="J1167" s="45"/>
      <c r="K1167" s="48"/>
      <c r="L1167" s="50"/>
      <c r="M1167" s="52"/>
      <c r="N1167" s="54"/>
      <c r="O1167" s="56"/>
    </row>
    <row r="1168" spans="1:18" ht="11.1" customHeight="1">
      <c r="A1168" s="13" t="s">
        <v>286</v>
      </c>
      <c r="B1168" s="14" t="s">
        <v>287</v>
      </c>
      <c r="C1168" s="15" t="s">
        <v>36</v>
      </c>
      <c r="D1168" s="15">
        <v>24</v>
      </c>
      <c r="E1168" s="15">
        <v>25</v>
      </c>
      <c r="F1168" s="15">
        <v>49</v>
      </c>
      <c r="G1168" s="15">
        <v>3</v>
      </c>
      <c r="H1168" s="15" t="s">
        <v>15</v>
      </c>
      <c r="I1168" s="15" t="s">
        <v>18</v>
      </c>
      <c r="J1168" s="45"/>
      <c r="K1168" s="48"/>
      <c r="L1168" s="50"/>
      <c r="M1168" s="52"/>
      <c r="N1168" s="54"/>
      <c r="O1168" s="56"/>
    </row>
    <row r="1169" spans="1:15" ht="11.1" customHeight="1">
      <c r="A1169" s="13" t="s">
        <v>286</v>
      </c>
      <c r="B1169" s="14" t="s">
        <v>287</v>
      </c>
      <c r="C1169" s="15" t="s">
        <v>37</v>
      </c>
      <c r="D1169" s="15">
        <v>28</v>
      </c>
      <c r="E1169" s="15">
        <v>9</v>
      </c>
      <c r="F1169" s="15">
        <v>37</v>
      </c>
      <c r="G1169" s="15">
        <v>0</v>
      </c>
      <c r="H1169" s="15" t="s">
        <v>19</v>
      </c>
      <c r="I1169" s="15" t="s">
        <v>19</v>
      </c>
      <c r="J1169" s="45"/>
      <c r="K1169" s="48"/>
      <c r="L1169" s="50"/>
      <c r="M1169" s="52"/>
      <c r="N1169" s="54"/>
      <c r="O1169" s="56"/>
    </row>
    <row r="1170" spans="1:15" ht="11.1" customHeight="1">
      <c r="A1170" s="13" t="s">
        <v>286</v>
      </c>
      <c r="B1170" s="14" t="s">
        <v>287</v>
      </c>
      <c r="C1170" s="15" t="s">
        <v>38</v>
      </c>
      <c r="D1170" s="15">
        <v>24</v>
      </c>
      <c r="E1170" s="15">
        <v>40</v>
      </c>
      <c r="F1170" s="15">
        <v>64</v>
      </c>
      <c r="G1170" s="15">
        <v>3</v>
      </c>
      <c r="H1170" s="15" t="s">
        <v>15</v>
      </c>
      <c r="I1170" s="15" t="s">
        <v>16</v>
      </c>
      <c r="J1170" s="45"/>
      <c r="K1170" s="48"/>
      <c r="L1170" s="50"/>
      <c r="M1170" s="52"/>
      <c r="N1170" s="54"/>
      <c r="O1170" s="56"/>
    </row>
    <row r="1171" spans="1:15" ht="11.1" customHeight="1">
      <c r="A1171" s="13" t="s">
        <v>286</v>
      </c>
      <c r="B1171" s="14" t="s">
        <v>287</v>
      </c>
      <c r="C1171" s="15" t="s">
        <v>35</v>
      </c>
      <c r="D1171" s="15">
        <v>30</v>
      </c>
      <c r="E1171" s="15">
        <v>65</v>
      </c>
      <c r="F1171" s="15">
        <v>95</v>
      </c>
      <c r="G1171" s="15">
        <v>1.5</v>
      </c>
      <c r="H1171" s="15" t="s">
        <v>15</v>
      </c>
      <c r="I1171" s="15" t="s">
        <v>20</v>
      </c>
      <c r="J1171" s="45"/>
      <c r="K1171" s="48"/>
      <c r="L1171" s="50"/>
      <c r="M1171" s="52"/>
      <c r="N1171" s="54"/>
      <c r="O1171" s="56"/>
    </row>
    <row r="1172" spans="1:15" ht="11.1" customHeight="1">
      <c r="A1172" s="16" t="s">
        <v>286</v>
      </c>
      <c r="B1172" s="17" t="s">
        <v>287</v>
      </c>
      <c r="C1172" s="18" t="s">
        <v>39</v>
      </c>
      <c r="D1172" s="18">
        <v>30</v>
      </c>
      <c r="E1172" s="18">
        <v>68</v>
      </c>
      <c r="F1172" s="18">
        <v>98</v>
      </c>
      <c r="G1172" s="18">
        <v>1.5</v>
      </c>
      <c r="H1172" s="18" t="s">
        <v>15</v>
      </c>
      <c r="I1172" s="18" t="s">
        <v>20</v>
      </c>
      <c r="J1172" s="45"/>
      <c r="K1172" s="48"/>
      <c r="L1172" s="50"/>
      <c r="M1172" s="52"/>
      <c r="N1172" s="54"/>
      <c r="O1172" s="56"/>
    </row>
    <row r="1173" spans="1:15" ht="11.1" customHeight="1">
      <c r="A1173" s="16" t="s">
        <v>286</v>
      </c>
      <c r="B1173" s="17" t="s">
        <v>287</v>
      </c>
      <c r="C1173" s="18" t="s">
        <v>40</v>
      </c>
      <c r="D1173" s="18">
        <v>30</v>
      </c>
      <c r="E1173" s="18">
        <v>67</v>
      </c>
      <c r="F1173" s="18">
        <v>97</v>
      </c>
      <c r="G1173" s="18">
        <v>1.5</v>
      </c>
      <c r="H1173" s="18" t="s">
        <v>15</v>
      </c>
      <c r="I1173" s="18" t="s">
        <v>20</v>
      </c>
      <c r="J1173" s="45"/>
      <c r="K1173" s="48"/>
      <c r="L1173" s="50"/>
      <c r="M1173" s="52"/>
      <c r="N1173" s="54"/>
      <c r="O1173" s="56"/>
    </row>
    <row r="1174" spans="1:15" ht="11.1" customHeight="1">
      <c r="A1174" s="16" t="s">
        <v>286</v>
      </c>
      <c r="B1174" s="17" t="s">
        <v>287</v>
      </c>
      <c r="C1174" s="18" t="s">
        <v>41</v>
      </c>
      <c r="D1174" s="18">
        <v>29</v>
      </c>
      <c r="E1174" s="18">
        <v>67</v>
      </c>
      <c r="F1174" s="18">
        <v>96</v>
      </c>
      <c r="G1174" s="18">
        <v>2</v>
      </c>
      <c r="H1174" s="18" t="s">
        <v>15</v>
      </c>
      <c r="I1174" s="18" t="s">
        <v>20</v>
      </c>
      <c r="J1174" s="45"/>
      <c r="K1174" s="48"/>
      <c r="L1174" s="50"/>
      <c r="M1174" s="52"/>
      <c r="N1174" s="54"/>
      <c r="O1174" s="56"/>
    </row>
    <row r="1175" spans="1:15" ht="11.1" customHeight="1" thickBot="1">
      <c r="A1175" s="19" t="s">
        <v>286</v>
      </c>
      <c r="B1175" s="20" t="s">
        <v>287</v>
      </c>
      <c r="C1175" s="21" t="s">
        <v>42</v>
      </c>
      <c r="D1175" s="21">
        <v>29</v>
      </c>
      <c r="E1175" s="21">
        <v>0</v>
      </c>
      <c r="F1175" s="21">
        <v>29</v>
      </c>
      <c r="G1175" s="21">
        <v>0</v>
      </c>
      <c r="H1175" s="21" t="s">
        <v>15</v>
      </c>
      <c r="I1175" s="21" t="s">
        <v>31</v>
      </c>
      <c r="J1175" s="46"/>
      <c r="K1175" s="49"/>
      <c r="L1175" s="51"/>
      <c r="M1175" s="53"/>
      <c r="N1175" s="55"/>
      <c r="O1175" s="57"/>
    </row>
    <row r="1176" spans="1:15" ht="9.9499999999999993" customHeight="1">
      <c r="A1176" s="22"/>
      <c r="B1176" s="23"/>
      <c r="C1176" s="24"/>
      <c r="D1176" s="24"/>
      <c r="E1176" s="24"/>
      <c r="F1176" s="24"/>
      <c r="G1176" s="24"/>
      <c r="H1176" s="24"/>
      <c r="I1176" s="24"/>
      <c r="J1176" s="25"/>
      <c r="K1176" s="24"/>
      <c r="L1176" s="26"/>
      <c r="M1176" s="27"/>
      <c r="N1176" s="28"/>
      <c r="O1176" s="26"/>
    </row>
    <row r="1177" spans="1:15" s="31" customFormat="1">
      <c r="A1177" s="58" t="s">
        <v>23</v>
      </c>
      <c r="B1177" s="58"/>
      <c r="C1177" s="29">
        <v>900</v>
      </c>
      <c r="D1177" s="31" t="s">
        <v>43</v>
      </c>
      <c r="K1177" s="32"/>
      <c r="L1177" s="32"/>
      <c r="M1177" s="32"/>
    </row>
    <row r="1178" spans="1:15" s="31" customFormat="1" ht="12.95" customHeight="1">
      <c r="A1178" s="58" t="s">
        <v>24</v>
      </c>
      <c r="B1178" s="58"/>
      <c r="C1178" s="33">
        <f>COUNTA(H6:H1175)/10</f>
        <v>117</v>
      </c>
      <c r="D1178" s="30"/>
      <c r="J1178" s="1"/>
      <c r="L1178" s="32"/>
      <c r="M1178" s="32"/>
      <c r="N1178" s="32"/>
    </row>
    <row r="1179" spans="1:15" s="31" customFormat="1" ht="12.95" customHeight="1">
      <c r="A1179" s="58" t="s">
        <v>25</v>
      </c>
      <c r="B1179" s="58"/>
      <c r="C1179" s="29">
        <f>COUNTIF(L6:L1175,"PASS")</f>
        <v>56</v>
      </c>
      <c r="J1179" s="1"/>
      <c r="L1179" s="32"/>
      <c r="M1179" s="32"/>
      <c r="N1179" s="32"/>
    </row>
    <row r="1180" spans="1:15" s="31" customFormat="1" ht="12.95" customHeight="1" thickBot="1">
      <c r="A1180" s="58" t="s">
        <v>26</v>
      </c>
      <c r="B1180" s="58"/>
      <c r="C1180" s="29">
        <f>COUNTIF(L6:L1175,"FAIL")</f>
        <v>61</v>
      </c>
      <c r="J1180" s="1"/>
      <c r="L1180" s="32"/>
      <c r="M1180" s="59" t="s">
        <v>27</v>
      </c>
      <c r="N1180" s="59"/>
      <c r="O1180" s="59"/>
    </row>
    <row r="1181" spans="1:15" s="31" customFormat="1" ht="15.95" customHeight="1" thickBot="1">
      <c r="A1181" s="60" t="s">
        <v>28</v>
      </c>
      <c r="B1181" s="61"/>
      <c r="C1181" s="34">
        <f>(C1179/C1178)*100</f>
        <v>47.863247863247864</v>
      </c>
      <c r="J1181" s="1"/>
      <c r="L1181" s="32"/>
      <c r="M1181" s="32"/>
      <c r="N1181" s="32"/>
    </row>
  </sheetData>
  <autoFilter ref="A5:O1175">
    <filterColumn colId="2"/>
    <filterColumn colId="5"/>
    <filterColumn colId="7"/>
    <filterColumn colId="8"/>
    <filterColumn colId="9"/>
    <filterColumn colId="12"/>
    <filterColumn colId="13"/>
  </autoFilter>
  <mergeCells count="711">
    <mergeCell ref="J1146:J1155"/>
    <mergeCell ref="K1146:K1155"/>
    <mergeCell ref="L1146:L1155"/>
    <mergeCell ref="M1146:M1155"/>
    <mergeCell ref="N1146:N1155"/>
    <mergeCell ref="O1146:O1155"/>
    <mergeCell ref="J1156:J1165"/>
    <mergeCell ref="K1156:K1165"/>
    <mergeCell ref="L1156:L1165"/>
    <mergeCell ref="M1156:M1165"/>
    <mergeCell ref="N1156:N1165"/>
    <mergeCell ref="O1156:O1165"/>
    <mergeCell ref="J1126:J1135"/>
    <mergeCell ref="K1126:K1135"/>
    <mergeCell ref="L1126:L1135"/>
    <mergeCell ref="M1126:M1135"/>
    <mergeCell ref="N1126:N1135"/>
    <mergeCell ref="O1126:O1135"/>
    <mergeCell ref="J1136:J1145"/>
    <mergeCell ref="K1136:K1145"/>
    <mergeCell ref="L1136:L1145"/>
    <mergeCell ref="M1136:M1145"/>
    <mergeCell ref="N1136:N1145"/>
    <mergeCell ref="O1136:O1145"/>
    <mergeCell ref="J1066:J1075"/>
    <mergeCell ref="K1066:K1075"/>
    <mergeCell ref="L1066:L1075"/>
    <mergeCell ref="M1066:M1075"/>
    <mergeCell ref="N1066:N1075"/>
    <mergeCell ref="O1066:O1075"/>
    <mergeCell ref="J1076:J1085"/>
    <mergeCell ref="K1076:K1085"/>
    <mergeCell ref="L1076:L1085"/>
    <mergeCell ref="M1076:M1085"/>
    <mergeCell ref="N1076:N1085"/>
    <mergeCell ref="O1076:O1085"/>
    <mergeCell ref="J1006:J1015"/>
    <mergeCell ref="K1006:K1015"/>
    <mergeCell ref="L1006:L1015"/>
    <mergeCell ref="M1006:M1015"/>
    <mergeCell ref="N1006:N1015"/>
    <mergeCell ref="O1006:O1015"/>
    <mergeCell ref="J1016:J1025"/>
    <mergeCell ref="K1016:K1025"/>
    <mergeCell ref="L1016:L1025"/>
    <mergeCell ref="M1016:M1025"/>
    <mergeCell ref="N1016:N1025"/>
    <mergeCell ref="O1016:O1025"/>
    <mergeCell ref="J906:J915"/>
    <mergeCell ref="K906:K915"/>
    <mergeCell ref="L906:L915"/>
    <mergeCell ref="M906:M915"/>
    <mergeCell ref="N906:N915"/>
    <mergeCell ref="O906:O915"/>
    <mergeCell ref="J916:J925"/>
    <mergeCell ref="K916:K925"/>
    <mergeCell ref="L916:L925"/>
    <mergeCell ref="M916:M925"/>
    <mergeCell ref="N916:N925"/>
    <mergeCell ref="O916:O925"/>
    <mergeCell ref="J836:J845"/>
    <mergeCell ref="K836:K845"/>
    <mergeCell ref="L836:L845"/>
    <mergeCell ref="M836:M845"/>
    <mergeCell ref="N836:N845"/>
    <mergeCell ref="O836:O845"/>
    <mergeCell ref="J846:J855"/>
    <mergeCell ref="K846:K855"/>
    <mergeCell ref="L846:L855"/>
    <mergeCell ref="M846:M855"/>
    <mergeCell ref="N846:N855"/>
    <mergeCell ref="O846:O855"/>
    <mergeCell ref="J806:J815"/>
    <mergeCell ref="K806:K815"/>
    <mergeCell ref="L806:L815"/>
    <mergeCell ref="M806:M815"/>
    <mergeCell ref="N806:N815"/>
    <mergeCell ref="O806:O815"/>
    <mergeCell ref="J816:J825"/>
    <mergeCell ref="K816:K825"/>
    <mergeCell ref="L816:L825"/>
    <mergeCell ref="M816:M825"/>
    <mergeCell ref="N816:N825"/>
    <mergeCell ref="O816:O825"/>
    <mergeCell ref="J786:J795"/>
    <mergeCell ref="K786:K795"/>
    <mergeCell ref="L786:L795"/>
    <mergeCell ref="M786:M795"/>
    <mergeCell ref="N786:N795"/>
    <mergeCell ref="O786:O795"/>
    <mergeCell ref="J796:J805"/>
    <mergeCell ref="K796:K805"/>
    <mergeCell ref="L796:L805"/>
    <mergeCell ref="M796:M805"/>
    <mergeCell ref="N796:N805"/>
    <mergeCell ref="O796:O805"/>
    <mergeCell ref="J736:J745"/>
    <mergeCell ref="K736:K745"/>
    <mergeCell ref="L736:L745"/>
    <mergeCell ref="M736:M745"/>
    <mergeCell ref="N736:N745"/>
    <mergeCell ref="O736:O745"/>
    <mergeCell ref="J746:J755"/>
    <mergeCell ref="K746:K755"/>
    <mergeCell ref="L746:L755"/>
    <mergeCell ref="M746:M755"/>
    <mergeCell ref="N746:N755"/>
    <mergeCell ref="O746:O755"/>
    <mergeCell ref="J686:J695"/>
    <mergeCell ref="K686:K695"/>
    <mergeCell ref="L686:L695"/>
    <mergeCell ref="M686:M695"/>
    <mergeCell ref="N686:N695"/>
    <mergeCell ref="O686:O695"/>
    <mergeCell ref="J696:J705"/>
    <mergeCell ref="K696:K705"/>
    <mergeCell ref="L696:L705"/>
    <mergeCell ref="M696:M705"/>
    <mergeCell ref="N696:N705"/>
    <mergeCell ref="O696:O705"/>
    <mergeCell ref="J666:J675"/>
    <mergeCell ref="K666:K675"/>
    <mergeCell ref="L666:L675"/>
    <mergeCell ref="M666:M675"/>
    <mergeCell ref="N666:N675"/>
    <mergeCell ref="O666:O675"/>
    <mergeCell ref="J676:J685"/>
    <mergeCell ref="K676:K685"/>
    <mergeCell ref="L676:L685"/>
    <mergeCell ref="M676:M685"/>
    <mergeCell ref="N676:N685"/>
    <mergeCell ref="O676:O685"/>
    <mergeCell ref="J106:J115"/>
    <mergeCell ref="K106:K115"/>
    <mergeCell ref="L106:L115"/>
    <mergeCell ref="M106:M115"/>
    <mergeCell ref="N106:N115"/>
    <mergeCell ref="O106:O115"/>
    <mergeCell ref="J116:J125"/>
    <mergeCell ref="K116:K125"/>
    <mergeCell ref="L116:L125"/>
    <mergeCell ref="M116:M125"/>
    <mergeCell ref="N116:N125"/>
    <mergeCell ref="O116:O125"/>
    <mergeCell ref="J86:J95"/>
    <mergeCell ref="K86:K95"/>
    <mergeCell ref="L86:L95"/>
    <mergeCell ref="M86:M95"/>
    <mergeCell ref="N86:N95"/>
    <mergeCell ref="O86:O95"/>
    <mergeCell ref="J96:J105"/>
    <mergeCell ref="K96:K105"/>
    <mergeCell ref="L96:L105"/>
    <mergeCell ref="M96:M105"/>
    <mergeCell ref="N96:N105"/>
    <mergeCell ref="O96:O105"/>
    <mergeCell ref="J66:J75"/>
    <mergeCell ref="K66:K75"/>
    <mergeCell ref="L66:L75"/>
    <mergeCell ref="M66:M75"/>
    <mergeCell ref="N66:N75"/>
    <mergeCell ref="O66:O75"/>
    <mergeCell ref="J76:J85"/>
    <mergeCell ref="K76:K85"/>
    <mergeCell ref="L76:L85"/>
    <mergeCell ref="M76:M85"/>
    <mergeCell ref="N76:N85"/>
    <mergeCell ref="O76:O85"/>
    <mergeCell ref="J56:J65"/>
    <mergeCell ref="K56:K65"/>
    <mergeCell ref="L56:L65"/>
    <mergeCell ref="M56:M65"/>
    <mergeCell ref="N56:N65"/>
    <mergeCell ref="O56:O65"/>
    <mergeCell ref="M36:M45"/>
    <mergeCell ref="N36:N45"/>
    <mergeCell ref="O36:O45"/>
    <mergeCell ref="J46:J55"/>
    <mergeCell ref="K46:K55"/>
    <mergeCell ref="L46:L55"/>
    <mergeCell ref="M46:M55"/>
    <mergeCell ref="N46:N55"/>
    <mergeCell ref="O46:O55"/>
    <mergeCell ref="J36:J45"/>
    <mergeCell ref="K36:K45"/>
    <mergeCell ref="L36:L45"/>
    <mergeCell ref="J1086:J1095"/>
    <mergeCell ref="K1086:K1095"/>
    <mergeCell ref="L1086:L1095"/>
    <mergeCell ref="M1086:M1095"/>
    <mergeCell ref="N1086:N1095"/>
    <mergeCell ref="O1086:O1095"/>
    <mergeCell ref="J1096:J1105"/>
    <mergeCell ref="K1096:K1105"/>
    <mergeCell ref="L1096:L1105"/>
    <mergeCell ref="M1096:M1105"/>
    <mergeCell ref="N1096:N1105"/>
    <mergeCell ref="O1096:O1105"/>
    <mergeCell ref="A1:O1"/>
    <mergeCell ref="A2:O2"/>
    <mergeCell ref="A4:O4"/>
    <mergeCell ref="J6:J15"/>
    <mergeCell ref="K6:K15"/>
    <mergeCell ref="L6:L15"/>
    <mergeCell ref="M6:M15"/>
    <mergeCell ref="N6:N15"/>
    <mergeCell ref="O6:O15"/>
    <mergeCell ref="J126:J135"/>
    <mergeCell ref="K126:K135"/>
    <mergeCell ref="L126:L135"/>
    <mergeCell ref="M126:M135"/>
    <mergeCell ref="N126:N135"/>
    <mergeCell ref="O126:O135"/>
    <mergeCell ref="J136:J145"/>
    <mergeCell ref="K136:K145"/>
    <mergeCell ref="L136:L145"/>
    <mergeCell ref="M136:M145"/>
    <mergeCell ref="N136:N145"/>
    <mergeCell ref="O136:O145"/>
    <mergeCell ref="J146:J155"/>
    <mergeCell ref="K146:K155"/>
    <mergeCell ref="L146:L155"/>
    <mergeCell ref="M146:M155"/>
    <mergeCell ref="N146:N155"/>
    <mergeCell ref="O146:O155"/>
    <mergeCell ref="J156:J165"/>
    <mergeCell ref="K156:K165"/>
    <mergeCell ref="L156:L165"/>
    <mergeCell ref="M156:M165"/>
    <mergeCell ref="N156:N165"/>
    <mergeCell ref="O156:O165"/>
    <mergeCell ref="J706:J715"/>
    <mergeCell ref="K706:K715"/>
    <mergeCell ref="L706:L715"/>
    <mergeCell ref="M706:M715"/>
    <mergeCell ref="N706:N715"/>
    <mergeCell ref="O706:O715"/>
    <mergeCell ref="J716:J725"/>
    <mergeCell ref="K716:K725"/>
    <mergeCell ref="L716:L725"/>
    <mergeCell ref="M716:M725"/>
    <mergeCell ref="N716:N725"/>
    <mergeCell ref="O716:O725"/>
    <mergeCell ref="J726:J735"/>
    <mergeCell ref="K726:K735"/>
    <mergeCell ref="L726:L735"/>
    <mergeCell ref="M726:M735"/>
    <mergeCell ref="N726:N735"/>
    <mergeCell ref="O726:O735"/>
    <mergeCell ref="J776:J785"/>
    <mergeCell ref="K776:K785"/>
    <mergeCell ref="L776:L785"/>
    <mergeCell ref="M776:M785"/>
    <mergeCell ref="N776:N785"/>
    <mergeCell ref="O776:O785"/>
    <mergeCell ref="J756:J765"/>
    <mergeCell ref="K756:K765"/>
    <mergeCell ref="L756:L765"/>
    <mergeCell ref="M756:M765"/>
    <mergeCell ref="N756:N765"/>
    <mergeCell ref="O756:O765"/>
    <mergeCell ref="J766:J775"/>
    <mergeCell ref="K766:K775"/>
    <mergeCell ref="L766:L775"/>
    <mergeCell ref="M766:M775"/>
    <mergeCell ref="N766:N775"/>
    <mergeCell ref="O766:O775"/>
    <mergeCell ref="J826:J835"/>
    <mergeCell ref="K826:K835"/>
    <mergeCell ref="L826:L835"/>
    <mergeCell ref="M826:M835"/>
    <mergeCell ref="N826:N835"/>
    <mergeCell ref="O826:O835"/>
    <mergeCell ref="A1180:B1180"/>
    <mergeCell ref="M1180:O1180"/>
    <mergeCell ref="A1181:B1181"/>
    <mergeCell ref="A1177:B1177"/>
    <mergeCell ref="A1178:B1178"/>
    <mergeCell ref="A1179:B1179"/>
    <mergeCell ref="J986:J995"/>
    <mergeCell ref="K986:K995"/>
    <mergeCell ref="L986:L995"/>
    <mergeCell ref="M986:M995"/>
    <mergeCell ref="N986:N995"/>
    <mergeCell ref="O986:O995"/>
    <mergeCell ref="J996:J1005"/>
    <mergeCell ref="K996:K1005"/>
    <mergeCell ref="L996:L1005"/>
    <mergeCell ref="M996:M1005"/>
    <mergeCell ref="N996:N1005"/>
    <mergeCell ref="O996:O1005"/>
    <mergeCell ref="J16:J25"/>
    <mergeCell ref="K16:K25"/>
    <mergeCell ref="L16:L25"/>
    <mergeCell ref="M16:M25"/>
    <mergeCell ref="N16:N25"/>
    <mergeCell ref="O16:O25"/>
    <mergeCell ref="J26:J35"/>
    <mergeCell ref="K26:K35"/>
    <mergeCell ref="L26:L35"/>
    <mergeCell ref="M26:M35"/>
    <mergeCell ref="N26:N35"/>
    <mergeCell ref="O26:O35"/>
    <mergeCell ref="J856:J865"/>
    <mergeCell ref="K856:K865"/>
    <mergeCell ref="L856:L865"/>
    <mergeCell ref="M856:M865"/>
    <mergeCell ref="N856:N865"/>
    <mergeCell ref="O856:O865"/>
    <mergeCell ref="J866:J875"/>
    <mergeCell ref="K866:K875"/>
    <mergeCell ref="L866:L875"/>
    <mergeCell ref="M866:M875"/>
    <mergeCell ref="N866:N875"/>
    <mergeCell ref="O866:O875"/>
    <mergeCell ref="J876:J885"/>
    <mergeCell ref="K876:K885"/>
    <mergeCell ref="L876:L885"/>
    <mergeCell ref="M876:M885"/>
    <mergeCell ref="N876:N885"/>
    <mergeCell ref="O876:O885"/>
    <mergeCell ref="J926:J935"/>
    <mergeCell ref="K926:K935"/>
    <mergeCell ref="L926:L935"/>
    <mergeCell ref="M926:M935"/>
    <mergeCell ref="N926:N935"/>
    <mergeCell ref="O926:O935"/>
    <mergeCell ref="J886:J895"/>
    <mergeCell ref="K886:K895"/>
    <mergeCell ref="L886:L895"/>
    <mergeCell ref="M886:M895"/>
    <mergeCell ref="N886:N895"/>
    <mergeCell ref="O886:O895"/>
    <mergeCell ref="J896:J905"/>
    <mergeCell ref="K896:K905"/>
    <mergeCell ref="L896:L905"/>
    <mergeCell ref="M896:M905"/>
    <mergeCell ref="N896:N905"/>
    <mergeCell ref="O896:O905"/>
    <mergeCell ref="J936:J945"/>
    <mergeCell ref="K936:K945"/>
    <mergeCell ref="L936:L945"/>
    <mergeCell ref="M936:M945"/>
    <mergeCell ref="N936:N945"/>
    <mergeCell ref="O936:O945"/>
    <mergeCell ref="J946:J955"/>
    <mergeCell ref="K946:K955"/>
    <mergeCell ref="L946:L955"/>
    <mergeCell ref="M946:M955"/>
    <mergeCell ref="N946:N955"/>
    <mergeCell ref="O946:O955"/>
    <mergeCell ref="J956:J965"/>
    <mergeCell ref="K956:K965"/>
    <mergeCell ref="L956:L965"/>
    <mergeCell ref="M956:M965"/>
    <mergeCell ref="N956:N965"/>
    <mergeCell ref="O956:O965"/>
    <mergeCell ref="J966:J975"/>
    <mergeCell ref="K966:K975"/>
    <mergeCell ref="L966:L975"/>
    <mergeCell ref="M966:M975"/>
    <mergeCell ref="N966:N975"/>
    <mergeCell ref="O966:O975"/>
    <mergeCell ref="J976:J985"/>
    <mergeCell ref="K976:K985"/>
    <mergeCell ref="L976:L985"/>
    <mergeCell ref="M976:M985"/>
    <mergeCell ref="N976:N985"/>
    <mergeCell ref="O976:O985"/>
    <mergeCell ref="J1046:J1055"/>
    <mergeCell ref="K1046:K1055"/>
    <mergeCell ref="L1046:L1055"/>
    <mergeCell ref="M1046:M1055"/>
    <mergeCell ref="N1046:N1055"/>
    <mergeCell ref="O1046:O1055"/>
    <mergeCell ref="J1026:J1035"/>
    <mergeCell ref="K1026:K1035"/>
    <mergeCell ref="L1026:L1035"/>
    <mergeCell ref="M1026:M1035"/>
    <mergeCell ref="N1026:N1035"/>
    <mergeCell ref="O1026:O1035"/>
    <mergeCell ref="J1036:J1045"/>
    <mergeCell ref="K1036:K1045"/>
    <mergeCell ref="L1036:L1045"/>
    <mergeCell ref="M1036:M1045"/>
    <mergeCell ref="N1036:N1045"/>
    <mergeCell ref="O1036:O1045"/>
    <mergeCell ref="J1056:J1065"/>
    <mergeCell ref="K1056:K1065"/>
    <mergeCell ref="L1056:L1065"/>
    <mergeCell ref="M1056:M1065"/>
    <mergeCell ref="N1056:N1065"/>
    <mergeCell ref="O1056:O1065"/>
    <mergeCell ref="J1166:J1175"/>
    <mergeCell ref="K1166:K1175"/>
    <mergeCell ref="L1166:L1175"/>
    <mergeCell ref="M1166:M1175"/>
    <mergeCell ref="N1166:N1175"/>
    <mergeCell ref="O1166:O1175"/>
    <mergeCell ref="J1106:J1115"/>
    <mergeCell ref="K1106:K1115"/>
    <mergeCell ref="L1106:L1115"/>
    <mergeCell ref="M1106:M1115"/>
    <mergeCell ref="N1106:N1115"/>
    <mergeCell ref="O1106:O1115"/>
    <mergeCell ref="J1116:J1125"/>
    <mergeCell ref="K1116:K1125"/>
    <mergeCell ref="L1116:L1125"/>
    <mergeCell ref="M1116:M1125"/>
    <mergeCell ref="N1116:N1125"/>
    <mergeCell ref="O1116:O1125"/>
    <mergeCell ref="J166:J175"/>
    <mergeCell ref="K166:K175"/>
    <mergeCell ref="L166:L175"/>
    <mergeCell ref="M166:M175"/>
    <mergeCell ref="N166:N175"/>
    <mergeCell ref="O166:O175"/>
    <mergeCell ref="J176:J185"/>
    <mergeCell ref="K176:K185"/>
    <mergeCell ref="L176:L185"/>
    <mergeCell ref="M176:M185"/>
    <mergeCell ref="N176:N185"/>
    <mergeCell ref="O176:O185"/>
    <mergeCell ref="J186:J195"/>
    <mergeCell ref="K186:K195"/>
    <mergeCell ref="L186:L195"/>
    <mergeCell ref="M186:M195"/>
    <mergeCell ref="N186:N195"/>
    <mergeCell ref="O186:O195"/>
    <mergeCell ref="J196:J205"/>
    <mergeCell ref="K196:K205"/>
    <mergeCell ref="L196:L205"/>
    <mergeCell ref="M196:M205"/>
    <mergeCell ref="N196:N205"/>
    <mergeCell ref="O196:O205"/>
    <mergeCell ref="J206:J215"/>
    <mergeCell ref="K206:K215"/>
    <mergeCell ref="L206:L215"/>
    <mergeCell ref="M206:M215"/>
    <mergeCell ref="N206:N215"/>
    <mergeCell ref="O206:O215"/>
    <mergeCell ref="J216:J225"/>
    <mergeCell ref="K216:K225"/>
    <mergeCell ref="L216:L225"/>
    <mergeCell ref="M216:M225"/>
    <mergeCell ref="N216:N225"/>
    <mergeCell ref="O216:O225"/>
    <mergeCell ref="J226:J235"/>
    <mergeCell ref="K226:K235"/>
    <mergeCell ref="L226:L235"/>
    <mergeCell ref="M226:M235"/>
    <mergeCell ref="N226:N235"/>
    <mergeCell ref="O226:O235"/>
    <mergeCell ref="J236:J245"/>
    <mergeCell ref="K236:K245"/>
    <mergeCell ref="L236:L245"/>
    <mergeCell ref="M236:M245"/>
    <mergeCell ref="N236:N245"/>
    <mergeCell ref="O236:O245"/>
    <mergeCell ref="J246:J255"/>
    <mergeCell ref="K246:K255"/>
    <mergeCell ref="L246:L255"/>
    <mergeCell ref="M246:M255"/>
    <mergeCell ref="N246:N255"/>
    <mergeCell ref="O246:O255"/>
    <mergeCell ref="J256:J265"/>
    <mergeCell ref="K256:K265"/>
    <mergeCell ref="L256:L265"/>
    <mergeCell ref="M256:M265"/>
    <mergeCell ref="N256:N265"/>
    <mergeCell ref="O256:O265"/>
    <mergeCell ref="J266:J275"/>
    <mergeCell ref="K266:K275"/>
    <mergeCell ref="L266:L275"/>
    <mergeCell ref="M266:M275"/>
    <mergeCell ref="N266:N275"/>
    <mergeCell ref="O266:O275"/>
    <mergeCell ref="J276:J285"/>
    <mergeCell ref="K276:K285"/>
    <mergeCell ref="L276:L285"/>
    <mergeCell ref="M276:M285"/>
    <mergeCell ref="N276:N285"/>
    <mergeCell ref="O276:O285"/>
    <mergeCell ref="J286:J295"/>
    <mergeCell ref="K286:K295"/>
    <mergeCell ref="L286:L295"/>
    <mergeCell ref="M286:M295"/>
    <mergeCell ref="N286:N295"/>
    <mergeCell ref="O286:O295"/>
    <mergeCell ref="J296:J305"/>
    <mergeCell ref="K296:K305"/>
    <mergeCell ref="L296:L305"/>
    <mergeCell ref="M296:M305"/>
    <mergeCell ref="N296:N305"/>
    <mergeCell ref="O296:O305"/>
    <mergeCell ref="J306:J315"/>
    <mergeCell ref="K306:K315"/>
    <mergeCell ref="L306:L315"/>
    <mergeCell ref="M306:M315"/>
    <mergeCell ref="N306:N315"/>
    <mergeCell ref="O306:O315"/>
    <mergeCell ref="J316:J325"/>
    <mergeCell ref="K316:K325"/>
    <mergeCell ref="L316:L325"/>
    <mergeCell ref="M316:M325"/>
    <mergeCell ref="N316:N325"/>
    <mergeCell ref="O316:O325"/>
    <mergeCell ref="J326:J335"/>
    <mergeCell ref="K326:K335"/>
    <mergeCell ref="L326:L335"/>
    <mergeCell ref="M326:M335"/>
    <mergeCell ref="N326:N335"/>
    <mergeCell ref="O326:O335"/>
    <mergeCell ref="J336:J345"/>
    <mergeCell ref="K336:K345"/>
    <mergeCell ref="L336:L345"/>
    <mergeCell ref="M336:M345"/>
    <mergeCell ref="N336:N345"/>
    <mergeCell ref="O336:O345"/>
    <mergeCell ref="J346:J355"/>
    <mergeCell ref="K346:K355"/>
    <mergeCell ref="L346:L355"/>
    <mergeCell ref="M346:M355"/>
    <mergeCell ref="N346:N355"/>
    <mergeCell ref="O346:O355"/>
    <mergeCell ref="J356:J365"/>
    <mergeCell ref="K356:K365"/>
    <mergeCell ref="L356:L365"/>
    <mergeCell ref="M356:M365"/>
    <mergeCell ref="N356:N365"/>
    <mergeCell ref="O356:O365"/>
    <mergeCell ref="J366:J375"/>
    <mergeCell ref="K366:K375"/>
    <mergeCell ref="L366:L375"/>
    <mergeCell ref="M366:M375"/>
    <mergeCell ref="N366:N375"/>
    <mergeCell ref="O366:O375"/>
    <mergeCell ref="J376:J385"/>
    <mergeCell ref="K376:K385"/>
    <mergeCell ref="L376:L385"/>
    <mergeCell ref="M376:M385"/>
    <mergeCell ref="N376:N385"/>
    <mergeCell ref="O376:O385"/>
    <mergeCell ref="J386:J395"/>
    <mergeCell ref="K386:K395"/>
    <mergeCell ref="L386:L395"/>
    <mergeCell ref="M386:M395"/>
    <mergeCell ref="N386:N395"/>
    <mergeCell ref="O386:O395"/>
    <mergeCell ref="J396:J405"/>
    <mergeCell ref="K396:K405"/>
    <mergeCell ref="L396:L405"/>
    <mergeCell ref="M396:M405"/>
    <mergeCell ref="N396:N405"/>
    <mergeCell ref="O396:O405"/>
    <mergeCell ref="J406:J415"/>
    <mergeCell ref="K406:K415"/>
    <mergeCell ref="L406:L415"/>
    <mergeCell ref="M406:M415"/>
    <mergeCell ref="N406:N415"/>
    <mergeCell ref="O406:O415"/>
    <mergeCell ref="J416:J425"/>
    <mergeCell ref="K416:K425"/>
    <mergeCell ref="L416:L425"/>
    <mergeCell ref="M416:M425"/>
    <mergeCell ref="N416:N425"/>
    <mergeCell ref="O416:O425"/>
    <mergeCell ref="J426:J435"/>
    <mergeCell ref="K426:K435"/>
    <mergeCell ref="L426:L435"/>
    <mergeCell ref="M426:M435"/>
    <mergeCell ref="N426:N435"/>
    <mergeCell ref="O426:O435"/>
    <mergeCell ref="J436:J445"/>
    <mergeCell ref="K436:K445"/>
    <mergeCell ref="L436:L445"/>
    <mergeCell ref="M436:M445"/>
    <mergeCell ref="N436:N445"/>
    <mergeCell ref="O436:O445"/>
    <mergeCell ref="J446:J455"/>
    <mergeCell ref="K446:K455"/>
    <mergeCell ref="L446:L455"/>
    <mergeCell ref="M446:M455"/>
    <mergeCell ref="N446:N455"/>
    <mergeCell ref="O446:O455"/>
    <mergeCell ref="J456:J465"/>
    <mergeCell ref="K456:K465"/>
    <mergeCell ref="L456:L465"/>
    <mergeCell ref="M456:M465"/>
    <mergeCell ref="N456:N465"/>
    <mergeCell ref="O456:O465"/>
    <mergeCell ref="J466:J475"/>
    <mergeCell ref="K466:K475"/>
    <mergeCell ref="L466:L475"/>
    <mergeCell ref="M466:M475"/>
    <mergeCell ref="N466:N475"/>
    <mergeCell ref="O466:O475"/>
    <mergeCell ref="J476:J485"/>
    <mergeCell ref="K476:K485"/>
    <mergeCell ref="L476:L485"/>
    <mergeCell ref="M476:M485"/>
    <mergeCell ref="N476:N485"/>
    <mergeCell ref="O476:O485"/>
    <mergeCell ref="J486:J495"/>
    <mergeCell ref="K486:K495"/>
    <mergeCell ref="L486:L495"/>
    <mergeCell ref="M486:M495"/>
    <mergeCell ref="N486:N495"/>
    <mergeCell ref="O486:O495"/>
    <mergeCell ref="J496:J505"/>
    <mergeCell ref="K496:K505"/>
    <mergeCell ref="L496:L505"/>
    <mergeCell ref="M496:M505"/>
    <mergeCell ref="N496:N505"/>
    <mergeCell ref="O496:O505"/>
    <mergeCell ref="J506:J515"/>
    <mergeCell ref="K506:K515"/>
    <mergeCell ref="L506:L515"/>
    <mergeCell ref="M506:M515"/>
    <mergeCell ref="N506:N515"/>
    <mergeCell ref="O506:O515"/>
    <mergeCell ref="J516:J525"/>
    <mergeCell ref="K516:K525"/>
    <mergeCell ref="L516:L525"/>
    <mergeCell ref="M516:M525"/>
    <mergeCell ref="N516:N525"/>
    <mergeCell ref="O516:O525"/>
    <mergeCell ref="J526:J535"/>
    <mergeCell ref="K526:K535"/>
    <mergeCell ref="L526:L535"/>
    <mergeCell ref="M526:M535"/>
    <mergeCell ref="N526:N535"/>
    <mergeCell ref="O526:O535"/>
    <mergeCell ref="J536:J545"/>
    <mergeCell ref="K536:K545"/>
    <mergeCell ref="L536:L545"/>
    <mergeCell ref="M536:M545"/>
    <mergeCell ref="N536:N545"/>
    <mergeCell ref="O536:O545"/>
    <mergeCell ref="J546:J555"/>
    <mergeCell ref="K546:K555"/>
    <mergeCell ref="L546:L555"/>
    <mergeCell ref="M546:M555"/>
    <mergeCell ref="N546:N555"/>
    <mergeCell ref="O546:O555"/>
    <mergeCell ref="J556:J565"/>
    <mergeCell ref="K556:K565"/>
    <mergeCell ref="L556:L565"/>
    <mergeCell ref="M556:M565"/>
    <mergeCell ref="N556:N565"/>
    <mergeCell ref="O556:O565"/>
    <mergeCell ref="J566:J575"/>
    <mergeCell ref="K566:K575"/>
    <mergeCell ref="L566:L575"/>
    <mergeCell ref="M566:M575"/>
    <mergeCell ref="N566:N575"/>
    <mergeCell ref="O566:O575"/>
    <mergeCell ref="J576:J585"/>
    <mergeCell ref="K576:K585"/>
    <mergeCell ref="L576:L585"/>
    <mergeCell ref="M576:M585"/>
    <mergeCell ref="N576:N585"/>
    <mergeCell ref="O576:O585"/>
    <mergeCell ref="J586:J595"/>
    <mergeCell ref="K586:K595"/>
    <mergeCell ref="L586:L595"/>
    <mergeCell ref="M586:M595"/>
    <mergeCell ref="N586:N595"/>
    <mergeCell ref="O586:O595"/>
    <mergeCell ref="J596:J605"/>
    <mergeCell ref="K596:K605"/>
    <mergeCell ref="L596:L605"/>
    <mergeCell ref="M596:M605"/>
    <mergeCell ref="N596:N605"/>
    <mergeCell ref="O596:O605"/>
    <mergeCell ref="J606:J615"/>
    <mergeCell ref="K606:K615"/>
    <mergeCell ref="L606:L615"/>
    <mergeCell ref="M606:M615"/>
    <mergeCell ref="N606:N615"/>
    <mergeCell ref="O606:O615"/>
    <mergeCell ref="J616:J625"/>
    <mergeCell ref="K616:K625"/>
    <mergeCell ref="L616:L625"/>
    <mergeCell ref="M616:M625"/>
    <mergeCell ref="N616:N625"/>
    <mergeCell ref="O616:O625"/>
    <mergeCell ref="J626:J635"/>
    <mergeCell ref="K626:K635"/>
    <mergeCell ref="L626:L635"/>
    <mergeCell ref="M626:M635"/>
    <mergeCell ref="N626:N635"/>
    <mergeCell ref="O626:O635"/>
    <mergeCell ref="J636:J645"/>
    <mergeCell ref="K636:K645"/>
    <mergeCell ref="L636:L645"/>
    <mergeCell ref="M636:M645"/>
    <mergeCell ref="N636:N645"/>
    <mergeCell ref="O636:O645"/>
    <mergeCell ref="J646:J655"/>
    <mergeCell ref="K646:K655"/>
    <mergeCell ref="L646:L655"/>
    <mergeCell ref="M646:M655"/>
    <mergeCell ref="N646:N655"/>
    <mergeCell ref="O646:O655"/>
    <mergeCell ref="J656:J665"/>
    <mergeCell ref="K656:K665"/>
    <mergeCell ref="L656:L665"/>
    <mergeCell ref="M656:M665"/>
    <mergeCell ref="N656:N665"/>
    <mergeCell ref="O656:O665"/>
  </mergeCells>
  <printOptions horizontalCentered="1"/>
  <pageMargins left="0.4" right="0.4" top="0.5" bottom="0.25" header="0.3" footer="0.2"/>
  <pageSetup paperSize="9" orientation="portrait" r:id="rId1"/>
  <headerFooter alignWithMargins="0">
    <oddHeader>Page &amp;P of &amp;N</oddHeader>
  </headerFooter>
  <rowBreaks count="1" manualBreakCount="1">
    <brk id="65" max="14" man="1"/>
  </rowBreaks>
  <ignoredErrors>
    <ignoredError sqref="K6:O1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R611"/>
  <sheetViews>
    <sheetView zoomScale="130" zoomScaleNormal="130" zoomScaleSheetLayoutView="85" workbookViewId="0">
      <selection sqref="A1:O1"/>
    </sheetView>
  </sheetViews>
  <sheetFormatPr defaultRowHeight="12.75"/>
  <cols>
    <col min="1" max="1" width="10.7109375" style="1" customWidth="1"/>
    <col min="2" max="2" width="17.85546875" style="1" customWidth="1"/>
    <col min="3" max="3" width="7.28515625" style="1" customWidth="1"/>
    <col min="4" max="7" width="4.7109375" style="1" customWidth="1"/>
    <col min="8" max="8" width="4" style="1" customWidth="1"/>
    <col min="9" max="9" width="3.28515625" style="1" customWidth="1"/>
    <col min="10" max="11" width="4.7109375" style="1" customWidth="1"/>
    <col min="12" max="12" width="6.7109375" style="1" customWidth="1"/>
    <col min="13" max="13" width="5.85546875" style="1" customWidth="1"/>
    <col min="14" max="15" width="5.28515625" style="1" customWidth="1"/>
    <col min="16" max="16384" width="9.140625" style="1"/>
  </cols>
  <sheetData>
    <row r="1" spans="1:18" ht="21" thickTop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8" ht="16.5" thickBot="1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</row>
    <row r="3" spans="1:18" ht="5.0999999999999996" customHeight="1" thickTop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ht="18.75" thickBot="1">
      <c r="A4" s="68" t="s">
        <v>289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8" s="7" customFormat="1" ht="15" thickBot="1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35" t="s">
        <v>10</v>
      </c>
      <c r="J5" s="5" t="s">
        <v>11</v>
      </c>
      <c r="K5" s="4" t="s">
        <v>12</v>
      </c>
      <c r="L5" s="4" t="s">
        <v>9</v>
      </c>
      <c r="M5" s="4" t="s">
        <v>13</v>
      </c>
      <c r="N5" s="4" t="s">
        <v>14</v>
      </c>
      <c r="O5" s="6" t="s">
        <v>7</v>
      </c>
      <c r="P5" s="36" t="s">
        <v>32</v>
      </c>
    </row>
    <row r="6" spans="1:18" ht="11.1" customHeight="1">
      <c r="A6" s="8" t="s">
        <v>54</v>
      </c>
      <c r="B6" s="9" t="s">
        <v>55</v>
      </c>
      <c r="C6" s="10" t="s">
        <v>33</v>
      </c>
      <c r="D6" s="10">
        <v>18</v>
      </c>
      <c r="E6" s="10">
        <v>36</v>
      </c>
      <c r="F6" s="10">
        <v>54</v>
      </c>
      <c r="G6" s="10">
        <v>3</v>
      </c>
      <c r="H6" s="10" t="s">
        <v>15</v>
      </c>
      <c r="I6" s="10" t="s">
        <v>17</v>
      </c>
      <c r="J6" s="44">
        <f>COUNTIF(H6:H15,"F")+COUNTIF(H6:H15,"AB")</f>
        <v>0</v>
      </c>
      <c r="K6" s="47">
        <f>SUM(G6:G15)</f>
        <v>21.5</v>
      </c>
      <c r="L6" s="50" t="str">
        <f>IF(K6=21.5, "PASS", "FAIL")</f>
        <v>PASS</v>
      </c>
      <c r="M6" s="52">
        <f>IF(L6="PASS",O6/9,"NO NEED")</f>
        <v>70.666666666666671</v>
      </c>
      <c r="N6" s="54">
        <f>IF(L6="FAIL","NO RANK",RANK(M6,$M$6:$M$605))</f>
        <v>30</v>
      </c>
      <c r="O6" s="56">
        <f>SUM(F6:F14)</f>
        <v>636</v>
      </c>
      <c r="P6" s="11"/>
      <c r="Q6" s="12"/>
      <c r="R6" s="12"/>
    </row>
    <row r="7" spans="1:18" ht="11.1" customHeight="1">
      <c r="A7" s="13" t="s">
        <v>54</v>
      </c>
      <c r="B7" s="14" t="s">
        <v>55</v>
      </c>
      <c r="C7" s="15" t="s">
        <v>34</v>
      </c>
      <c r="D7" s="15">
        <v>27</v>
      </c>
      <c r="E7" s="15">
        <v>30</v>
      </c>
      <c r="F7" s="15">
        <v>57</v>
      </c>
      <c r="G7" s="15">
        <v>3</v>
      </c>
      <c r="H7" s="15" t="s">
        <v>15</v>
      </c>
      <c r="I7" s="15" t="s">
        <v>17</v>
      </c>
      <c r="J7" s="45"/>
      <c r="K7" s="48"/>
      <c r="L7" s="50"/>
      <c r="M7" s="52"/>
      <c r="N7" s="54"/>
      <c r="O7" s="56"/>
    </row>
    <row r="8" spans="1:18" ht="11.1" customHeight="1">
      <c r="A8" s="13" t="s">
        <v>54</v>
      </c>
      <c r="B8" s="14" t="s">
        <v>55</v>
      </c>
      <c r="C8" s="15" t="s">
        <v>36</v>
      </c>
      <c r="D8" s="15">
        <v>28</v>
      </c>
      <c r="E8" s="15">
        <v>28</v>
      </c>
      <c r="F8" s="15">
        <v>56</v>
      </c>
      <c r="G8" s="15">
        <v>3</v>
      </c>
      <c r="H8" s="15" t="s">
        <v>15</v>
      </c>
      <c r="I8" s="15" t="s">
        <v>17</v>
      </c>
      <c r="J8" s="45"/>
      <c r="K8" s="48"/>
      <c r="L8" s="50"/>
      <c r="M8" s="52"/>
      <c r="N8" s="54"/>
      <c r="O8" s="56"/>
    </row>
    <row r="9" spans="1:18" ht="11.1" customHeight="1">
      <c r="A9" s="13" t="s">
        <v>54</v>
      </c>
      <c r="B9" s="14" t="s">
        <v>55</v>
      </c>
      <c r="C9" s="15" t="s">
        <v>37</v>
      </c>
      <c r="D9" s="15">
        <v>24</v>
      </c>
      <c r="E9" s="15">
        <v>36</v>
      </c>
      <c r="F9" s="15">
        <v>60</v>
      </c>
      <c r="G9" s="15">
        <v>3</v>
      </c>
      <c r="H9" s="15" t="s">
        <v>15</v>
      </c>
      <c r="I9" s="15" t="s">
        <v>16</v>
      </c>
      <c r="J9" s="45"/>
      <c r="K9" s="48"/>
      <c r="L9" s="50"/>
      <c r="M9" s="52"/>
      <c r="N9" s="54"/>
      <c r="O9" s="56"/>
    </row>
    <row r="10" spans="1:18" ht="11.1" customHeight="1">
      <c r="A10" s="13" t="s">
        <v>54</v>
      </c>
      <c r="B10" s="14" t="s">
        <v>55</v>
      </c>
      <c r="C10" s="15" t="s">
        <v>38</v>
      </c>
      <c r="D10" s="15">
        <v>22</v>
      </c>
      <c r="E10" s="15">
        <v>30</v>
      </c>
      <c r="F10" s="15">
        <v>52</v>
      </c>
      <c r="G10" s="15">
        <v>3</v>
      </c>
      <c r="H10" s="15" t="s">
        <v>15</v>
      </c>
      <c r="I10" s="15" t="s">
        <v>17</v>
      </c>
      <c r="J10" s="45"/>
      <c r="K10" s="48"/>
      <c r="L10" s="50"/>
      <c r="M10" s="52"/>
      <c r="N10" s="54"/>
      <c r="O10" s="56"/>
    </row>
    <row r="11" spans="1:18" ht="11.1" customHeight="1">
      <c r="A11" s="13" t="s">
        <v>54</v>
      </c>
      <c r="B11" s="14" t="s">
        <v>55</v>
      </c>
      <c r="C11" s="15" t="s">
        <v>35</v>
      </c>
      <c r="D11" s="15">
        <v>29</v>
      </c>
      <c r="E11" s="15">
        <v>55</v>
      </c>
      <c r="F11" s="15">
        <v>84</v>
      </c>
      <c r="G11" s="15">
        <v>1.5</v>
      </c>
      <c r="H11" s="15" t="s">
        <v>15</v>
      </c>
      <c r="I11" s="15" t="s">
        <v>21</v>
      </c>
      <c r="J11" s="45"/>
      <c r="K11" s="48"/>
      <c r="L11" s="50"/>
      <c r="M11" s="52"/>
      <c r="N11" s="54"/>
      <c r="O11" s="56"/>
    </row>
    <row r="12" spans="1:18" ht="11.1" customHeight="1">
      <c r="A12" s="16" t="s">
        <v>54</v>
      </c>
      <c r="B12" s="17" t="s">
        <v>55</v>
      </c>
      <c r="C12" s="18" t="s">
        <v>39</v>
      </c>
      <c r="D12" s="18">
        <v>28</v>
      </c>
      <c r="E12" s="18">
        <v>62</v>
      </c>
      <c r="F12" s="18">
        <v>90</v>
      </c>
      <c r="G12" s="18">
        <v>1.5</v>
      </c>
      <c r="H12" s="18" t="s">
        <v>15</v>
      </c>
      <c r="I12" s="18" t="s">
        <v>20</v>
      </c>
      <c r="J12" s="45"/>
      <c r="K12" s="48"/>
      <c r="L12" s="50"/>
      <c r="M12" s="52"/>
      <c r="N12" s="54"/>
      <c r="O12" s="56"/>
    </row>
    <row r="13" spans="1:18" ht="11.1" customHeight="1">
      <c r="A13" s="16" t="s">
        <v>54</v>
      </c>
      <c r="B13" s="17" t="s">
        <v>55</v>
      </c>
      <c r="C13" s="18" t="s">
        <v>40</v>
      </c>
      <c r="D13" s="18">
        <v>28</v>
      </c>
      <c r="E13" s="18">
        <v>62</v>
      </c>
      <c r="F13" s="18">
        <v>90</v>
      </c>
      <c r="G13" s="18">
        <v>1.5</v>
      </c>
      <c r="H13" s="18" t="s">
        <v>15</v>
      </c>
      <c r="I13" s="18" t="s">
        <v>20</v>
      </c>
      <c r="J13" s="45"/>
      <c r="K13" s="48"/>
      <c r="L13" s="50"/>
      <c r="M13" s="52"/>
      <c r="N13" s="54"/>
      <c r="O13" s="56"/>
    </row>
    <row r="14" spans="1:18" ht="11.1" customHeight="1">
      <c r="A14" s="16" t="s">
        <v>54</v>
      </c>
      <c r="B14" s="17" t="s">
        <v>55</v>
      </c>
      <c r="C14" s="18" t="s">
        <v>41</v>
      </c>
      <c r="D14" s="18">
        <v>28</v>
      </c>
      <c r="E14" s="18">
        <v>65</v>
      </c>
      <c r="F14" s="18">
        <v>93</v>
      </c>
      <c r="G14" s="18">
        <v>2</v>
      </c>
      <c r="H14" s="18" t="s">
        <v>15</v>
      </c>
      <c r="I14" s="18" t="s">
        <v>20</v>
      </c>
      <c r="J14" s="45"/>
      <c r="K14" s="48"/>
      <c r="L14" s="50"/>
      <c r="M14" s="52"/>
      <c r="N14" s="54"/>
      <c r="O14" s="56"/>
    </row>
    <row r="15" spans="1:18" ht="10.5" customHeight="1" thickBot="1">
      <c r="A15" s="19" t="s">
        <v>54</v>
      </c>
      <c r="B15" s="20" t="s">
        <v>55</v>
      </c>
      <c r="C15" s="21" t="s">
        <v>42</v>
      </c>
      <c r="D15" s="21">
        <v>30</v>
      </c>
      <c r="E15" s="21">
        <v>0</v>
      </c>
      <c r="F15" s="21">
        <v>30</v>
      </c>
      <c r="G15" s="21">
        <v>0</v>
      </c>
      <c r="H15" s="21" t="s">
        <v>15</v>
      </c>
      <c r="I15" s="21" t="s">
        <v>31</v>
      </c>
      <c r="J15" s="46"/>
      <c r="K15" s="49"/>
      <c r="L15" s="51"/>
      <c r="M15" s="53"/>
      <c r="N15" s="55"/>
      <c r="O15" s="57"/>
    </row>
    <row r="16" spans="1:18" ht="11.1" customHeight="1">
      <c r="A16" s="8" t="s">
        <v>56</v>
      </c>
      <c r="B16" s="9" t="s">
        <v>57</v>
      </c>
      <c r="C16" s="10" t="s">
        <v>33</v>
      </c>
      <c r="D16" s="10">
        <v>15</v>
      </c>
      <c r="E16" s="10">
        <v>13</v>
      </c>
      <c r="F16" s="10">
        <v>28</v>
      </c>
      <c r="G16" s="10">
        <v>0</v>
      </c>
      <c r="H16" s="10" t="s">
        <v>19</v>
      </c>
      <c r="I16" s="10" t="s">
        <v>19</v>
      </c>
      <c r="J16" s="44">
        <f t="shared" ref="J16" si="0">COUNTIF(H16:H25,"F")+COUNTIF(H16:H25,"AB")</f>
        <v>3</v>
      </c>
      <c r="K16" s="47">
        <f t="shared" ref="K16" si="1">SUM(G16:G25)</f>
        <v>12.5</v>
      </c>
      <c r="L16" s="50" t="str">
        <f t="shared" ref="L16" si="2">IF(K16=21.5, "PASS", "FAIL")</f>
        <v>FAIL</v>
      </c>
      <c r="M16" s="52" t="str">
        <f t="shared" ref="M16" si="3">IF(L16="PASS",O16/9,"NO NEED")</f>
        <v>NO NEED</v>
      </c>
      <c r="N16" s="54" t="str">
        <f>IF(L16="FAIL","NO RANK",RANK(M16,$M$6:$M$605))</f>
        <v>NO RANK</v>
      </c>
      <c r="O16" s="56">
        <f t="shared" ref="O16" si="4">SUM(F16:F24)</f>
        <v>530</v>
      </c>
    </row>
    <row r="17" spans="1:18" ht="11.1" customHeight="1">
      <c r="A17" s="13" t="s">
        <v>56</v>
      </c>
      <c r="B17" s="14" t="s">
        <v>57</v>
      </c>
      <c r="C17" s="15" t="s">
        <v>34</v>
      </c>
      <c r="D17" s="15">
        <v>18</v>
      </c>
      <c r="E17" s="15">
        <v>15</v>
      </c>
      <c r="F17" s="15">
        <v>33</v>
      </c>
      <c r="G17" s="15">
        <v>0</v>
      </c>
      <c r="H17" s="15" t="s">
        <v>19</v>
      </c>
      <c r="I17" s="15" t="s">
        <v>19</v>
      </c>
      <c r="J17" s="45"/>
      <c r="K17" s="48"/>
      <c r="L17" s="50"/>
      <c r="M17" s="52"/>
      <c r="N17" s="54"/>
      <c r="O17" s="56"/>
    </row>
    <row r="18" spans="1:18" ht="11.1" customHeight="1">
      <c r="A18" s="13" t="s">
        <v>56</v>
      </c>
      <c r="B18" s="14" t="s">
        <v>57</v>
      </c>
      <c r="C18" s="15" t="s">
        <v>36</v>
      </c>
      <c r="D18" s="15">
        <v>18</v>
      </c>
      <c r="E18" s="15">
        <v>14</v>
      </c>
      <c r="F18" s="15">
        <v>32</v>
      </c>
      <c r="G18" s="15">
        <v>0</v>
      </c>
      <c r="H18" s="15" t="s">
        <v>19</v>
      </c>
      <c r="I18" s="15" t="s">
        <v>19</v>
      </c>
      <c r="J18" s="45"/>
      <c r="K18" s="48"/>
      <c r="L18" s="50"/>
      <c r="M18" s="52"/>
      <c r="N18" s="54"/>
      <c r="O18" s="56"/>
    </row>
    <row r="19" spans="1:18" ht="11.1" customHeight="1">
      <c r="A19" s="13" t="s">
        <v>56</v>
      </c>
      <c r="B19" s="14" t="s">
        <v>57</v>
      </c>
      <c r="C19" s="15" t="s">
        <v>37</v>
      </c>
      <c r="D19" s="15">
        <v>24</v>
      </c>
      <c r="E19" s="15">
        <v>28</v>
      </c>
      <c r="F19" s="15">
        <v>52</v>
      </c>
      <c r="G19" s="15">
        <v>3</v>
      </c>
      <c r="H19" s="15" t="s">
        <v>15</v>
      </c>
      <c r="I19" s="15" t="s">
        <v>17</v>
      </c>
      <c r="J19" s="45"/>
      <c r="K19" s="48"/>
      <c r="L19" s="50"/>
      <c r="M19" s="52"/>
      <c r="N19" s="54"/>
      <c r="O19" s="56"/>
    </row>
    <row r="20" spans="1:18" ht="11.1" customHeight="1">
      <c r="A20" s="13" t="s">
        <v>56</v>
      </c>
      <c r="B20" s="14" t="s">
        <v>57</v>
      </c>
      <c r="C20" s="15" t="s">
        <v>38</v>
      </c>
      <c r="D20" s="15">
        <v>18</v>
      </c>
      <c r="E20" s="15">
        <v>25</v>
      </c>
      <c r="F20" s="15">
        <v>43</v>
      </c>
      <c r="G20" s="15">
        <v>3</v>
      </c>
      <c r="H20" s="15" t="s">
        <v>15</v>
      </c>
      <c r="I20" s="15" t="s">
        <v>18</v>
      </c>
      <c r="J20" s="45"/>
      <c r="K20" s="48"/>
      <c r="L20" s="50"/>
      <c r="M20" s="52"/>
      <c r="N20" s="54"/>
      <c r="O20" s="56"/>
    </row>
    <row r="21" spans="1:18" ht="11.1" customHeight="1">
      <c r="A21" s="13" t="s">
        <v>56</v>
      </c>
      <c r="B21" s="14" t="s">
        <v>57</v>
      </c>
      <c r="C21" s="15" t="s">
        <v>35</v>
      </c>
      <c r="D21" s="15">
        <v>28</v>
      </c>
      <c r="E21" s="15">
        <v>56</v>
      </c>
      <c r="F21" s="15">
        <v>84</v>
      </c>
      <c r="G21" s="15">
        <v>1.5</v>
      </c>
      <c r="H21" s="15" t="s">
        <v>15</v>
      </c>
      <c r="I21" s="15" t="s">
        <v>21</v>
      </c>
      <c r="J21" s="45"/>
      <c r="K21" s="48"/>
      <c r="L21" s="50"/>
      <c r="M21" s="52"/>
      <c r="N21" s="54"/>
      <c r="O21" s="56"/>
    </row>
    <row r="22" spans="1:18" ht="11.1" customHeight="1">
      <c r="A22" s="16" t="s">
        <v>56</v>
      </c>
      <c r="B22" s="17" t="s">
        <v>57</v>
      </c>
      <c r="C22" s="18" t="s">
        <v>39</v>
      </c>
      <c r="D22" s="18">
        <v>27</v>
      </c>
      <c r="E22" s="18">
        <v>50</v>
      </c>
      <c r="F22" s="18">
        <v>77</v>
      </c>
      <c r="G22" s="18">
        <v>1.5</v>
      </c>
      <c r="H22" s="18" t="s">
        <v>15</v>
      </c>
      <c r="I22" s="18" t="s">
        <v>22</v>
      </c>
      <c r="J22" s="45"/>
      <c r="K22" s="48"/>
      <c r="L22" s="50"/>
      <c r="M22" s="52"/>
      <c r="N22" s="54"/>
      <c r="O22" s="56"/>
    </row>
    <row r="23" spans="1:18" ht="11.1" customHeight="1">
      <c r="A23" s="16" t="s">
        <v>56</v>
      </c>
      <c r="B23" s="17" t="s">
        <v>57</v>
      </c>
      <c r="C23" s="18" t="s">
        <v>40</v>
      </c>
      <c r="D23" s="18">
        <v>28</v>
      </c>
      <c r="E23" s="18">
        <v>61</v>
      </c>
      <c r="F23" s="18">
        <v>89</v>
      </c>
      <c r="G23" s="18">
        <v>1.5</v>
      </c>
      <c r="H23" s="18" t="s">
        <v>15</v>
      </c>
      <c r="I23" s="18" t="s">
        <v>21</v>
      </c>
      <c r="J23" s="45"/>
      <c r="K23" s="48"/>
      <c r="L23" s="50"/>
      <c r="M23" s="52"/>
      <c r="N23" s="54"/>
      <c r="O23" s="56"/>
    </row>
    <row r="24" spans="1:18" ht="11.1" customHeight="1">
      <c r="A24" s="16" t="s">
        <v>56</v>
      </c>
      <c r="B24" s="17" t="s">
        <v>57</v>
      </c>
      <c r="C24" s="18" t="s">
        <v>41</v>
      </c>
      <c r="D24" s="18">
        <v>27</v>
      </c>
      <c r="E24" s="18">
        <v>65</v>
      </c>
      <c r="F24" s="18">
        <v>92</v>
      </c>
      <c r="G24" s="18">
        <v>2</v>
      </c>
      <c r="H24" s="18" t="s">
        <v>15</v>
      </c>
      <c r="I24" s="18" t="s">
        <v>20</v>
      </c>
      <c r="J24" s="45"/>
      <c r="K24" s="48"/>
      <c r="L24" s="50"/>
      <c r="M24" s="52"/>
      <c r="N24" s="54"/>
      <c r="O24" s="56"/>
    </row>
    <row r="25" spans="1:18" ht="11.1" customHeight="1" thickBot="1">
      <c r="A25" s="19" t="s">
        <v>56</v>
      </c>
      <c r="B25" s="20" t="s">
        <v>57</v>
      </c>
      <c r="C25" s="21" t="s">
        <v>42</v>
      </c>
      <c r="D25" s="21">
        <v>27</v>
      </c>
      <c r="E25" s="21">
        <v>0</v>
      </c>
      <c r="F25" s="21">
        <v>27</v>
      </c>
      <c r="G25" s="21">
        <v>0</v>
      </c>
      <c r="H25" s="21" t="s">
        <v>15</v>
      </c>
      <c r="I25" s="21" t="s">
        <v>31</v>
      </c>
      <c r="J25" s="46"/>
      <c r="K25" s="49"/>
      <c r="L25" s="51"/>
      <c r="M25" s="53"/>
      <c r="N25" s="55"/>
      <c r="O25" s="57"/>
    </row>
    <row r="26" spans="1:18" ht="11.1" customHeight="1">
      <c r="A26" s="8" t="s">
        <v>58</v>
      </c>
      <c r="B26" s="9" t="s">
        <v>59</v>
      </c>
      <c r="C26" s="10" t="s">
        <v>33</v>
      </c>
      <c r="D26" s="10">
        <v>17</v>
      </c>
      <c r="E26" s="10">
        <v>25</v>
      </c>
      <c r="F26" s="10">
        <v>42</v>
      </c>
      <c r="G26" s="10">
        <v>3</v>
      </c>
      <c r="H26" s="10" t="s">
        <v>15</v>
      </c>
      <c r="I26" s="10" t="s">
        <v>18</v>
      </c>
      <c r="J26" s="44">
        <f t="shared" ref="J26" si="5">COUNTIF(H26:H35,"F")+COUNTIF(H26:H35,"AB")</f>
        <v>2</v>
      </c>
      <c r="K26" s="47">
        <f t="shared" ref="K26" si="6">SUM(G26:G35)</f>
        <v>15.5</v>
      </c>
      <c r="L26" s="50" t="str">
        <f t="shared" ref="L26" si="7">IF(K26=21.5, "PASS", "FAIL")</f>
        <v>FAIL</v>
      </c>
      <c r="M26" s="52" t="str">
        <f t="shared" ref="M26" si="8">IF(L26="PASS",O26/9,"NO NEED")</f>
        <v>NO NEED</v>
      </c>
      <c r="N26" s="54" t="str">
        <f>IF(L26="FAIL","NO RANK",RANK(M26,$M$6:$M$605))</f>
        <v>NO RANK</v>
      </c>
      <c r="O26" s="56">
        <f t="shared" ref="O26" si="9">SUM(F26:F34)</f>
        <v>577</v>
      </c>
      <c r="P26" s="11"/>
      <c r="Q26" s="12"/>
      <c r="R26" s="12"/>
    </row>
    <row r="27" spans="1:18" ht="11.1" customHeight="1">
      <c r="A27" s="13" t="s">
        <v>58</v>
      </c>
      <c r="B27" s="14" t="s">
        <v>59</v>
      </c>
      <c r="C27" s="15" t="s">
        <v>34</v>
      </c>
      <c r="D27" s="15">
        <v>22</v>
      </c>
      <c r="E27" s="15">
        <v>8</v>
      </c>
      <c r="F27" s="15">
        <v>30</v>
      </c>
      <c r="G27" s="15">
        <v>0</v>
      </c>
      <c r="H27" s="15" t="s">
        <v>19</v>
      </c>
      <c r="I27" s="15" t="s">
        <v>19</v>
      </c>
      <c r="J27" s="45"/>
      <c r="K27" s="48"/>
      <c r="L27" s="50"/>
      <c r="M27" s="52"/>
      <c r="N27" s="54"/>
      <c r="O27" s="56"/>
    </row>
    <row r="28" spans="1:18" ht="11.1" customHeight="1">
      <c r="A28" s="13" t="s">
        <v>58</v>
      </c>
      <c r="B28" s="14" t="s">
        <v>59</v>
      </c>
      <c r="C28" s="15" t="s">
        <v>36</v>
      </c>
      <c r="D28" s="15">
        <v>21</v>
      </c>
      <c r="E28" s="15">
        <v>7</v>
      </c>
      <c r="F28" s="15">
        <v>28</v>
      </c>
      <c r="G28" s="15">
        <v>0</v>
      </c>
      <c r="H28" s="15" t="s">
        <v>19</v>
      </c>
      <c r="I28" s="15" t="s">
        <v>19</v>
      </c>
      <c r="J28" s="45"/>
      <c r="K28" s="48"/>
      <c r="L28" s="50"/>
      <c r="M28" s="52"/>
      <c r="N28" s="54"/>
      <c r="O28" s="56"/>
    </row>
    <row r="29" spans="1:18" ht="11.1" customHeight="1">
      <c r="A29" s="13" t="s">
        <v>58</v>
      </c>
      <c r="B29" s="14" t="s">
        <v>59</v>
      </c>
      <c r="C29" s="15" t="s">
        <v>37</v>
      </c>
      <c r="D29" s="15">
        <v>24</v>
      </c>
      <c r="E29" s="15">
        <v>30</v>
      </c>
      <c r="F29" s="15">
        <v>54</v>
      </c>
      <c r="G29" s="15">
        <v>3</v>
      </c>
      <c r="H29" s="15" t="s">
        <v>15</v>
      </c>
      <c r="I29" s="15" t="s">
        <v>17</v>
      </c>
      <c r="J29" s="45"/>
      <c r="K29" s="48"/>
      <c r="L29" s="50"/>
      <c r="M29" s="52"/>
      <c r="N29" s="54"/>
      <c r="O29" s="56"/>
    </row>
    <row r="30" spans="1:18" ht="11.1" customHeight="1">
      <c r="A30" s="13" t="s">
        <v>58</v>
      </c>
      <c r="B30" s="14" t="s">
        <v>59</v>
      </c>
      <c r="C30" s="15" t="s">
        <v>38</v>
      </c>
      <c r="D30" s="15">
        <v>24</v>
      </c>
      <c r="E30" s="15">
        <v>28</v>
      </c>
      <c r="F30" s="15">
        <v>52</v>
      </c>
      <c r="G30" s="15">
        <v>3</v>
      </c>
      <c r="H30" s="15" t="s">
        <v>15</v>
      </c>
      <c r="I30" s="15" t="s">
        <v>17</v>
      </c>
      <c r="J30" s="45"/>
      <c r="K30" s="48"/>
      <c r="L30" s="50"/>
      <c r="M30" s="52"/>
      <c r="N30" s="54"/>
      <c r="O30" s="56"/>
    </row>
    <row r="31" spans="1:18" ht="11.1" customHeight="1">
      <c r="A31" s="13" t="s">
        <v>58</v>
      </c>
      <c r="B31" s="14" t="s">
        <v>59</v>
      </c>
      <c r="C31" s="15" t="s">
        <v>35</v>
      </c>
      <c r="D31" s="15">
        <v>27</v>
      </c>
      <c r="E31" s="15">
        <v>68</v>
      </c>
      <c r="F31" s="15">
        <v>95</v>
      </c>
      <c r="G31" s="15">
        <v>1.5</v>
      </c>
      <c r="H31" s="15" t="s">
        <v>15</v>
      </c>
      <c r="I31" s="15" t="s">
        <v>20</v>
      </c>
      <c r="J31" s="45"/>
      <c r="K31" s="48"/>
      <c r="L31" s="50"/>
      <c r="M31" s="52"/>
      <c r="N31" s="54"/>
      <c r="O31" s="56"/>
    </row>
    <row r="32" spans="1:18" ht="11.1" customHeight="1">
      <c r="A32" s="16" t="s">
        <v>58</v>
      </c>
      <c r="B32" s="17" t="s">
        <v>59</v>
      </c>
      <c r="C32" s="18" t="s">
        <v>39</v>
      </c>
      <c r="D32" s="18">
        <v>28</v>
      </c>
      <c r="E32" s="18">
        <v>65</v>
      </c>
      <c r="F32" s="18">
        <v>93</v>
      </c>
      <c r="G32" s="18">
        <v>1.5</v>
      </c>
      <c r="H32" s="18" t="s">
        <v>15</v>
      </c>
      <c r="I32" s="18" t="s">
        <v>20</v>
      </c>
      <c r="J32" s="45"/>
      <c r="K32" s="48"/>
      <c r="L32" s="50"/>
      <c r="M32" s="52"/>
      <c r="N32" s="54"/>
      <c r="O32" s="56"/>
    </row>
    <row r="33" spans="1:18" ht="11.1" customHeight="1">
      <c r="A33" s="16" t="s">
        <v>58</v>
      </c>
      <c r="B33" s="17" t="s">
        <v>59</v>
      </c>
      <c r="C33" s="18" t="s">
        <v>40</v>
      </c>
      <c r="D33" s="18">
        <v>27</v>
      </c>
      <c r="E33" s="18">
        <v>60</v>
      </c>
      <c r="F33" s="18">
        <v>87</v>
      </c>
      <c r="G33" s="18">
        <v>1.5</v>
      </c>
      <c r="H33" s="18" t="s">
        <v>15</v>
      </c>
      <c r="I33" s="18" t="s">
        <v>21</v>
      </c>
      <c r="J33" s="45"/>
      <c r="K33" s="48"/>
      <c r="L33" s="50"/>
      <c r="M33" s="52"/>
      <c r="N33" s="54"/>
      <c r="O33" s="56"/>
    </row>
    <row r="34" spans="1:18" ht="11.1" customHeight="1">
      <c r="A34" s="16" t="s">
        <v>58</v>
      </c>
      <c r="B34" s="17" t="s">
        <v>59</v>
      </c>
      <c r="C34" s="18" t="s">
        <v>41</v>
      </c>
      <c r="D34" s="18">
        <v>28</v>
      </c>
      <c r="E34" s="18">
        <v>68</v>
      </c>
      <c r="F34" s="18">
        <v>96</v>
      </c>
      <c r="G34" s="18">
        <v>2</v>
      </c>
      <c r="H34" s="18" t="s">
        <v>15</v>
      </c>
      <c r="I34" s="18" t="s">
        <v>20</v>
      </c>
      <c r="J34" s="45"/>
      <c r="K34" s="48"/>
      <c r="L34" s="50"/>
      <c r="M34" s="52"/>
      <c r="N34" s="54"/>
      <c r="O34" s="56"/>
    </row>
    <row r="35" spans="1:18" ht="10.5" customHeight="1" thickBot="1">
      <c r="A35" s="19" t="s">
        <v>58</v>
      </c>
      <c r="B35" s="20" t="s">
        <v>59</v>
      </c>
      <c r="C35" s="21" t="s">
        <v>42</v>
      </c>
      <c r="D35" s="21">
        <v>28</v>
      </c>
      <c r="E35" s="21">
        <v>0</v>
      </c>
      <c r="F35" s="21">
        <v>28</v>
      </c>
      <c r="G35" s="21">
        <v>0</v>
      </c>
      <c r="H35" s="21" t="s">
        <v>15</v>
      </c>
      <c r="I35" s="21" t="s">
        <v>31</v>
      </c>
      <c r="J35" s="46"/>
      <c r="K35" s="49"/>
      <c r="L35" s="51"/>
      <c r="M35" s="53"/>
      <c r="N35" s="55"/>
      <c r="O35" s="57"/>
    </row>
    <row r="36" spans="1:18" ht="11.1" customHeight="1">
      <c r="A36" s="8" t="s">
        <v>60</v>
      </c>
      <c r="B36" s="9" t="s">
        <v>61</v>
      </c>
      <c r="C36" s="10" t="s">
        <v>33</v>
      </c>
      <c r="D36" s="10">
        <v>19</v>
      </c>
      <c r="E36" s="10">
        <v>25</v>
      </c>
      <c r="F36" s="10">
        <v>44</v>
      </c>
      <c r="G36" s="10">
        <v>3</v>
      </c>
      <c r="H36" s="10" t="s">
        <v>15</v>
      </c>
      <c r="I36" s="10" t="s">
        <v>18</v>
      </c>
      <c r="J36" s="44">
        <f t="shared" ref="J36" si="10">COUNTIF(H36:H45,"F")+COUNTIF(H36:H45,"AB")</f>
        <v>1</v>
      </c>
      <c r="K36" s="47">
        <f t="shared" ref="K36" si="11">SUM(G36:G45)</f>
        <v>18.5</v>
      </c>
      <c r="L36" s="50" t="str">
        <f t="shared" ref="L36" si="12">IF(K36=21.5, "PASS", "FAIL")</f>
        <v>FAIL</v>
      </c>
      <c r="M36" s="52" t="str">
        <f t="shared" ref="M36" si="13">IF(L36="PASS",O36/9,"NO NEED")</f>
        <v>NO NEED</v>
      </c>
      <c r="N36" s="54" t="str">
        <f>IF(L36="FAIL","NO RANK",RANK(M36,$M$6:$M$605))</f>
        <v>NO RANK</v>
      </c>
      <c r="O36" s="56">
        <f t="shared" ref="O36" si="14">SUM(F36:F44)</f>
        <v>554</v>
      </c>
    </row>
    <row r="37" spans="1:18" ht="11.1" customHeight="1">
      <c r="A37" s="13" t="s">
        <v>60</v>
      </c>
      <c r="B37" s="14" t="s">
        <v>61</v>
      </c>
      <c r="C37" s="15" t="s">
        <v>34</v>
      </c>
      <c r="D37" s="15">
        <v>23</v>
      </c>
      <c r="E37" s="15">
        <v>30</v>
      </c>
      <c r="F37" s="15">
        <v>53</v>
      </c>
      <c r="G37" s="15">
        <v>3</v>
      </c>
      <c r="H37" s="15" t="s">
        <v>15</v>
      </c>
      <c r="I37" s="15" t="s">
        <v>17</v>
      </c>
      <c r="J37" s="45"/>
      <c r="K37" s="48"/>
      <c r="L37" s="50"/>
      <c r="M37" s="52"/>
      <c r="N37" s="54"/>
      <c r="O37" s="56"/>
    </row>
    <row r="38" spans="1:18" ht="11.1" customHeight="1">
      <c r="A38" s="13" t="s">
        <v>60</v>
      </c>
      <c r="B38" s="14" t="s">
        <v>61</v>
      </c>
      <c r="C38" s="15" t="s">
        <v>36</v>
      </c>
      <c r="D38" s="15">
        <v>20</v>
      </c>
      <c r="E38" s="15">
        <v>12</v>
      </c>
      <c r="F38" s="15">
        <v>32</v>
      </c>
      <c r="G38" s="15">
        <v>0</v>
      </c>
      <c r="H38" s="15" t="s">
        <v>19</v>
      </c>
      <c r="I38" s="15" t="s">
        <v>19</v>
      </c>
      <c r="J38" s="45"/>
      <c r="K38" s="48"/>
      <c r="L38" s="50"/>
      <c r="M38" s="52"/>
      <c r="N38" s="54"/>
      <c r="O38" s="56"/>
    </row>
    <row r="39" spans="1:18" ht="11.1" customHeight="1">
      <c r="A39" s="13" t="s">
        <v>60</v>
      </c>
      <c r="B39" s="14" t="s">
        <v>61</v>
      </c>
      <c r="C39" s="15" t="s">
        <v>37</v>
      </c>
      <c r="D39" s="15">
        <v>23</v>
      </c>
      <c r="E39" s="15">
        <v>28</v>
      </c>
      <c r="F39" s="15">
        <v>51</v>
      </c>
      <c r="G39" s="15">
        <v>3</v>
      </c>
      <c r="H39" s="15" t="s">
        <v>15</v>
      </c>
      <c r="I39" s="15" t="s">
        <v>17</v>
      </c>
      <c r="J39" s="45"/>
      <c r="K39" s="48"/>
      <c r="L39" s="50"/>
      <c r="M39" s="52"/>
      <c r="N39" s="54"/>
      <c r="O39" s="56"/>
    </row>
    <row r="40" spans="1:18" ht="11.1" customHeight="1">
      <c r="A40" s="13" t="s">
        <v>60</v>
      </c>
      <c r="B40" s="14" t="s">
        <v>61</v>
      </c>
      <c r="C40" s="15" t="s">
        <v>38</v>
      </c>
      <c r="D40" s="15">
        <v>15</v>
      </c>
      <c r="E40" s="15">
        <v>31</v>
      </c>
      <c r="F40" s="15">
        <v>46</v>
      </c>
      <c r="G40" s="15">
        <v>3</v>
      </c>
      <c r="H40" s="15" t="s">
        <v>15</v>
      </c>
      <c r="I40" s="15" t="s">
        <v>18</v>
      </c>
      <c r="J40" s="45"/>
      <c r="K40" s="48"/>
      <c r="L40" s="50"/>
      <c r="M40" s="52"/>
      <c r="N40" s="54"/>
      <c r="O40" s="56"/>
    </row>
    <row r="41" spans="1:18" ht="11.1" customHeight="1">
      <c r="A41" s="13" t="s">
        <v>60</v>
      </c>
      <c r="B41" s="14" t="s">
        <v>61</v>
      </c>
      <c r="C41" s="15" t="s">
        <v>35</v>
      </c>
      <c r="D41" s="15">
        <v>27</v>
      </c>
      <c r="E41" s="15">
        <v>48</v>
      </c>
      <c r="F41" s="15">
        <v>75</v>
      </c>
      <c r="G41" s="15">
        <v>1.5</v>
      </c>
      <c r="H41" s="15" t="s">
        <v>15</v>
      </c>
      <c r="I41" s="15" t="s">
        <v>22</v>
      </c>
      <c r="J41" s="45"/>
      <c r="K41" s="48"/>
      <c r="L41" s="50"/>
      <c r="M41" s="52"/>
      <c r="N41" s="54"/>
      <c r="O41" s="56"/>
    </row>
    <row r="42" spans="1:18" ht="11.1" customHeight="1">
      <c r="A42" s="16" t="s">
        <v>60</v>
      </c>
      <c r="B42" s="17" t="s">
        <v>61</v>
      </c>
      <c r="C42" s="18" t="s">
        <v>39</v>
      </c>
      <c r="D42" s="18">
        <v>28</v>
      </c>
      <c r="E42" s="18">
        <v>45</v>
      </c>
      <c r="F42" s="18">
        <v>73</v>
      </c>
      <c r="G42" s="18">
        <v>1.5</v>
      </c>
      <c r="H42" s="18" t="s">
        <v>15</v>
      </c>
      <c r="I42" s="18" t="s">
        <v>22</v>
      </c>
      <c r="J42" s="45"/>
      <c r="K42" s="48"/>
      <c r="L42" s="50"/>
      <c r="M42" s="52"/>
      <c r="N42" s="54"/>
      <c r="O42" s="56"/>
    </row>
    <row r="43" spans="1:18" ht="11.1" customHeight="1">
      <c r="A43" s="16" t="s">
        <v>60</v>
      </c>
      <c r="B43" s="17" t="s">
        <v>61</v>
      </c>
      <c r="C43" s="18" t="s">
        <v>40</v>
      </c>
      <c r="D43" s="18">
        <v>27</v>
      </c>
      <c r="E43" s="18">
        <v>60</v>
      </c>
      <c r="F43" s="18">
        <v>87</v>
      </c>
      <c r="G43" s="18">
        <v>1.5</v>
      </c>
      <c r="H43" s="18" t="s">
        <v>15</v>
      </c>
      <c r="I43" s="18" t="s">
        <v>21</v>
      </c>
      <c r="J43" s="45"/>
      <c r="K43" s="48"/>
      <c r="L43" s="50"/>
      <c r="M43" s="52"/>
      <c r="N43" s="54"/>
      <c r="O43" s="56"/>
    </row>
    <row r="44" spans="1:18" ht="11.1" customHeight="1">
      <c r="A44" s="16" t="s">
        <v>60</v>
      </c>
      <c r="B44" s="17" t="s">
        <v>61</v>
      </c>
      <c r="C44" s="18" t="s">
        <v>41</v>
      </c>
      <c r="D44" s="18">
        <v>28</v>
      </c>
      <c r="E44" s="18">
        <v>65</v>
      </c>
      <c r="F44" s="18">
        <v>93</v>
      </c>
      <c r="G44" s="18">
        <v>2</v>
      </c>
      <c r="H44" s="18" t="s">
        <v>15</v>
      </c>
      <c r="I44" s="18" t="s">
        <v>20</v>
      </c>
      <c r="J44" s="45"/>
      <c r="K44" s="48"/>
      <c r="L44" s="50"/>
      <c r="M44" s="52"/>
      <c r="N44" s="54"/>
      <c r="O44" s="56"/>
    </row>
    <row r="45" spans="1:18" ht="11.1" customHeight="1" thickBot="1">
      <c r="A45" s="19" t="s">
        <v>60</v>
      </c>
      <c r="B45" s="20" t="s">
        <v>61</v>
      </c>
      <c r="C45" s="21" t="s">
        <v>42</v>
      </c>
      <c r="D45" s="21">
        <v>27</v>
      </c>
      <c r="E45" s="21">
        <v>0</v>
      </c>
      <c r="F45" s="21">
        <v>27</v>
      </c>
      <c r="G45" s="21">
        <v>0</v>
      </c>
      <c r="H45" s="21" t="s">
        <v>15</v>
      </c>
      <c r="I45" s="21" t="s">
        <v>31</v>
      </c>
      <c r="J45" s="46"/>
      <c r="K45" s="49"/>
      <c r="L45" s="51"/>
      <c r="M45" s="53"/>
      <c r="N45" s="55"/>
      <c r="O45" s="57"/>
    </row>
    <row r="46" spans="1:18" ht="11.1" customHeight="1">
      <c r="A46" s="8" t="s">
        <v>62</v>
      </c>
      <c r="B46" s="9" t="s">
        <v>63</v>
      </c>
      <c r="C46" s="10" t="s">
        <v>33</v>
      </c>
      <c r="D46" s="10">
        <v>25</v>
      </c>
      <c r="E46" s="10">
        <v>47</v>
      </c>
      <c r="F46" s="10">
        <v>72</v>
      </c>
      <c r="G46" s="10">
        <v>3</v>
      </c>
      <c r="H46" s="10" t="s">
        <v>15</v>
      </c>
      <c r="I46" s="10" t="s">
        <v>22</v>
      </c>
      <c r="J46" s="44">
        <f t="shared" ref="J46" si="15">COUNTIF(H46:H55,"F")+COUNTIF(H46:H55,"AB")</f>
        <v>0</v>
      </c>
      <c r="K46" s="47">
        <f t="shared" ref="K46" si="16">SUM(G46:G55)</f>
        <v>21.5</v>
      </c>
      <c r="L46" s="50" t="str">
        <f t="shared" ref="L46" si="17">IF(K46=21.5, "PASS", "FAIL")</f>
        <v>PASS</v>
      </c>
      <c r="M46" s="52">
        <f t="shared" ref="M46" si="18">IF(L46="PASS",O46/9,"NO NEED")</f>
        <v>85.333333333333329</v>
      </c>
      <c r="N46" s="54">
        <f>IF(L46="FAIL","NO RANK",RANK(M46,$M$6:$M$605))</f>
        <v>6</v>
      </c>
      <c r="O46" s="56">
        <f t="shared" ref="O46" si="19">SUM(F46:F54)</f>
        <v>768</v>
      </c>
      <c r="P46" s="11"/>
      <c r="Q46" s="12"/>
      <c r="R46" s="12"/>
    </row>
    <row r="47" spans="1:18" ht="11.1" customHeight="1">
      <c r="A47" s="13" t="s">
        <v>62</v>
      </c>
      <c r="B47" s="14" t="s">
        <v>63</v>
      </c>
      <c r="C47" s="15" t="s">
        <v>34</v>
      </c>
      <c r="D47" s="15">
        <v>30</v>
      </c>
      <c r="E47" s="15">
        <v>52</v>
      </c>
      <c r="F47" s="15">
        <v>82</v>
      </c>
      <c r="G47" s="15">
        <v>3</v>
      </c>
      <c r="H47" s="15" t="s">
        <v>15</v>
      </c>
      <c r="I47" s="15" t="s">
        <v>21</v>
      </c>
      <c r="J47" s="45"/>
      <c r="K47" s="48"/>
      <c r="L47" s="50"/>
      <c r="M47" s="52"/>
      <c r="N47" s="54"/>
      <c r="O47" s="56"/>
    </row>
    <row r="48" spans="1:18" ht="11.1" customHeight="1">
      <c r="A48" s="13" t="s">
        <v>62</v>
      </c>
      <c r="B48" s="14" t="s">
        <v>63</v>
      </c>
      <c r="C48" s="15" t="s">
        <v>36</v>
      </c>
      <c r="D48" s="15">
        <v>29</v>
      </c>
      <c r="E48" s="15">
        <v>45</v>
      </c>
      <c r="F48" s="15">
        <v>74</v>
      </c>
      <c r="G48" s="15">
        <v>3</v>
      </c>
      <c r="H48" s="15" t="s">
        <v>15</v>
      </c>
      <c r="I48" s="15" t="s">
        <v>22</v>
      </c>
      <c r="J48" s="45"/>
      <c r="K48" s="48"/>
      <c r="L48" s="50"/>
      <c r="M48" s="52"/>
      <c r="N48" s="54"/>
      <c r="O48" s="56"/>
    </row>
    <row r="49" spans="1:15" ht="11.1" customHeight="1">
      <c r="A49" s="13" t="s">
        <v>62</v>
      </c>
      <c r="B49" s="14" t="s">
        <v>63</v>
      </c>
      <c r="C49" s="15" t="s">
        <v>37</v>
      </c>
      <c r="D49" s="15">
        <v>30</v>
      </c>
      <c r="E49" s="15">
        <v>43</v>
      </c>
      <c r="F49" s="15">
        <v>73</v>
      </c>
      <c r="G49" s="15">
        <v>3</v>
      </c>
      <c r="H49" s="15" t="s">
        <v>15</v>
      </c>
      <c r="I49" s="15" t="s">
        <v>22</v>
      </c>
      <c r="J49" s="45"/>
      <c r="K49" s="48"/>
      <c r="L49" s="50"/>
      <c r="M49" s="52"/>
      <c r="N49" s="54"/>
      <c r="O49" s="56"/>
    </row>
    <row r="50" spans="1:15" ht="11.1" customHeight="1">
      <c r="A50" s="13" t="s">
        <v>62</v>
      </c>
      <c r="B50" s="14" t="s">
        <v>63</v>
      </c>
      <c r="C50" s="15" t="s">
        <v>38</v>
      </c>
      <c r="D50" s="15">
        <v>28</v>
      </c>
      <c r="E50" s="15">
        <v>45</v>
      </c>
      <c r="F50" s="15">
        <v>73</v>
      </c>
      <c r="G50" s="15">
        <v>3</v>
      </c>
      <c r="H50" s="15" t="s">
        <v>15</v>
      </c>
      <c r="I50" s="15" t="s">
        <v>22</v>
      </c>
      <c r="J50" s="45"/>
      <c r="K50" s="48"/>
      <c r="L50" s="50"/>
      <c r="M50" s="52"/>
      <c r="N50" s="54"/>
      <c r="O50" s="56"/>
    </row>
    <row r="51" spans="1:15" ht="11.1" customHeight="1">
      <c r="A51" s="13" t="s">
        <v>62</v>
      </c>
      <c r="B51" s="14" t="s">
        <v>63</v>
      </c>
      <c r="C51" s="15" t="s">
        <v>35</v>
      </c>
      <c r="D51" s="15">
        <v>30</v>
      </c>
      <c r="E51" s="15">
        <v>68</v>
      </c>
      <c r="F51" s="15">
        <v>98</v>
      </c>
      <c r="G51" s="15">
        <v>1.5</v>
      </c>
      <c r="H51" s="15" t="s">
        <v>15</v>
      </c>
      <c r="I51" s="15" t="s">
        <v>20</v>
      </c>
      <c r="J51" s="45"/>
      <c r="K51" s="48"/>
      <c r="L51" s="50"/>
      <c r="M51" s="52"/>
      <c r="N51" s="54"/>
      <c r="O51" s="56"/>
    </row>
    <row r="52" spans="1:15" ht="11.1" customHeight="1">
      <c r="A52" s="16" t="s">
        <v>62</v>
      </c>
      <c r="B52" s="17" t="s">
        <v>63</v>
      </c>
      <c r="C52" s="18" t="s">
        <v>39</v>
      </c>
      <c r="D52" s="18">
        <v>30</v>
      </c>
      <c r="E52" s="18">
        <v>69</v>
      </c>
      <c r="F52" s="18">
        <v>99</v>
      </c>
      <c r="G52" s="18">
        <v>1.5</v>
      </c>
      <c r="H52" s="18" t="s">
        <v>15</v>
      </c>
      <c r="I52" s="18" t="s">
        <v>20</v>
      </c>
      <c r="J52" s="45"/>
      <c r="K52" s="48"/>
      <c r="L52" s="50"/>
      <c r="M52" s="52"/>
      <c r="N52" s="54"/>
      <c r="O52" s="56"/>
    </row>
    <row r="53" spans="1:15" ht="11.1" customHeight="1">
      <c r="A53" s="16" t="s">
        <v>62</v>
      </c>
      <c r="B53" s="17" t="s">
        <v>63</v>
      </c>
      <c r="C53" s="18" t="s">
        <v>40</v>
      </c>
      <c r="D53" s="18">
        <v>29</v>
      </c>
      <c r="E53" s="18">
        <v>69</v>
      </c>
      <c r="F53" s="18">
        <v>98</v>
      </c>
      <c r="G53" s="18">
        <v>1.5</v>
      </c>
      <c r="H53" s="18" t="s">
        <v>15</v>
      </c>
      <c r="I53" s="18" t="s">
        <v>20</v>
      </c>
      <c r="J53" s="45"/>
      <c r="K53" s="48"/>
      <c r="L53" s="50"/>
      <c r="M53" s="52"/>
      <c r="N53" s="54"/>
      <c r="O53" s="56"/>
    </row>
    <row r="54" spans="1:15" ht="11.1" customHeight="1">
      <c r="A54" s="16" t="s">
        <v>62</v>
      </c>
      <c r="B54" s="17" t="s">
        <v>63</v>
      </c>
      <c r="C54" s="18" t="s">
        <v>41</v>
      </c>
      <c r="D54" s="18">
        <v>30</v>
      </c>
      <c r="E54" s="18">
        <v>69</v>
      </c>
      <c r="F54" s="18">
        <v>99</v>
      </c>
      <c r="G54" s="18">
        <v>2</v>
      </c>
      <c r="H54" s="18" t="s">
        <v>15</v>
      </c>
      <c r="I54" s="18" t="s">
        <v>20</v>
      </c>
      <c r="J54" s="45"/>
      <c r="K54" s="48"/>
      <c r="L54" s="50"/>
      <c r="M54" s="52"/>
      <c r="N54" s="54"/>
      <c r="O54" s="56"/>
    </row>
    <row r="55" spans="1:15" ht="10.5" customHeight="1" thickBot="1">
      <c r="A55" s="19" t="s">
        <v>62</v>
      </c>
      <c r="B55" s="20" t="s">
        <v>63</v>
      </c>
      <c r="C55" s="21" t="s">
        <v>42</v>
      </c>
      <c r="D55" s="21">
        <v>30</v>
      </c>
      <c r="E55" s="21">
        <v>0</v>
      </c>
      <c r="F55" s="21">
        <v>30</v>
      </c>
      <c r="G55" s="21">
        <v>0</v>
      </c>
      <c r="H55" s="21" t="s">
        <v>15</v>
      </c>
      <c r="I55" s="21" t="s">
        <v>31</v>
      </c>
      <c r="J55" s="46"/>
      <c r="K55" s="49"/>
      <c r="L55" s="51"/>
      <c r="M55" s="53"/>
      <c r="N55" s="55"/>
      <c r="O55" s="57"/>
    </row>
    <row r="56" spans="1:15" ht="11.1" customHeight="1">
      <c r="A56" s="8" t="s">
        <v>64</v>
      </c>
      <c r="B56" s="9" t="s">
        <v>65</v>
      </c>
      <c r="C56" s="10" t="s">
        <v>33</v>
      </c>
      <c r="D56" s="10">
        <v>23</v>
      </c>
      <c r="E56" s="10">
        <v>40</v>
      </c>
      <c r="F56" s="10">
        <v>63</v>
      </c>
      <c r="G56" s="10">
        <v>3</v>
      </c>
      <c r="H56" s="10" t="s">
        <v>15</v>
      </c>
      <c r="I56" s="10" t="s">
        <v>16</v>
      </c>
      <c r="J56" s="44">
        <f t="shared" ref="J56" si="20">COUNTIF(H56:H65,"F")+COUNTIF(H56:H65,"AB")</f>
        <v>0</v>
      </c>
      <c r="K56" s="47">
        <f t="shared" ref="K56" si="21">SUM(G56:G65)</f>
        <v>21.5</v>
      </c>
      <c r="L56" s="50" t="str">
        <f t="shared" ref="L56" si="22">IF(K56=21.5, "PASS", "FAIL")</f>
        <v>PASS</v>
      </c>
      <c r="M56" s="52">
        <f t="shared" ref="M56" si="23">IF(L56="PASS",O56/9,"NO NEED")</f>
        <v>80.777777777777771</v>
      </c>
      <c r="N56" s="54">
        <f>IF(L56="FAIL","NO RANK",RANK(M56,$M$6:$M$605))</f>
        <v>11</v>
      </c>
      <c r="O56" s="56">
        <f t="shared" ref="O56" si="24">SUM(F56:F64)</f>
        <v>727</v>
      </c>
    </row>
    <row r="57" spans="1:15" ht="11.1" customHeight="1">
      <c r="A57" s="13" t="s">
        <v>64</v>
      </c>
      <c r="B57" s="14" t="s">
        <v>65</v>
      </c>
      <c r="C57" s="15" t="s">
        <v>34</v>
      </c>
      <c r="D57" s="15">
        <v>30</v>
      </c>
      <c r="E57" s="15">
        <v>38</v>
      </c>
      <c r="F57" s="15">
        <v>68</v>
      </c>
      <c r="G57" s="15">
        <v>3</v>
      </c>
      <c r="H57" s="15" t="s">
        <v>15</v>
      </c>
      <c r="I57" s="15" t="s">
        <v>16</v>
      </c>
      <c r="J57" s="45"/>
      <c r="K57" s="48"/>
      <c r="L57" s="50"/>
      <c r="M57" s="52"/>
      <c r="N57" s="54"/>
      <c r="O57" s="56"/>
    </row>
    <row r="58" spans="1:15" ht="11.1" customHeight="1">
      <c r="A58" s="13" t="s">
        <v>64</v>
      </c>
      <c r="B58" s="14" t="s">
        <v>65</v>
      </c>
      <c r="C58" s="15" t="s">
        <v>36</v>
      </c>
      <c r="D58" s="15">
        <v>28</v>
      </c>
      <c r="E58" s="15">
        <v>34</v>
      </c>
      <c r="F58" s="15">
        <v>62</v>
      </c>
      <c r="G58" s="15">
        <v>3</v>
      </c>
      <c r="H58" s="15" t="s">
        <v>15</v>
      </c>
      <c r="I58" s="15" t="s">
        <v>16</v>
      </c>
      <c r="J58" s="45"/>
      <c r="K58" s="48"/>
      <c r="L58" s="50"/>
      <c r="M58" s="52"/>
      <c r="N58" s="54"/>
      <c r="O58" s="56"/>
    </row>
    <row r="59" spans="1:15" ht="11.1" customHeight="1">
      <c r="A59" s="13" t="s">
        <v>64</v>
      </c>
      <c r="B59" s="14" t="s">
        <v>65</v>
      </c>
      <c r="C59" s="18" t="s">
        <v>37</v>
      </c>
      <c r="D59" s="18">
        <v>27</v>
      </c>
      <c r="E59" s="18">
        <v>43</v>
      </c>
      <c r="F59" s="18">
        <v>70</v>
      </c>
      <c r="G59" s="18">
        <v>3</v>
      </c>
      <c r="H59" s="18" t="s">
        <v>15</v>
      </c>
      <c r="I59" s="18" t="s">
        <v>22</v>
      </c>
      <c r="J59" s="45"/>
      <c r="K59" s="48"/>
      <c r="L59" s="50"/>
      <c r="M59" s="52"/>
      <c r="N59" s="54"/>
      <c r="O59" s="56"/>
    </row>
    <row r="60" spans="1:15" ht="11.1" customHeight="1">
      <c r="A60" s="13" t="s">
        <v>64</v>
      </c>
      <c r="B60" s="14" t="s">
        <v>65</v>
      </c>
      <c r="C60" s="18" t="s">
        <v>38</v>
      </c>
      <c r="D60" s="18">
        <v>27</v>
      </c>
      <c r="E60" s="18">
        <v>45</v>
      </c>
      <c r="F60" s="18">
        <v>72</v>
      </c>
      <c r="G60" s="18">
        <v>3</v>
      </c>
      <c r="H60" s="18" t="s">
        <v>15</v>
      </c>
      <c r="I60" s="18" t="s">
        <v>22</v>
      </c>
      <c r="J60" s="45"/>
      <c r="K60" s="48"/>
      <c r="L60" s="50"/>
      <c r="M60" s="52"/>
      <c r="N60" s="54"/>
      <c r="O60" s="56"/>
    </row>
    <row r="61" spans="1:15" ht="11.1" customHeight="1">
      <c r="A61" s="13" t="s">
        <v>64</v>
      </c>
      <c r="B61" s="14" t="s">
        <v>65</v>
      </c>
      <c r="C61" s="15" t="s">
        <v>35</v>
      </c>
      <c r="D61" s="15">
        <v>30</v>
      </c>
      <c r="E61" s="15">
        <v>68</v>
      </c>
      <c r="F61" s="15">
        <v>98</v>
      </c>
      <c r="G61" s="15">
        <v>1.5</v>
      </c>
      <c r="H61" s="15" t="s">
        <v>15</v>
      </c>
      <c r="I61" s="15" t="s">
        <v>20</v>
      </c>
      <c r="J61" s="45"/>
      <c r="K61" s="48"/>
      <c r="L61" s="50"/>
      <c r="M61" s="52"/>
      <c r="N61" s="54"/>
      <c r="O61" s="56"/>
    </row>
    <row r="62" spans="1:15" ht="11.1" customHeight="1">
      <c r="A62" s="16" t="s">
        <v>64</v>
      </c>
      <c r="B62" s="17" t="s">
        <v>65</v>
      </c>
      <c r="C62" s="15" t="s">
        <v>39</v>
      </c>
      <c r="D62" s="15">
        <v>30</v>
      </c>
      <c r="E62" s="15">
        <v>68</v>
      </c>
      <c r="F62" s="15">
        <v>98</v>
      </c>
      <c r="G62" s="15">
        <v>1.5</v>
      </c>
      <c r="H62" s="15" t="s">
        <v>15</v>
      </c>
      <c r="I62" s="15" t="s">
        <v>20</v>
      </c>
      <c r="J62" s="45"/>
      <c r="K62" s="48"/>
      <c r="L62" s="50"/>
      <c r="M62" s="52"/>
      <c r="N62" s="54"/>
      <c r="O62" s="56"/>
    </row>
    <row r="63" spans="1:15" ht="11.1" customHeight="1">
      <c r="A63" s="16" t="s">
        <v>64</v>
      </c>
      <c r="B63" s="17" t="s">
        <v>65</v>
      </c>
      <c r="C63" s="15" t="s">
        <v>40</v>
      </c>
      <c r="D63" s="15">
        <v>29</v>
      </c>
      <c r="E63" s="15">
        <v>69</v>
      </c>
      <c r="F63" s="15">
        <v>98</v>
      </c>
      <c r="G63" s="15">
        <v>1.5</v>
      </c>
      <c r="H63" s="15" t="s">
        <v>15</v>
      </c>
      <c r="I63" s="15" t="s">
        <v>20</v>
      </c>
      <c r="J63" s="45"/>
      <c r="K63" s="48"/>
      <c r="L63" s="50"/>
      <c r="M63" s="52"/>
      <c r="N63" s="54"/>
      <c r="O63" s="56"/>
    </row>
    <row r="64" spans="1:15" ht="11.1" customHeight="1">
      <c r="A64" s="16" t="s">
        <v>64</v>
      </c>
      <c r="B64" s="17" t="s">
        <v>65</v>
      </c>
      <c r="C64" s="18" t="s">
        <v>41</v>
      </c>
      <c r="D64" s="18">
        <v>30</v>
      </c>
      <c r="E64" s="18">
        <v>68</v>
      </c>
      <c r="F64" s="18">
        <v>98</v>
      </c>
      <c r="G64" s="18">
        <v>2</v>
      </c>
      <c r="H64" s="18" t="s">
        <v>15</v>
      </c>
      <c r="I64" s="18" t="s">
        <v>20</v>
      </c>
      <c r="J64" s="45"/>
      <c r="K64" s="48"/>
      <c r="L64" s="50"/>
      <c r="M64" s="52"/>
      <c r="N64" s="54"/>
      <c r="O64" s="56"/>
    </row>
    <row r="65" spans="1:18" ht="11.1" customHeight="1" thickBot="1">
      <c r="A65" s="19" t="s">
        <v>64</v>
      </c>
      <c r="B65" s="20" t="s">
        <v>65</v>
      </c>
      <c r="C65" s="21" t="s">
        <v>42</v>
      </c>
      <c r="D65" s="21">
        <v>30</v>
      </c>
      <c r="E65" s="21">
        <v>0</v>
      </c>
      <c r="F65" s="21">
        <v>30</v>
      </c>
      <c r="G65" s="21">
        <v>0</v>
      </c>
      <c r="H65" s="21" t="s">
        <v>15</v>
      </c>
      <c r="I65" s="21" t="s">
        <v>31</v>
      </c>
      <c r="J65" s="46"/>
      <c r="K65" s="49"/>
      <c r="L65" s="51"/>
      <c r="M65" s="53"/>
      <c r="N65" s="55"/>
      <c r="O65" s="57"/>
    </row>
    <row r="66" spans="1:18" ht="11.1" customHeight="1">
      <c r="A66" s="8" t="s">
        <v>66</v>
      </c>
      <c r="B66" s="9" t="s">
        <v>67</v>
      </c>
      <c r="C66" s="10" t="s">
        <v>33</v>
      </c>
      <c r="D66" s="10">
        <v>21</v>
      </c>
      <c r="E66" s="10">
        <v>28</v>
      </c>
      <c r="F66" s="10">
        <v>49</v>
      </c>
      <c r="G66" s="10">
        <v>3</v>
      </c>
      <c r="H66" s="10" t="s">
        <v>15</v>
      </c>
      <c r="I66" s="10" t="s">
        <v>18</v>
      </c>
      <c r="J66" s="44">
        <f t="shared" ref="J66" si="25">COUNTIF(H66:H75,"F")+COUNTIF(H66:H75,"AB")</f>
        <v>0</v>
      </c>
      <c r="K66" s="47">
        <f t="shared" ref="K66" si="26">SUM(G66:G75)</f>
        <v>21.5</v>
      </c>
      <c r="L66" s="50" t="str">
        <f t="shared" ref="L66" si="27">IF(K66=21.5, "PASS", "FAIL")</f>
        <v>PASS</v>
      </c>
      <c r="M66" s="52">
        <f t="shared" ref="M66" si="28">IF(L66="PASS",O66/9,"NO NEED")</f>
        <v>73.333333333333329</v>
      </c>
      <c r="N66" s="54">
        <f>IF(L66="FAIL","NO RANK",RANK(M66,$M$6:$M$605))</f>
        <v>26</v>
      </c>
      <c r="O66" s="56">
        <f t="shared" ref="O66" si="29">SUM(F66:F74)</f>
        <v>660</v>
      </c>
    </row>
    <row r="67" spans="1:18" ht="11.1" customHeight="1">
      <c r="A67" s="13" t="s">
        <v>66</v>
      </c>
      <c r="B67" s="14" t="s">
        <v>67</v>
      </c>
      <c r="C67" s="15" t="s">
        <v>34</v>
      </c>
      <c r="D67" s="15">
        <v>28</v>
      </c>
      <c r="E67" s="15">
        <v>28</v>
      </c>
      <c r="F67" s="15">
        <v>56</v>
      </c>
      <c r="G67" s="15">
        <v>3</v>
      </c>
      <c r="H67" s="15" t="s">
        <v>15</v>
      </c>
      <c r="I67" s="15" t="s">
        <v>17</v>
      </c>
      <c r="J67" s="45"/>
      <c r="K67" s="48"/>
      <c r="L67" s="50"/>
      <c r="M67" s="52"/>
      <c r="N67" s="54"/>
      <c r="O67" s="56"/>
    </row>
    <row r="68" spans="1:18" ht="11.1" customHeight="1">
      <c r="A68" s="13" t="s">
        <v>66</v>
      </c>
      <c r="B68" s="14" t="s">
        <v>67</v>
      </c>
      <c r="C68" s="15" t="s">
        <v>36</v>
      </c>
      <c r="D68" s="15">
        <v>26</v>
      </c>
      <c r="E68" s="15">
        <v>25</v>
      </c>
      <c r="F68" s="15">
        <v>51</v>
      </c>
      <c r="G68" s="15">
        <v>3</v>
      </c>
      <c r="H68" s="15" t="s">
        <v>15</v>
      </c>
      <c r="I68" s="15" t="s">
        <v>17</v>
      </c>
      <c r="J68" s="45"/>
      <c r="K68" s="48"/>
      <c r="L68" s="50"/>
      <c r="M68" s="52"/>
      <c r="N68" s="54"/>
      <c r="O68" s="56"/>
    </row>
    <row r="69" spans="1:18" ht="11.1" customHeight="1">
      <c r="A69" s="13" t="s">
        <v>66</v>
      </c>
      <c r="B69" s="14" t="s">
        <v>67</v>
      </c>
      <c r="C69" s="15" t="s">
        <v>37</v>
      </c>
      <c r="D69" s="15">
        <v>27</v>
      </c>
      <c r="E69" s="15">
        <v>29</v>
      </c>
      <c r="F69" s="15">
        <v>56</v>
      </c>
      <c r="G69" s="15">
        <v>3</v>
      </c>
      <c r="H69" s="15" t="s">
        <v>15</v>
      </c>
      <c r="I69" s="15" t="s">
        <v>17</v>
      </c>
      <c r="J69" s="45"/>
      <c r="K69" s="48"/>
      <c r="L69" s="50"/>
      <c r="M69" s="52"/>
      <c r="N69" s="54"/>
      <c r="O69" s="56"/>
    </row>
    <row r="70" spans="1:18" ht="11.1" customHeight="1">
      <c r="A70" s="13" t="s">
        <v>66</v>
      </c>
      <c r="B70" s="14" t="s">
        <v>67</v>
      </c>
      <c r="C70" s="15" t="s">
        <v>38</v>
      </c>
      <c r="D70" s="15">
        <v>26</v>
      </c>
      <c r="E70" s="15">
        <v>46</v>
      </c>
      <c r="F70" s="15">
        <v>72</v>
      </c>
      <c r="G70" s="15">
        <v>3</v>
      </c>
      <c r="H70" s="15" t="s">
        <v>15</v>
      </c>
      <c r="I70" s="15" t="s">
        <v>22</v>
      </c>
      <c r="J70" s="45"/>
      <c r="K70" s="48"/>
      <c r="L70" s="50"/>
      <c r="M70" s="52"/>
      <c r="N70" s="54"/>
      <c r="O70" s="56"/>
    </row>
    <row r="71" spans="1:18" ht="11.1" customHeight="1">
      <c r="A71" s="13" t="s">
        <v>66</v>
      </c>
      <c r="B71" s="14" t="s">
        <v>67</v>
      </c>
      <c r="C71" s="15" t="s">
        <v>35</v>
      </c>
      <c r="D71" s="15">
        <v>29</v>
      </c>
      <c r="E71" s="15">
        <v>61</v>
      </c>
      <c r="F71" s="15">
        <v>90</v>
      </c>
      <c r="G71" s="15">
        <v>1.5</v>
      </c>
      <c r="H71" s="15" t="s">
        <v>15</v>
      </c>
      <c r="I71" s="15" t="s">
        <v>20</v>
      </c>
      <c r="J71" s="45"/>
      <c r="K71" s="48"/>
      <c r="L71" s="50"/>
      <c r="M71" s="52"/>
      <c r="N71" s="54"/>
      <c r="O71" s="56"/>
    </row>
    <row r="72" spans="1:18" ht="11.1" customHeight="1">
      <c r="A72" s="16" t="s">
        <v>66</v>
      </c>
      <c r="B72" s="17" t="s">
        <v>67</v>
      </c>
      <c r="C72" s="18" t="s">
        <v>39</v>
      </c>
      <c r="D72" s="18">
        <v>30</v>
      </c>
      <c r="E72" s="18">
        <v>68</v>
      </c>
      <c r="F72" s="18">
        <v>98</v>
      </c>
      <c r="G72" s="18">
        <v>1.5</v>
      </c>
      <c r="H72" s="18" t="s">
        <v>15</v>
      </c>
      <c r="I72" s="18" t="s">
        <v>20</v>
      </c>
      <c r="J72" s="45"/>
      <c r="K72" s="48"/>
      <c r="L72" s="50"/>
      <c r="M72" s="52"/>
      <c r="N72" s="54"/>
      <c r="O72" s="56"/>
    </row>
    <row r="73" spans="1:18" ht="11.1" customHeight="1">
      <c r="A73" s="16" t="s">
        <v>66</v>
      </c>
      <c r="B73" s="17" t="s">
        <v>67</v>
      </c>
      <c r="C73" s="18" t="s">
        <v>40</v>
      </c>
      <c r="D73" s="18">
        <v>28</v>
      </c>
      <c r="E73" s="18">
        <v>66</v>
      </c>
      <c r="F73" s="18">
        <v>94</v>
      </c>
      <c r="G73" s="18">
        <v>1.5</v>
      </c>
      <c r="H73" s="18" t="s">
        <v>15</v>
      </c>
      <c r="I73" s="18" t="s">
        <v>20</v>
      </c>
      <c r="J73" s="45"/>
      <c r="K73" s="48"/>
      <c r="L73" s="50"/>
      <c r="M73" s="52"/>
      <c r="N73" s="54"/>
      <c r="O73" s="56"/>
    </row>
    <row r="74" spans="1:18" ht="11.1" customHeight="1">
      <c r="A74" s="16" t="s">
        <v>66</v>
      </c>
      <c r="B74" s="17" t="s">
        <v>67</v>
      </c>
      <c r="C74" s="18" t="s">
        <v>41</v>
      </c>
      <c r="D74" s="18">
        <v>29</v>
      </c>
      <c r="E74" s="18">
        <v>65</v>
      </c>
      <c r="F74" s="18">
        <v>94</v>
      </c>
      <c r="G74" s="18">
        <v>2</v>
      </c>
      <c r="H74" s="18" t="s">
        <v>15</v>
      </c>
      <c r="I74" s="18" t="s">
        <v>20</v>
      </c>
      <c r="J74" s="45"/>
      <c r="K74" s="48"/>
      <c r="L74" s="50"/>
      <c r="M74" s="52"/>
      <c r="N74" s="54"/>
      <c r="O74" s="56"/>
    </row>
    <row r="75" spans="1:18" ht="11.1" customHeight="1" thickBot="1">
      <c r="A75" s="19" t="s">
        <v>66</v>
      </c>
      <c r="B75" s="20" t="s">
        <v>67</v>
      </c>
      <c r="C75" s="21" t="s">
        <v>42</v>
      </c>
      <c r="D75" s="21">
        <v>30</v>
      </c>
      <c r="E75" s="21">
        <v>0</v>
      </c>
      <c r="F75" s="21">
        <v>30</v>
      </c>
      <c r="G75" s="21">
        <v>0</v>
      </c>
      <c r="H75" s="21" t="s">
        <v>15</v>
      </c>
      <c r="I75" s="21" t="s">
        <v>31</v>
      </c>
      <c r="J75" s="46"/>
      <c r="K75" s="49"/>
      <c r="L75" s="51"/>
      <c r="M75" s="53"/>
      <c r="N75" s="55"/>
      <c r="O75" s="57"/>
    </row>
    <row r="76" spans="1:18" ht="11.1" customHeight="1">
      <c r="A76" s="8" t="s">
        <v>68</v>
      </c>
      <c r="B76" s="9" t="s">
        <v>69</v>
      </c>
      <c r="C76" s="10" t="s">
        <v>33</v>
      </c>
      <c r="D76" s="10">
        <v>15</v>
      </c>
      <c r="E76" s="10">
        <v>13</v>
      </c>
      <c r="F76" s="10">
        <v>28</v>
      </c>
      <c r="G76" s="10">
        <v>0</v>
      </c>
      <c r="H76" s="10" t="s">
        <v>19</v>
      </c>
      <c r="I76" s="10" t="s">
        <v>19</v>
      </c>
      <c r="J76" s="44">
        <f t="shared" ref="J76" si="30">COUNTIF(H76:H85,"F")+COUNTIF(H76:H85,"AB")</f>
        <v>3</v>
      </c>
      <c r="K76" s="47">
        <f t="shared" ref="K76" si="31">SUM(G76:G85)</f>
        <v>12.5</v>
      </c>
      <c r="L76" s="50" t="str">
        <f t="shared" ref="L76" si="32">IF(K76=21.5, "PASS", "FAIL")</f>
        <v>FAIL</v>
      </c>
      <c r="M76" s="52" t="str">
        <f t="shared" ref="M76" si="33">IF(L76="PASS",O76/9,"NO NEED")</f>
        <v>NO NEED</v>
      </c>
      <c r="N76" s="54" t="str">
        <f>IF(L76="FAIL","NO RANK",RANK(M76,$M$6:$M$605))</f>
        <v>NO RANK</v>
      </c>
      <c r="O76" s="56">
        <f t="shared" ref="O76" si="34">SUM(F76:F84)</f>
        <v>522</v>
      </c>
      <c r="P76" s="11"/>
      <c r="Q76" s="12"/>
      <c r="R76" s="12"/>
    </row>
    <row r="77" spans="1:18" ht="11.1" customHeight="1">
      <c r="A77" s="13" t="s">
        <v>68</v>
      </c>
      <c r="B77" s="14" t="s">
        <v>69</v>
      </c>
      <c r="C77" s="15" t="s">
        <v>34</v>
      </c>
      <c r="D77" s="15">
        <v>20</v>
      </c>
      <c r="E77" s="15">
        <v>26</v>
      </c>
      <c r="F77" s="15">
        <v>46</v>
      </c>
      <c r="G77" s="15">
        <v>3</v>
      </c>
      <c r="H77" s="15" t="s">
        <v>15</v>
      </c>
      <c r="I77" s="15" t="s">
        <v>18</v>
      </c>
      <c r="J77" s="45"/>
      <c r="K77" s="48"/>
      <c r="L77" s="50"/>
      <c r="M77" s="52"/>
      <c r="N77" s="54"/>
      <c r="O77" s="56"/>
    </row>
    <row r="78" spans="1:18" ht="11.1" customHeight="1">
      <c r="A78" s="13" t="s">
        <v>68</v>
      </c>
      <c r="B78" s="14" t="s">
        <v>69</v>
      </c>
      <c r="C78" s="15" t="s">
        <v>36</v>
      </c>
      <c r="D78" s="15">
        <v>17</v>
      </c>
      <c r="E78" s="15">
        <v>9</v>
      </c>
      <c r="F78" s="15">
        <v>26</v>
      </c>
      <c r="G78" s="15">
        <v>0</v>
      </c>
      <c r="H78" s="15" t="s">
        <v>19</v>
      </c>
      <c r="I78" s="15" t="s">
        <v>19</v>
      </c>
      <c r="J78" s="45"/>
      <c r="K78" s="48"/>
      <c r="L78" s="50"/>
      <c r="M78" s="52"/>
      <c r="N78" s="54"/>
      <c r="O78" s="56"/>
    </row>
    <row r="79" spans="1:18" ht="11.1" customHeight="1">
      <c r="A79" s="13" t="s">
        <v>68</v>
      </c>
      <c r="B79" s="14" t="s">
        <v>69</v>
      </c>
      <c r="C79" s="15" t="s">
        <v>37</v>
      </c>
      <c r="D79" s="15">
        <v>20</v>
      </c>
      <c r="E79" s="15">
        <v>25</v>
      </c>
      <c r="F79" s="15">
        <v>45</v>
      </c>
      <c r="G79" s="15">
        <v>3</v>
      </c>
      <c r="H79" s="15" t="s">
        <v>15</v>
      </c>
      <c r="I79" s="15" t="s">
        <v>18</v>
      </c>
      <c r="J79" s="45"/>
      <c r="K79" s="48"/>
      <c r="L79" s="50"/>
      <c r="M79" s="52"/>
      <c r="N79" s="54"/>
      <c r="O79" s="56"/>
    </row>
    <row r="80" spans="1:18" ht="11.1" customHeight="1">
      <c r="A80" s="13" t="s">
        <v>68</v>
      </c>
      <c r="B80" s="14" t="s">
        <v>69</v>
      </c>
      <c r="C80" s="15" t="s">
        <v>38</v>
      </c>
      <c r="D80" s="15">
        <v>15</v>
      </c>
      <c r="E80" s="15">
        <v>9</v>
      </c>
      <c r="F80" s="15">
        <v>24</v>
      </c>
      <c r="G80" s="15">
        <v>0</v>
      </c>
      <c r="H80" s="15" t="s">
        <v>19</v>
      </c>
      <c r="I80" s="15" t="s">
        <v>19</v>
      </c>
      <c r="J80" s="45"/>
      <c r="K80" s="48"/>
      <c r="L80" s="50"/>
      <c r="M80" s="52"/>
      <c r="N80" s="54"/>
      <c r="O80" s="56"/>
    </row>
    <row r="81" spans="1:18" ht="11.1" customHeight="1">
      <c r="A81" s="13" t="s">
        <v>68</v>
      </c>
      <c r="B81" s="14" t="s">
        <v>69</v>
      </c>
      <c r="C81" s="15" t="s">
        <v>35</v>
      </c>
      <c r="D81" s="15">
        <v>27</v>
      </c>
      <c r="E81" s="15">
        <v>60</v>
      </c>
      <c r="F81" s="15">
        <v>87</v>
      </c>
      <c r="G81" s="15">
        <v>1.5</v>
      </c>
      <c r="H81" s="15" t="s">
        <v>15</v>
      </c>
      <c r="I81" s="15" t="s">
        <v>21</v>
      </c>
      <c r="J81" s="45"/>
      <c r="K81" s="48"/>
      <c r="L81" s="50"/>
      <c r="M81" s="52"/>
      <c r="N81" s="54"/>
      <c r="O81" s="56"/>
    </row>
    <row r="82" spans="1:18" ht="11.1" customHeight="1">
      <c r="A82" s="16" t="s">
        <v>68</v>
      </c>
      <c r="B82" s="17" t="s">
        <v>69</v>
      </c>
      <c r="C82" s="18" t="s">
        <v>39</v>
      </c>
      <c r="D82" s="18">
        <v>28</v>
      </c>
      <c r="E82" s="18">
        <v>61</v>
      </c>
      <c r="F82" s="18">
        <v>89</v>
      </c>
      <c r="G82" s="18">
        <v>1.5</v>
      </c>
      <c r="H82" s="18" t="s">
        <v>15</v>
      </c>
      <c r="I82" s="18" t="s">
        <v>21</v>
      </c>
      <c r="J82" s="45"/>
      <c r="K82" s="48"/>
      <c r="L82" s="50"/>
      <c r="M82" s="52"/>
      <c r="N82" s="54"/>
      <c r="O82" s="56"/>
    </row>
    <row r="83" spans="1:18" ht="11.1" customHeight="1">
      <c r="A83" s="16" t="s">
        <v>68</v>
      </c>
      <c r="B83" s="17" t="s">
        <v>69</v>
      </c>
      <c r="C83" s="18" t="s">
        <v>40</v>
      </c>
      <c r="D83" s="18">
        <v>27</v>
      </c>
      <c r="E83" s="18">
        <v>57</v>
      </c>
      <c r="F83" s="18">
        <v>84</v>
      </c>
      <c r="G83" s="18">
        <v>1.5</v>
      </c>
      <c r="H83" s="18" t="s">
        <v>15</v>
      </c>
      <c r="I83" s="18" t="s">
        <v>21</v>
      </c>
      <c r="J83" s="45"/>
      <c r="K83" s="48"/>
      <c r="L83" s="50"/>
      <c r="M83" s="52"/>
      <c r="N83" s="54"/>
      <c r="O83" s="56"/>
    </row>
    <row r="84" spans="1:18" ht="11.1" customHeight="1">
      <c r="A84" s="16" t="s">
        <v>68</v>
      </c>
      <c r="B84" s="17" t="s">
        <v>69</v>
      </c>
      <c r="C84" s="18" t="s">
        <v>41</v>
      </c>
      <c r="D84" s="18">
        <v>26</v>
      </c>
      <c r="E84" s="18">
        <v>67</v>
      </c>
      <c r="F84" s="18">
        <v>93</v>
      </c>
      <c r="G84" s="18">
        <v>2</v>
      </c>
      <c r="H84" s="18" t="s">
        <v>15</v>
      </c>
      <c r="I84" s="18" t="s">
        <v>20</v>
      </c>
      <c r="J84" s="45"/>
      <c r="K84" s="48"/>
      <c r="L84" s="50"/>
      <c r="M84" s="52"/>
      <c r="N84" s="54"/>
      <c r="O84" s="56"/>
    </row>
    <row r="85" spans="1:18" ht="10.5" customHeight="1" thickBot="1">
      <c r="A85" s="19" t="s">
        <v>68</v>
      </c>
      <c r="B85" s="20" t="s">
        <v>69</v>
      </c>
      <c r="C85" s="21" t="s">
        <v>42</v>
      </c>
      <c r="D85" s="21">
        <v>27</v>
      </c>
      <c r="E85" s="21">
        <v>0</v>
      </c>
      <c r="F85" s="21">
        <v>27</v>
      </c>
      <c r="G85" s="21">
        <v>0</v>
      </c>
      <c r="H85" s="21" t="s">
        <v>15</v>
      </c>
      <c r="I85" s="21" t="s">
        <v>31</v>
      </c>
      <c r="J85" s="46"/>
      <c r="K85" s="49"/>
      <c r="L85" s="51"/>
      <c r="M85" s="53"/>
      <c r="N85" s="55"/>
      <c r="O85" s="57"/>
    </row>
    <row r="86" spans="1:18" ht="11.1" customHeight="1">
      <c r="A86" s="8" t="s">
        <v>70</v>
      </c>
      <c r="B86" s="9" t="s">
        <v>71</v>
      </c>
      <c r="C86" s="10" t="s">
        <v>33</v>
      </c>
      <c r="D86" s="10">
        <v>16</v>
      </c>
      <c r="E86" s="10">
        <v>11</v>
      </c>
      <c r="F86" s="10">
        <v>27</v>
      </c>
      <c r="G86" s="10">
        <v>0</v>
      </c>
      <c r="H86" s="10" t="s">
        <v>19</v>
      </c>
      <c r="I86" s="10" t="s">
        <v>19</v>
      </c>
      <c r="J86" s="44">
        <f t="shared" ref="J86" si="35">COUNTIF(H86:H95,"F")+COUNTIF(H86:H95,"AB")</f>
        <v>4</v>
      </c>
      <c r="K86" s="47">
        <f t="shared" ref="K86" si="36">SUM(G86:G95)</f>
        <v>9.5</v>
      </c>
      <c r="L86" s="50" t="str">
        <f t="shared" ref="L86" si="37">IF(K86=21.5, "PASS", "FAIL")</f>
        <v>FAIL</v>
      </c>
      <c r="M86" s="52" t="str">
        <f t="shared" ref="M86" si="38">IF(L86="PASS",O86/9,"NO NEED")</f>
        <v>NO NEED</v>
      </c>
      <c r="N86" s="54" t="str">
        <f>IF(L86="FAIL","NO RANK",RANK(M86,$M$6:$M$605))</f>
        <v>NO RANK</v>
      </c>
      <c r="O86" s="56">
        <f t="shared" ref="O86" si="39">SUM(F86:F94)</f>
        <v>523</v>
      </c>
    </row>
    <row r="87" spans="1:18" ht="11.1" customHeight="1">
      <c r="A87" s="13" t="s">
        <v>70</v>
      </c>
      <c r="B87" s="14" t="s">
        <v>71</v>
      </c>
      <c r="C87" s="15" t="s">
        <v>34</v>
      </c>
      <c r="D87" s="15">
        <v>22</v>
      </c>
      <c r="E87" s="15">
        <v>16</v>
      </c>
      <c r="F87" s="15">
        <v>38</v>
      </c>
      <c r="G87" s="15">
        <v>0</v>
      </c>
      <c r="H87" s="15" t="s">
        <v>19</v>
      </c>
      <c r="I87" s="15" t="s">
        <v>19</v>
      </c>
      <c r="J87" s="45"/>
      <c r="K87" s="48"/>
      <c r="L87" s="50"/>
      <c r="M87" s="52"/>
      <c r="N87" s="54"/>
      <c r="O87" s="56"/>
    </row>
    <row r="88" spans="1:18" ht="11.1" customHeight="1">
      <c r="A88" s="13" t="s">
        <v>70</v>
      </c>
      <c r="B88" s="14" t="s">
        <v>71</v>
      </c>
      <c r="C88" s="15" t="s">
        <v>36</v>
      </c>
      <c r="D88" s="15">
        <v>19</v>
      </c>
      <c r="E88" s="15">
        <v>10</v>
      </c>
      <c r="F88" s="15">
        <v>29</v>
      </c>
      <c r="G88" s="15">
        <v>0</v>
      </c>
      <c r="H88" s="15" t="s">
        <v>19</v>
      </c>
      <c r="I88" s="15" t="s">
        <v>19</v>
      </c>
      <c r="J88" s="45"/>
      <c r="K88" s="48"/>
      <c r="L88" s="50"/>
      <c r="M88" s="52"/>
      <c r="N88" s="54"/>
      <c r="O88" s="56"/>
    </row>
    <row r="89" spans="1:18" ht="11.1" customHeight="1">
      <c r="A89" s="13" t="s">
        <v>70</v>
      </c>
      <c r="B89" s="14" t="s">
        <v>71</v>
      </c>
      <c r="C89" s="15" t="s">
        <v>37</v>
      </c>
      <c r="D89" s="15">
        <v>24</v>
      </c>
      <c r="E89" s="15">
        <v>25</v>
      </c>
      <c r="F89" s="15">
        <v>49</v>
      </c>
      <c r="G89" s="15">
        <v>3</v>
      </c>
      <c r="H89" s="15" t="s">
        <v>15</v>
      </c>
      <c r="I89" s="15" t="s">
        <v>18</v>
      </c>
      <c r="J89" s="45"/>
      <c r="K89" s="48"/>
      <c r="L89" s="50"/>
      <c r="M89" s="52"/>
      <c r="N89" s="54"/>
      <c r="O89" s="56"/>
    </row>
    <row r="90" spans="1:18" ht="11.1" customHeight="1">
      <c r="A90" s="13" t="s">
        <v>70</v>
      </c>
      <c r="B90" s="14" t="s">
        <v>71</v>
      </c>
      <c r="C90" s="15" t="s">
        <v>38</v>
      </c>
      <c r="D90" s="15">
        <v>18</v>
      </c>
      <c r="E90" s="15">
        <v>17</v>
      </c>
      <c r="F90" s="15">
        <v>35</v>
      </c>
      <c r="G90" s="15">
        <v>0</v>
      </c>
      <c r="H90" s="15" t="s">
        <v>19</v>
      </c>
      <c r="I90" s="15" t="s">
        <v>19</v>
      </c>
      <c r="J90" s="45"/>
      <c r="K90" s="48"/>
      <c r="L90" s="50"/>
      <c r="M90" s="52"/>
      <c r="N90" s="54"/>
      <c r="O90" s="56"/>
    </row>
    <row r="91" spans="1:18" ht="11.1" customHeight="1">
      <c r="A91" s="13" t="s">
        <v>70</v>
      </c>
      <c r="B91" s="14" t="s">
        <v>71</v>
      </c>
      <c r="C91" s="15" t="s">
        <v>35</v>
      </c>
      <c r="D91" s="15">
        <v>28</v>
      </c>
      <c r="E91" s="15">
        <v>55</v>
      </c>
      <c r="F91" s="15">
        <v>83</v>
      </c>
      <c r="G91" s="15">
        <v>1.5</v>
      </c>
      <c r="H91" s="15" t="s">
        <v>15</v>
      </c>
      <c r="I91" s="15" t="s">
        <v>21</v>
      </c>
      <c r="J91" s="45"/>
      <c r="K91" s="48"/>
      <c r="L91" s="50"/>
      <c r="M91" s="52"/>
      <c r="N91" s="54"/>
      <c r="O91" s="56"/>
    </row>
    <row r="92" spans="1:18" ht="11.1" customHeight="1">
      <c r="A92" s="16" t="s">
        <v>70</v>
      </c>
      <c r="B92" s="17" t="s">
        <v>71</v>
      </c>
      <c r="C92" s="18" t="s">
        <v>39</v>
      </c>
      <c r="D92" s="18">
        <v>27</v>
      </c>
      <c r="E92" s="18">
        <v>54</v>
      </c>
      <c r="F92" s="18">
        <v>81</v>
      </c>
      <c r="G92" s="18">
        <v>1.5</v>
      </c>
      <c r="H92" s="18" t="s">
        <v>15</v>
      </c>
      <c r="I92" s="18" t="s">
        <v>21</v>
      </c>
      <c r="J92" s="45"/>
      <c r="K92" s="48"/>
      <c r="L92" s="50"/>
      <c r="M92" s="52"/>
      <c r="N92" s="54"/>
      <c r="O92" s="56"/>
    </row>
    <row r="93" spans="1:18" ht="11.1" customHeight="1">
      <c r="A93" s="16" t="s">
        <v>70</v>
      </c>
      <c r="B93" s="17" t="s">
        <v>71</v>
      </c>
      <c r="C93" s="18" t="s">
        <v>40</v>
      </c>
      <c r="D93" s="18">
        <v>27</v>
      </c>
      <c r="E93" s="18">
        <v>59</v>
      </c>
      <c r="F93" s="18">
        <v>86</v>
      </c>
      <c r="G93" s="18">
        <v>1.5</v>
      </c>
      <c r="H93" s="18" t="s">
        <v>15</v>
      </c>
      <c r="I93" s="18" t="s">
        <v>21</v>
      </c>
      <c r="J93" s="45"/>
      <c r="K93" s="48"/>
      <c r="L93" s="50"/>
      <c r="M93" s="52"/>
      <c r="N93" s="54"/>
      <c r="O93" s="56"/>
    </row>
    <row r="94" spans="1:18" ht="11.1" customHeight="1">
      <c r="A94" s="16" t="s">
        <v>70</v>
      </c>
      <c r="B94" s="17" t="s">
        <v>71</v>
      </c>
      <c r="C94" s="18" t="s">
        <v>41</v>
      </c>
      <c r="D94" s="18">
        <v>28</v>
      </c>
      <c r="E94" s="18">
        <v>67</v>
      </c>
      <c r="F94" s="18">
        <v>95</v>
      </c>
      <c r="G94" s="18">
        <v>2</v>
      </c>
      <c r="H94" s="18" t="s">
        <v>15</v>
      </c>
      <c r="I94" s="18" t="s">
        <v>20</v>
      </c>
      <c r="J94" s="45"/>
      <c r="K94" s="48"/>
      <c r="L94" s="50"/>
      <c r="M94" s="52"/>
      <c r="N94" s="54"/>
      <c r="O94" s="56"/>
    </row>
    <row r="95" spans="1:18" ht="11.1" customHeight="1" thickBot="1">
      <c r="A95" s="19" t="s">
        <v>70</v>
      </c>
      <c r="B95" s="20" t="s">
        <v>71</v>
      </c>
      <c r="C95" s="21" t="s">
        <v>42</v>
      </c>
      <c r="D95" s="21">
        <v>27</v>
      </c>
      <c r="E95" s="21">
        <v>0</v>
      </c>
      <c r="F95" s="21">
        <v>27</v>
      </c>
      <c r="G95" s="21">
        <v>0</v>
      </c>
      <c r="H95" s="21" t="s">
        <v>15</v>
      </c>
      <c r="I95" s="21" t="s">
        <v>31</v>
      </c>
      <c r="J95" s="46"/>
      <c r="K95" s="49"/>
      <c r="L95" s="51"/>
      <c r="M95" s="53"/>
      <c r="N95" s="55"/>
      <c r="O95" s="57"/>
    </row>
    <row r="96" spans="1:18" ht="11.1" customHeight="1">
      <c r="A96" s="8" t="s">
        <v>72</v>
      </c>
      <c r="B96" s="9" t="s">
        <v>73</v>
      </c>
      <c r="C96" s="10" t="s">
        <v>33</v>
      </c>
      <c r="D96" s="10">
        <v>23</v>
      </c>
      <c r="E96" s="10">
        <v>31</v>
      </c>
      <c r="F96" s="10">
        <v>54</v>
      </c>
      <c r="G96" s="10">
        <v>3</v>
      </c>
      <c r="H96" s="10" t="s">
        <v>15</v>
      </c>
      <c r="I96" s="10" t="s">
        <v>17</v>
      </c>
      <c r="J96" s="44">
        <f t="shared" ref="J96" si="40">COUNTIF(H96:H105,"F")+COUNTIF(H96:H105,"AB")</f>
        <v>0</v>
      </c>
      <c r="K96" s="47">
        <f t="shared" ref="K96" si="41">SUM(G96:G105)</f>
        <v>21.5</v>
      </c>
      <c r="L96" s="50" t="str">
        <f t="shared" ref="L96" si="42">IF(K96=21.5, "PASS", "FAIL")</f>
        <v>PASS</v>
      </c>
      <c r="M96" s="52">
        <f t="shared" ref="M96" si="43">IF(L96="PASS",O96/9,"NO NEED")</f>
        <v>74.888888888888886</v>
      </c>
      <c r="N96" s="54">
        <f>IF(L96="FAIL","NO RANK",RANK(M96,$M$6:$M$605))</f>
        <v>23</v>
      </c>
      <c r="O96" s="56">
        <f t="shared" ref="O96" si="44">SUM(F96:F104)</f>
        <v>674</v>
      </c>
      <c r="P96" s="11"/>
      <c r="Q96" s="12"/>
      <c r="R96" s="12"/>
    </row>
    <row r="97" spans="1:15" ht="11.1" customHeight="1">
      <c r="A97" s="13" t="s">
        <v>72</v>
      </c>
      <c r="B97" s="14" t="s">
        <v>73</v>
      </c>
      <c r="C97" s="15" t="s">
        <v>34</v>
      </c>
      <c r="D97" s="15">
        <v>28</v>
      </c>
      <c r="E97" s="15">
        <v>35</v>
      </c>
      <c r="F97" s="15">
        <v>63</v>
      </c>
      <c r="G97" s="15">
        <v>3</v>
      </c>
      <c r="H97" s="15" t="s">
        <v>15</v>
      </c>
      <c r="I97" s="15" t="s">
        <v>16</v>
      </c>
      <c r="J97" s="45"/>
      <c r="K97" s="48"/>
      <c r="L97" s="50"/>
      <c r="M97" s="52"/>
      <c r="N97" s="54"/>
      <c r="O97" s="56"/>
    </row>
    <row r="98" spans="1:15" ht="11.1" customHeight="1">
      <c r="A98" s="13" t="s">
        <v>72</v>
      </c>
      <c r="B98" s="14" t="s">
        <v>73</v>
      </c>
      <c r="C98" s="15" t="s">
        <v>36</v>
      </c>
      <c r="D98" s="15">
        <v>26</v>
      </c>
      <c r="E98" s="15">
        <v>31</v>
      </c>
      <c r="F98" s="15">
        <v>57</v>
      </c>
      <c r="G98" s="15">
        <v>3</v>
      </c>
      <c r="H98" s="15" t="s">
        <v>15</v>
      </c>
      <c r="I98" s="15" t="s">
        <v>17</v>
      </c>
      <c r="J98" s="45"/>
      <c r="K98" s="48"/>
      <c r="L98" s="50"/>
      <c r="M98" s="52"/>
      <c r="N98" s="54"/>
      <c r="O98" s="56"/>
    </row>
    <row r="99" spans="1:15" ht="11.1" customHeight="1">
      <c r="A99" s="13" t="s">
        <v>72</v>
      </c>
      <c r="B99" s="14" t="s">
        <v>73</v>
      </c>
      <c r="C99" s="15" t="s">
        <v>37</v>
      </c>
      <c r="D99" s="15">
        <v>25</v>
      </c>
      <c r="E99" s="15">
        <v>43</v>
      </c>
      <c r="F99" s="15">
        <v>68</v>
      </c>
      <c r="G99" s="15">
        <v>3</v>
      </c>
      <c r="H99" s="15" t="s">
        <v>15</v>
      </c>
      <c r="I99" s="15" t="s">
        <v>16</v>
      </c>
      <c r="J99" s="45"/>
      <c r="K99" s="48"/>
      <c r="L99" s="50"/>
      <c r="M99" s="52"/>
      <c r="N99" s="54"/>
      <c r="O99" s="56"/>
    </row>
    <row r="100" spans="1:15" ht="11.1" customHeight="1">
      <c r="A100" s="13" t="s">
        <v>72</v>
      </c>
      <c r="B100" s="14" t="s">
        <v>73</v>
      </c>
      <c r="C100" s="15" t="s">
        <v>38</v>
      </c>
      <c r="D100" s="15">
        <v>26</v>
      </c>
      <c r="E100" s="15">
        <v>46</v>
      </c>
      <c r="F100" s="15">
        <v>72</v>
      </c>
      <c r="G100" s="15">
        <v>3</v>
      </c>
      <c r="H100" s="15" t="s">
        <v>15</v>
      </c>
      <c r="I100" s="15" t="s">
        <v>22</v>
      </c>
      <c r="J100" s="45"/>
      <c r="K100" s="48"/>
      <c r="L100" s="50"/>
      <c r="M100" s="52"/>
      <c r="N100" s="54"/>
      <c r="O100" s="56"/>
    </row>
    <row r="101" spans="1:15" ht="11.1" customHeight="1">
      <c r="A101" s="13" t="s">
        <v>72</v>
      </c>
      <c r="B101" s="14" t="s">
        <v>73</v>
      </c>
      <c r="C101" s="15" t="s">
        <v>35</v>
      </c>
      <c r="D101" s="15">
        <v>28</v>
      </c>
      <c r="E101" s="15">
        <v>60</v>
      </c>
      <c r="F101" s="15">
        <v>88</v>
      </c>
      <c r="G101" s="15">
        <v>1.5</v>
      </c>
      <c r="H101" s="15" t="s">
        <v>15</v>
      </c>
      <c r="I101" s="15" t="s">
        <v>21</v>
      </c>
      <c r="J101" s="45"/>
      <c r="K101" s="48"/>
      <c r="L101" s="50"/>
      <c r="M101" s="52"/>
      <c r="N101" s="54"/>
      <c r="O101" s="56"/>
    </row>
    <row r="102" spans="1:15" ht="11.1" customHeight="1">
      <c r="A102" s="16" t="s">
        <v>72</v>
      </c>
      <c r="B102" s="17" t="s">
        <v>73</v>
      </c>
      <c r="C102" s="18" t="s">
        <v>39</v>
      </c>
      <c r="D102" s="18">
        <v>27</v>
      </c>
      <c r="E102" s="18">
        <v>59</v>
      </c>
      <c r="F102" s="18">
        <v>86</v>
      </c>
      <c r="G102" s="18">
        <v>1.5</v>
      </c>
      <c r="H102" s="18" t="s">
        <v>15</v>
      </c>
      <c r="I102" s="18" t="s">
        <v>21</v>
      </c>
      <c r="J102" s="45"/>
      <c r="K102" s="48"/>
      <c r="L102" s="50"/>
      <c r="M102" s="52"/>
      <c r="N102" s="54"/>
      <c r="O102" s="56"/>
    </row>
    <row r="103" spans="1:15" ht="11.1" customHeight="1">
      <c r="A103" s="16" t="s">
        <v>72</v>
      </c>
      <c r="B103" s="17" t="s">
        <v>73</v>
      </c>
      <c r="C103" s="18" t="s">
        <v>40</v>
      </c>
      <c r="D103" s="18">
        <v>28</v>
      </c>
      <c r="E103" s="18">
        <v>64</v>
      </c>
      <c r="F103" s="18">
        <v>92</v>
      </c>
      <c r="G103" s="18">
        <v>1.5</v>
      </c>
      <c r="H103" s="18" t="s">
        <v>15</v>
      </c>
      <c r="I103" s="18" t="s">
        <v>20</v>
      </c>
      <c r="J103" s="45"/>
      <c r="K103" s="48"/>
      <c r="L103" s="50"/>
      <c r="M103" s="52"/>
      <c r="N103" s="54"/>
      <c r="O103" s="56"/>
    </row>
    <row r="104" spans="1:15" ht="11.1" customHeight="1">
      <c r="A104" s="16" t="s">
        <v>72</v>
      </c>
      <c r="B104" s="17" t="s">
        <v>73</v>
      </c>
      <c r="C104" s="18" t="s">
        <v>41</v>
      </c>
      <c r="D104" s="18">
        <v>27</v>
      </c>
      <c r="E104" s="18">
        <v>67</v>
      </c>
      <c r="F104" s="18">
        <v>94</v>
      </c>
      <c r="G104" s="18">
        <v>2</v>
      </c>
      <c r="H104" s="18" t="s">
        <v>15</v>
      </c>
      <c r="I104" s="18" t="s">
        <v>20</v>
      </c>
      <c r="J104" s="45"/>
      <c r="K104" s="48"/>
      <c r="L104" s="50"/>
      <c r="M104" s="52"/>
      <c r="N104" s="54"/>
      <c r="O104" s="56"/>
    </row>
    <row r="105" spans="1:15" ht="10.5" customHeight="1" thickBot="1">
      <c r="A105" s="19" t="s">
        <v>72</v>
      </c>
      <c r="B105" s="20" t="s">
        <v>73</v>
      </c>
      <c r="C105" s="21" t="s">
        <v>42</v>
      </c>
      <c r="D105" s="21">
        <v>29</v>
      </c>
      <c r="E105" s="21">
        <v>0</v>
      </c>
      <c r="F105" s="21">
        <v>29</v>
      </c>
      <c r="G105" s="21">
        <v>0</v>
      </c>
      <c r="H105" s="21" t="s">
        <v>15</v>
      </c>
      <c r="I105" s="21" t="s">
        <v>31</v>
      </c>
      <c r="J105" s="46"/>
      <c r="K105" s="49"/>
      <c r="L105" s="51"/>
      <c r="M105" s="53"/>
      <c r="N105" s="55"/>
      <c r="O105" s="57"/>
    </row>
    <row r="106" spans="1:15" ht="11.1" customHeight="1">
      <c r="A106" s="8" t="s">
        <v>74</v>
      </c>
      <c r="B106" s="9" t="s">
        <v>75</v>
      </c>
      <c r="C106" s="10" t="s">
        <v>33</v>
      </c>
      <c r="D106" s="10">
        <v>15</v>
      </c>
      <c r="E106" s="10">
        <v>31</v>
      </c>
      <c r="F106" s="10">
        <v>46</v>
      </c>
      <c r="G106" s="10">
        <v>3</v>
      </c>
      <c r="H106" s="10" t="s">
        <v>15</v>
      </c>
      <c r="I106" s="10" t="s">
        <v>18</v>
      </c>
      <c r="J106" s="44">
        <f t="shared" ref="J106" si="45">COUNTIF(H106:H115,"F")+COUNTIF(H106:H115,"AB")</f>
        <v>1</v>
      </c>
      <c r="K106" s="47">
        <f t="shared" ref="K106" si="46">SUM(G106:G115)</f>
        <v>18.5</v>
      </c>
      <c r="L106" s="50" t="str">
        <f t="shared" ref="L106" si="47">IF(K106=21.5, "PASS", "FAIL")</f>
        <v>FAIL</v>
      </c>
      <c r="M106" s="52" t="str">
        <f t="shared" ref="M106" si="48">IF(L106="PASS",O106/9,"NO NEED")</f>
        <v>NO NEED</v>
      </c>
      <c r="N106" s="54" t="str">
        <f>IF(L106="FAIL","NO RANK",RANK(M106,$M$6:$M$605))</f>
        <v>NO RANK</v>
      </c>
      <c r="O106" s="56">
        <f t="shared" ref="O106" si="49">SUM(F106:F114)</f>
        <v>587</v>
      </c>
    </row>
    <row r="107" spans="1:15" ht="11.1" customHeight="1">
      <c r="A107" s="13" t="s">
        <v>74</v>
      </c>
      <c r="B107" s="14" t="s">
        <v>75</v>
      </c>
      <c r="C107" s="15" t="s">
        <v>34</v>
      </c>
      <c r="D107" s="15">
        <v>21</v>
      </c>
      <c r="E107" s="15">
        <v>34</v>
      </c>
      <c r="F107" s="15">
        <v>55</v>
      </c>
      <c r="G107" s="15">
        <v>3</v>
      </c>
      <c r="H107" s="15" t="s">
        <v>15</v>
      </c>
      <c r="I107" s="15" t="s">
        <v>17</v>
      </c>
      <c r="J107" s="45"/>
      <c r="K107" s="48"/>
      <c r="L107" s="50"/>
      <c r="M107" s="52"/>
      <c r="N107" s="54"/>
      <c r="O107" s="56"/>
    </row>
    <row r="108" spans="1:15" ht="11.1" customHeight="1">
      <c r="A108" s="13" t="s">
        <v>74</v>
      </c>
      <c r="B108" s="14" t="s">
        <v>75</v>
      </c>
      <c r="C108" s="15" t="s">
        <v>36</v>
      </c>
      <c r="D108" s="15">
        <v>17</v>
      </c>
      <c r="E108" s="15">
        <v>14</v>
      </c>
      <c r="F108" s="15">
        <v>31</v>
      </c>
      <c r="G108" s="15">
        <v>0</v>
      </c>
      <c r="H108" s="15" t="s">
        <v>19</v>
      </c>
      <c r="I108" s="15" t="s">
        <v>19</v>
      </c>
      <c r="J108" s="45"/>
      <c r="K108" s="48"/>
      <c r="L108" s="50"/>
      <c r="M108" s="52"/>
      <c r="N108" s="54"/>
      <c r="O108" s="56"/>
    </row>
    <row r="109" spans="1:15" ht="11.1" customHeight="1">
      <c r="A109" s="13" t="s">
        <v>74</v>
      </c>
      <c r="B109" s="14" t="s">
        <v>75</v>
      </c>
      <c r="C109" s="15" t="s">
        <v>37</v>
      </c>
      <c r="D109" s="15">
        <v>19</v>
      </c>
      <c r="E109" s="15">
        <v>35</v>
      </c>
      <c r="F109" s="15">
        <v>54</v>
      </c>
      <c r="G109" s="15">
        <v>3</v>
      </c>
      <c r="H109" s="15" t="s">
        <v>15</v>
      </c>
      <c r="I109" s="15" t="s">
        <v>17</v>
      </c>
      <c r="J109" s="45"/>
      <c r="K109" s="48"/>
      <c r="L109" s="50"/>
      <c r="M109" s="52"/>
      <c r="N109" s="54"/>
      <c r="O109" s="56"/>
    </row>
    <row r="110" spans="1:15" ht="11.1" customHeight="1">
      <c r="A110" s="13" t="s">
        <v>74</v>
      </c>
      <c r="B110" s="14" t="s">
        <v>75</v>
      </c>
      <c r="C110" s="15" t="s">
        <v>38</v>
      </c>
      <c r="D110" s="15">
        <v>20</v>
      </c>
      <c r="E110" s="15">
        <v>39</v>
      </c>
      <c r="F110" s="15">
        <v>59</v>
      </c>
      <c r="G110" s="15">
        <v>3</v>
      </c>
      <c r="H110" s="15" t="s">
        <v>15</v>
      </c>
      <c r="I110" s="15" t="s">
        <v>17</v>
      </c>
      <c r="J110" s="45"/>
      <c r="K110" s="48"/>
      <c r="L110" s="50"/>
      <c r="M110" s="52"/>
      <c r="N110" s="54"/>
      <c r="O110" s="56"/>
    </row>
    <row r="111" spans="1:15" ht="11.1" customHeight="1">
      <c r="A111" s="13" t="s">
        <v>74</v>
      </c>
      <c r="B111" s="14" t="s">
        <v>75</v>
      </c>
      <c r="C111" s="15" t="s">
        <v>35</v>
      </c>
      <c r="D111" s="15">
        <v>28</v>
      </c>
      <c r="E111" s="15">
        <v>58</v>
      </c>
      <c r="F111" s="15">
        <v>86</v>
      </c>
      <c r="G111" s="15">
        <v>1.5</v>
      </c>
      <c r="H111" s="15" t="s">
        <v>15</v>
      </c>
      <c r="I111" s="15" t="s">
        <v>21</v>
      </c>
      <c r="J111" s="45"/>
      <c r="K111" s="48"/>
      <c r="L111" s="50"/>
      <c r="M111" s="52"/>
      <c r="N111" s="54"/>
      <c r="O111" s="56"/>
    </row>
    <row r="112" spans="1:15" ht="11.1" customHeight="1">
      <c r="A112" s="16" t="s">
        <v>74</v>
      </c>
      <c r="B112" s="17" t="s">
        <v>75</v>
      </c>
      <c r="C112" s="18" t="s">
        <v>39</v>
      </c>
      <c r="D112" s="18">
        <v>27</v>
      </c>
      <c r="E112" s="18">
        <v>52</v>
      </c>
      <c r="F112" s="18">
        <v>79</v>
      </c>
      <c r="G112" s="18">
        <v>1.5</v>
      </c>
      <c r="H112" s="18" t="s">
        <v>15</v>
      </c>
      <c r="I112" s="18" t="s">
        <v>22</v>
      </c>
      <c r="J112" s="45"/>
      <c r="K112" s="48"/>
      <c r="L112" s="50"/>
      <c r="M112" s="52"/>
      <c r="N112" s="54"/>
      <c r="O112" s="56"/>
    </row>
    <row r="113" spans="1:18" ht="11.1" customHeight="1">
      <c r="A113" s="16" t="s">
        <v>74</v>
      </c>
      <c r="B113" s="17" t="s">
        <v>75</v>
      </c>
      <c r="C113" s="18" t="s">
        <v>40</v>
      </c>
      <c r="D113" s="18">
        <v>28</v>
      </c>
      <c r="E113" s="18">
        <v>57</v>
      </c>
      <c r="F113" s="18">
        <v>85</v>
      </c>
      <c r="G113" s="18">
        <v>1.5</v>
      </c>
      <c r="H113" s="18" t="s">
        <v>15</v>
      </c>
      <c r="I113" s="18" t="s">
        <v>21</v>
      </c>
      <c r="J113" s="45"/>
      <c r="K113" s="48"/>
      <c r="L113" s="50"/>
      <c r="M113" s="52"/>
      <c r="N113" s="54"/>
      <c r="O113" s="56"/>
    </row>
    <row r="114" spans="1:18" ht="11.1" customHeight="1">
      <c r="A114" s="16" t="s">
        <v>74</v>
      </c>
      <c r="B114" s="17" t="s">
        <v>75</v>
      </c>
      <c r="C114" s="18" t="s">
        <v>41</v>
      </c>
      <c r="D114" s="18">
        <v>27</v>
      </c>
      <c r="E114" s="18">
        <v>65</v>
      </c>
      <c r="F114" s="18">
        <v>92</v>
      </c>
      <c r="G114" s="18">
        <v>2</v>
      </c>
      <c r="H114" s="18" t="s">
        <v>15</v>
      </c>
      <c r="I114" s="18" t="s">
        <v>20</v>
      </c>
      <c r="J114" s="45"/>
      <c r="K114" s="48"/>
      <c r="L114" s="50"/>
      <c r="M114" s="52"/>
      <c r="N114" s="54"/>
      <c r="O114" s="56"/>
    </row>
    <row r="115" spans="1:18" ht="11.1" customHeight="1" thickBot="1">
      <c r="A115" s="19" t="s">
        <v>74</v>
      </c>
      <c r="B115" s="20" t="s">
        <v>75</v>
      </c>
      <c r="C115" s="21" t="s">
        <v>42</v>
      </c>
      <c r="D115" s="21">
        <v>26</v>
      </c>
      <c r="E115" s="21">
        <v>0</v>
      </c>
      <c r="F115" s="21">
        <v>26</v>
      </c>
      <c r="G115" s="21">
        <v>0</v>
      </c>
      <c r="H115" s="21" t="s">
        <v>15</v>
      </c>
      <c r="I115" s="21" t="s">
        <v>31</v>
      </c>
      <c r="J115" s="46"/>
      <c r="K115" s="49"/>
      <c r="L115" s="51"/>
      <c r="M115" s="53"/>
      <c r="N115" s="55"/>
      <c r="O115" s="57"/>
    </row>
    <row r="116" spans="1:18" ht="11.1" customHeight="1">
      <c r="A116" s="8" t="s">
        <v>76</v>
      </c>
      <c r="B116" s="9" t="s">
        <v>77</v>
      </c>
      <c r="C116" s="10" t="s">
        <v>33</v>
      </c>
      <c r="D116" s="10">
        <v>16</v>
      </c>
      <c r="E116" s="10">
        <v>10</v>
      </c>
      <c r="F116" s="10">
        <v>26</v>
      </c>
      <c r="G116" s="10">
        <v>0</v>
      </c>
      <c r="H116" s="10" t="s">
        <v>19</v>
      </c>
      <c r="I116" s="10" t="s">
        <v>19</v>
      </c>
      <c r="J116" s="44">
        <f t="shared" ref="J116" si="50">COUNTIF(H116:H125,"F")+COUNTIF(H116:H125,"AB")</f>
        <v>4</v>
      </c>
      <c r="K116" s="47">
        <f t="shared" ref="K116" si="51">SUM(G116:G125)</f>
        <v>9.5</v>
      </c>
      <c r="L116" s="50" t="str">
        <f t="shared" ref="L116" si="52">IF(K116=21.5, "PASS", "FAIL")</f>
        <v>FAIL</v>
      </c>
      <c r="M116" s="52" t="str">
        <f t="shared" ref="M116" si="53">IF(L116="PASS",O116/9,"NO NEED")</f>
        <v>NO NEED</v>
      </c>
      <c r="N116" s="54" t="str">
        <f>IF(L116="FAIL","NO RANK",RANK(M116,$M$6:$M$605))</f>
        <v>NO RANK</v>
      </c>
      <c r="O116" s="56">
        <f t="shared" ref="O116" si="54">SUM(F116:F124)</f>
        <v>483</v>
      </c>
      <c r="P116" s="11"/>
      <c r="Q116" s="12"/>
      <c r="R116" s="12"/>
    </row>
    <row r="117" spans="1:18" ht="11.1" customHeight="1">
      <c r="A117" s="13" t="s">
        <v>76</v>
      </c>
      <c r="B117" s="14" t="s">
        <v>77</v>
      </c>
      <c r="C117" s="15" t="s">
        <v>34</v>
      </c>
      <c r="D117" s="15">
        <v>21</v>
      </c>
      <c r="E117" s="15">
        <v>4</v>
      </c>
      <c r="F117" s="15">
        <v>25</v>
      </c>
      <c r="G117" s="15">
        <v>0</v>
      </c>
      <c r="H117" s="15" t="s">
        <v>19</v>
      </c>
      <c r="I117" s="15" t="s">
        <v>19</v>
      </c>
      <c r="J117" s="45"/>
      <c r="K117" s="48"/>
      <c r="L117" s="50"/>
      <c r="M117" s="52"/>
      <c r="N117" s="54"/>
      <c r="O117" s="56"/>
    </row>
    <row r="118" spans="1:18" ht="11.1" customHeight="1">
      <c r="A118" s="13" t="s">
        <v>76</v>
      </c>
      <c r="B118" s="14" t="s">
        <v>77</v>
      </c>
      <c r="C118" s="15" t="s">
        <v>36</v>
      </c>
      <c r="D118" s="15">
        <v>19</v>
      </c>
      <c r="E118" s="15">
        <v>4</v>
      </c>
      <c r="F118" s="15">
        <v>23</v>
      </c>
      <c r="G118" s="15">
        <v>0</v>
      </c>
      <c r="H118" s="15" t="s">
        <v>19</v>
      </c>
      <c r="I118" s="15" t="s">
        <v>19</v>
      </c>
      <c r="J118" s="45"/>
      <c r="K118" s="48"/>
      <c r="L118" s="50"/>
      <c r="M118" s="52"/>
      <c r="N118" s="54"/>
      <c r="O118" s="56"/>
    </row>
    <row r="119" spans="1:18" ht="11.1" customHeight="1">
      <c r="A119" s="13" t="s">
        <v>76</v>
      </c>
      <c r="B119" s="14" t="s">
        <v>77</v>
      </c>
      <c r="C119" s="15" t="s">
        <v>37</v>
      </c>
      <c r="D119" s="15">
        <v>22</v>
      </c>
      <c r="E119" s="15">
        <v>32</v>
      </c>
      <c r="F119" s="15">
        <v>54</v>
      </c>
      <c r="G119" s="15">
        <v>3</v>
      </c>
      <c r="H119" s="15" t="s">
        <v>15</v>
      </c>
      <c r="I119" s="15" t="s">
        <v>17</v>
      </c>
      <c r="J119" s="45"/>
      <c r="K119" s="48"/>
      <c r="L119" s="50"/>
      <c r="M119" s="52"/>
      <c r="N119" s="54"/>
      <c r="O119" s="56"/>
    </row>
    <row r="120" spans="1:18" ht="11.1" customHeight="1">
      <c r="A120" s="13" t="s">
        <v>76</v>
      </c>
      <c r="B120" s="14" t="s">
        <v>77</v>
      </c>
      <c r="C120" s="15" t="s">
        <v>38</v>
      </c>
      <c r="D120" s="15">
        <v>18</v>
      </c>
      <c r="E120" s="15">
        <v>4</v>
      </c>
      <c r="F120" s="15">
        <v>22</v>
      </c>
      <c r="G120" s="15">
        <v>0</v>
      </c>
      <c r="H120" s="15" t="s">
        <v>19</v>
      </c>
      <c r="I120" s="15" t="s">
        <v>19</v>
      </c>
      <c r="J120" s="45"/>
      <c r="K120" s="48"/>
      <c r="L120" s="50"/>
      <c r="M120" s="52"/>
      <c r="N120" s="54"/>
      <c r="O120" s="56"/>
    </row>
    <row r="121" spans="1:18" ht="11.1" customHeight="1">
      <c r="A121" s="13" t="s">
        <v>76</v>
      </c>
      <c r="B121" s="14" t="s">
        <v>77</v>
      </c>
      <c r="C121" s="15" t="s">
        <v>35</v>
      </c>
      <c r="D121" s="15">
        <v>27</v>
      </c>
      <c r="E121" s="15">
        <v>52</v>
      </c>
      <c r="F121" s="15">
        <v>79</v>
      </c>
      <c r="G121" s="15">
        <v>1.5</v>
      </c>
      <c r="H121" s="15" t="s">
        <v>15</v>
      </c>
      <c r="I121" s="15" t="s">
        <v>22</v>
      </c>
      <c r="J121" s="45"/>
      <c r="K121" s="48"/>
      <c r="L121" s="50"/>
      <c r="M121" s="52"/>
      <c r="N121" s="54"/>
      <c r="O121" s="56"/>
    </row>
    <row r="122" spans="1:18" ht="11.1" customHeight="1">
      <c r="A122" s="16" t="s">
        <v>76</v>
      </c>
      <c r="B122" s="17" t="s">
        <v>77</v>
      </c>
      <c r="C122" s="18" t="s">
        <v>39</v>
      </c>
      <c r="D122" s="18">
        <v>28</v>
      </c>
      <c r="E122" s="18">
        <v>51</v>
      </c>
      <c r="F122" s="18">
        <v>79</v>
      </c>
      <c r="G122" s="18">
        <v>1.5</v>
      </c>
      <c r="H122" s="18" t="s">
        <v>15</v>
      </c>
      <c r="I122" s="18" t="s">
        <v>22</v>
      </c>
      <c r="J122" s="45"/>
      <c r="K122" s="48"/>
      <c r="L122" s="50"/>
      <c r="M122" s="52"/>
      <c r="N122" s="54"/>
      <c r="O122" s="56"/>
    </row>
    <row r="123" spans="1:18" ht="11.1" customHeight="1">
      <c r="A123" s="16" t="s">
        <v>76</v>
      </c>
      <c r="B123" s="17" t="s">
        <v>77</v>
      </c>
      <c r="C123" s="18" t="s">
        <v>40</v>
      </c>
      <c r="D123" s="18">
        <v>26</v>
      </c>
      <c r="E123" s="18">
        <v>55</v>
      </c>
      <c r="F123" s="18">
        <v>81</v>
      </c>
      <c r="G123" s="18">
        <v>1.5</v>
      </c>
      <c r="H123" s="18" t="s">
        <v>15</v>
      </c>
      <c r="I123" s="18" t="s">
        <v>21</v>
      </c>
      <c r="J123" s="45"/>
      <c r="K123" s="48"/>
      <c r="L123" s="50"/>
      <c r="M123" s="52"/>
      <c r="N123" s="54"/>
      <c r="O123" s="56"/>
    </row>
    <row r="124" spans="1:18" ht="11.1" customHeight="1">
      <c r="A124" s="16" t="s">
        <v>76</v>
      </c>
      <c r="B124" s="17" t="s">
        <v>77</v>
      </c>
      <c r="C124" s="18" t="s">
        <v>41</v>
      </c>
      <c r="D124" s="18">
        <v>27</v>
      </c>
      <c r="E124" s="18">
        <v>67</v>
      </c>
      <c r="F124" s="18">
        <v>94</v>
      </c>
      <c r="G124" s="18">
        <v>2</v>
      </c>
      <c r="H124" s="18" t="s">
        <v>15</v>
      </c>
      <c r="I124" s="18" t="s">
        <v>20</v>
      </c>
      <c r="J124" s="45"/>
      <c r="K124" s="48"/>
      <c r="L124" s="50"/>
      <c r="M124" s="52"/>
      <c r="N124" s="54"/>
      <c r="O124" s="56"/>
    </row>
    <row r="125" spans="1:18" ht="10.5" customHeight="1" thickBot="1">
      <c r="A125" s="19" t="s">
        <v>76</v>
      </c>
      <c r="B125" s="20" t="s">
        <v>77</v>
      </c>
      <c r="C125" s="21" t="s">
        <v>42</v>
      </c>
      <c r="D125" s="21">
        <v>27</v>
      </c>
      <c r="E125" s="21">
        <v>0</v>
      </c>
      <c r="F125" s="21">
        <v>27</v>
      </c>
      <c r="G125" s="21">
        <v>0</v>
      </c>
      <c r="H125" s="21" t="s">
        <v>15</v>
      </c>
      <c r="I125" s="21" t="s">
        <v>31</v>
      </c>
      <c r="J125" s="46"/>
      <c r="K125" s="49"/>
      <c r="L125" s="51"/>
      <c r="M125" s="53"/>
      <c r="N125" s="55"/>
      <c r="O125" s="57"/>
    </row>
    <row r="126" spans="1:18" ht="11.1" customHeight="1">
      <c r="A126" s="8" t="s">
        <v>78</v>
      </c>
      <c r="B126" s="9" t="s">
        <v>79</v>
      </c>
      <c r="C126" s="10" t="s">
        <v>33</v>
      </c>
      <c r="D126" s="10">
        <v>19</v>
      </c>
      <c r="E126" s="10">
        <v>38</v>
      </c>
      <c r="F126" s="10">
        <v>57</v>
      </c>
      <c r="G126" s="10">
        <v>3</v>
      </c>
      <c r="H126" s="10" t="s">
        <v>15</v>
      </c>
      <c r="I126" s="10" t="s">
        <v>17</v>
      </c>
      <c r="J126" s="44">
        <f t="shared" ref="J126" si="55">COUNTIF(H126:H135,"F")+COUNTIF(H126:H135,"AB")</f>
        <v>1</v>
      </c>
      <c r="K126" s="47">
        <f t="shared" ref="K126" si="56">SUM(G126:G135)</f>
        <v>18.5</v>
      </c>
      <c r="L126" s="50" t="str">
        <f t="shared" ref="L126" si="57">IF(K126=21.5, "PASS", "FAIL")</f>
        <v>FAIL</v>
      </c>
      <c r="M126" s="52" t="str">
        <f t="shared" ref="M126" si="58">IF(L126="PASS",O126/9,"NO NEED")</f>
        <v>NO NEED</v>
      </c>
      <c r="N126" s="54" t="str">
        <f>IF(L126="FAIL","NO RANK",RANK(M126,$M$6:$M$605))</f>
        <v>NO RANK</v>
      </c>
      <c r="O126" s="56">
        <f t="shared" ref="O126" si="59">SUM(F126:F134)</f>
        <v>630</v>
      </c>
    </row>
    <row r="127" spans="1:18" ht="11.1" customHeight="1">
      <c r="A127" s="13" t="s">
        <v>78</v>
      </c>
      <c r="B127" s="14" t="s">
        <v>79</v>
      </c>
      <c r="C127" s="15" t="s">
        <v>34</v>
      </c>
      <c r="D127" s="15">
        <v>26</v>
      </c>
      <c r="E127" s="15">
        <v>34</v>
      </c>
      <c r="F127" s="15">
        <v>60</v>
      </c>
      <c r="G127" s="15">
        <v>3</v>
      </c>
      <c r="H127" s="15" t="s">
        <v>15</v>
      </c>
      <c r="I127" s="15" t="s">
        <v>16</v>
      </c>
      <c r="J127" s="45"/>
      <c r="K127" s="48"/>
      <c r="L127" s="50"/>
      <c r="M127" s="52"/>
      <c r="N127" s="54"/>
      <c r="O127" s="56"/>
    </row>
    <row r="128" spans="1:18" ht="11.1" customHeight="1">
      <c r="A128" s="13" t="s">
        <v>78</v>
      </c>
      <c r="B128" s="14" t="s">
        <v>79</v>
      </c>
      <c r="C128" s="15" t="s">
        <v>36</v>
      </c>
      <c r="D128" s="15">
        <v>22</v>
      </c>
      <c r="E128" s="15">
        <v>14</v>
      </c>
      <c r="F128" s="15">
        <v>36</v>
      </c>
      <c r="G128" s="15">
        <v>0</v>
      </c>
      <c r="H128" s="15" t="s">
        <v>19</v>
      </c>
      <c r="I128" s="15" t="s">
        <v>19</v>
      </c>
      <c r="J128" s="45"/>
      <c r="K128" s="48"/>
      <c r="L128" s="50"/>
      <c r="M128" s="52"/>
      <c r="N128" s="54"/>
      <c r="O128" s="56"/>
    </row>
    <row r="129" spans="1:18" ht="11.1" customHeight="1">
      <c r="A129" s="13" t="s">
        <v>78</v>
      </c>
      <c r="B129" s="14" t="s">
        <v>79</v>
      </c>
      <c r="C129" s="15" t="s">
        <v>37</v>
      </c>
      <c r="D129" s="15">
        <v>24</v>
      </c>
      <c r="E129" s="15">
        <v>40</v>
      </c>
      <c r="F129" s="15">
        <v>64</v>
      </c>
      <c r="G129" s="15">
        <v>3</v>
      </c>
      <c r="H129" s="15" t="s">
        <v>15</v>
      </c>
      <c r="I129" s="15" t="s">
        <v>16</v>
      </c>
      <c r="J129" s="45"/>
      <c r="K129" s="48"/>
      <c r="L129" s="50"/>
      <c r="M129" s="52"/>
      <c r="N129" s="54"/>
      <c r="O129" s="56"/>
    </row>
    <row r="130" spans="1:18" ht="11.1" customHeight="1">
      <c r="A130" s="13" t="s">
        <v>78</v>
      </c>
      <c r="B130" s="14" t="s">
        <v>79</v>
      </c>
      <c r="C130" s="15" t="s">
        <v>38</v>
      </c>
      <c r="D130" s="15">
        <v>21</v>
      </c>
      <c r="E130" s="15">
        <v>26</v>
      </c>
      <c r="F130" s="15">
        <v>47</v>
      </c>
      <c r="G130" s="15">
        <v>3</v>
      </c>
      <c r="H130" s="15" t="s">
        <v>15</v>
      </c>
      <c r="I130" s="15" t="s">
        <v>18</v>
      </c>
      <c r="J130" s="45"/>
      <c r="K130" s="48"/>
      <c r="L130" s="50"/>
      <c r="M130" s="52"/>
      <c r="N130" s="54"/>
      <c r="O130" s="56"/>
    </row>
    <row r="131" spans="1:18" ht="11.1" customHeight="1">
      <c r="A131" s="13" t="s">
        <v>78</v>
      </c>
      <c r="B131" s="14" t="s">
        <v>79</v>
      </c>
      <c r="C131" s="15" t="s">
        <v>35</v>
      </c>
      <c r="D131" s="15">
        <v>28</v>
      </c>
      <c r="E131" s="15">
        <v>60</v>
      </c>
      <c r="F131" s="15">
        <v>88</v>
      </c>
      <c r="G131" s="15">
        <v>1.5</v>
      </c>
      <c r="H131" s="15" t="s">
        <v>15</v>
      </c>
      <c r="I131" s="15" t="s">
        <v>21</v>
      </c>
      <c r="J131" s="45"/>
      <c r="K131" s="48"/>
      <c r="L131" s="50"/>
      <c r="M131" s="52"/>
      <c r="N131" s="54"/>
      <c r="O131" s="56"/>
    </row>
    <row r="132" spans="1:18" ht="11.1" customHeight="1">
      <c r="A132" s="16" t="s">
        <v>78</v>
      </c>
      <c r="B132" s="17" t="s">
        <v>79</v>
      </c>
      <c r="C132" s="18" t="s">
        <v>39</v>
      </c>
      <c r="D132" s="18">
        <v>28</v>
      </c>
      <c r="E132" s="18">
        <v>64</v>
      </c>
      <c r="F132" s="18">
        <v>92</v>
      </c>
      <c r="G132" s="18">
        <v>1.5</v>
      </c>
      <c r="H132" s="18" t="s">
        <v>15</v>
      </c>
      <c r="I132" s="18" t="s">
        <v>20</v>
      </c>
      <c r="J132" s="45"/>
      <c r="K132" s="48"/>
      <c r="L132" s="50"/>
      <c r="M132" s="52"/>
      <c r="N132" s="54"/>
      <c r="O132" s="56"/>
    </row>
    <row r="133" spans="1:18" ht="11.1" customHeight="1">
      <c r="A133" s="16" t="s">
        <v>78</v>
      </c>
      <c r="B133" s="17" t="s">
        <v>79</v>
      </c>
      <c r="C133" s="18" t="s">
        <v>40</v>
      </c>
      <c r="D133" s="18">
        <v>29</v>
      </c>
      <c r="E133" s="18">
        <v>62</v>
      </c>
      <c r="F133" s="18">
        <v>91</v>
      </c>
      <c r="G133" s="18">
        <v>1.5</v>
      </c>
      <c r="H133" s="18" t="s">
        <v>15</v>
      </c>
      <c r="I133" s="18" t="s">
        <v>20</v>
      </c>
      <c r="J133" s="45"/>
      <c r="K133" s="48"/>
      <c r="L133" s="50"/>
      <c r="M133" s="52"/>
      <c r="N133" s="54"/>
      <c r="O133" s="56"/>
    </row>
    <row r="134" spans="1:18" ht="11.1" customHeight="1">
      <c r="A134" s="16" t="s">
        <v>78</v>
      </c>
      <c r="B134" s="17" t="s">
        <v>79</v>
      </c>
      <c r="C134" s="18" t="s">
        <v>41</v>
      </c>
      <c r="D134" s="18">
        <v>28</v>
      </c>
      <c r="E134" s="18">
        <v>67</v>
      </c>
      <c r="F134" s="18">
        <v>95</v>
      </c>
      <c r="G134" s="18">
        <v>2</v>
      </c>
      <c r="H134" s="18" t="s">
        <v>15</v>
      </c>
      <c r="I134" s="18" t="s">
        <v>20</v>
      </c>
      <c r="J134" s="45"/>
      <c r="K134" s="48"/>
      <c r="L134" s="50"/>
      <c r="M134" s="52"/>
      <c r="N134" s="54"/>
      <c r="O134" s="56"/>
    </row>
    <row r="135" spans="1:18" ht="11.1" customHeight="1" thickBot="1">
      <c r="A135" s="19" t="s">
        <v>78</v>
      </c>
      <c r="B135" s="20" t="s">
        <v>79</v>
      </c>
      <c r="C135" s="21" t="s">
        <v>42</v>
      </c>
      <c r="D135" s="21">
        <v>29</v>
      </c>
      <c r="E135" s="21">
        <v>0</v>
      </c>
      <c r="F135" s="21">
        <v>29</v>
      </c>
      <c r="G135" s="21">
        <v>0</v>
      </c>
      <c r="H135" s="21" t="s">
        <v>15</v>
      </c>
      <c r="I135" s="21" t="s">
        <v>31</v>
      </c>
      <c r="J135" s="46"/>
      <c r="K135" s="49"/>
      <c r="L135" s="51"/>
      <c r="M135" s="53"/>
      <c r="N135" s="55"/>
      <c r="O135" s="57"/>
    </row>
    <row r="136" spans="1:18" ht="11.1" customHeight="1">
      <c r="A136" s="8" t="s">
        <v>80</v>
      </c>
      <c r="B136" s="9" t="s">
        <v>81</v>
      </c>
      <c r="C136" s="10" t="s">
        <v>33</v>
      </c>
      <c r="D136" s="10">
        <v>16</v>
      </c>
      <c r="E136" s="10">
        <v>19</v>
      </c>
      <c r="F136" s="10">
        <v>35</v>
      </c>
      <c r="G136" s="10">
        <v>0</v>
      </c>
      <c r="H136" s="10" t="s">
        <v>19</v>
      </c>
      <c r="I136" s="10" t="s">
        <v>19</v>
      </c>
      <c r="J136" s="44">
        <f t="shared" ref="J136" si="60">COUNTIF(H136:H145,"F")+COUNTIF(H136:H145,"AB")</f>
        <v>3</v>
      </c>
      <c r="K136" s="47">
        <f t="shared" ref="K136" si="61">SUM(G136:G145)</f>
        <v>12.5</v>
      </c>
      <c r="L136" s="50" t="str">
        <f t="shared" ref="L136" si="62">IF(K136=21.5, "PASS", "FAIL")</f>
        <v>FAIL</v>
      </c>
      <c r="M136" s="52" t="str">
        <f t="shared" ref="M136" si="63">IF(L136="PASS",O136/9,"NO NEED")</f>
        <v>NO NEED</v>
      </c>
      <c r="N136" s="54" t="str">
        <f>IF(L136="FAIL","NO RANK",RANK(M136,$M$6:$M$605))</f>
        <v>NO RANK</v>
      </c>
      <c r="O136" s="56">
        <f t="shared" ref="O136" si="64">SUM(F136:F144)</f>
        <v>581</v>
      </c>
      <c r="P136" s="11"/>
      <c r="Q136" s="12"/>
      <c r="R136" s="12"/>
    </row>
    <row r="137" spans="1:18" ht="11.1" customHeight="1">
      <c r="A137" s="13" t="s">
        <v>80</v>
      </c>
      <c r="B137" s="14" t="s">
        <v>81</v>
      </c>
      <c r="C137" s="15" t="s">
        <v>34</v>
      </c>
      <c r="D137" s="15">
        <v>25</v>
      </c>
      <c r="E137" s="15">
        <v>8</v>
      </c>
      <c r="F137" s="15">
        <v>33</v>
      </c>
      <c r="G137" s="15">
        <v>0</v>
      </c>
      <c r="H137" s="15" t="s">
        <v>19</v>
      </c>
      <c r="I137" s="15" t="s">
        <v>19</v>
      </c>
      <c r="J137" s="45"/>
      <c r="K137" s="48"/>
      <c r="L137" s="50"/>
      <c r="M137" s="52"/>
      <c r="N137" s="54"/>
      <c r="O137" s="56"/>
    </row>
    <row r="138" spans="1:18" ht="11.1" customHeight="1">
      <c r="A138" s="13" t="s">
        <v>80</v>
      </c>
      <c r="B138" s="14" t="s">
        <v>81</v>
      </c>
      <c r="C138" s="15" t="s">
        <v>36</v>
      </c>
      <c r="D138" s="15">
        <v>20</v>
      </c>
      <c r="E138" s="15">
        <v>14</v>
      </c>
      <c r="F138" s="15">
        <v>34</v>
      </c>
      <c r="G138" s="15">
        <v>0</v>
      </c>
      <c r="H138" s="15" t="s">
        <v>19</v>
      </c>
      <c r="I138" s="15" t="s">
        <v>19</v>
      </c>
      <c r="J138" s="45"/>
      <c r="K138" s="48"/>
      <c r="L138" s="50"/>
      <c r="M138" s="52"/>
      <c r="N138" s="54"/>
      <c r="O138" s="56"/>
    </row>
    <row r="139" spans="1:18" ht="11.1" customHeight="1">
      <c r="A139" s="13" t="s">
        <v>80</v>
      </c>
      <c r="B139" s="14" t="s">
        <v>81</v>
      </c>
      <c r="C139" s="15" t="s">
        <v>37</v>
      </c>
      <c r="D139" s="15">
        <v>27</v>
      </c>
      <c r="E139" s="15">
        <v>31</v>
      </c>
      <c r="F139" s="15">
        <v>58</v>
      </c>
      <c r="G139" s="15">
        <v>3</v>
      </c>
      <c r="H139" s="15" t="s">
        <v>15</v>
      </c>
      <c r="I139" s="15" t="s">
        <v>17</v>
      </c>
      <c r="J139" s="45"/>
      <c r="K139" s="48"/>
      <c r="L139" s="50"/>
      <c r="M139" s="52"/>
      <c r="N139" s="54"/>
      <c r="O139" s="56"/>
    </row>
    <row r="140" spans="1:18" ht="11.1" customHeight="1">
      <c r="A140" s="13" t="s">
        <v>80</v>
      </c>
      <c r="B140" s="14" t="s">
        <v>81</v>
      </c>
      <c r="C140" s="15" t="s">
        <v>38</v>
      </c>
      <c r="D140" s="15">
        <v>17</v>
      </c>
      <c r="E140" s="15">
        <v>29</v>
      </c>
      <c r="F140" s="15">
        <v>46</v>
      </c>
      <c r="G140" s="15">
        <v>3</v>
      </c>
      <c r="H140" s="15" t="s">
        <v>15</v>
      </c>
      <c r="I140" s="15" t="s">
        <v>18</v>
      </c>
      <c r="J140" s="45"/>
      <c r="K140" s="48"/>
      <c r="L140" s="50"/>
      <c r="M140" s="52"/>
      <c r="N140" s="54"/>
      <c r="O140" s="56"/>
    </row>
    <row r="141" spans="1:18" ht="11.1" customHeight="1">
      <c r="A141" s="13" t="s">
        <v>80</v>
      </c>
      <c r="B141" s="14" t="s">
        <v>81</v>
      </c>
      <c r="C141" s="15" t="s">
        <v>35</v>
      </c>
      <c r="D141" s="15">
        <v>28</v>
      </c>
      <c r="E141" s="15">
        <v>64</v>
      </c>
      <c r="F141" s="15">
        <v>92</v>
      </c>
      <c r="G141" s="15">
        <v>1.5</v>
      </c>
      <c r="H141" s="15" t="s">
        <v>15</v>
      </c>
      <c r="I141" s="15" t="s">
        <v>20</v>
      </c>
      <c r="J141" s="45"/>
      <c r="K141" s="48"/>
      <c r="L141" s="50"/>
      <c r="M141" s="52"/>
      <c r="N141" s="54"/>
      <c r="O141" s="56"/>
    </row>
    <row r="142" spans="1:18" ht="11.1" customHeight="1">
      <c r="A142" s="16" t="s">
        <v>80</v>
      </c>
      <c r="B142" s="17" t="s">
        <v>81</v>
      </c>
      <c r="C142" s="18" t="s">
        <v>39</v>
      </c>
      <c r="D142" s="18">
        <v>28</v>
      </c>
      <c r="E142" s="18">
        <v>65</v>
      </c>
      <c r="F142" s="18">
        <v>93</v>
      </c>
      <c r="G142" s="18">
        <v>1.5</v>
      </c>
      <c r="H142" s="18" t="s">
        <v>15</v>
      </c>
      <c r="I142" s="18" t="s">
        <v>20</v>
      </c>
      <c r="J142" s="45"/>
      <c r="K142" s="48"/>
      <c r="L142" s="50"/>
      <c r="M142" s="52"/>
      <c r="N142" s="54"/>
      <c r="O142" s="56"/>
    </row>
    <row r="143" spans="1:18" ht="11.1" customHeight="1">
      <c r="A143" s="16" t="s">
        <v>80</v>
      </c>
      <c r="B143" s="17" t="s">
        <v>81</v>
      </c>
      <c r="C143" s="18" t="s">
        <v>40</v>
      </c>
      <c r="D143" s="18">
        <v>28</v>
      </c>
      <c r="E143" s="18">
        <v>65</v>
      </c>
      <c r="F143" s="18">
        <v>93</v>
      </c>
      <c r="G143" s="18">
        <v>1.5</v>
      </c>
      <c r="H143" s="18" t="s">
        <v>15</v>
      </c>
      <c r="I143" s="18" t="s">
        <v>20</v>
      </c>
      <c r="J143" s="45"/>
      <c r="K143" s="48"/>
      <c r="L143" s="50"/>
      <c r="M143" s="52"/>
      <c r="N143" s="54"/>
      <c r="O143" s="56"/>
    </row>
    <row r="144" spans="1:18" ht="11.1" customHeight="1">
      <c r="A144" s="16" t="s">
        <v>80</v>
      </c>
      <c r="B144" s="17" t="s">
        <v>81</v>
      </c>
      <c r="C144" s="18" t="s">
        <v>41</v>
      </c>
      <c r="D144" s="18">
        <v>29</v>
      </c>
      <c r="E144" s="18">
        <v>68</v>
      </c>
      <c r="F144" s="18">
        <v>97</v>
      </c>
      <c r="G144" s="18">
        <v>2</v>
      </c>
      <c r="H144" s="18" t="s">
        <v>15</v>
      </c>
      <c r="I144" s="18" t="s">
        <v>20</v>
      </c>
      <c r="J144" s="45"/>
      <c r="K144" s="48"/>
      <c r="L144" s="50"/>
      <c r="M144" s="52"/>
      <c r="N144" s="54"/>
      <c r="O144" s="56"/>
    </row>
    <row r="145" spans="1:18" ht="10.5" customHeight="1" thickBot="1">
      <c r="A145" s="19" t="s">
        <v>80</v>
      </c>
      <c r="B145" s="20" t="s">
        <v>81</v>
      </c>
      <c r="C145" s="21" t="s">
        <v>42</v>
      </c>
      <c r="D145" s="21">
        <v>29</v>
      </c>
      <c r="E145" s="21">
        <v>0</v>
      </c>
      <c r="F145" s="21">
        <v>29</v>
      </c>
      <c r="G145" s="21">
        <v>0</v>
      </c>
      <c r="H145" s="21" t="s">
        <v>15</v>
      </c>
      <c r="I145" s="21" t="s">
        <v>31</v>
      </c>
      <c r="J145" s="46"/>
      <c r="K145" s="49"/>
      <c r="L145" s="51"/>
      <c r="M145" s="53"/>
      <c r="N145" s="55"/>
      <c r="O145" s="57"/>
    </row>
    <row r="146" spans="1:18" ht="11.1" customHeight="1">
      <c r="A146" s="8" t="s">
        <v>82</v>
      </c>
      <c r="B146" s="9" t="s">
        <v>83</v>
      </c>
      <c r="C146" s="10" t="s">
        <v>33</v>
      </c>
      <c r="D146" s="10">
        <v>27</v>
      </c>
      <c r="E146" s="10">
        <v>41</v>
      </c>
      <c r="F146" s="10">
        <v>68</v>
      </c>
      <c r="G146" s="10">
        <v>3</v>
      </c>
      <c r="H146" s="10" t="s">
        <v>15</v>
      </c>
      <c r="I146" s="10" t="s">
        <v>16</v>
      </c>
      <c r="J146" s="44">
        <f t="shared" ref="J146" si="65">COUNTIF(H146:H155,"F")+COUNTIF(H146:H155,"AB")</f>
        <v>0</v>
      </c>
      <c r="K146" s="47">
        <f t="shared" ref="K146" si="66">SUM(G146:G155)</f>
        <v>21.5</v>
      </c>
      <c r="L146" s="50" t="str">
        <f t="shared" ref="L146" si="67">IF(K146=21.5, "PASS", "FAIL")</f>
        <v>PASS</v>
      </c>
      <c r="M146" s="52">
        <f t="shared" ref="M146" si="68">IF(L146="PASS",O146/9,"NO NEED")</f>
        <v>85.777777777777771</v>
      </c>
      <c r="N146" s="54">
        <f>IF(L146="FAIL","NO RANK",RANK(M146,$M$6:$M$605))</f>
        <v>5</v>
      </c>
      <c r="O146" s="56">
        <f t="shared" ref="O146" si="69">SUM(F146:F154)</f>
        <v>772</v>
      </c>
    </row>
    <row r="147" spans="1:18" ht="11.1" customHeight="1">
      <c r="A147" s="13" t="s">
        <v>82</v>
      </c>
      <c r="B147" s="14" t="s">
        <v>83</v>
      </c>
      <c r="C147" s="15" t="s">
        <v>34</v>
      </c>
      <c r="D147" s="15">
        <v>29</v>
      </c>
      <c r="E147" s="15">
        <v>47</v>
      </c>
      <c r="F147" s="15">
        <v>76</v>
      </c>
      <c r="G147" s="15">
        <v>3</v>
      </c>
      <c r="H147" s="15" t="s">
        <v>15</v>
      </c>
      <c r="I147" s="15" t="s">
        <v>22</v>
      </c>
      <c r="J147" s="45"/>
      <c r="K147" s="48"/>
      <c r="L147" s="50"/>
      <c r="M147" s="52"/>
      <c r="N147" s="54"/>
      <c r="O147" s="56"/>
    </row>
    <row r="148" spans="1:18" ht="11.1" customHeight="1">
      <c r="A148" s="13" t="s">
        <v>82</v>
      </c>
      <c r="B148" s="14" t="s">
        <v>83</v>
      </c>
      <c r="C148" s="15" t="s">
        <v>36</v>
      </c>
      <c r="D148" s="15">
        <v>29</v>
      </c>
      <c r="E148" s="15">
        <v>52</v>
      </c>
      <c r="F148" s="15">
        <v>81</v>
      </c>
      <c r="G148" s="15">
        <v>3</v>
      </c>
      <c r="H148" s="15" t="s">
        <v>15</v>
      </c>
      <c r="I148" s="15" t="s">
        <v>21</v>
      </c>
      <c r="J148" s="45"/>
      <c r="K148" s="48"/>
      <c r="L148" s="50"/>
      <c r="M148" s="52"/>
      <c r="N148" s="54"/>
      <c r="O148" s="56"/>
    </row>
    <row r="149" spans="1:18" ht="11.1" customHeight="1">
      <c r="A149" s="13" t="s">
        <v>82</v>
      </c>
      <c r="B149" s="14" t="s">
        <v>83</v>
      </c>
      <c r="C149" s="15" t="s">
        <v>37</v>
      </c>
      <c r="D149" s="15">
        <v>30</v>
      </c>
      <c r="E149" s="15">
        <v>49</v>
      </c>
      <c r="F149" s="15">
        <v>79</v>
      </c>
      <c r="G149" s="15">
        <v>3</v>
      </c>
      <c r="H149" s="15" t="s">
        <v>15</v>
      </c>
      <c r="I149" s="15" t="s">
        <v>22</v>
      </c>
      <c r="J149" s="45"/>
      <c r="K149" s="48"/>
      <c r="L149" s="50"/>
      <c r="M149" s="52"/>
      <c r="N149" s="54"/>
      <c r="O149" s="56"/>
    </row>
    <row r="150" spans="1:18" ht="11.1" customHeight="1">
      <c r="A150" s="13" t="s">
        <v>82</v>
      </c>
      <c r="B150" s="14" t="s">
        <v>83</v>
      </c>
      <c r="C150" s="15" t="s">
        <v>38</v>
      </c>
      <c r="D150" s="15">
        <v>26</v>
      </c>
      <c r="E150" s="15">
        <v>52</v>
      </c>
      <c r="F150" s="15">
        <v>78</v>
      </c>
      <c r="G150" s="15">
        <v>3</v>
      </c>
      <c r="H150" s="15" t="s">
        <v>15</v>
      </c>
      <c r="I150" s="15" t="s">
        <v>22</v>
      </c>
      <c r="J150" s="45"/>
      <c r="K150" s="48"/>
      <c r="L150" s="50"/>
      <c r="M150" s="52"/>
      <c r="N150" s="54"/>
      <c r="O150" s="56"/>
    </row>
    <row r="151" spans="1:18" ht="11.1" customHeight="1">
      <c r="A151" s="13" t="s">
        <v>82</v>
      </c>
      <c r="B151" s="14" t="s">
        <v>83</v>
      </c>
      <c r="C151" s="15" t="s">
        <v>35</v>
      </c>
      <c r="D151" s="15">
        <v>30</v>
      </c>
      <c r="E151" s="15">
        <v>68</v>
      </c>
      <c r="F151" s="15">
        <v>98</v>
      </c>
      <c r="G151" s="15">
        <v>1.5</v>
      </c>
      <c r="H151" s="15" t="s">
        <v>15</v>
      </c>
      <c r="I151" s="15" t="s">
        <v>20</v>
      </c>
      <c r="J151" s="45"/>
      <c r="K151" s="48"/>
      <c r="L151" s="50"/>
      <c r="M151" s="52"/>
      <c r="N151" s="54"/>
      <c r="O151" s="56"/>
    </row>
    <row r="152" spans="1:18" ht="11.1" customHeight="1">
      <c r="A152" s="16" t="s">
        <v>82</v>
      </c>
      <c r="B152" s="17" t="s">
        <v>83</v>
      </c>
      <c r="C152" s="18" t="s">
        <v>39</v>
      </c>
      <c r="D152" s="18">
        <v>30</v>
      </c>
      <c r="E152" s="18">
        <v>66</v>
      </c>
      <c r="F152" s="18">
        <v>96</v>
      </c>
      <c r="G152" s="18">
        <v>1.5</v>
      </c>
      <c r="H152" s="18" t="s">
        <v>15</v>
      </c>
      <c r="I152" s="18" t="s">
        <v>20</v>
      </c>
      <c r="J152" s="45"/>
      <c r="K152" s="48"/>
      <c r="L152" s="50"/>
      <c r="M152" s="52"/>
      <c r="N152" s="54"/>
      <c r="O152" s="56"/>
    </row>
    <row r="153" spans="1:18" ht="11.1" customHeight="1">
      <c r="A153" s="16" t="s">
        <v>82</v>
      </c>
      <c r="B153" s="17" t="s">
        <v>83</v>
      </c>
      <c r="C153" s="18" t="s">
        <v>40</v>
      </c>
      <c r="D153" s="18">
        <v>30</v>
      </c>
      <c r="E153" s="18">
        <v>69</v>
      </c>
      <c r="F153" s="18">
        <v>99</v>
      </c>
      <c r="G153" s="18">
        <v>1.5</v>
      </c>
      <c r="H153" s="18" t="s">
        <v>15</v>
      </c>
      <c r="I153" s="18" t="s">
        <v>20</v>
      </c>
      <c r="J153" s="45"/>
      <c r="K153" s="48"/>
      <c r="L153" s="50"/>
      <c r="M153" s="52"/>
      <c r="N153" s="54"/>
      <c r="O153" s="56"/>
    </row>
    <row r="154" spans="1:18" ht="11.1" customHeight="1">
      <c r="A154" s="16" t="s">
        <v>82</v>
      </c>
      <c r="B154" s="17" t="s">
        <v>83</v>
      </c>
      <c r="C154" s="18" t="s">
        <v>41</v>
      </c>
      <c r="D154" s="18">
        <v>29</v>
      </c>
      <c r="E154" s="18">
        <v>68</v>
      </c>
      <c r="F154" s="18">
        <v>97</v>
      </c>
      <c r="G154" s="18">
        <v>2</v>
      </c>
      <c r="H154" s="18" t="s">
        <v>15</v>
      </c>
      <c r="I154" s="18" t="s">
        <v>20</v>
      </c>
      <c r="J154" s="45"/>
      <c r="K154" s="48"/>
      <c r="L154" s="50"/>
      <c r="M154" s="52"/>
      <c r="N154" s="54"/>
      <c r="O154" s="56"/>
    </row>
    <row r="155" spans="1:18" ht="11.1" customHeight="1" thickBot="1">
      <c r="A155" s="19" t="s">
        <v>82</v>
      </c>
      <c r="B155" s="20" t="s">
        <v>83</v>
      </c>
      <c r="C155" s="21" t="s">
        <v>42</v>
      </c>
      <c r="D155" s="21">
        <v>29</v>
      </c>
      <c r="E155" s="21">
        <v>0</v>
      </c>
      <c r="F155" s="21">
        <v>29</v>
      </c>
      <c r="G155" s="21">
        <v>0</v>
      </c>
      <c r="H155" s="21" t="s">
        <v>15</v>
      </c>
      <c r="I155" s="21" t="s">
        <v>31</v>
      </c>
      <c r="J155" s="46"/>
      <c r="K155" s="49"/>
      <c r="L155" s="51"/>
      <c r="M155" s="53"/>
      <c r="N155" s="55"/>
      <c r="O155" s="57"/>
    </row>
    <row r="156" spans="1:18" ht="11.1" customHeight="1">
      <c r="A156" s="8" t="s">
        <v>84</v>
      </c>
      <c r="B156" s="9" t="s">
        <v>85</v>
      </c>
      <c r="C156" s="10" t="s">
        <v>33</v>
      </c>
      <c r="D156" s="10">
        <v>23</v>
      </c>
      <c r="E156" s="10">
        <v>36</v>
      </c>
      <c r="F156" s="10">
        <v>59</v>
      </c>
      <c r="G156" s="10">
        <v>3</v>
      </c>
      <c r="H156" s="10" t="s">
        <v>15</v>
      </c>
      <c r="I156" s="10" t="s">
        <v>17</v>
      </c>
      <c r="J156" s="44">
        <f t="shared" ref="J156" si="70">COUNTIF(H156:H165,"F")+COUNTIF(H156:H165,"AB")</f>
        <v>0</v>
      </c>
      <c r="K156" s="47">
        <f t="shared" ref="K156" si="71">SUM(G156:G165)</f>
        <v>21.5</v>
      </c>
      <c r="L156" s="50" t="str">
        <f t="shared" ref="L156" si="72">IF(K156=21.5, "PASS", "FAIL")</f>
        <v>PASS</v>
      </c>
      <c r="M156" s="52">
        <f t="shared" ref="M156" si="73">IF(L156="PASS",O156/9,"NO NEED")</f>
        <v>82.666666666666671</v>
      </c>
      <c r="N156" s="54">
        <f>IF(L156="FAIL","NO RANK",RANK(M156,$M$6:$M$605))</f>
        <v>7</v>
      </c>
      <c r="O156" s="56">
        <f t="shared" ref="O156" si="74">SUM(F156:F164)</f>
        <v>744</v>
      </c>
      <c r="P156" s="11"/>
      <c r="Q156" s="12"/>
      <c r="R156" s="12"/>
    </row>
    <row r="157" spans="1:18" ht="11.1" customHeight="1">
      <c r="A157" s="13" t="s">
        <v>84</v>
      </c>
      <c r="B157" s="14" t="s">
        <v>85</v>
      </c>
      <c r="C157" s="15" t="s">
        <v>34</v>
      </c>
      <c r="D157" s="15">
        <v>29</v>
      </c>
      <c r="E157" s="15">
        <v>46</v>
      </c>
      <c r="F157" s="15">
        <v>75</v>
      </c>
      <c r="G157" s="15">
        <v>3</v>
      </c>
      <c r="H157" s="15" t="s">
        <v>15</v>
      </c>
      <c r="I157" s="15" t="s">
        <v>22</v>
      </c>
      <c r="J157" s="45"/>
      <c r="K157" s="48"/>
      <c r="L157" s="50"/>
      <c r="M157" s="52"/>
      <c r="N157" s="54"/>
      <c r="O157" s="56"/>
    </row>
    <row r="158" spans="1:18" ht="11.1" customHeight="1">
      <c r="A158" s="13" t="s">
        <v>84</v>
      </c>
      <c r="B158" s="14" t="s">
        <v>85</v>
      </c>
      <c r="C158" s="15" t="s">
        <v>36</v>
      </c>
      <c r="D158" s="15">
        <v>28</v>
      </c>
      <c r="E158" s="15">
        <v>46</v>
      </c>
      <c r="F158" s="15">
        <v>74</v>
      </c>
      <c r="G158" s="15">
        <v>3</v>
      </c>
      <c r="H158" s="15" t="s">
        <v>15</v>
      </c>
      <c r="I158" s="15" t="s">
        <v>22</v>
      </c>
      <c r="J158" s="45"/>
      <c r="K158" s="48"/>
      <c r="L158" s="50"/>
      <c r="M158" s="52"/>
      <c r="N158" s="54"/>
      <c r="O158" s="56"/>
    </row>
    <row r="159" spans="1:18" ht="11.1" customHeight="1">
      <c r="A159" s="13" t="s">
        <v>84</v>
      </c>
      <c r="B159" s="14" t="s">
        <v>85</v>
      </c>
      <c r="C159" s="15" t="s">
        <v>37</v>
      </c>
      <c r="D159" s="15">
        <v>29</v>
      </c>
      <c r="E159" s="15">
        <v>49</v>
      </c>
      <c r="F159" s="15">
        <v>78</v>
      </c>
      <c r="G159" s="15">
        <v>3</v>
      </c>
      <c r="H159" s="15" t="s">
        <v>15</v>
      </c>
      <c r="I159" s="15" t="s">
        <v>22</v>
      </c>
      <c r="J159" s="45"/>
      <c r="K159" s="48"/>
      <c r="L159" s="50"/>
      <c r="M159" s="52"/>
      <c r="N159" s="54"/>
      <c r="O159" s="56"/>
    </row>
    <row r="160" spans="1:18" ht="11.1" customHeight="1">
      <c r="A160" s="13" t="s">
        <v>84</v>
      </c>
      <c r="B160" s="14" t="s">
        <v>85</v>
      </c>
      <c r="C160" s="15" t="s">
        <v>38</v>
      </c>
      <c r="D160" s="15">
        <v>23</v>
      </c>
      <c r="E160" s="15">
        <v>45</v>
      </c>
      <c r="F160" s="15">
        <v>68</v>
      </c>
      <c r="G160" s="15">
        <v>3</v>
      </c>
      <c r="H160" s="15" t="s">
        <v>15</v>
      </c>
      <c r="I160" s="15" t="s">
        <v>16</v>
      </c>
      <c r="J160" s="45"/>
      <c r="K160" s="48"/>
      <c r="L160" s="50"/>
      <c r="M160" s="52"/>
      <c r="N160" s="54"/>
      <c r="O160" s="56"/>
    </row>
    <row r="161" spans="1:18" ht="11.1" customHeight="1">
      <c r="A161" s="13" t="s">
        <v>84</v>
      </c>
      <c r="B161" s="14" t="s">
        <v>85</v>
      </c>
      <c r="C161" s="15" t="s">
        <v>35</v>
      </c>
      <c r="D161" s="15">
        <v>30</v>
      </c>
      <c r="E161" s="15">
        <v>67</v>
      </c>
      <c r="F161" s="15">
        <v>97</v>
      </c>
      <c r="G161" s="15">
        <v>1.5</v>
      </c>
      <c r="H161" s="15" t="s">
        <v>15</v>
      </c>
      <c r="I161" s="15" t="s">
        <v>20</v>
      </c>
      <c r="J161" s="45"/>
      <c r="K161" s="48"/>
      <c r="L161" s="50"/>
      <c r="M161" s="52"/>
      <c r="N161" s="54"/>
      <c r="O161" s="56"/>
    </row>
    <row r="162" spans="1:18" ht="11.1" customHeight="1">
      <c r="A162" s="16" t="s">
        <v>84</v>
      </c>
      <c r="B162" s="17" t="s">
        <v>85</v>
      </c>
      <c r="C162" s="18" t="s">
        <v>39</v>
      </c>
      <c r="D162" s="18">
        <v>30</v>
      </c>
      <c r="E162" s="18">
        <v>67</v>
      </c>
      <c r="F162" s="18">
        <v>97</v>
      </c>
      <c r="G162" s="18">
        <v>1.5</v>
      </c>
      <c r="H162" s="18" t="s">
        <v>15</v>
      </c>
      <c r="I162" s="18" t="s">
        <v>20</v>
      </c>
      <c r="J162" s="45"/>
      <c r="K162" s="48"/>
      <c r="L162" s="50"/>
      <c r="M162" s="52"/>
      <c r="N162" s="54"/>
      <c r="O162" s="56"/>
    </row>
    <row r="163" spans="1:18" ht="11.1" customHeight="1">
      <c r="A163" s="16" t="s">
        <v>84</v>
      </c>
      <c r="B163" s="17" t="s">
        <v>85</v>
      </c>
      <c r="C163" s="18" t="s">
        <v>40</v>
      </c>
      <c r="D163" s="18">
        <v>30</v>
      </c>
      <c r="E163" s="18">
        <v>69</v>
      </c>
      <c r="F163" s="18">
        <v>99</v>
      </c>
      <c r="G163" s="18">
        <v>1.5</v>
      </c>
      <c r="H163" s="18" t="s">
        <v>15</v>
      </c>
      <c r="I163" s="18" t="s">
        <v>20</v>
      </c>
      <c r="J163" s="45"/>
      <c r="K163" s="48"/>
      <c r="L163" s="50"/>
      <c r="M163" s="52"/>
      <c r="N163" s="54"/>
      <c r="O163" s="56"/>
    </row>
    <row r="164" spans="1:18" ht="11.1" customHeight="1">
      <c r="A164" s="16" t="s">
        <v>84</v>
      </c>
      <c r="B164" s="17" t="s">
        <v>85</v>
      </c>
      <c r="C164" s="18" t="s">
        <v>41</v>
      </c>
      <c r="D164" s="18">
        <v>30</v>
      </c>
      <c r="E164" s="18">
        <v>67</v>
      </c>
      <c r="F164" s="18">
        <v>97</v>
      </c>
      <c r="G164" s="18">
        <v>2</v>
      </c>
      <c r="H164" s="18" t="s">
        <v>15</v>
      </c>
      <c r="I164" s="18" t="s">
        <v>20</v>
      </c>
      <c r="J164" s="45"/>
      <c r="K164" s="48"/>
      <c r="L164" s="50"/>
      <c r="M164" s="52"/>
      <c r="N164" s="54"/>
      <c r="O164" s="56"/>
    </row>
    <row r="165" spans="1:18" ht="10.5" customHeight="1" thickBot="1">
      <c r="A165" s="19" t="s">
        <v>84</v>
      </c>
      <c r="B165" s="20" t="s">
        <v>85</v>
      </c>
      <c r="C165" s="21" t="s">
        <v>42</v>
      </c>
      <c r="D165" s="21">
        <v>29</v>
      </c>
      <c r="E165" s="21">
        <v>0</v>
      </c>
      <c r="F165" s="21">
        <v>29</v>
      </c>
      <c r="G165" s="21">
        <v>0</v>
      </c>
      <c r="H165" s="21" t="s">
        <v>15</v>
      </c>
      <c r="I165" s="21" t="s">
        <v>31</v>
      </c>
      <c r="J165" s="46"/>
      <c r="K165" s="49"/>
      <c r="L165" s="51"/>
      <c r="M165" s="53"/>
      <c r="N165" s="55"/>
      <c r="O165" s="57"/>
    </row>
    <row r="166" spans="1:18" ht="11.1" customHeight="1">
      <c r="A166" s="8" t="s">
        <v>86</v>
      </c>
      <c r="B166" s="9" t="s">
        <v>87</v>
      </c>
      <c r="C166" s="10" t="s">
        <v>33</v>
      </c>
      <c r="D166" s="10">
        <v>17</v>
      </c>
      <c r="E166" s="10">
        <v>29</v>
      </c>
      <c r="F166" s="10">
        <v>46</v>
      </c>
      <c r="G166" s="10">
        <v>3</v>
      </c>
      <c r="H166" s="10" t="s">
        <v>15</v>
      </c>
      <c r="I166" s="10" t="s">
        <v>18</v>
      </c>
      <c r="J166" s="44">
        <f t="shared" ref="J166" si="75">COUNTIF(H166:H175,"F")+COUNTIF(H166:H175,"AB")</f>
        <v>0</v>
      </c>
      <c r="K166" s="47">
        <f t="shared" ref="K166" si="76">SUM(G166:G175)</f>
        <v>21.5</v>
      </c>
      <c r="L166" s="50" t="str">
        <f t="shared" ref="L166" si="77">IF(K166=21.5, "PASS", "FAIL")</f>
        <v>PASS</v>
      </c>
      <c r="M166" s="52">
        <f t="shared" ref="M166" si="78">IF(L166="PASS",O166/9,"NO NEED")</f>
        <v>71.111111111111114</v>
      </c>
      <c r="N166" s="54">
        <f>IF(L166="FAIL","NO RANK",RANK(M166,$M$6:$M$605))</f>
        <v>29</v>
      </c>
      <c r="O166" s="56">
        <f t="shared" ref="O166" si="79">SUM(F166:F174)</f>
        <v>640</v>
      </c>
    </row>
    <row r="167" spans="1:18" ht="11.1" customHeight="1">
      <c r="A167" s="13" t="s">
        <v>86</v>
      </c>
      <c r="B167" s="14" t="s">
        <v>87</v>
      </c>
      <c r="C167" s="15" t="s">
        <v>34</v>
      </c>
      <c r="D167" s="15">
        <v>27</v>
      </c>
      <c r="E167" s="15">
        <v>25</v>
      </c>
      <c r="F167" s="15">
        <v>52</v>
      </c>
      <c r="G167" s="15">
        <v>3</v>
      </c>
      <c r="H167" s="15" t="s">
        <v>15</v>
      </c>
      <c r="I167" s="15" t="s">
        <v>17</v>
      </c>
      <c r="J167" s="45"/>
      <c r="K167" s="48"/>
      <c r="L167" s="50"/>
      <c r="M167" s="52"/>
      <c r="N167" s="54"/>
      <c r="O167" s="56"/>
    </row>
    <row r="168" spans="1:18" ht="11.1" customHeight="1">
      <c r="A168" s="13" t="s">
        <v>86</v>
      </c>
      <c r="B168" s="14" t="s">
        <v>87</v>
      </c>
      <c r="C168" s="15" t="s">
        <v>36</v>
      </c>
      <c r="D168" s="15">
        <v>23</v>
      </c>
      <c r="E168" s="15">
        <v>30</v>
      </c>
      <c r="F168" s="15">
        <v>53</v>
      </c>
      <c r="G168" s="15">
        <v>3</v>
      </c>
      <c r="H168" s="15" t="s">
        <v>15</v>
      </c>
      <c r="I168" s="15" t="s">
        <v>17</v>
      </c>
      <c r="J168" s="45"/>
      <c r="K168" s="48"/>
      <c r="L168" s="50"/>
      <c r="M168" s="52"/>
      <c r="N168" s="54"/>
      <c r="O168" s="56"/>
    </row>
    <row r="169" spans="1:18" ht="11.1" customHeight="1">
      <c r="A169" s="13" t="s">
        <v>86</v>
      </c>
      <c r="B169" s="14" t="s">
        <v>87</v>
      </c>
      <c r="C169" s="15" t="s">
        <v>37</v>
      </c>
      <c r="D169" s="15">
        <v>23</v>
      </c>
      <c r="E169" s="15">
        <v>40</v>
      </c>
      <c r="F169" s="15">
        <v>63</v>
      </c>
      <c r="G169" s="15">
        <v>3</v>
      </c>
      <c r="H169" s="15" t="s">
        <v>15</v>
      </c>
      <c r="I169" s="15" t="s">
        <v>16</v>
      </c>
      <c r="J169" s="45"/>
      <c r="K169" s="48"/>
      <c r="L169" s="50"/>
      <c r="M169" s="52"/>
      <c r="N169" s="54"/>
      <c r="O169" s="56"/>
    </row>
    <row r="170" spans="1:18" ht="11.1" customHeight="1">
      <c r="A170" s="13" t="s">
        <v>86</v>
      </c>
      <c r="B170" s="14" t="s">
        <v>87</v>
      </c>
      <c r="C170" s="15" t="s">
        <v>38</v>
      </c>
      <c r="D170" s="15">
        <v>21</v>
      </c>
      <c r="E170" s="15">
        <v>36</v>
      </c>
      <c r="F170" s="15">
        <v>57</v>
      </c>
      <c r="G170" s="15">
        <v>3</v>
      </c>
      <c r="H170" s="15" t="s">
        <v>15</v>
      </c>
      <c r="I170" s="15" t="s">
        <v>17</v>
      </c>
      <c r="J170" s="45"/>
      <c r="K170" s="48"/>
      <c r="L170" s="50"/>
      <c r="M170" s="52"/>
      <c r="N170" s="54"/>
      <c r="O170" s="56"/>
    </row>
    <row r="171" spans="1:18" ht="11.1" customHeight="1">
      <c r="A171" s="13" t="s">
        <v>86</v>
      </c>
      <c r="B171" s="14" t="s">
        <v>87</v>
      </c>
      <c r="C171" s="15" t="s">
        <v>35</v>
      </c>
      <c r="D171" s="15">
        <v>29</v>
      </c>
      <c r="E171" s="15">
        <v>61</v>
      </c>
      <c r="F171" s="15">
        <v>90</v>
      </c>
      <c r="G171" s="15">
        <v>1.5</v>
      </c>
      <c r="H171" s="15" t="s">
        <v>15</v>
      </c>
      <c r="I171" s="15" t="s">
        <v>20</v>
      </c>
      <c r="J171" s="45"/>
      <c r="K171" s="48"/>
      <c r="L171" s="50"/>
      <c r="M171" s="52"/>
      <c r="N171" s="54"/>
      <c r="O171" s="56"/>
    </row>
    <row r="172" spans="1:18" ht="11.1" customHeight="1">
      <c r="A172" s="16" t="s">
        <v>86</v>
      </c>
      <c r="B172" s="17" t="s">
        <v>87</v>
      </c>
      <c r="C172" s="18" t="s">
        <v>39</v>
      </c>
      <c r="D172" s="18">
        <v>30</v>
      </c>
      <c r="E172" s="18">
        <v>60</v>
      </c>
      <c r="F172" s="18">
        <v>90</v>
      </c>
      <c r="G172" s="18">
        <v>1.5</v>
      </c>
      <c r="H172" s="18" t="s">
        <v>15</v>
      </c>
      <c r="I172" s="18" t="s">
        <v>20</v>
      </c>
      <c r="J172" s="45"/>
      <c r="K172" s="48"/>
      <c r="L172" s="50"/>
      <c r="M172" s="52"/>
      <c r="N172" s="54"/>
      <c r="O172" s="56"/>
    </row>
    <row r="173" spans="1:18" ht="11.1" customHeight="1">
      <c r="A173" s="16" t="s">
        <v>86</v>
      </c>
      <c r="B173" s="17" t="s">
        <v>87</v>
      </c>
      <c r="C173" s="18" t="s">
        <v>40</v>
      </c>
      <c r="D173" s="18">
        <v>29</v>
      </c>
      <c r="E173" s="18">
        <v>63</v>
      </c>
      <c r="F173" s="18">
        <v>92</v>
      </c>
      <c r="G173" s="18">
        <v>1.5</v>
      </c>
      <c r="H173" s="18" t="s">
        <v>15</v>
      </c>
      <c r="I173" s="18" t="s">
        <v>20</v>
      </c>
      <c r="J173" s="45"/>
      <c r="K173" s="48"/>
      <c r="L173" s="50"/>
      <c r="M173" s="52"/>
      <c r="N173" s="54"/>
      <c r="O173" s="56"/>
    </row>
    <row r="174" spans="1:18" ht="11.1" customHeight="1">
      <c r="A174" s="16" t="s">
        <v>86</v>
      </c>
      <c r="B174" s="17" t="s">
        <v>87</v>
      </c>
      <c r="C174" s="18" t="s">
        <v>41</v>
      </c>
      <c r="D174" s="18">
        <v>30</v>
      </c>
      <c r="E174" s="18">
        <v>67</v>
      </c>
      <c r="F174" s="18">
        <v>97</v>
      </c>
      <c r="G174" s="18">
        <v>2</v>
      </c>
      <c r="H174" s="18" t="s">
        <v>15</v>
      </c>
      <c r="I174" s="18" t="s">
        <v>20</v>
      </c>
      <c r="J174" s="45"/>
      <c r="K174" s="48"/>
      <c r="L174" s="50"/>
      <c r="M174" s="52"/>
      <c r="N174" s="54"/>
      <c r="O174" s="56"/>
    </row>
    <row r="175" spans="1:18" ht="11.1" customHeight="1" thickBot="1">
      <c r="A175" s="19" t="s">
        <v>86</v>
      </c>
      <c r="B175" s="20" t="s">
        <v>87</v>
      </c>
      <c r="C175" s="21" t="s">
        <v>42</v>
      </c>
      <c r="D175" s="21">
        <v>27</v>
      </c>
      <c r="E175" s="21">
        <v>0</v>
      </c>
      <c r="F175" s="21">
        <v>27</v>
      </c>
      <c r="G175" s="21">
        <v>0</v>
      </c>
      <c r="H175" s="21" t="s">
        <v>15</v>
      </c>
      <c r="I175" s="21" t="s">
        <v>31</v>
      </c>
      <c r="J175" s="46"/>
      <c r="K175" s="49"/>
      <c r="L175" s="51"/>
      <c r="M175" s="53"/>
      <c r="N175" s="55"/>
      <c r="O175" s="57"/>
    </row>
    <row r="176" spans="1:18" ht="11.1" customHeight="1">
      <c r="A176" s="8" t="s">
        <v>88</v>
      </c>
      <c r="B176" s="9" t="s">
        <v>89</v>
      </c>
      <c r="C176" s="10" t="s">
        <v>33</v>
      </c>
      <c r="D176" s="10">
        <v>15</v>
      </c>
      <c r="E176" s="10">
        <v>18</v>
      </c>
      <c r="F176" s="10">
        <v>33</v>
      </c>
      <c r="G176" s="10">
        <v>0</v>
      </c>
      <c r="H176" s="10" t="s">
        <v>19</v>
      </c>
      <c r="I176" s="10" t="s">
        <v>19</v>
      </c>
      <c r="J176" s="44">
        <f t="shared" ref="J176" si="80">COUNTIF(H176:H185,"F")+COUNTIF(H176:H185,"AB")</f>
        <v>4</v>
      </c>
      <c r="K176" s="47">
        <f t="shared" ref="K176" si="81">SUM(G176:G185)</f>
        <v>9.5</v>
      </c>
      <c r="L176" s="50" t="str">
        <f t="shared" ref="L176" si="82">IF(K176=21.5, "PASS", "FAIL")</f>
        <v>FAIL</v>
      </c>
      <c r="M176" s="52" t="str">
        <f t="shared" ref="M176" si="83">IF(L176="PASS",O176/9,"NO NEED")</f>
        <v>NO NEED</v>
      </c>
      <c r="N176" s="54" t="str">
        <f>IF(L176="FAIL","NO RANK",RANK(M176,$M$6:$M$605))</f>
        <v>NO RANK</v>
      </c>
      <c r="O176" s="56">
        <f t="shared" ref="O176" si="84">SUM(F176:F184)</f>
        <v>485</v>
      </c>
      <c r="P176" s="11"/>
      <c r="Q176" s="12"/>
      <c r="R176" s="12"/>
    </row>
    <row r="177" spans="1:15" ht="11.1" customHeight="1">
      <c r="A177" s="13" t="s">
        <v>88</v>
      </c>
      <c r="B177" s="14" t="s">
        <v>89</v>
      </c>
      <c r="C177" s="15" t="s">
        <v>34</v>
      </c>
      <c r="D177" s="15">
        <v>18</v>
      </c>
      <c r="E177" s="15">
        <v>11</v>
      </c>
      <c r="F177" s="15">
        <v>29</v>
      </c>
      <c r="G177" s="15">
        <v>0</v>
      </c>
      <c r="H177" s="15" t="s">
        <v>19</v>
      </c>
      <c r="I177" s="15" t="s">
        <v>19</v>
      </c>
      <c r="J177" s="45"/>
      <c r="K177" s="48"/>
      <c r="L177" s="50"/>
      <c r="M177" s="52"/>
      <c r="N177" s="54"/>
      <c r="O177" s="56"/>
    </row>
    <row r="178" spans="1:15" ht="11.1" customHeight="1">
      <c r="A178" s="13" t="s">
        <v>88</v>
      </c>
      <c r="B178" s="14" t="s">
        <v>89</v>
      </c>
      <c r="C178" s="15" t="s">
        <v>36</v>
      </c>
      <c r="D178" s="15">
        <v>18</v>
      </c>
      <c r="E178" s="15">
        <v>6</v>
      </c>
      <c r="F178" s="15">
        <v>24</v>
      </c>
      <c r="G178" s="15">
        <v>0</v>
      </c>
      <c r="H178" s="15" t="s">
        <v>19</v>
      </c>
      <c r="I178" s="15" t="s">
        <v>19</v>
      </c>
      <c r="J178" s="45"/>
      <c r="K178" s="48"/>
      <c r="L178" s="50"/>
      <c r="M178" s="52"/>
      <c r="N178" s="54"/>
      <c r="O178" s="56"/>
    </row>
    <row r="179" spans="1:15" ht="11.1" customHeight="1">
      <c r="A179" s="13" t="s">
        <v>88</v>
      </c>
      <c r="B179" s="14" t="s">
        <v>89</v>
      </c>
      <c r="C179" s="15" t="s">
        <v>37</v>
      </c>
      <c r="D179" s="15">
        <v>23</v>
      </c>
      <c r="E179" s="15">
        <v>26</v>
      </c>
      <c r="F179" s="15">
        <v>49</v>
      </c>
      <c r="G179" s="15">
        <v>3</v>
      </c>
      <c r="H179" s="15" t="s">
        <v>15</v>
      </c>
      <c r="I179" s="15" t="s">
        <v>18</v>
      </c>
      <c r="J179" s="45"/>
      <c r="K179" s="48"/>
      <c r="L179" s="50"/>
      <c r="M179" s="52"/>
      <c r="N179" s="54"/>
      <c r="O179" s="56"/>
    </row>
    <row r="180" spans="1:15" ht="11.1" customHeight="1">
      <c r="A180" s="13" t="s">
        <v>88</v>
      </c>
      <c r="B180" s="14" t="s">
        <v>89</v>
      </c>
      <c r="C180" s="15" t="s">
        <v>38</v>
      </c>
      <c r="D180" s="15">
        <v>18</v>
      </c>
      <c r="E180" s="15">
        <v>2</v>
      </c>
      <c r="F180" s="15">
        <v>20</v>
      </c>
      <c r="G180" s="15">
        <v>0</v>
      </c>
      <c r="H180" s="15" t="s">
        <v>19</v>
      </c>
      <c r="I180" s="15" t="s">
        <v>19</v>
      </c>
      <c r="J180" s="45"/>
      <c r="K180" s="48"/>
      <c r="L180" s="50"/>
      <c r="M180" s="52"/>
      <c r="N180" s="54"/>
      <c r="O180" s="56"/>
    </row>
    <row r="181" spans="1:15" ht="11.1" customHeight="1">
      <c r="A181" s="13" t="s">
        <v>88</v>
      </c>
      <c r="B181" s="14" t="s">
        <v>89</v>
      </c>
      <c r="C181" s="15" t="s">
        <v>35</v>
      </c>
      <c r="D181" s="15">
        <v>27</v>
      </c>
      <c r="E181" s="15">
        <v>48</v>
      </c>
      <c r="F181" s="15">
        <v>75</v>
      </c>
      <c r="G181" s="15">
        <v>1.5</v>
      </c>
      <c r="H181" s="15" t="s">
        <v>15</v>
      </c>
      <c r="I181" s="15" t="s">
        <v>22</v>
      </c>
      <c r="J181" s="45"/>
      <c r="K181" s="48"/>
      <c r="L181" s="50"/>
      <c r="M181" s="52"/>
      <c r="N181" s="54"/>
      <c r="O181" s="56"/>
    </row>
    <row r="182" spans="1:15" ht="11.1" customHeight="1">
      <c r="A182" s="16" t="s">
        <v>88</v>
      </c>
      <c r="B182" s="17" t="s">
        <v>89</v>
      </c>
      <c r="C182" s="18" t="s">
        <v>39</v>
      </c>
      <c r="D182" s="18">
        <v>27</v>
      </c>
      <c r="E182" s="18">
        <v>45</v>
      </c>
      <c r="F182" s="18">
        <v>72</v>
      </c>
      <c r="G182" s="18">
        <v>1.5</v>
      </c>
      <c r="H182" s="18" t="s">
        <v>15</v>
      </c>
      <c r="I182" s="18" t="s">
        <v>22</v>
      </c>
      <c r="J182" s="45"/>
      <c r="K182" s="48"/>
      <c r="L182" s="50"/>
      <c r="M182" s="52"/>
      <c r="N182" s="54"/>
      <c r="O182" s="56"/>
    </row>
    <row r="183" spans="1:15" ht="11.1" customHeight="1">
      <c r="A183" s="16" t="s">
        <v>88</v>
      </c>
      <c r="B183" s="17" t="s">
        <v>89</v>
      </c>
      <c r="C183" s="18" t="s">
        <v>40</v>
      </c>
      <c r="D183" s="18">
        <v>28</v>
      </c>
      <c r="E183" s="18">
        <v>59</v>
      </c>
      <c r="F183" s="18">
        <v>87</v>
      </c>
      <c r="G183" s="18">
        <v>1.5</v>
      </c>
      <c r="H183" s="18" t="s">
        <v>15</v>
      </c>
      <c r="I183" s="18" t="s">
        <v>21</v>
      </c>
      <c r="J183" s="45"/>
      <c r="K183" s="48"/>
      <c r="L183" s="50"/>
      <c r="M183" s="52"/>
      <c r="N183" s="54"/>
      <c r="O183" s="56"/>
    </row>
    <row r="184" spans="1:15" ht="11.1" customHeight="1">
      <c r="A184" s="16" t="s">
        <v>88</v>
      </c>
      <c r="B184" s="17" t="s">
        <v>89</v>
      </c>
      <c r="C184" s="18" t="s">
        <v>41</v>
      </c>
      <c r="D184" s="18">
        <v>27</v>
      </c>
      <c r="E184" s="18">
        <v>69</v>
      </c>
      <c r="F184" s="18">
        <v>96</v>
      </c>
      <c r="G184" s="18">
        <v>2</v>
      </c>
      <c r="H184" s="18" t="s">
        <v>15</v>
      </c>
      <c r="I184" s="18" t="s">
        <v>20</v>
      </c>
      <c r="J184" s="45"/>
      <c r="K184" s="48"/>
      <c r="L184" s="50"/>
      <c r="M184" s="52"/>
      <c r="N184" s="54"/>
      <c r="O184" s="56"/>
    </row>
    <row r="185" spans="1:15" ht="10.5" customHeight="1" thickBot="1">
      <c r="A185" s="19" t="s">
        <v>88</v>
      </c>
      <c r="B185" s="20" t="s">
        <v>89</v>
      </c>
      <c r="C185" s="21" t="s">
        <v>42</v>
      </c>
      <c r="D185" s="21">
        <v>28</v>
      </c>
      <c r="E185" s="21">
        <v>0</v>
      </c>
      <c r="F185" s="21">
        <v>28</v>
      </c>
      <c r="G185" s="21">
        <v>0</v>
      </c>
      <c r="H185" s="21" t="s">
        <v>15</v>
      </c>
      <c r="I185" s="21" t="s">
        <v>31</v>
      </c>
      <c r="J185" s="46"/>
      <c r="K185" s="49"/>
      <c r="L185" s="51"/>
      <c r="M185" s="53"/>
      <c r="N185" s="55"/>
      <c r="O185" s="57"/>
    </row>
    <row r="186" spans="1:15" ht="11.1" customHeight="1">
      <c r="A186" s="8" t="s">
        <v>90</v>
      </c>
      <c r="B186" s="9" t="s">
        <v>91</v>
      </c>
      <c r="C186" s="10" t="s">
        <v>33</v>
      </c>
      <c r="D186" s="10">
        <v>22</v>
      </c>
      <c r="E186" s="10">
        <v>31</v>
      </c>
      <c r="F186" s="10">
        <v>53</v>
      </c>
      <c r="G186" s="10">
        <v>3</v>
      </c>
      <c r="H186" s="10" t="s">
        <v>15</v>
      </c>
      <c r="I186" s="10" t="s">
        <v>17</v>
      </c>
      <c r="J186" s="44">
        <f t="shared" ref="J186" si="85">COUNTIF(H186:H195,"F")+COUNTIF(H186:H195,"AB")</f>
        <v>0</v>
      </c>
      <c r="K186" s="47">
        <f t="shared" ref="K186" si="86">SUM(G186:G195)</f>
        <v>21.5</v>
      </c>
      <c r="L186" s="50" t="str">
        <f t="shared" ref="L186" si="87">IF(K186=21.5, "PASS", "FAIL")</f>
        <v>PASS</v>
      </c>
      <c r="M186" s="52">
        <f t="shared" ref="M186" si="88">IF(L186="PASS",O186/9,"NO NEED")</f>
        <v>76.555555555555557</v>
      </c>
      <c r="N186" s="54">
        <f>IF(L186="FAIL","NO RANK",RANK(M186,$M$6:$M$605))</f>
        <v>17</v>
      </c>
      <c r="O186" s="56">
        <f t="shared" ref="O186" si="89">SUM(F186:F194)</f>
        <v>689</v>
      </c>
    </row>
    <row r="187" spans="1:15" ht="11.1" customHeight="1">
      <c r="A187" s="13" t="s">
        <v>90</v>
      </c>
      <c r="B187" s="14" t="s">
        <v>91</v>
      </c>
      <c r="C187" s="15" t="s">
        <v>34</v>
      </c>
      <c r="D187" s="15">
        <v>27</v>
      </c>
      <c r="E187" s="15">
        <v>47</v>
      </c>
      <c r="F187" s="15">
        <v>74</v>
      </c>
      <c r="G187" s="15">
        <v>3</v>
      </c>
      <c r="H187" s="15" t="s">
        <v>15</v>
      </c>
      <c r="I187" s="15" t="s">
        <v>22</v>
      </c>
      <c r="J187" s="45"/>
      <c r="K187" s="48"/>
      <c r="L187" s="50"/>
      <c r="M187" s="52"/>
      <c r="N187" s="54"/>
      <c r="O187" s="56"/>
    </row>
    <row r="188" spans="1:15" ht="11.1" customHeight="1">
      <c r="A188" s="13" t="s">
        <v>90</v>
      </c>
      <c r="B188" s="14" t="s">
        <v>91</v>
      </c>
      <c r="C188" s="15" t="s">
        <v>36</v>
      </c>
      <c r="D188" s="15">
        <v>26</v>
      </c>
      <c r="E188" s="15">
        <v>33</v>
      </c>
      <c r="F188" s="15">
        <v>59</v>
      </c>
      <c r="G188" s="15">
        <v>3</v>
      </c>
      <c r="H188" s="15" t="s">
        <v>15</v>
      </c>
      <c r="I188" s="15" t="s">
        <v>17</v>
      </c>
      <c r="J188" s="45"/>
      <c r="K188" s="48"/>
      <c r="L188" s="50"/>
      <c r="M188" s="52"/>
      <c r="N188" s="54"/>
      <c r="O188" s="56"/>
    </row>
    <row r="189" spans="1:15" ht="11.1" customHeight="1">
      <c r="A189" s="13" t="s">
        <v>90</v>
      </c>
      <c r="B189" s="14" t="s">
        <v>91</v>
      </c>
      <c r="C189" s="15" t="s">
        <v>37</v>
      </c>
      <c r="D189" s="15">
        <v>27</v>
      </c>
      <c r="E189" s="15">
        <v>36</v>
      </c>
      <c r="F189" s="15">
        <v>63</v>
      </c>
      <c r="G189" s="15">
        <v>3</v>
      </c>
      <c r="H189" s="15" t="s">
        <v>15</v>
      </c>
      <c r="I189" s="15" t="s">
        <v>16</v>
      </c>
      <c r="J189" s="45"/>
      <c r="K189" s="48"/>
      <c r="L189" s="50"/>
      <c r="M189" s="52"/>
      <c r="N189" s="54"/>
      <c r="O189" s="56"/>
    </row>
    <row r="190" spans="1:15" ht="11.1" customHeight="1">
      <c r="A190" s="13" t="s">
        <v>90</v>
      </c>
      <c r="B190" s="14" t="s">
        <v>91</v>
      </c>
      <c r="C190" s="15" t="s">
        <v>38</v>
      </c>
      <c r="D190" s="15">
        <v>25</v>
      </c>
      <c r="E190" s="15">
        <v>36</v>
      </c>
      <c r="F190" s="15">
        <v>61</v>
      </c>
      <c r="G190" s="15">
        <v>3</v>
      </c>
      <c r="H190" s="15" t="s">
        <v>15</v>
      </c>
      <c r="I190" s="15" t="s">
        <v>16</v>
      </c>
      <c r="J190" s="45"/>
      <c r="K190" s="48"/>
      <c r="L190" s="50"/>
      <c r="M190" s="52"/>
      <c r="N190" s="54"/>
      <c r="O190" s="56"/>
    </row>
    <row r="191" spans="1:15" ht="11.1" customHeight="1">
      <c r="A191" s="13" t="s">
        <v>90</v>
      </c>
      <c r="B191" s="14" t="s">
        <v>91</v>
      </c>
      <c r="C191" s="15" t="s">
        <v>35</v>
      </c>
      <c r="D191" s="15">
        <v>28</v>
      </c>
      <c r="E191" s="15">
        <v>62</v>
      </c>
      <c r="F191" s="15">
        <v>90</v>
      </c>
      <c r="G191" s="15">
        <v>1.5</v>
      </c>
      <c r="H191" s="15" t="s">
        <v>15</v>
      </c>
      <c r="I191" s="15" t="s">
        <v>20</v>
      </c>
      <c r="J191" s="45"/>
      <c r="K191" s="48"/>
      <c r="L191" s="50"/>
      <c r="M191" s="52"/>
      <c r="N191" s="54"/>
      <c r="O191" s="56"/>
    </row>
    <row r="192" spans="1:15" ht="11.1" customHeight="1">
      <c r="A192" s="16" t="s">
        <v>90</v>
      </c>
      <c r="B192" s="17" t="s">
        <v>91</v>
      </c>
      <c r="C192" s="18" t="s">
        <v>39</v>
      </c>
      <c r="D192" s="18">
        <v>28</v>
      </c>
      <c r="E192" s="18">
        <v>68</v>
      </c>
      <c r="F192" s="18">
        <v>96</v>
      </c>
      <c r="G192" s="18">
        <v>1.5</v>
      </c>
      <c r="H192" s="18" t="s">
        <v>15</v>
      </c>
      <c r="I192" s="18" t="s">
        <v>20</v>
      </c>
      <c r="J192" s="45"/>
      <c r="K192" s="48"/>
      <c r="L192" s="50"/>
      <c r="M192" s="52"/>
      <c r="N192" s="54"/>
      <c r="O192" s="56"/>
    </row>
    <row r="193" spans="1:18" ht="11.1" customHeight="1">
      <c r="A193" s="16" t="s">
        <v>90</v>
      </c>
      <c r="B193" s="17" t="s">
        <v>91</v>
      </c>
      <c r="C193" s="18" t="s">
        <v>40</v>
      </c>
      <c r="D193" s="18">
        <v>29</v>
      </c>
      <c r="E193" s="18">
        <v>67</v>
      </c>
      <c r="F193" s="18">
        <v>96</v>
      </c>
      <c r="G193" s="18">
        <v>1.5</v>
      </c>
      <c r="H193" s="18" t="s">
        <v>15</v>
      </c>
      <c r="I193" s="18" t="s">
        <v>20</v>
      </c>
      <c r="J193" s="45"/>
      <c r="K193" s="48"/>
      <c r="L193" s="50"/>
      <c r="M193" s="52"/>
      <c r="N193" s="54"/>
      <c r="O193" s="56"/>
    </row>
    <row r="194" spans="1:18" ht="11.1" customHeight="1">
      <c r="A194" s="16" t="s">
        <v>90</v>
      </c>
      <c r="B194" s="17" t="s">
        <v>91</v>
      </c>
      <c r="C194" s="18" t="s">
        <v>41</v>
      </c>
      <c r="D194" s="18">
        <v>28</v>
      </c>
      <c r="E194" s="18">
        <v>69</v>
      </c>
      <c r="F194" s="18">
        <v>97</v>
      </c>
      <c r="G194" s="18">
        <v>2</v>
      </c>
      <c r="H194" s="18" t="s">
        <v>15</v>
      </c>
      <c r="I194" s="18" t="s">
        <v>20</v>
      </c>
      <c r="J194" s="45"/>
      <c r="K194" s="48"/>
      <c r="L194" s="50"/>
      <c r="M194" s="52"/>
      <c r="N194" s="54"/>
      <c r="O194" s="56"/>
    </row>
    <row r="195" spans="1:18" ht="11.1" customHeight="1" thickBot="1">
      <c r="A195" s="19" t="s">
        <v>90</v>
      </c>
      <c r="B195" s="20" t="s">
        <v>91</v>
      </c>
      <c r="C195" s="21" t="s">
        <v>42</v>
      </c>
      <c r="D195" s="21">
        <v>29</v>
      </c>
      <c r="E195" s="21">
        <v>0</v>
      </c>
      <c r="F195" s="21">
        <v>29</v>
      </c>
      <c r="G195" s="21">
        <v>0</v>
      </c>
      <c r="H195" s="21" t="s">
        <v>15</v>
      </c>
      <c r="I195" s="21" t="s">
        <v>31</v>
      </c>
      <c r="J195" s="46"/>
      <c r="K195" s="49"/>
      <c r="L195" s="51"/>
      <c r="M195" s="53"/>
      <c r="N195" s="55"/>
      <c r="O195" s="57"/>
    </row>
    <row r="196" spans="1:18" ht="11.1" customHeight="1">
      <c r="A196" s="8" t="s">
        <v>92</v>
      </c>
      <c r="B196" s="9" t="s">
        <v>93</v>
      </c>
      <c r="C196" s="10" t="s">
        <v>33</v>
      </c>
      <c r="D196" s="10">
        <v>24</v>
      </c>
      <c r="E196" s="10">
        <v>28</v>
      </c>
      <c r="F196" s="10">
        <v>52</v>
      </c>
      <c r="G196" s="10">
        <v>3</v>
      </c>
      <c r="H196" s="10" t="s">
        <v>15</v>
      </c>
      <c r="I196" s="10" t="s">
        <v>17</v>
      </c>
      <c r="J196" s="44">
        <f t="shared" ref="J196" si="90">COUNTIF(H196:H205,"F")+COUNTIF(H196:H205,"AB")</f>
        <v>0</v>
      </c>
      <c r="K196" s="47">
        <f t="shared" ref="K196" si="91">SUM(G196:G205)</f>
        <v>21.5</v>
      </c>
      <c r="L196" s="50" t="str">
        <f t="shared" ref="L196" si="92">IF(K196=21.5, "PASS", "FAIL")</f>
        <v>PASS</v>
      </c>
      <c r="M196" s="52">
        <f t="shared" ref="M196" si="93">IF(L196="PASS",O196/9,"NO NEED")</f>
        <v>75.222222222222229</v>
      </c>
      <c r="N196" s="54">
        <f>IF(L196="FAIL","NO RANK",RANK(M196,$M$6:$M$605))</f>
        <v>22</v>
      </c>
      <c r="O196" s="56">
        <f t="shared" ref="O196" si="94">SUM(F196:F204)</f>
        <v>677</v>
      </c>
      <c r="P196" s="11"/>
      <c r="Q196" s="12"/>
      <c r="R196" s="12"/>
    </row>
    <row r="197" spans="1:18" ht="11.1" customHeight="1">
      <c r="A197" s="13" t="s">
        <v>92</v>
      </c>
      <c r="B197" s="14" t="s">
        <v>93</v>
      </c>
      <c r="C197" s="15" t="s">
        <v>34</v>
      </c>
      <c r="D197" s="15">
        <v>29</v>
      </c>
      <c r="E197" s="15">
        <v>33</v>
      </c>
      <c r="F197" s="15">
        <v>62</v>
      </c>
      <c r="G197" s="15">
        <v>3</v>
      </c>
      <c r="H197" s="15" t="s">
        <v>15</v>
      </c>
      <c r="I197" s="15" t="s">
        <v>16</v>
      </c>
      <c r="J197" s="45"/>
      <c r="K197" s="48"/>
      <c r="L197" s="50"/>
      <c r="M197" s="52"/>
      <c r="N197" s="54"/>
      <c r="O197" s="56"/>
    </row>
    <row r="198" spans="1:18" ht="11.1" customHeight="1">
      <c r="A198" s="13" t="s">
        <v>92</v>
      </c>
      <c r="B198" s="14" t="s">
        <v>93</v>
      </c>
      <c r="C198" s="15" t="s">
        <v>36</v>
      </c>
      <c r="D198" s="15">
        <v>26</v>
      </c>
      <c r="E198" s="15">
        <v>32</v>
      </c>
      <c r="F198" s="15">
        <v>58</v>
      </c>
      <c r="G198" s="15">
        <v>3</v>
      </c>
      <c r="H198" s="15" t="s">
        <v>15</v>
      </c>
      <c r="I198" s="15" t="s">
        <v>17</v>
      </c>
      <c r="J198" s="45"/>
      <c r="K198" s="48"/>
      <c r="L198" s="50"/>
      <c r="M198" s="52"/>
      <c r="N198" s="54"/>
      <c r="O198" s="56"/>
    </row>
    <row r="199" spans="1:18" ht="11.1" customHeight="1">
      <c r="A199" s="13" t="s">
        <v>92</v>
      </c>
      <c r="B199" s="14" t="s">
        <v>93</v>
      </c>
      <c r="C199" s="15" t="s">
        <v>37</v>
      </c>
      <c r="D199" s="15">
        <v>27</v>
      </c>
      <c r="E199" s="15">
        <v>39</v>
      </c>
      <c r="F199" s="15">
        <v>66</v>
      </c>
      <c r="G199" s="15">
        <v>3</v>
      </c>
      <c r="H199" s="15" t="s">
        <v>15</v>
      </c>
      <c r="I199" s="15" t="s">
        <v>16</v>
      </c>
      <c r="J199" s="45"/>
      <c r="K199" s="48"/>
      <c r="L199" s="50"/>
      <c r="M199" s="52"/>
      <c r="N199" s="54"/>
      <c r="O199" s="56"/>
    </row>
    <row r="200" spans="1:18" ht="11.1" customHeight="1">
      <c r="A200" s="13" t="s">
        <v>92</v>
      </c>
      <c r="B200" s="14" t="s">
        <v>93</v>
      </c>
      <c r="C200" s="15" t="s">
        <v>38</v>
      </c>
      <c r="D200" s="15">
        <v>21</v>
      </c>
      <c r="E200" s="15">
        <v>34</v>
      </c>
      <c r="F200" s="15">
        <v>55</v>
      </c>
      <c r="G200" s="15">
        <v>3</v>
      </c>
      <c r="H200" s="15" t="s">
        <v>15</v>
      </c>
      <c r="I200" s="15" t="s">
        <v>17</v>
      </c>
      <c r="J200" s="45"/>
      <c r="K200" s="48"/>
      <c r="L200" s="50"/>
      <c r="M200" s="52"/>
      <c r="N200" s="54"/>
      <c r="O200" s="56"/>
    </row>
    <row r="201" spans="1:18" ht="11.1" customHeight="1">
      <c r="A201" s="13" t="s">
        <v>92</v>
      </c>
      <c r="B201" s="14" t="s">
        <v>93</v>
      </c>
      <c r="C201" s="15" t="s">
        <v>35</v>
      </c>
      <c r="D201" s="15">
        <v>28</v>
      </c>
      <c r="E201" s="15">
        <v>68</v>
      </c>
      <c r="F201" s="15">
        <v>96</v>
      </c>
      <c r="G201" s="15">
        <v>1.5</v>
      </c>
      <c r="H201" s="15" t="s">
        <v>15</v>
      </c>
      <c r="I201" s="15" t="s">
        <v>20</v>
      </c>
      <c r="J201" s="45"/>
      <c r="K201" s="48"/>
      <c r="L201" s="50"/>
      <c r="M201" s="52"/>
      <c r="N201" s="54"/>
      <c r="O201" s="56"/>
    </row>
    <row r="202" spans="1:18" ht="11.1" customHeight="1">
      <c r="A202" s="16" t="s">
        <v>92</v>
      </c>
      <c r="B202" s="17" t="s">
        <v>93</v>
      </c>
      <c r="C202" s="18" t="s">
        <v>39</v>
      </c>
      <c r="D202" s="18">
        <v>28</v>
      </c>
      <c r="E202" s="18">
        <v>67</v>
      </c>
      <c r="F202" s="18">
        <v>95</v>
      </c>
      <c r="G202" s="18">
        <v>1.5</v>
      </c>
      <c r="H202" s="18" t="s">
        <v>15</v>
      </c>
      <c r="I202" s="18" t="s">
        <v>20</v>
      </c>
      <c r="J202" s="45"/>
      <c r="K202" s="48"/>
      <c r="L202" s="50"/>
      <c r="M202" s="52"/>
      <c r="N202" s="54"/>
      <c r="O202" s="56"/>
    </row>
    <row r="203" spans="1:18" ht="11.1" customHeight="1">
      <c r="A203" s="16" t="s">
        <v>92</v>
      </c>
      <c r="B203" s="17" t="s">
        <v>93</v>
      </c>
      <c r="C203" s="18" t="s">
        <v>40</v>
      </c>
      <c r="D203" s="18">
        <v>29</v>
      </c>
      <c r="E203" s="18">
        <v>67</v>
      </c>
      <c r="F203" s="18">
        <v>96</v>
      </c>
      <c r="G203" s="18">
        <v>1.5</v>
      </c>
      <c r="H203" s="18" t="s">
        <v>15</v>
      </c>
      <c r="I203" s="18" t="s">
        <v>20</v>
      </c>
      <c r="J203" s="45"/>
      <c r="K203" s="48"/>
      <c r="L203" s="50"/>
      <c r="M203" s="52"/>
      <c r="N203" s="54"/>
      <c r="O203" s="56"/>
    </row>
    <row r="204" spans="1:18" ht="11.1" customHeight="1">
      <c r="A204" s="16" t="s">
        <v>92</v>
      </c>
      <c r="B204" s="17" t="s">
        <v>93</v>
      </c>
      <c r="C204" s="18" t="s">
        <v>41</v>
      </c>
      <c r="D204" s="18">
        <v>28</v>
      </c>
      <c r="E204" s="18">
        <v>69</v>
      </c>
      <c r="F204" s="18">
        <v>97</v>
      </c>
      <c r="G204" s="18">
        <v>2</v>
      </c>
      <c r="H204" s="18" t="s">
        <v>15</v>
      </c>
      <c r="I204" s="18" t="s">
        <v>20</v>
      </c>
      <c r="J204" s="45"/>
      <c r="K204" s="48"/>
      <c r="L204" s="50"/>
      <c r="M204" s="52"/>
      <c r="N204" s="54"/>
      <c r="O204" s="56"/>
    </row>
    <row r="205" spans="1:18" ht="10.5" customHeight="1" thickBot="1">
      <c r="A205" s="19" t="s">
        <v>92</v>
      </c>
      <c r="B205" s="20" t="s">
        <v>93</v>
      </c>
      <c r="C205" s="21" t="s">
        <v>42</v>
      </c>
      <c r="D205" s="21">
        <v>29</v>
      </c>
      <c r="E205" s="21">
        <v>0</v>
      </c>
      <c r="F205" s="21">
        <v>29</v>
      </c>
      <c r="G205" s="21">
        <v>0</v>
      </c>
      <c r="H205" s="21" t="s">
        <v>15</v>
      </c>
      <c r="I205" s="21" t="s">
        <v>31</v>
      </c>
      <c r="J205" s="46"/>
      <c r="K205" s="49"/>
      <c r="L205" s="51"/>
      <c r="M205" s="53"/>
      <c r="N205" s="55"/>
      <c r="O205" s="57"/>
    </row>
    <row r="206" spans="1:18" ht="11.1" customHeight="1">
      <c r="A206" s="8" t="s">
        <v>94</v>
      </c>
      <c r="B206" s="9" t="s">
        <v>95</v>
      </c>
      <c r="C206" s="10" t="s">
        <v>33</v>
      </c>
      <c r="D206" s="10">
        <v>16</v>
      </c>
      <c r="E206" s="10">
        <v>25</v>
      </c>
      <c r="F206" s="10">
        <v>41</v>
      </c>
      <c r="G206" s="10">
        <v>3</v>
      </c>
      <c r="H206" s="10" t="s">
        <v>15</v>
      </c>
      <c r="I206" s="10" t="s">
        <v>18</v>
      </c>
      <c r="J206" s="44">
        <f t="shared" ref="J206" si="95">COUNTIF(H206:H215,"F")+COUNTIF(H206:H215,"AB")</f>
        <v>1</v>
      </c>
      <c r="K206" s="47">
        <f t="shared" ref="K206" si="96">SUM(G206:G215)</f>
        <v>18.5</v>
      </c>
      <c r="L206" s="50" t="str">
        <f t="shared" ref="L206" si="97">IF(K206=21.5, "PASS", "FAIL")</f>
        <v>FAIL</v>
      </c>
      <c r="M206" s="52" t="str">
        <f t="shared" ref="M206" si="98">IF(L206="PASS",O206/9,"NO NEED")</f>
        <v>NO NEED</v>
      </c>
      <c r="N206" s="54" t="str">
        <f>IF(L206="FAIL","NO RANK",RANK(M206,$M$6:$M$605))</f>
        <v>NO RANK</v>
      </c>
      <c r="O206" s="56">
        <f t="shared" ref="O206" si="99">SUM(F206:F214)</f>
        <v>571</v>
      </c>
    </row>
    <row r="207" spans="1:18" ht="11.1" customHeight="1">
      <c r="A207" s="13" t="s">
        <v>94</v>
      </c>
      <c r="B207" s="14" t="s">
        <v>95</v>
      </c>
      <c r="C207" s="15" t="s">
        <v>34</v>
      </c>
      <c r="D207" s="15">
        <v>21</v>
      </c>
      <c r="E207" s="15">
        <v>32</v>
      </c>
      <c r="F207" s="15">
        <v>53</v>
      </c>
      <c r="G207" s="15">
        <v>3</v>
      </c>
      <c r="H207" s="15" t="s">
        <v>15</v>
      </c>
      <c r="I207" s="15" t="s">
        <v>17</v>
      </c>
      <c r="J207" s="45"/>
      <c r="K207" s="48"/>
      <c r="L207" s="50"/>
      <c r="M207" s="52"/>
      <c r="N207" s="54"/>
      <c r="O207" s="56"/>
    </row>
    <row r="208" spans="1:18" ht="11.1" customHeight="1">
      <c r="A208" s="13" t="s">
        <v>94</v>
      </c>
      <c r="B208" s="14" t="s">
        <v>95</v>
      </c>
      <c r="C208" s="15" t="s">
        <v>36</v>
      </c>
      <c r="D208" s="15">
        <v>18</v>
      </c>
      <c r="E208" s="15">
        <v>14</v>
      </c>
      <c r="F208" s="15">
        <v>32</v>
      </c>
      <c r="G208" s="15">
        <v>0</v>
      </c>
      <c r="H208" s="15" t="s">
        <v>19</v>
      </c>
      <c r="I208" s="15" t="s">
        <v>19</v>
      </c>
      <c r="J208" s="45"/>
      <c r="K208" s="48"/>
      <c r="L208" s="50"/>
      <c r="M208" s="52"/>
      <c r="N208" s="54"/>
      <c r="O208" s="56"/>
    </row>
    <row r="209" spans="1:18" ht="11.1" customHeight="1">
      <c r="A209" s="13" t="s">
        <v>94</v>
      </c>
      <c r="B209" s="14" t="s">
        <v>95</v>
      </c>
      <c r="C209" s="15" t="s">
        <v>37</v>
      </c>
      <c r="D209" s="15">
        <v>24</v>
      </c>
      <c r="E209" s="15">
        <v>32</v>
      </c>
      <c r="F209" s="15">
        <v>56</v>
      </c>
      <c r="G209" s="15">
        <v>3</v>
      </c>
      <c r="H209" s="15" t="s">
        <v>15</v>
      </c>
      <c r="I209" s="15" t="s">
        <v>17</v>
      </c>
      <c r="J209" s="45"/>
      <c r="K209" s="48"/>
      <c r="L209" s="50"/>
      <c r="M209" s="52"/>
      <c r="N209" s="54"/>
      <c r="O209" s="56"/>
    </row>
    <row r="210" spans="1:18" ht="11.1" customHeight="1">
      <c r="A210" s="13" t="s">
        <v>94</v>
      </c>
      <c r="B210" s="14" t="s">
        <v>95</v>
      </c>
      <c r="C210" s="15" t="s">
        <v>38</v>
      </c>
      <c r="D210" s="15">
        <v>17</v>
      </c>
      <c r="E210" s="15">
        <v>25</v>
      </c>
      <c r="F210" s="15">
        <v>42</v>
      </c>
      <c r="G210" s="15">
        <v>3</v>
      </c>
      <c r="H210" s="15" t="s">
        <v>15</v>
      </c>
      <c r="I210" s="15" t="s">
        <v>18</v>
      </c>
      <c r="J210" s="45"/>
      <c r="K210" s="48"/>
      <c r="L210" s="50"/>
      <c r="M210" s="52"/>
      <c r="N210" s="54"/>
      <c r="O210" s="56"/>
    </row>
    <row r="211" spans="1:18" ht="11.1" customHeight="1">
      <c r="A211" s="13" t="s">
        <v>94</v>
      </c>
      <c r="B211" s="14" t="s">
        <v>95</v>
      </c>
      <c r="C211" s="15" t="s">
        <v>35</v>
      </c>
      <c r="D211" s="15">
        <v>29</v>
      </c>
      <c r="E211" s="15">
        <v>58</v>
      </c>
      <c r="F211" s="15">
        <v>87</v>
      </c>
      <c r="G211" s="15">
        <v>1.5</v>
      </c>
      <c r="H211" s="15" t="s">
        <v>15</v>
      </c>
      <c r="I211" s="15" t="s">
        <v>21</v>
      </c>
      <c r="J211" s="45"/>
      <c r="K211" s="48"/>
      <c r="L211" s="50"/>
      <c r="M211" s="52"/>
      <c r="N211" s="54"/>
      <c r="O211" s="56"/>
    </row>
    <row r="212" spans="1:18" ht="11.1" customHeight="1">
      <c r="A212" s="16" t="s">
        <v>94</v>
      </c>
      <c r="B212" s="17" t="s">
        <v>95</v>
      </c>
      <c r="C212" s="18" t="s">
        <v>39</v>
      </c>
      <c r="D212" s="18">
        <v>28</v>
      </c>
      <c r="E212" s="18">
        <v>48</v>
      </c>
      <c r="F212" s="18">
        <v>76</v>
      </c>
      <c r="G212" s="18">
        <v>1.5</v>
      </c>
      <c r="H212" s="18" t="s">
        <v>15</v>
      </c>
      <c r="I212" s="18" t="s">
        <v>22</v>
      </c>
      <c r="J212" s="45"/>
      <c r="K212" s="48"/>
      <c r="L212" s="50"/>
      <c r="M212" s="52"/>
      <c r="N212" s="54"/>
      <c r="O212" s="56"/>
    </row>
    <row r="213" spans="1:18" ht="11.1" customHeight="1">
      <c r="A213" s="16" t="s">
        <v>94</v>
      </c>
      <c r="B213" s="17" t="s">
        <v>95</v>
      </c>
      <c r="C213" s="18" t="s">
        <v>40</v>
      </c>
      <c r="D213" s="18">
        <v>29</v>
      </c>
      <c r="E213" s="18">
        <v>58</v>
      </c>
      <c r="F213" s="18">
        <v>87</v>
      </c>
      <c r="G213" s="18">
        <v>1.5</v>
      </c>
      <c r="H213" s="18" t="s">
        <v>15</v>
      </c>
      <c r="I213" s="18" t="s">
        <v>21</v>
      </c>
      <c r="J213" s="45"/>
      <c r="K213" s="48"/>
      <c r="L213" s="50"/>
      <c r="M213" s="52"/>
      <c r="N213" s="54"/>
      <c r="O213" s="56"/>
    </row>
    <row r="214" spans="1:18" ht="11.1" customHeight="1">
      <c r="A214" s="16" t="s">
        <v>94</v>
      </c>
      <c r="B214" s="17" t="s">
        <v>95</v>
      </c>
      <c r="C214" s="18" t="s">
        <v>41</v>
      </c>
      <c r="D214" s="18">
        <v>28</v>
      </c>
      <c r="E214" s="18">
        <v>69</v>
      </c>
      <c r="F214" s="18">
        <v>97</v>
      </c>
      <c r="G214" s="18">
        <v>2</v>
      </c>
      <c r="H214" s="18" t="s">
        <v>15</v>
      </c>
      <c r="I214" s="18" t="s">
        <v>20</v>
      </c>
      <c r="J214" s="45"/>
      <c r="K214" s="48"/>
      <c r="L214" s="50"/>
      <c r="M214" s="52"/>
      <c r="N214" s="54"/>
      <c r="O214" s="56"/>
    </row>
    <row r="215" spans="1:18" ht="11.1" customHeight="1" thickBot="1">
      <c r="A215" s="19" t="s">
        <v>94</v>
      </c>
      <c r="B215" s="20" t="s">
        <v>95</v>
      </c>
      <c r="C215" s="21" t="s">
        <v>42</v>
      </c>
      <c r="D215" s="21">
        <v>29</v>
      </c>
      <c r="E215" s="21">
        <v>0</v>
      </c>
      <c r="F215" s="21">
        <v>29</v>
      </c>
      <c r="G215" s="21">
        <v>0</v>
      </c>
      <c r="H215" s="21" t="s">
        <v>15</v>
      </c>
      <c r="I215" s="21" t="s">
        <v>31</v>
      </c>
      <c r="J215" s="46"/>
      <c r="K215" s="49"/>
      <c r="L215" s="51"/>
      <c r="M215" s="53"/>
      <c r="N215" s="55"/>
      <c r="O215" s="57"/>
    </row>
    <row r="216" spans="1:18" ht="11.1" customHeight="1">
      <c r="A216" s="8" t="s">
        <v>96</v>
      </c>
      <c r="B216" s="9" t="s">
        <v>97</v>
      </c>
      <c r="C216" s="10" t="s">
        <v>33</v>
      </c>
      <c r="D216" s="10">
        <v>22</v>
      </c>
      <c r="E216" s="10">
        <v>35</v>
      </c>
      <c r="F216" s="10">
        <v>57</v>
      </c>
      <c r="G216" s="10">
        <v>3</v>
      </c>
      <c r="H216" s="10" t="s">
        <v>15</v>
      </c>
      <c r="I216" s="10" t="s">
        <v>17</v>
      </c>
      <c r="J216" s="44">
        <f t="shared" ref="J216" si="100">COUNTIF(H216:H225,"F")+COUNTIF(H216:H225,"AB")</f>
        <v>0</v>
      </c>
      <c r="K216" s="47">
        <f t="shared" ref="K216" si="101">SUM(G216:G225)</f>
        <v>21.5</v>
      </c>
      <c r="L216" s="50" t="str">
        <f t="shared" ref="L216" si="102">IF(K216=21.5, "PASS", "FAIL")</f>
        <v>PASS</v>
      </c>
      <c r="M216" s="52">
        <f t="shared" ref="M216" si="103">IF(L216="PASS",O216/9,"NO NEED")</f>
        <v>77.666666666666671</v>
      </c>
      <c r="N216" s="54">
        <f>IF(L216="FAIL","NO RANK",RANK(M216,$M$6:$M$605))</f>
        <v>15</v>
      </c>
      <c r="O216" s="56">
        <f t="shared" ref="O216" si="104">SUM(F216:F224)</f>
        <v>699</v>
      </c>
      <c r="P216" s="11"/>
      <c r="Q216" s="12"/>
      <c r="R216" s="12"/>
    </row>
    <row r="217" spans="1:18" ht="11.1" customHeight="1">
      <c r="A217" s="13" t="s">
        <v>96</v>
      </c>
      <c r="B217" s="14" t="s">
        <v>97</v>
      </c>
      <c r="C217" s="15" t="s">
        <v>34</v>
      </c>
      <c r="D217" s="15">
        <v>28</v>
      </c>
      <c r="E217" s="15">
        <v>39</v>
      </c>
      <c r="F217" s="15">
        <v>67</v>
      </c>
      <c r="G217" s="15">
        <v>3</v>
      </c>
      <c r="H217" s="15" t="s">
        <v>15</v>
      </c>
      <c r="I217" s="15" t="s">
        <v>16</v>
      </c>
      <c r="J217" s="45"/>
      <c r="K217" s="48"/>
      <c r="L217" s="50"/>
      <c r="M217" s="52"/>
      <c r="N217" s="54"/>
      <c r="O217" s="56"/>
    </row>
    <row r="218" spans="1:18" ht="11.1" customHeight="1">
      <c r="A218" s="13" t="s">
        <v>96</v>
      </c>
      <c r="B218" s="14" t="s">
        <v>97</v>
      </c>
      <c r="C218" s="15" t="s">
        <v>36</v>
      </c>
      <c r="D218" s="15">
        <v>26</v>
      </c>
      <c r="E218" s="15">
        <v>36</v>
      </c>
      <c r="F218" s="15">
        <v>62</v>
      </c>
      <c r="G218" s="15">
        <v>3</v>
      </c>
      <c r="H218" s="15" t="s">
        <v>15</v>
      </c>
      <c r="I218" s="15" t="s">
        <v>16</v>
      </c>
      <c r="J218" s="45"/>
      <c r="K218" s="48"/>
      <c r="L218" s="50"/>
      <c r="M218" s="52"/>
      <c r="N218" s="54"/>
      <c r="O218" s="56"/>
    </row>
    <row r="219" spans="1:18" ht="11.1" customHeight="1">
      <c r="A219" s="13" t="s">
        <v>96</v>
      </c>
      <c r="B219" s="14" t="s">
        <v>97</v>
      </c>
      <c r="C219" s="15" t="s">
        <v>37</v>
      </c>
      <c r="D219" s="15">
        <v>28</v>
      </c>
      <c r="E219" s="15">
        <v>43</v>
      </c>
      <c r="F219" s="15">
        <v>71</v>
      </c>
      <c r="G219" s="15">
        <v>3</v>
      </c>
      <c r="H219" s="15" t="s">
        <v>15</v>
      </c>
      <c r="I219" s="15" t="s">
        <v>22</v>
      </c>
      <c r="J219" s="45"/>
      <c r="K219" s="48"/>
      <c r="L219" s="50"/>
      <c r="M219" s="52"/>
      <c r="N219" s="54"/>
      <c r="O219" s="56"/>
    </row>
    <row r="220" spans="1:18" ht="11.1" customHeight="1">
      <c r="A220" s="13" t="s">
        <v>96</v>
      </c>
      <c r="B220" s="14" t="s">
        <v>97</v>
      </c>
      <c r="C220" s="15" t="s">
        <v>38</v>
      </c>
      <c r="D220" s="15">
        <v>24</v>
      </c>
      <c r="E220" s="15">
        <v>34</v>
      </c>
      <c r="F220" s="15">
        <v>58</v>
      </c>
      <c r="G220" s="15">
        <v>3</v>
      </c>
      <c r="H220" s="15" t="s">
        <v>15</v>
      </c>
      <c r="I220" s="15" t="s">
        <v>17</v>
      </c>
      <c r="J220" s="45"/>
      <c r="K220" s="48"/>
      <c r="L220" s="50"/>
      <c r="M220" s="52"/>
      <c r="N220" s="54"/>
      <c r="O220" s="56"/>
    </row>
    <row r="221" spans="1:18" ht="11.1" customHeight="1">
      <c r="A221" s="13" t="s">
        <v>96</v>
      </c>
      <c r="B221" s="14" t="s">
        <v>97</v>
      </c>
      <c r="C221" s="15" t="s">
        <v>35</v>
      </c>
      <c r="D221" s="15">
        <v>29</v>
      </c>
      <c r="E221" s="15">
        <v>64</v>
      </c>
      <c r="F221" s="15">
        <v>93</v>
      </c>
      <c r="G221" s="15">
        <v>1.5</v>
      </c>
      <c r="H221" s="15" t="s">
        <v>15</v>
      </c>
      <c r="I221" s="15" t="s">
        <v>20</v>
      </c>
      <c r="J221" s="45"/>
      <c r="K221" s="48"/>
      <c r="L221" s="50"/>
      <c r="M221" s="52"/>
      <c r="N221" s="54"/>
      <c r="O221" s="56"/>
    </row>
    <row r="222" spans="1:18" ht="11.1" customHeight="1">
      <c r="A222" s="16" t="s">
        <v>96</v>
      </c>
      <c r="B222" s="17" t="s">
        <v>97</v>
      </c>
      <c r="C222" s="18" t="s">
        <v>39</v>
      </c>
      <c r="D222" s="18">
        <v>30</v>
      </c>
      <c r="E222" s="18">
        <v>67</v>
      </c>
      <c r="F222" s="18">
        <v>97</v>
      </c>
      <c r="G222" s="18">
        <v>1.5</v>
      </c>
      <c r="H222" s="18" t="s">
        <v>15</v>
      </c>
      <c r="I222" s="18" t="s">
        <v>20</v>
      </c>
      <c r="J222" s="45"/>
      <c r="K222" s="48"/>
      <c r="L222" s="50"/>
      <c r="M222" s="52"/>
      <c r="N222" s="54"/>
      <c r="O222" s="56"/>
    </row>
    <row r="223" spans="1:18" ht="11.1" customHeight="1">
      <c r="A223" s="16" t="s">
        <v>96</v>
      </c>
      <c r="B223" s="17" t="s">
        <v>97</v>
      </c>
      <c r="C223" s="18" t="s">
        <v>40</v>
      </c>
      <c r="D223" s="18">
        <v>30</v>
      </c>
      <c r="E223" s="18">
        <v>66</v>
      </c>
      <c r="F223" s="18">
        <v>96</v>
      </c>
      <c r="G223" s="18">
        <v>1.5</v>
      </c>
      <c r="H223" s="18" t="s">
        <v>15</v>
      </c>
      <c r="I223" s="18" t="s">
        <v>20</v>
      </c>
      <c r="J223" s="45"/>
      <c r="K223" s="48"/>
      <c r="L223" s="50"/>
      <c r="M223" s="52"/>
      <c r="N223" s="54"/>
      <c r="O223" s="56"/>
    </row>
    <row r="224" spans="1:18" ht="11.1" customHeight="1">
      <c r="A224" s="16" t="s">
        <v>96</v>
      </c>
      <c r="B224" s="17" t="s">
        <v>97</v>
      </c>
      <c r="C224" s="18" t="s">
        <v>41</v>
      </c>
      <c r="D224" s="18">
        <v>29</v>
      </c>
      <c r="E224" s="18">
        <v>69</v>
      </c>
      <c r="F224" s="18">
        <v>98</v>
      </c>
      <c r="G224" s="18">
        <v>2</v>
      </c>
      <c r="H224" s="18" t="s">
        <v>15</v>
      </c>
      <c r="I224" s="18" t="s">
        <v>20</v>
      </c>
      <c r="J224" s="45"/>
      <c r="K224" s="48"/>
      <c r="L224" s="50"/>
      <c r="M224" s="52"/>
      <c r="N224" s="54"/>
      <c r="O224" s="56"/>
    </row>
    <row r="225" spans="1:18" ht="10.5" customHeight="1" thickBot="1">
      <c r="A225" s="19" t="s">
        <v>96</v>
      </c>
      <c r="B225" s="20" t="s">
        <v>97</v>
      </c>
      <c r="C225" s="21" t="s">
        <v>42</v>
      </c>
      <c r="D225" s="21">
        <v>29</v>
      </c>
      <c r="E225" s="21">
        <v>0</v>
      </c>
      <c r="F225" s="21">
        <v>29</v>
      </c>
      <c r="G225" s="21">
        <v>0</v>
      </c>
      <c r="H225" s="21" t="s">
        <v>15</v>
      </c>
      <c r="I225" s="21" t="s">
        <v>31</v>
      </c>
      <c r="J225" s="46"/>
      <c r="K225" s="49"/>
      <c r="L225" s="51"/>
      <c r="M225" s="53"/>
      <c r="N225" s="55"/>
      <c r="O225" s="57"/>
    </row>
    <row r="226" spans="1:18" ht="11.1" customHeight="1">
      <c r="A226" s="8" t="s">
        <v>98</v>
      </c>
      <c r="B226" s="9" t="s">
        <v>99</v>
      </c>
      <c r="C226" s="10" t="s">
        <v>33</v>
      </c>
      <c r="D226" s="10">
        <v>25</v>
      </c>
      <c r="E226" s="10">
        <v>42</v>
      </c>
      <c r="F226" s="10">
        <v>67</v>
      </c>
      <c r="G226" s="10">
        <v>3</v>
      </c>
      <c r="H226" s="10" t="s">
        <v>15</v>
      </c>
      <c r="I226" s="10" t="s">
        <v>16</v>
      </c>
      <c r="J226" s="44">
        <f t="shared" ref="J226" si="105">COUNTIF(H226:H235,"F")+COUNTIF(H226:H235,"AB")</f>
        <v>0</v>
      </c>
      <c r="K226" s="47">
        <f t="shared" ref="K226" si="106">SUM(G226:G235)</f>
        <v>21.5</v>
      </c>
      <c r="L226" s="50" t="str">
        <f t="shared" ref="L226" si="107">IF(K226=21.5, "PASS", "FAIL")</f>
        <v>PASS</v>
      </c>
      <c r="M226" s="52">
        <f t="shared" ref="M226" si="108">IF(L226="PASS",O226/9,"NO NEED")</f>
        <v>80.555555555555557</v>
      </c>
      <c r="N226" s="54">
        <f>IF(L226="FAIL","NO RANK",RANK(M226,$M$6:$M$605))</f>
        <v>12</v>
      </c>
      <c r="O226" s="56">
        <f t="shared" ref="O226" si="109">SUM(F226:F234)</f>
        <v>725</v>
      </c>
    </row>
    <row r="227" spans="1:18" ht="11.1" customHeight="1">
      <c r="A227" s="13" t="s">
        <v>98</v>
      </c>
      <c r="B227" s="14" t="s">
        <v>99</v>
      </c>
      <c r="C227" s="15" t="s">
        <v>34</v>
      </c>
      <c r="D227" s="15">
        <v>29</v>
      </c>
      <c r="E227" s="15">
        <v>47</v>
      </c>
      <c r="F227" s="15">
        <v>76</v>
      </c>
      <c r="G227" s="15">
        <v>3</v>
      </c>
      <c r="H227" s="15" t="s">
        <v>15</v>
      </c>
      <c r="I227" s="15" t="s">
        <v>22</v>
      </c>
      <c r="J227" s="45"/>
      <c r="K227" s="48"/>
      <c r="L227" s="50"/>
      <c r="M227" s="52"/>
      <c r="N227" s="54"/>
      <c r="O227" s="56"/>
    </row>
    <row r="228" spans="1:18" ht="11.1" customHeight="1">
      <c r="A228" s="13" t="s">
        <v>98</v>
      </c>
      <c r="B228" s="14" t="s">
        <v>99</v>
      </c>
      <c r="C228" s="15" t="s">
        <v>36</v>
      </c>
      <c r="D228" s="15">
        <v>27</v>
      </c>
      <c r="E228" s="15">
        <v>26</v>
      </c>
      <c r="F228" s="15">
        <v>53</v>
      </c>
      <c r="G228" s="15">
        <v>3</v>
      </c>
      <c r="H228" s="15" t="s">
        <v>15</v>
      </c>
      <c r="I228" s="15" t="s">
        <v>17</v>
      </c>
      <c r="J228" s="45"/>
      <c r="K228" s="48"/>
      <c r="L228" s="50"/>
      <c r="M228" s="52"/>
      <c r="N228" s="54"/>
      <c r="O228" s="56"/>
    </row>
    <row r="229" spans="1:18" ht="11.1" customHeight="1">
      <c r="A229" s="13" t="s">
        <v>98</v>
      </c>
      <c r="B229" s="14" t="s">
        <v>99</v>
      </c>
      <c r="C229" s="15" t="s">
        <v>37</v>
      </c>
      <c r="D229" s="15">
        <v>29</v>
      </c>
      <c r="E229" s="15">
        <v>45</v>
      </c>
      <c r="F229" s="15">
        <v>74</v>
      </c>
      <c r="G229" s="15">
        <v>3</v>
      </c>
      <c r="H229" s="15" t="s">
        <v>15</v>
      </c>
      <c r="I229" s="15" t="s">
        <v>22</v>
      </c>
      <c r="J229" s="45"/>
      <c r="K229" s="48"/>
      <c r="L229" s="50"/>
      <c r="M229" s="52"/>
      <c r="N229" s="54"/>
      <c r="O229" s="56"/>
    </row>
    <row r="230" spans="1:18" ht="11.1" customHeight="1">
      <c r="A230" s="13" t="s">
        <v>98</v>
      </c>
      <c r="B230" s="14" t="s">
        <v>99</v>
      </c>
      <c r="C230" s="15" t="s">
        <v>38</v>
      </c>
      <c r="D230" s="15">
        <v>25</v>
      </c>
      <c r="E230" s="15">
        <v>40</v>
      </c>
      <c r="F230" s="15">
        <v>65</v>
      </c>
      <c r="G230" s="15">
        <v>3</v>
      </c>
      <c r="H230" s="15" t="s">
        <v>15</v>
      </c>
      <c r="I230" s="15" t="s">
        <v>16</v>
      </c>
      <c r="J230" s="45"/>
      <c r="K230" s="48"/>
      <c r="L230" s="50"/>
      <c r="M230" s="52"/>
      <c r="N230" s="54"/>
      <c r="O230" s="56"/>
    </row>
    <row r="231" spans="1:18" ht="11.1" customHeight="1">
      <c r="A231" s="13" t="s">
        <v>98</v>
      </c>
      <c r="B231" s="14" t="s">
        <v>99</v>
      </c>
      <c r="C231" s="15" t="s">
        <v>35</v>
      </c>
      <c r="D231" s="15">
        <v>30</v>
      </c>
      <c r="E231" s="15">
        <v>68</v>
      </c>
      <c r="F231" s="15">
        <v>98</v>
      </c>
      <c r="G231" s="15">
        <v>1.5</v>
      </c>
      <c r="H231" s="15" t="s">
        <v>15</v>
      </c>
      <c r="I231" s="15" t="s">
        <v>20</v>
      </c>
      <c r="J231" s="45"/>
      <c r="K231" s="48"/>
      <c r="L231" s="50"/>
      <c r="M231" s="52"/>
      <c r="N231" s="54"/>
      <c r="O231" s="56"/>
    </row>
    <row r="232" spans="1:18" ht="11.1" customHeight="1">
      <c r="A232" s="16" t="s">
        <v>98</v>
      </c>
      <c r="B232" s="17" t="s">
        <v>99</v>
      </c>
      <c r="C232" s="18" t="s">
        <v>39</v>
      </c>
      <c r="D232" s="18">
        <v>30</v>
      </c>
      <c r="E232" s="18">
        <v>67</v>
      </c>
      <c r="F232" s="18">
        <v>97</v>
      </c>
      <c r="G232" s="18">
        <v>1.5</v>
      </c>
      <c r="H232" s="18" t="s">
        <v>15</v>
      </c>
      <c r="I232" s="18" t="s">
        <v>20</v>
      </c>
      <c r="J232" s="45"/>
      <c r="K232" s="48"/>
      <c r="L232" s="50"/>
      <c r="M232" s="52"/>
      <c r="N232" s="54"/>
      <c r="O232" s="56"/>
    </row>
    <row r="233" spans="1:18" ht="11.1" customHeight="1">
      <c r="A233" s="16" t="s">
        <v>98</v>
      </c>
      <c r="B233" s="17" t="s">
        <v>99</v>
      </c>
      <c r="C233" s="18" t="s">
        <v>40</v>
      </c>
      <c r="D233" s="18">
        <v>29</v>
      </c>
      <c r="E233" s="18">
        <v>68</v>
      </c>
      <c r="F233" s="18">
        <v>97</v>
      </c>
      <c r="G233" s="18">
        <v>1.5</v>
      </c>
      <c r="H233" s="18" t="s">
        <v>15</v>
      </c>
      <c r="I233" s="18" t="s">
        <v>20</v>
      </c>
      <c r="J233" s="45"/>
      <c r="K233" s="48"/>
      <c r="L233" s="50"/>
      <c r="M233" s="52"/>
      <c r="N233" s="54"/>
      <c r="O233" s="56"/>
    </row>
    <row r="234" spans="1:18" ht="11.1" customHeight="1">
      <c r="A234" s="16" t="s">
        <v>98</v>
      </c>
      <c r="B234" s="17" t="s">
        <v>99</v>
      </c>
      <c r="C234" s="18" t="s">
        <v>41</v>
      </c>
      <c r="D234" s="18">
        <v>30</v>
      </c>
      <c r="E234" s="18">
        <v>68</v>
      </c>
      <c r="F234" s="18">
        <v>98</v>
      </c>
      <c r="G234" s="18">
        <v>2</v>
      </c>
      <c r="H234" s="18" t="s">
        <v>15</v>
      </c>
      <c r="I234" s="18" t="s">
        <v>20</v>
      </c>
      <c r="J234" s="45"/>
      <c r="K234" s="48"/>
      <c r="L234" s="50"/>
      <c r="M234" s="52"/>
      <c r="N234" s="54"/>
      <c r="O234" s="56"/>
    </row>
    <row r="235" spans="1:18" ht="11.1" customHeight="1" thickBot="1">
      <c r="A235" s="19" t="s">
        <v>98</v>
      </c>
      <c r="B235" s="20" t="s">
        <v>99</v>
      </c>
      <c r="C235" s="21" t="s">
        <v>42</v>
      </c>
      <c r="D235" s="21">
        <v>29</v>
      </c>
      <c r="E235" s="21">
        <v>0</v>
      </c>
      <c r="F235" s="21">
        <v>29</v>
      </c>
      <c r="G235" s="21">
        <v>0</v>
      </c>
      <c r="H235" s="21" t="s">
        <v>15</v>
      </c>
      <c r="I235" s="21" t="s">
        <v>31</v>
      </c>
      <c r="J235" s="46"/>
      <c r="K235" s="49"/>
      <c r="L235" s="51"/>
      <c r="M235" s="53"/>
      <c r="N235" s="55"/>
      <c r="O235" s="57"/>
    </row>
    <row r="236" spans="1:18" ht="11.1" customHeight="1">
      <c r="A236" s="8" t="s">
        <v>100</v>
      </c>
      <c r="B236" s="9" t="s">
        <v>101</v>
      </c>
      <c r="C236" s="10" t="s">
        <v>33</v>
      </c>
      <c r="D236" s="10">
        <v>21</v>
      </c>
      <c r="E236" s="10">
        <v>31</v>
      </c>
      <c r="F236" s="10">
        <v>52</v>
      </c>
      <c r="G236" s="10">
        <v>3</v>
      </c>
      <c r="H236" s="10" t="s">
        <v>15</v>
      </c>
      <c r="I236" s="10" t="s">
        <v>17</v>
      </c>
      <c r="J236" s="44">
        <f t="shared" ref="J236" si="110">COUNTIF(H236:H245,"F")+COUNTIF(H236:H245,"AB")</f>
        <v>0</v>
      </c>
      <c r="K236" s="47">
        <f t="shared" ref="K236" si="111">SUM(G236:G245)</f>
        <v>21.5</v>
      </c>
      <c r="L236" s="50" t="str">
        <f t="shared" ref="L236" si="112">IF(K236=21.5, "PASS", "FAIL")</f>
        <v>PASS</v>
      </c>
      <c r="M236" s="52">
        <f t="shared" ref="M236" si="113">IF(L236="PASS",O236/9,"NO NEED")</f>
        <v>76.555555555555557</v>
      </c>
      <c r="N236" s="54">
        <f>IF(L236="FAIL","NO RANK",RANK(M236,$M$6:$M$605))</f>
        <v>17</v>
      </c>
      <c r="O236" s="56">
        <f t="shared" ref="O236" si="114">SUM(F236:F244)</f>
        <v>689</v>
      </c>
      <c r="P236" s="11"/>
      <c r="Q236" s="12"/>
      <c r="R236" s="12"/>
    </row>
    <row r="237" spans="1:18" ht="11.1" customHeight="1">
      <c r="A237" s="13" t="s">
        <v>100</v>
      </c>
      <c r="B237" s="14" t="s">
        <v>101</v>
      </c>
      <c r="C237" s="15" t="s">
        <v>34</v>
      </c>
      <c r="D237" s="15">
        <v>29</v>
      </c>
      <c r="E237" s="15">
        <v>35</v>
      </c>
      <c r="F237" s="15">
        <v>64</v>
      </c>
      <c r="G237" s="15">
        <v>3</v>
      </c>
      <c r="H237" s="15" t="s">
        <v>15</v>
      </c>
      <c r="I237" s="15" t="s">
        <v>16</v>
      </c>
      <c r="J237" s="45"/>
      <c r="K237" s="48"/>
      <c r="L237" s="50"/>
      <c r="M237" s="52"/>
      <c r="N237" s="54"/>
      <c r="O237" s="56"/>
    </row>
    <row r="238" spans="1:18" ht="11.1" customHeight="1">
      <c r="A238" s="13" t="s">
        <v>100</v>
      </c>
      <c r="B238" s="14" t="s">
        <v>101</v>
      </c>
      <c r="C238" s="15" t="s">
        <v>36</v>
      </c>
      <c r="D238" s="15">
        <v>27</v>
      </c>
      <c r="E238" s="15">
        <v>26</v>
      </c>
      <c r="F238" s="15">
        <v>53</v>
      </c>
      <c r="G238" s="15">
        <v>3</v>
      </c>
      <c r="H238" s="15" t="s">
        <v>15</v>
      </c>
      <c r="I238" s="15" t="s">
        <v>17</v>
      </c>
      <c r="J238" s="45"/>
      <c r="K238" s="48"/>
      <c r="L238" s="50"/>
      <c r="M238" s="52"/>
      <c r="N238" s="54"/>
      <c r="O238" s="56"/>
    </row>
    <row r="239" spans="1:18" ht="11.1" customHeight="1">
      <c r="A239" s="13" t="s">
        <v>100</v>
      </c>
      <c r="B239" s="14" t="s">
        <v>101</v>
      </c>
      <c r="C239" s="15" t="s">
        <v>37</v>
      </c>
      <c r="D239" s="15">
        <v>28</v>
      </c>
      <c r="E239" s="15">
        <v>40</v>
      </c>
      <c r="F239" s="15">
        <v>68</v>
      </c>
      <c r="G239" s="15">
        <v>3</v>
      </c>
      <c r="H239" s="15" t="s">
        <v>15</v>
      </c>
      <c r="I239" s="15" t="s">
        <v>16</v>
      </c>
      <c r="J239" s="45"/>
      <c r="K239" s="48"/>
      <c r="L239" s="50"/>
      <c r="M239" s="52"/>
      <c r="N239" s="54"/>
      <c r="O239" s="56"/>
    </row>
    <row r="240" spans="1:18" ht="11.1" customHeight="1">
      <c r="A240" s="13" t="s">
        <v>100</v>
      </c>
      <c r="B240" s="14" t="s">
        <v>101</v>
      </c>
      <c r="C240" s="15" t="s">
        <v>38</v>
      </c>
      <c r="D240" s="15">
        <v>26</v>
      </c>
      <c r="E240" s="15">
        <v>44</v>
      </c>
      <c r="F240" s="15">
        <v>70</v>
      </c>
      <c r="G240" s="15">
        <v>3</v>
      </c>
      <c r="H240" s="15" t="s">
        <v>15</v>
      </c>
      <c r="I240" s="15" t="s">
        <v>22</v>
      </c>
      <c r="J240" s="45"/>
      <c r="K240" s="48"/>
      <c r="L240" s="50"/>
      <c r="M240" s="52"/>
      <c r="N240" s="54"/>
      <c r="O240" s="56"/>
    </row>
    <row r="241" spans="1:18" ht="11.1" customHeight="1">
      <c r="A241" s="13" t="s">
        <v>100</v>
      </c>
      <c r="B241" s="14" t="s">
        <v>101</v>
      </c>
      <c r="C241" s="15" t="s">
        <v>35</v>
      </c>
      <c r="D241" s="15">
        <v>29</v>
      </c>
      <c r="E241" s="15">
        <v>65</v>
      </c>
      <c r="F241" s="15">
        <v>94</v>
      </c>
      <c r="G241" s="15">
        <v>1.5</v>
      </c>
      <c r="H241" s="15" t="s">
        <v>15</v>
      </c>
      <c r="I241" s="15" t="s">
        <v>20</v>
      </c>
      <c r="J241" s="45"/>
      <c r="K241" s="48"/>
      <c r="L241" s="50"/>
      <c r="M241" s="52"/>
      <c r="N241" s="54"/>
      <c r="O241" s="56"/>
    </row>
    <row r="242" spans="1:18" ht="11.1" customHeight="1">
      <c r="A242" s="16" t="s">
        <v>100</v>
      </c>
      <c r="B242" s="17" t="s">
        <v>101</v>
      </c>
      <c r="C242" s="18" t="s">
        <v>39</v>
      </c>
      <c r="D242" s="18">
        <v>29</v>
      </c>
      <c r="E242" s="18">
        <v>65</v>
      </c>
      <c r="F242" s="18">
        <v>94</v>
      </c>
      <c r="G242" s="18">
        <v>1.5</v>
      </c>
      <c r="H242" s="18" t="s">
        <v>15</v>
      </c>
      <c r="I242" s="18" t="s">
        <v>20</v>
      </c>
      <c r="J242" s="45"/>
      <c r="K242" s="48"/>
      <c r="L242" s="50"/>
      <c r="M242" s="52"/>
      <c r="N242" s="54"/>
      <c r="O242" s="56"/>
    </row>
    <row r="243" spans="1:18" ht="11.1" customHeight="1">
      <c r="A243" s="16" t="s">
        <v>100</v>
      </c>
      <c r="B243" s="17" t="s">
        <v>101</v>
      </c>
      <c r="C243" s="18" t="s">
        <v>40</v>
      </c>
      <c r="D243" s="18">
        <v>30</v>
      </c>
      <c r="E243" s="18">
        <v>68</v>
      </c>
      <c r="F243" s="18">
        <v>98</v>
      </c>
      <c r="G243" s="18">
        <v>1.5</v>
      </c>
      <c r="H243" s="18" t="s">
        <v>15</v>
      </c>
      <c r="I243" s="18" t="s">
        <v>20</v>
      </c>
      <c r="J243" s="45"/>
      <c r="K243" s="48"/>
      <c r="L243" s="50"/>
      <c r="M243" s="52"/>
      <c r="N243" s="54"/>
      <c r="O243" s="56"/>
    </row>
    <row r="244" spans="1:18" ht="11.1" customHeight="1">
      <c r="A244" s="16" t="s">
        <v>100</v>
      </c>
      <c r="B244" s="17" t="s">
        <v>101</v>
      </c>
      <c r="C244" s="18" t="s">
        <v>41</v>
      </c>
      <c r="D244" s="18">
        <v>29</v>
      </c>
      <c r="E244" s="18">
        <v>67</v>
      </c>
      <c r="F244" s="18">
        <v>96</v>
      </c>
      <c r="G244" s="18">
        <v>2</v>
      </c>
      <c r="H244" s="18" t="s">
        <v>15</v>
      </c>
      <c r="I244" s="18" t="s">
        <v>20</v>
      </c>
      <c r="J244" s="45"/>
      <c r="K244" s="48"/>
      <c r="L244" s="50"/>
      <c r="M244" s="52"/>
      <c r="N244" s="54"/>
      <c r="O244" s="56"/>
    </row>
    <row r="245" spans="1:18" ht="10.5" customHeight="1" thickBot="1">
      <c r="A245" s="19" t="s">
        <v>100</v>
      </c>
      <c r="B245" s="20" t="s">
        <v>101</v>
      </c>
      <c r="C245" s="21" t="s">
        <v>42</v>
      </c>
      <c r="D245" s="21">
        <v>30</v>
      </c>
      <c r="E245" s="21">
        <v>0</v>
      </c>
      <c r="F245" s="21">
        <v>30</v>
      </c>
      <c r="G245" s="21">
        <v>0</v>
      </c>
      <c r="H245" s="21" t="s">
        <v>15</v>
      </c>
      <c r="I245" s="21" t="s">
        <v>31</v>
      </c>
      <c r="J245" s="46"/>
      <c r="K245" s="49"/>
      <c r="L245" s="51"/>
      <c r="M245" s="53"/>
      <c r="N245" s="55"/>
      <c r="O245" s="57"/>
    </row>
    <row r="246" spans="1:18" ht="11.1" customHeight="1">
      <c r="A246" s="8" t="s">
        <v>102</v>
      </c>
      <c r="B246" s="9" t="s">
        <v>103</v>
      </c>
      <c r="C246" s="10" t="s">
        <v>33</v>
      </c>
      <c r="D246" s="10">
        <v>16</v>
      </c>
      <c r="E246" s="10">
        <v>14</v>
      </c>
      <c r="F246" s="10">
        <v>30</v>
      </c>
      <c r="G246" s="10">
        <v>0</v>
      </c>
      <c r="H246" s="10" t="s">
        <v>19</v>
      </c>
      <c r="I246" s="10" t="s">
        <v>19</v>
      </c>
      <c r="J246" s="44">
        <f t="shared" ref="J246" si="115">COUNTIF(H246:H255,"F")+COUNTIF(H246:H255,"AB")</f>
        <v>4</v>
      </c>
      <c r="K246" s="47">
        <f t="shared" ref="K246" si="116">SUM(G246:G255)</f>
        <v>9.5</v>
      </c>
      <c r="L246" s="50" t="str">
        <f t="shared" ref="L246" si="117">IF(K246=21.5, "PASS", "FAIL")</f>
        <v>FAIL</v>
      </c>
      <c r="M246" s="52" t="str">
        <f t="shared" ref="M246" si="118">IF(L246="PASS",O246/9,"NO NEED")</f>
        <v>NO NEED</v>
      </c>
      <c r="N246" s="54" t="str">
        <f>IF(L246="FAIL","NO RANK",RANK(M246,$M$6:$M$605))</f>
        <v>NO RANK</v>
      </c>
      <c r="O246" s="56">
        <f t="shared" ref="O246" si="119">SUM(F246:F254)</f>
        <v>515</v>
      </c>
    </row>
    <row r="247" spans="1:18" ht="11.1" customHeight="1">
      <c r="A247" s="13" t="s">
        <v>102</v>
      </c>
      <c r="B247" s="14" t="s">
        <v>103</v>
      </c>
      <c r="C247" s="15" t="s">
        <v>34</v>
      </c>
      <c r="D247" s="15">
        <v>27</v>
      </c>
      <c r="E247" s="15">
        <v>26</v>
      </c>
      <c r="F247" s="15">
        <v>53</v>
      </c>
      <c r="G247" s="15">
        <v>3</v>
      </c>
      <c r="H247" s="15" t="s">
        <v>15</v>
      </c>
      <c r="I247" s="15" t="s">
        <v>17</v>
      </c>
      <c r="J247" s="45"/>
      <c r="K247" s="48"/>
      <c r="L247" s="50"/>
      <c r="M247" s="52"/>
      <c r="N247" s="54"/>
      <c r="O247" s="56"/>
    </row>
    <row r="248" spans="1:18" ht="11.1" customHeight="1">
      <c r="A248" s="13" t="s">
        <v>102</v>
      </c>
      <c r="B248" s="14" t="s">
        <v>103</v>
      </c>
      <c r="C248" s="15" t="s">
        <v>36</v>
      </c>
      <c r="D248" s="15">
        <v>22</v>
      </c>
      <c r="E248" s="15">
        <v>3</v>
      </c>
      <c r="F248" s="15">
        <v>25</v>
      </c>
      <c r="G248" s="15">
        <v>0</v>
      </c>
      <c r="H248" s="15" t="s">
        <v>19</v>
      </c>
      <c r="I248" s="15" t="s">
        <v>19</v>
      </c>
      <c r="J248" s="45"/>
      <c r="K248" s="48"/>
      <c r="L248" s="50"/>
      <c r="M248" s="52"/>
      <c r="N248" s="54"/>
      <c r="O248" s="56"/>
    </row>
    <row r="249" spans="1:18" ht="11.1" customHeight="1">
      <c r="A249" s="13" t="s">
        <v>102</v>
      </c>
      <c r="B249" s="14" t="s">
        <v>103</v>
      </c>
      <c r="C249" s="15" t="s">
        <v>37</v>
      </c>
      <c r="D249" s="15">
        <v>23</v>
      </c>
      <c r="E249" s="15">
        <v>6</v>
      </c>
      <c r="F249" s="15">
        <v>29</v>
      </c>
      <c r="G249" s="15">
        <v>0</v>
      </c>
      <c r="H249" s="15" t="s">
        <v>19</v>
      </c>
      <c r="I249" s="15" t="s">
        <v>19</v>
      </c>
      <c r="J249" s="45"/>
      <c r="K249" s="48"/>
      <c r="L249" s="50"/>
      <c r="M249" s="52"/>
      <c r="N249" s="54"/>
      <c r="O249" s="56"/>
    </row>
    <row r="250" spans="1:18" ht="11.1" customHeight="1">
      <c r="A250" s="13" t="s">
        <v>102</v>
      </c>
      <c r="B250" s="14" t="s">
        <v>103</v>
      </c>
      <c r="C250" s="15" t="s">
        <v>38</v>
      </c>
      <c r="D250" s="15">
        <v>17</v>
      </c>
      <c r="E250" s="15">
        <v>16</v>
      </c>
      <c r="F250" s="15">
        <v>33</v>
      </c>
      <c r="G250" s="15">
        <v>0</v>
      </c>
      <c r="H250" s="15" t="s">
        <v>19</v>
      </c>
      <c r="I250" s="15" t="s">
        <v>19</v>
      </c>
      <c r="J250" s="45"/>
      <c r="K250" s="48"/>
      <c r="L250" s="50"/>
      <c r="M250" s="52"/>
      <c r="N250" s="54"/>
      <c r="O250" s="56"/>
    </row>
    <row r="251" spans="1:18" ht="11.1" customHeight="1">
      <c r="A251" s="13" t="s">
        <v>102</v>
      </c>
      <c r="B251" s="14" t="s">
        <v>103</v>
      </c>
      <c r="C251" s="15" t="s">
        <v>35</v>
      </c>
      <c r="D251" s="15">
        <v>28</v>
      </c>
      <c r="E251" s="15">
        <v>58</v>
      </c>
      <c r="F251" s="15">
        <v>86</v>
      </c>
      <c r="G251" s="15">
        <v>1.5</v>
      </c>
      <c r="H251" s="15" t="s">
        <v>15</v>
      </c>
      <c r="I251" s="15" t="s">
        <v>21</v>
      </c>
      <c r="J251" s="45"/>
      <c r="K251" s="48"/>
      <c r="L251" s="50"/>
      <c r="M251" s="52"/>
      <c r="N251" s="54"/>
      <c r="O251" s="56"/>
    </row>
    <row r="252" spans="1:18" ht="11.1" customHeight="1">
      <c r="A252" s="16" t="s">
        <v>102</v>
      </c>
      <c r="B252" s="17" t="s">
        <v>103</v>
      </c>
      <c r="C252" s="18" t="s">
        <v>39</v>
      </c>
      <c r="D252" s="18">
        <v>27</v>
      </c>
      <c r="E252" s="18">
        <v>58</v>
      </c>
      <c r="F252" s="18">
        <v>85</v>
      </c>
      <c r="G252" s="18">
        <v>1.5</v>
      </c>
      <c r="H252" s="18" t="s">
        <v>15</v>
      </c>
      <c r="I252" s="18" t="s">
        <v>21</v>
      </c>
      <c r="J252" s="45"/>
      <c r="K252" s="48"/>
      <c r="L252" s="50"/>
      <c r="M252" s="52"/>
      <c r="N252" s="54"/>
      <c r="O252" s="56"/>
    </row>
    <row r="253" spans="1:18" ht="11.1" customHeight="1">
      <c r="A253" s="16" t="s">
        <v>102</v>
      </c>
      <c r="B253" s="17" t="s">
        <v>103</v>
      </c>
      <c r="C253" s="18" t="s">
        <v>40</v>
      </c>
      <c r="D253" s="18">
        <v>28</v>
      </c>
      <c r="E253" s="18">
        <v>52</v>
      </c>
      <c r="F253" s="18">
        <v>80</v>
      </c>
      <c r="G253" s="18">
        <v>1.5</v>
      </c>
      <c r="H253" s="18" t="s">
        <v>15</v>
      </c>
      <c r="I253" s="18" t="s">
        <v>21</v>
      </c>
      <c r="J253" s="45"/>
      <c r="K253" s="48"/>
      <c r="L253" s="50"/>
      <c r="M253" s="52"/>
      <c r="N253" s="54"/>
      <c r="O253" s="56"/>
    </row>
    <row r="254" spans="1:18" ht="11.1" customHeight="1">
      <c r="A254" s="16" t="s">
        <v>102</v>
      </c>
      <c r="B254" s="17" t="s">
        <v>103</v>
      </c>
      <c r="C254" s="18" t="s">
        <v>41</v>
      </c>
      <c r="D254" s="18">
        <v>27</v>
      </c>
      <c r="E254" s="18">
        <v>67</v>
      </c>
      <c r="F254" s="18">
        <v>94</v>
      </c>
      <c r="G254" s="18">
        <v>2</v>
      </c>
      <c r="H254" s="18" t="s">
        <v>15</v>
      </c>
      <c r="I254" s="18" t="s">
        <v>20</v>
      </c>
      <c r="J254" s="45"/>
      <c r="K254" s="48"/>
      <c r="L254" s="50"/>
      <c r="M254" s="52"/>
      <c r="N254" s="54"/>
      <c r="O254" s="56"/>
    </row>
    <row r="255" spans="1:18" ht="11.1" customHeight="1" thickBot="1">
      <c r="A255" s="19" t="s">
        <v>102</v>
      </c>
      <c r="B255" s="20" t="s">
        <v>103</v>
      </c>
      <c r="C255" s="21" t="s">
        <v>42</v>
      </c>
      <c r="D255" s="21">
        <v>29</v>
      </c>
      <c r="E255" s="21">
        <v>0</v>
      </c>
      <c r="F255" s="21">
        <v>29</v>
      </c>
      <c r="G255" s="21">
        <v>0</v>
      </c>
      <c r="H255" s="21" t="s">
        <v>15</v>
      </c>
      <c r="I255" s="21" t="s">
        <v>31</v>
      </c>
      <c r="J255" s="46"/>
      <c r="K255" s="49"/>
      <c r="L255" s="51"/>
      <c r="M255" s="53"/>
      <c r="N255" s="55"/>
      <c r="O255" s="57"/>
    </row>
    <row r="256" spans="1:18" ht="11.1" customHeight="1">
      <c r="A256" s="8" t="s">
        <v>104</v>
      </c>
      <c r="B256" s="9" t="s">
        <v>105</v>
      </c>
      <c r="C256" s="10" t="s">
        <v>33</v>
      </c>
      <c r="D256" s="10">
        <v>19</v>
      </c>
      <c r="E256" s="10">
        <v>31</v>
      </c>
      <c r="F256" s="10">
        <v>50</v>
      </c>
      <c r="G256" s="10">
        <v>3</v>
      </c>
      <c r="H256" s="10" t="s">
        <v>15</v>
      </c>
      <c r="I256" s="10" t="s">
        <v>17</v>
      </c>
      <c r="J256" s="44">
        <f t="shared" ref="J256" si="120">COUNTIF(H256:H265,"F")+COUNTIF(H256:H265,"AB")</f>
        <v>0</v>
      </c>
      <c r="K256" s="47">
        <f t="shared" ref="K256" si="121">SUM(G256:G265)</f>
        <v>21.5</v>
      </c>
      <c r="L256" s="50" t="str">
        <f t="shared" ref="L256" si="122">IF(K256=21.5, "PASS", "FAIL")</f>
        <v>PASS</v>
      </c>
      <c r="M256" s="52">
        <f t="shared" ref="M256" si="123">IF(L256="PASS",O256/9,"NO NEED")</f>
        <v>73.111111111111114</v>
      </c>
      <c r="N256" s="54">
        <f>IF(L256="FAIL","NO RANK",RANK(M256,$M$6:$M$605))</f>
        <v>27</v>
      </c>
      <c r="O256" s="56">
        <f t="shared" ref="O256" si="124">SUM(F256:F264)</f>
        <v>658</v>
      </c>
      <c r="P256" s="11"/>
      <c r="Q256" s="12"/>
      <c r="R256" s="12"/>
    </row>
    <row r="257" spans="1:15" ht="11.1" customHeight="1">
      <c r="A257" s="13" t="s">
        <v>104</v>
      </c>
      <c r="B257" s="14" t="s">
        <v>105</v>
      </c>
      <c r="C257" s="15" t="s">
        <v>34</v>
      </c>
      <c r="D257" s="15">
        <v>24</v>
      </c>
      <c r="E257" s="15">
        <v>33</v>
      </c>
      <c r="F257" s="15">
        <v>57</v>
      </c>
      <c r="G257" s="15">
        <v>3</v>
      </c>
      <c r="H257" s="15" t="s">
        <v>15</v>
      </c>
      <c r="I257" s="15" t="s">
        <v>17</v>
      </c>
      <c r="J257" s="45"/>
      <c r="K257" s="48"/>
      <c r="L257" s="50"/>
      <c r="M257" s="52"/>
      <c r="N257" s="54"/>
      <c r="O257" s="56"/>
    </row>
    <row r="258" spans="1:15" ht="11.1" customHeight="1">
      <c r="A258" s="13" t="s">
        <v>104</v>
      </c>
      <c r="B258" s="14" t="s">
        <v>105</v>
      </c>
      <c r="C258" s="15" t="s">
        <v>36</v>
      </c>
      <c r="D258" s="15">
        <v>23</v>
      </c>
      <c r="E258" s="15">
        <v>27</v>
      </c>
      <c r="F258" s="15">
        <v>50</v>
      </c>
      <c r="G258" s="15">
        <v>3</v>
      </c>
      <c r="H258" s="15" t="s">
        <v>15</v>
      </c>
      <c r="I258" s="15" t="s">
        <v>17</v>
      </c>
      <c r="J258" s="45"/>
      <c r="K258" s="48"/>
      <c r="L258" s="50"/>
      <c r="M258" s="52"/>
      <c r="N258" s="54"/>
      <c r="O258" s="56"/>
    </row>
    <row r="259" spans="1:15" ht="11.1" customHeight="1">
      <c r="A259" s="13" t="s">
        <v>104</v>
      </c>
      <c r="B259" s="14" t="s">
        <v>105</v>
      </c>
      <c r="C259" s="15" t="s">
        <v>37</v>
      </c>
      <c r="D259" s="15">
        <v>28</v>
      </c>
      <c r="E259" s="15">
        <v>33</v>
      </c>
      <c r="F259" s="15">
        <v>61</v>
      </c>
      <c r="G259" s="15">
        <v>3</v>
      </c>
      <c r="H259" s="15" t="s">
        <v>15</v>
      </c>
      <c r="I259" s="15" t="s">
        <v>16</v>
      </c>
      <c r="J259" s="45"/>
      <c r="K259" s="48"/>
      <c r="L259" s="50"/>
      <c r="M259" s="52"/>
      <c r="N259" s="54"/>
      <c r="O259" s="56"/>
    </row>
    <row r="260" spans="1:15" ht="11.1" customHeight="1">
      <c r="A260" s="13" t="s">
        <v>104</v>
      </c>
      <c r="B260" s="14" t="s">
        <v>105</v>
      </c>
      <c r="C260" s="15" t="s">
        <v>38</v>
      </c>
      <c r="D260" s="15">
        <v>25</v>
      </c>
      <c r="E260" s="15">
        <v>34</v>
      </c>
      <c r="F260" s="15">
        <v>59</v>
      </c>
      <c r="G260" s="15">
        <v>3</v>
      </c>
      <c r="H260" s="15" t="s">
        <v>15</v>
      </c>
      <c r="I260" s="15" t="s">
        <v>17</v>
      </c>
      <c r="J260" s="45"/>
      <c r="K260" s="48"/>
      <c r="L260" s="50"/>
      <c r="M260" s="52"/>
      <c r="N260" s="54"/>
      <c r="O260" s="56"/>
    </row>
    <row r="261" spans="1:15" ht="11.1" customHeight="1">
      <c r="A261" s="13" t="s">
        <v>104</v>
      </c>
      <c r="B261" s="14" t="s">
        <v>105</v>
      </c>
      <c r="C261" s="15" t="s">
        <v>35</v>
      </c>
      <c r="D261" s="15">
        <v>30</v>
      </c>
      <c r="E261" s="15">
        <v>64</v>
      </c>
      <c r="F261" s="15">
        <v>94</v>
      </c>
      <c r="G261" s="15">
        <v>1.5</v>
      </c>
      <c r="H261" s="15" t="s">
        <v>15</v>
      </c>
      <c r="I261" s="15" t="s">
        <v>20</v>
      </c>
      <c r="J261" s="45"/>
      <c r="K261" s="48"/>
      <c r="L261" s="50"/>
      <c r="M261" s="52"/>
      <c r="N261" s="54"/>
      <c r="O261" s="56"/>
    </row>
    <row r="262" spans="1:15" ht="11.1" customHeight="1">
      <c r="A262" s="16" t="s">
        <v>104</v>
      </c>
      <c r="B262" s="17" t="s">
        <v>105</v>
      </c>
      <c r="C262" s="18" t="s">
        <v>39</v>
      </c>
      <c r="D262" s="18">
        <v>30</v>
      </c>
      <c r="E262" s="18">
        <v>63</v>
      </c>
      <c r="F262" s="18">
        <v>93</v>
      </c>
      <c r="G262" s="18">
        <v>1.5</v>
      </c>
      <c r="H262" s="18" t="s">
        <v>15</v>
      </c>
      <c r="I262" s="18" t="s">
        <v>20</v>
      </c>
      <c r="J262" s="45"/>
      <c r="K262" s="48"/>
      <c r="L262" s="50"/>
      <c r="M262" s="52"/>
      <c r="N262" s="54"/>
      <c r="O262" s="56"/>
    </row>
    <row r="263" spans="1:15" ht="11.1" customHeight="1">
      <c r="A263" s="16" t="s">
        <v>104</v>
      </c>
      <c r="B263" s="17" t="s">
        <v>105</v>
      </c>
      <c r="C263" s="18" t="s">
        <v>40</v>
      </c>
      <c r="D263" s="18">
        <v>29</v>
      </c>
      <c r="E263" s="18">
        <v>68</v>
      </c>
      <c r="F263" s="18">
        <v>97</v>
      </c>
      <c r="G263" s="18">
        <v>1.5</v>
      </c>
      <c r="H263" s="18" t="s">
        <v>15</v>
      </c>
      <c r="I263" s="18" t="s">
        <v>20</v>
      </c>
      <c r="J263" s="45"/>
      <c r="K263" s="48"/>
      <c r="L263" s="50"/>
      <c r="M263" s="52"/>
      <c r="N263" s="54"/>
      <c r="O263" s="56"/>
    </row>
    <row r="264" spans="1:15" ht="11.1" customHeight="1">
      <c r="A264" s="16" t="s">
        <v>104</v>
      </c>
      <c r="B264" s="17" t="s">
        <v>105</v>
      </c>
      <c r="C264" s="18" t="s">
        <v>41</v>
      </c>
      <c r="D264" s="18">
        <v>30</v>
      </c>
      <c r="E264" s="18">
        <v>67</v>
      </c>
      <c r="F264" s="18">
        <v>97</v>
      </c>
      <c r="G264" s="18">
        <v>2</v>
      </c>
      <c r="H264" s="18" t="s">
        <v>15</v>
      </c>
      <c r="I264" s="18" t="s">
        <v>20</v>
      </c>
      <c r="J264" s="45"/>
      <c r="K264" s="48"/>
      <c r="L264" s="50"/>
      <c r="M264" s="52"/>
      <c r="N264" s="54"/>
      <c r="O264" s="56"/>
    </row>
    <row r="265" spans="1:15" ht="10.5" customHeight="1" thickBot="1">
      <c r="A265" s="19" t="s">
        <v>104</v>
      </c>
      <c r="B265" s="20" t="s">
        <v>105</v>
      </c>
      <c r="C265" s="21" t="s">
        <v>42</v>
      </c>
      <c r="D265" s="21">
        <v>30</v>
      </c>
      <c r="E265" s="21">
        <v>0</v>
      </c>
      <c r="F265" s="21">
        <v>30</v>
      </c>
      <c r="G265" s="21">
        <v>0</v>
      </c>
      <c r="H265" s="21" t="s">
        <v>15</v>
      </c>
      <c r="I265" s="21" t="s">
        <v>31</v>
      </c>
      <c r="J265" s="46"/>
      <c r="K265" s="49"/>
      <c r="L265" s="51"/>
      <c r="M265" s="53"/>
      <c r="N265" s="55"/>
      <c r="O265" s="57"/>
    </row>
    <row r="266" spans="1:15" ht="11.1" customHeight="1">
      <c r="A266" s="8" t="s">
        <v>106</v>
      </c>
      <c r="B266" s="9" t="s">
        <v>107</v>
      </c>
      <c r="C266" s="10" t="s">
        <v>33</v>
      </c>
      <c r="D266" s="10">
        <v>21</v>
      </c>
      <c r="E266" s="10">
        <v>27</v>
      </c>
      <c r="F266" s="10">
        <v>48</v>
      </c>
      <c r="G266" s="10">
        <v>3</v>
      </c>
      <c r="H266" s="10" t="s">
        <v>15</v>
      </c>
      <c r="I266" s="10" t="s">
        <v>18</v>
      </c>
      <c r="J266" s="44">
        <f t="shared" ref="J266" si="125">COUNTIF(H266:H275,"F")+COUNTIF(H266:H275,"AB")</f>
        <v>1</v>
      </c>
      <c r="K266" s="47">
        <f t="shared" ref="K266" si="126">SUM(G266:G275)</f>
        <v>18.5</v>
      </c>
      <c r="L266" s="50" t="str">
        <f t="shared" ref="L266" si="127">IF(K266=21.5, "PASS", "FAIL")</f>
        <v>FAIL</v>
      </c>
      <c r="M266" s="52" t="str">
        <f t="shared" ref="M266" si="128">IF(L266="PASS",O266/9,"NO NEED")</f>
        <v>NO NEED</v>
      </c>
      <c r="N266" s="54" t="str">
        <f>IF(L266="FAIL","NO RANK",RANK(M266,$M$6:$M$605))</f>
        <v>NO RANK</v>
      </c>
      <c r="O266" s="56">
        <f t="shared" ref="O266" si="129">SUM(F266:F274)</f>
        <v>623</v>
      </c>
    </row>
    <row r="267" spans="1:15" ht="11.1" customHeight="1">
      <c r="A267" s="13" t="s">
        <v>106</v>
      </c>
      <c r="B267" s="14" t="s">
        <v>107</v>
      </c>
      <c r="C267" s="15" t="s">
        <v>34</v>
      </c>
      <c r="D267" s="15">
        <v>25</v>
      </c>
      <c r="E267" s="15">
        <v>25</v>
      </c>
      <c r="F267" s="15">
        <v>50</v>
      </c>
      <c r="G267" s="15">
        <v>3</v>
      </c>
      <c r="H267" s="15" t="s">
        <v>15</v>
      </c>
      <c r="I267" s="15" t="s">
        <v>17</v>
      </c>
      <c r="J267" s="45"/>
      <c r="K267" s="48"/>
      <c r="L267" s="50"/>
      <c r="M267" s="52"/>
      <c r="N267" s="54"/>
      <c r="O267" s="56"/>
    </row>
    <row r="268" spans="1:15" ht="11.1" customHeight="1">
      <c r="A268" s="13" t="s">
        <v>106</v>
      </c>
      <c r="B268" s="14" t="s">
        <v>107</v>
      </c>
      <c r="C268" s="15" t="s">
        <v>36</v>
      </c>
      <c r="D268" s="15">
        <v>23</v>
      </c>
      <c r="E268" s="15">
        <v>16</v>
      </c>
      <c r="F268" s="15">
        <v>39</v>
      </c>
      <c r="G268" s="15">
        <v>0</v>
      </c>
      <c r="H268" s="15" t="s">
        <v>19</v>
      </c>
      <c r="I268" s="15" t="s">
        <v>19</v>
      </c>
      <c r="J268" s="45"/>
      <c r="K268" s="48"/>
      <c r="L268" s="50"/>
      <c r="M268" s="52"/>
      <c r="N268" s="54"/>
      <c r="O268" s="56"/>
    </row>
    <row r="269" spans="1:15" ht="11.1" customHeight="1">
      <c r="A269" s="13" t="s">
        <v>106</v>
      </c>
      <c r="B269" s="14" t="s">
        <v>107</v>
      </c>
      <c r="C269" s="15" t="s">
        <v>37</v>
      </c>
      <c r="D269" s="15">
        <v>29</v>
      </c>
      <c r="E269" s="15">
        <v>25</v>
      </c>
      <c r="F269" s="15">
        <v>54</v>
      </c>
      <c r="G269" s="15">
        <v>3</v>
      </c>
      <c r="H269" s="15" t="s">
        <v>15</v>
      </c>
      <c r="I269" s="15" t="s">
        <v>17</v>
      </c>
      <c r="J269" s="45"/>
      <c r="K269" s="48"/>
      <c r="L269" s="50"/>
      <c r="M269" s="52"/>
      <c r="N269" s="54"/>
      <c r="O269" s="56"/>
    </row>
    <row r="270" spans="1:15" ht="11.1" customHeight="1">
      <c r="A270" s="13" t="s">
        <v>106</v>
      </c>
      <c r="B270" s="14" t="s">
        <v>107</v>
      </c>
      <c r="C270" s="15" t="s">
        <v>38</v>
      </c>
      <c r="D270" s="15">
        <v>25</v>
      </c>
      <c r="E270" s="15">
        <v>27</v>
      </c>
      <c r="F270" s="15">
        <v>52</v>
      </c>
      <c r="G270" s="15">
        <v>3</v>
      </c>
      <c r="H270" s="15" t="s">
        <v>15</v>
      </c>
      <c r="I270" s="15" t="s">
        <v>17</v>
      </c>
      <c r="J270" s="45"/>
      <c r="K270" s="48"/>
      <c r="L270" s="50"/>
      <c r="M270" s="52"/>
      <c r="N270" s="54"/>
      <c r="O270" s="56"/>
    </row>
    <row r="271" spans="1:15" ht="11.1" customHeight="1">
      <c r="A271" s="13" t="s">
        <v>106</v>
      </c>
      <c r="B271" s="14" t="s">
        <v>107</v>
      </c>
      <c r="C271" s="15" t="s">
        <v>35</v>
      </c>
      <c r="D271" s="15">
        <v>30</v>
      </c>
      <c r="E271" s="15">
        <v>65</v>
      </c>
      <c r="F271" s="15">
        <v>95</v>
      </c>
      <c r="G271" s="15">
        <v>1.5</v>
      </c>
      <c r="H271" s="15" t="s">
        <v>15</v>
      </c>
      <c r="I271" s="15" t="s">
        <v>20</v>
      </c>
      <c r="J271" s="45"/>
      <c r="K271" s="48"/>
      <c r="L271" s="50"/>
      <c r="M271" s="52"/>
      <c r="N271" s="54"/>
      <c r="O271" s="56"/>
    </row>
    <row r="272" spans="1:15" ht="11.1" customHeight="1">
      <c r="A272" s="16" t="s">
        <v>106</v>
      </c>
      <c r="B272" s="17" t="s">
        <v>107</v>
      </c>
      <c r="C272" s="18" t="s">
        <v>39</v>
      </c>
      <c r="D272" s="18">
        <v>30</v>
      </c>
      <c r="E272" s="18">
        <v>65</v>
      </c>
      <c r="F272" s="18">
        <v>95</v>
      </c>
      <c r="G272" s="18">
        <v>1.5</v>
      </c>
      <c r="H272" s="18" t="s">
        <v>15</v>
      </c>
      <c r="I272" s="18" t="s">
        <v>20</v>
      </c>
      <c r="J272" s="45"/>
      <c r="K272" s="48"/>
      <c r="L272" s="50"/>
      <c r="M272" s="52"/>
      <c r="N272" s="54"/>
      <c r="O272" s="56"/>
    </row>
    <row r="273" spans="1:18" ht="11.1" customHeight="1">
      <c r="A273" s="16" t="s">
        <v>106</v>
      </c>
      <c r="B273" s="17" t="s">
        <v>107</v>
      </c>
      <c r="C273" s="18" t="s">
        <v>40</v>
      </c>
      <c r="D273" s="18">
        <v>29</v>
      </c>
      <c r="E273" s="18">
        <v>64</v>
      </c>
      <c r="F273" s="18">
        <v>93</v>
      </c>
      <c r="G273" s="18">
        <v>1.5</v>
      </c>
      <c r="H273" s="18" t="s">
        <v>15</v>
      </c>
      <c r="I273" s="18" t="s">
        <v>20</v>
      </c>
      <c r="J273" s="45"/>
      <c r="K273" s="48"/>
      <c r="L273" s="50"/>
      <c r="M273" s="52"/>
      <c r="N273" s="54"/>
      <c r="O273" s="56"/>
    </row>
    <row r="274" spans="1:18" ht="11.1" customHeight="1">
      <c r="A274" s="16" t="s">
        <v>106</v>
      </c>
      <c r="B274" s="17" t="s">
        <v>107</v>
      </c>
      <c r="C274" s="18" t="s">
        <v>41</v>
      </c>
      <c r="D274" s="18">
        <v>29</v>
      </c>
      <c r="E274" s="18">
        <v>68</v>
      </c>
      <c r="F274" s="18">
        <v>97</v>
      </c>
      <c r="G274" s="18">
        <v>2</v>
      </c>
      <c r="H274" s="18" t="s">
        <v>15</v>
      </c>
      <c r="I274" s="18" t="s">
        <v>20</v>
      </c>
      <c r="J274" s="45"/>
      <c r="K274" s="48"/>
      <c r="L274" s="50"/>
      <c r="M274" s="52"/>
      <c r="N274" s="54"/>
      <c r="O274" s="56"/>
    </row>
    <row r="275" spans="1:18" ht="11.1" customHeight="1" thickBot="1">
      <c r="A275" s="19" t="s">
        <v>106</v>
      </c>
      <c r="B275" s="20" t="s">
        <v>107</v>
      </c>
      <c r="C275" s="21" t="s">
        <v>42</v>
      </c>
      <c r="D275" s="21">
        <v>30</v>
      </c>
      <c r="E275" s="21">
        <v>0</v>
      </c>
      <c r="F275" s="21">
        <v>30</v>
      </c>
      <c r="G275" s="21">
        <v>0</v>
      </c>
      <c r="H275" s="21" t="s">
        <v>15</v>
      </c>
      <c r="I275" s="21" t="s">
        <v>31</v>
      </c>
      <c r="J275" s="46"/>
      <c r="K275" s="49"/>
      <c r="L275" s="51"/>
      <c r="M275" s="53"/>
      <c r="N275" s="55"/>
      <c r="O275" s="57"/>
    </row>
    <row r="276" spans="1:18" ht="11.1" customHeight="1">
      <c r="A276" s="8" t="s">
        <v>108</v>
      </c>
      <c r="B276" s="9" t="s">
        <v>109</v>
      </c>
      <c r="C276" s="10" t="s">
        <v>33</v>
      </c>
      <c r="D276" s="10">
        <v>21</v>
      </c>
      <c r="E276" s="10">
        <v>37</v>
      </c>
      <c r="F276" s="10">
        <v>58</v>
      </c>
      <c r="G276" s="10">
        <v>3</v>
      </c>
      <c r="H276" s="10" t="s">
        <v>15</v>
      </c>
      <c r="I276" s="10" t="s">
        <v>17</v>
      </c>
      <c r="J276" s="44">
        <f t="shared" ref="J276" si="130">COUNTIF(H276:H285,"F")+COUNTIF(H276:H285,"AB")</f>
        <v>1</v>
      </c>
      <c r="K276" s="47">
        <f t="shared" ref="K276" si="131">SUM(G276:G285)</f>
        <v>18.5</v>
      </c>
      <c r="L276" s="50" t="str">
        <f t="shared" ref="L276" si="132">IF(K276=21.5, "PASS", "FAIL")</f>
        <v>FAIL</v>
      </c>
      <c r="M276" s="52" t="str">
        <f t="shared" ref="M276" si="133">IF(L276="PASS",O276/9,"NO NEED")</f>
        <v>NO NEED</v>
      </c>
      <c r="N276" s="54" t="str">
        <f>IF(L276="FAIL","NO RANK",RANK(M276,$M$6:$M$605))</f>
        <v>NO RANK</v>
      </c>
      <c r="O276" s="56">
        <f t="shared" ref="O276" si="134">SUM(F276:F284)</f>
        <v>651</v>
      </c>
      <c r="P276" s="11"/>
      <c r="Q276" s="12"/>
      <c r="R276" s="12"/>
    </row>
    <row r="277" spans="1:18" ht="11.1" customHeight="1">
      <c r="A277" s="13" t="s">
        <v>108</v>
      </c>
      <c r="B277" s="14" t="s">
        <v>109</v>
      </c>
      <c r="C277" s="15" t="s">
        <v>34</v>
      </c>
      <c r="D277" s="15">
        <v>27</v>
      </c>
      <c r="E277" s="15">
        <v>25</v>
      </c>
      <c r="F277" s="15">
        <v>52</v>
      </c>
      <c r="G277" s="15">
        <v>3</v>
      </c>
      <c r="H277" s="15" t="s">
        <v>15</v>
      </c>
      <c r="I277" s="15" t="s">
        <v>17</v>
      </c>
      <c r="J277" s="45"/>
      <c r="K277" s="48"/>
      <c r="L277" s="50"/>
      <c r="M277" s="52"/>
      <c r="N277" s="54"/>
      <c r="O277" s="56"/>
    </row>
    <row r="278" spans="1:18" ht="11.1" customHeight="1">
      <c r="A278" s="13" t="s">
        <v>108</v>
      </c>
      <c r="B278" s="14" t="s">
        <v>109</v>
      </c>
      <c r="C278" s="15" t="s">
        <v>36</v>
      </c>
      <c r="D278" s="15">
        <v>24</v>
      </c>
      <c r="E278" s="15">
        <v>10</v>
      </c>
      <c r="F278" s="15">
        <v>34</v>
      </c>
      <c r="G278" s="15">
        <v>0</v>
      </c>
      <c r="H278" s="15" t="s">
        <v>19</v>
      </c>
      <c r="I278" s="15" t="s">
        <v>31</v>
      </c>
      <c r="J278" s="45"/>
      <c r="K278" s="48"/>
      <c r="L278" s="50"/>
      <c r="M278" s="52"/>
      <c r="N278" s="54"/>
      <c r="O278" s="56"/>
    </row>
    <row r="279" spans="1:18" ht="11.1" customHeight="1">
      <c r="A279" s="13" t="s">
        <v>108</v>
      </c>
      <c r="B279" s="14" t="s">
        <v>109</v>
      </c>
      <c r="C279" s="15" t="s">
        <v>37</v>
      </c>
      <c r="D279" s="15">
        <v>27</v>
      </c>
      <c r="E279" s="15">
        <v>36</v>
      </c>
      <c r="F279" s="15">
        <v>63</v>
      </c>
      <c r="G279" s="15">
        <v>3</v>
      </c>
      <c r="H279" s="15" t="s">
        <v>15</v>
      </c>
      <c r="I279" s="15" t="s">
        <v>20</v>
      </c>
      <c r="J279" s="45"/>
      <c r="K279" s="48"/>
      <c r="L279" s="50"/>
      <c r="M279" s="52"/>
      <c r="N279" s="54"/>
      <c r="O279" s="56"/>
    </row>
    <row r="280" spans="1:18" ht="11.1" customHeight="1">
      <c r="A280" s="13" t="s">
        <v>108</v>
      </c>
      <c r="B280" s="14" t="s">
        <v>109</v>
      </c>
      <c r="C280" s="15" t="s">
        <v>38</v>
      </c>
      <c r="D280" s="15">
        <v>25</v>
      </c>
      <c r="E280" s="15">
        <v>34</v>
      </c>
      <c r="F280" s="15">
        <v>59</v>
      </c>
      <c r="G280" s="15">
        <v>3</v>
      </c>
      <c r="H280" s="15" t="s">
        <v>15</v>
      </c>
      <c r="I280" s="15" t="s">
        <v>19</v>
      </c>
      <c r="J280" s="45"/>
      <c r="K280" s="48"/>
      <c r="L280" s="50"/>
      <c r="M280" s="52"/>
      <c r="N280" s="54"/>
      <c r="O280" s="56"/>
    </row>
    <row r="281" spans="1:18" ht="11.1" customHeight="1">
      <c r="A281" s="13" t="s">
        <v>108</v>
      </c>
      <c r="B281" s="14" t="s">
        <v>109</v>
      </c>
      <c r="C281" s="15" t="s">
        <v>35</v>
      </c>
      <c r="D281" s="15">
        <v>29</v>
      </c>
      <c r="E281" s="15">
        <v>67</v>
      </c>
      <c r="F281" s="15">
        <v>96</v>
      </c>
      <c r="G281" s="15">
        <v>1.5</v>
      </c>
      <c r="H281" s="15" t="s">
        <v>15</v>
      </c>
      <c r="I281" s="15" t="s">
        <v>17</v>
      </c>
      <c r="J281" s="45"/>
      <c r="K281" s="48"/>
      <c r="L281" s="50"/>
      <c r="M281" s="52"/>
      <c r="N281" s="54"/>
      <c r="O281" s="56"/>
    </row>
    <row r="282" spans="1:18" ht="11.1" customHeight="1">
      <c r="A282" s="16" t="s">
        <v>108</v>
      </c>
      <c r="B282" s="17" t="s">
        <v>109</v>
      </c>
      <c r="C282" s="18" t="s">
        <v>39</v>
      </c>
      <c r="D282" s="18">
        <v>30</v>
      </c>
      <c r="E282" s="18">
        <v>65</v>
      </c>
      <c r="F282" s="18">
        <v>95</v>
      </c>
      <c r="G282" s="18">
        <v>1.5</v>
      </c>
      <c r="H282" s="18" t="s">
        <v>15</v>
      </c>
      <c r="I282" s="18" t="s">
        <v>20</v>
      </c>
      <c r="J282" s="45"/>
      <c r="K282" s="48"/>
      <c r="L282" s="50"/>
      <c r="M282" s="52"/>
      <c r="N282" s="54"/>
      <c r="O282" s="56"/>
    </row>
    <row r="283" spans="1:18" ht="11.1" customHeight="1">
      <c r="A283" s="16" t="s">
        <v>108</v>
      </c>
      <c r="B283" s="17" t="s">
        <v>109</v>
      </c>
      <c r="C283" s="18" t="s">
        <v>40</v>
      </c>
      <c r="D283" s="18">
        <v>29</v>
      </c>
      <c r="E283" s="18">
        <v>67</v>
      </c>
      <c r="F283" s="18">
        <v>96</v>
      </c>
      <c r="G283" s="18">
        <v>1.5</v>
      </c>
      <c r="H283" s="18" t="s">
        <v>15</v>
      </c>
      <c r="I283" s="18" t="s">
        <v>16</v>
      </c>
      <c r="J283" s="45"/>
      <c r="K283" s="48"/>
      <c r="L283" s="50"/>
      <c r="M283" s="52"/>
      <c r="N283" s="54"/>
      <c r="O283" s="56"/>
    </row>
    <row r="284" spans="1:18" ht="11.1" customHeight="1">
      <c r="A284" s="16" t="s">
        <v>108</v>
      </c>
      <c r="B284" s="17" t="s">
        <v>109</v>
      </c>
      <c r="C284" s="18" t="s">
        <v>41</v>
      </c>
      <c r="D284" s="18">
        <v>30</v>
      </c>
      <c r="E284" s="18">
        <v>68</v>
      </c>
      <c r="F284" s="18">
        <v>98</v>
      </c>
      <c r="G284" s="18">
        <v>2</v>
      </c>
      <c r="H284" s="18" t="s">
        <v>15</v>
      </c>
      <c r="I284" s="18" t="s">
        <v>20</v>
      </c>
      <c r="J284" s="45"/>
      <c r="K284" s="48"/>
      <c r="L284" s="50"/>
      <c r="M284" s="52"/>
      <c r="N284" s="54"/>
      <c r="O284" s="56"/>
    </row>
    <row r="285" spans="1:18" ht="10.5" customHeight="1" thickBot="1">
      <c r="A285" s="19" t="s">
        <v>108</v>
      </c>
      <c r="B285" s="20" t="s">
        <v>109</v>
      </c>
      <c r="C285" s="21" t="s">
        <v>42</v>
      </c>
      <c r="D285" s="21">
        <v>30</v>
      </c>
      <c r="E285" s="21">
        <v>0</v>
      </c>
      <c r="F285" s="21">
        <v>30</v>
      </c>
      <c r="G285" s="21">
        <v>0</v>
      </c>
      <c r="H285" s="21" t="s">
        <v>15</v>
      </c>
      <c r="I285" s="21" t="s">
        <v>20</v>
      </c>
      <c r="J285" s="46"/>
      <c r="K285" s="49"/>
      <c r="L285" s="51"/>
      <c r="M285" s="53"/>
      <c r="N285" s="55"/>
      <c r="O285" s="57"/>
    </row>
    <row r="286" spans="1:18" ht="11.1" customHeight="1">
      <c r="A286" s="8" t="s">
        <v>110</v>
      </c>
      <c r="B286" s="9" t="s">
        <v>111</v>
      </c>
      <c r="C286" s="10" t="s">
        <v>33</v>
      </c>
      <c r="D286" s="10">
        <v>16</v>
      </c>
      <c r="E286" s="10">
        <v>31</v>
      </c>
      <c r="F286" s="10">
        <v>47</v>
      </c>
      <c r="G286" s="10">
        <v>3</v>
      </c>
      <c r="H286" s="10" t="s">
        <v>15</v>
      </c>
      <c r="I286" s="10" t="s">
        <v>18</v>
      </c>
      <c r="J286" s="44">
        <f t="shared" ref="J286" si="135">COUNTIF(H286:H295,"F")+COUNTIF(H286:H295,"AB")</f>
        <v>0</v>
      </c>
      <c r="K286" s="47">
        <f t="shared" ref="K286" si="136">SUM(G286:G295)</f>
        <v>21.5</v>
      </c>
      <c r="L286" s="50" t="str">
        <f t="shared" ref="L286" si="137">IF(K286=21.5, "PASS", "FAIL")</f>
        <v>PASS</v>
      </c>
      <c r="M286" s="52">
        <f t="shared" ref="M286" si="138">IF(L286="PASS",O286/9,"NO NEED")</f>
        <v>70</v>
      </c>
      <c r="N286" s="54">
        <f>IF(L286="FAIL","NO RANK",RANK(M286,$M$6:$M$605))</f>
        <v>31</v>
      </c>
      <c r="O286" s="56">
        <f t="shared" ref="O286" si="139">SUM(F286:F294)</f>
        <v>630</v>
      </c>
    </row>
    <row r="287" spans="1:18" ht="11.1" customHeight="1">
      <c r="A287" s="13" t="s">
        <v>110</v>
      </c>
      <c r="B287" s="14" t="s">
        <v>111</v>
      </c>
      <c r="C287" s="15" t="s">
        <v>34</v>
      </c>
      <c r="D287" s="15">
        <v>20</v>
      </c>
      <c r="E287" s="15">
        <v>30</v>
      </c>
      <c r="F287" s="15">
        <v>50</v>
      </c>
      <c r="G287" s="15">
        <v>3</v>
      </c>
      <c r="H287" s="15" t="s">
        <v>15</v>
      </c>
      <c r="I287" s="15" t="s">
        <v>17</v>
      </c>
      <c r="J287" s="45"/>
      <c r="K287" s="48"/>
      <c r="L287" s="50"/>
      <c r="M287" s="52"/>
      <c r="N287" s="54"/>
      <c r="O287" s="56"/>
    </row>
    <row r="288" spans="1:18" ht="11.1" customHeight="1">
      <c r="A288" s="13" t="s">
        <v>110</v>
      </c>
      <c r="B288" s="14" t="s">
        <v>111</v>
      </c>
      <c r="C288" s="15" t="s">
        <v>36</v>
      </c>
      <c r="D288" s="15">
        <v>23</v>
      </c>
      <c r="E288" s="15">
        <v>25</v>
      </c>
      <c r="F288" s="15">
        <v>48</v>
      </c>
      <c r="G288" s="15">
        <v>3</v>
      </c>
      <c r="H288" s="15" t="s">
        <v>15</v>
      </c>
      <c r="I288" s="15" t="s">
        <v>18</v>
      </c>
      <c r="J288" s="45"/>
      <c r="K288" s="48"/>
      <c r="L288" s="50"/>
      <c r="M288" s="52"/>
      <c r="N288" s="54"/>
      <c r="O288" s="56"/>
    </row>
    <row r="289" spans="1:18" ht="11.1" customHeight="1">
      <c r="A289" s="13" t="s">
        <v>110</v>
      </c>
      <c r="B289" s="14" t="s">
        <v>111</v>
      </c>
      <c r="C289" s="15" t="s">
        <v>37</v>
      </c>
      <c r="D289" s="15">
        <v>27</v>
      </c>
      <c r="E289" s="15">
        <v>26</v>
      </c>
      <c r="F289" s="15">
        <v>53</v>
      </c>
      <c r="G289" s="15">
        <v>3</v>
      </c>
      <c r="H289" s="15" t="s">
        <v>15</v>
      </c>
      <c r="I289" s="15" t="s">
        <v>17</v>
      </c>
      <c r="J289" s="45"/>
      <c r="K289" s="48"/>
      <c r="L289" s="50"/>
      <c r="M289" s="52"/>
      <c r="N289" s="54"/>
      <c r="O289" s="56"/>
    </row>
    <row r="290" spans="1:18" ht="11.1" customHeight="1">
      <c r="A290" s="13" t="s">
        <v>110</v>
      </c>
      <c r="B290" s="14" t="s">
        <v>111</v>
      </c>
      <c r="C290" s="15" t="s">
        <v>38</v>
      </c>
      <c r="D290" s="15">
        <v>24</v>
      </c>
      <c r="E290" s="15">
        <v>39</v>
      </c>
      <c r="F290" s="15">
        <v>63</v>
      </c>
      <c r="G290" s="15">
        <v>3</v>
      </c>
      <c r="H290" s="15" t="s">
        <v>15</v>
      </c>
      <c r="I290" s="15" t="s">
        <v>16</v>
      </c>
      <c r="J290" s="45"/>
      <c r="K290" s="48"/>
      <c r="L290" s="50"/>
      <c r="M290" s="52"/>
      <c r="N290" s="54"/>
      <c r="O290" s="56"/>
    </row>
    <row r="291" spans="1:18" ht="11.1" customHeight="1">
      <c r="A291" s="13" t="s">
        <v>110</v>
      </c>
      <c r="B291" s="14" t="s">
        <v>111</v>
      </c>
      <c r="C291" s="15" t="s">
        <v>35</v>
      </c>
      <c r="D291" s="15">
        <v>30</v>
      </c>
      <c r="E291" s="15">
        <v>65</v>
      </c>
      <c r="F291" s="15">
        <v>95</v>
      </c>
      <c r="G291" s="15">
        <v>1.5</v>
      </c>
      <c r="H291" s="15" t="s">
        <v>15</v>
      </c>
      <c r="I291" s="15" t="s">
        <v>20</v>
      </c>
      <c r="J291" s="45"/>
      <c r="K291" s="48"/>
      <c r="L291" s="50"/>
      <c r="M291" s="52"/>
      <c r="N291" s="54"/>
      <c r="O291" s="56"/>
    </row>
    <row r="292" spans="1:18" ht="11.1" customHeight="1">
      <c r="A292" s="16" t="s">
        <v>110</v>
      </c>
      <c r="B292" s="17" t="s">
        <v>111</v>
      </c>
      <c r="C292" s="18" t="s">
        <v>39</v>
      </c>
      <c r="D292" s="18">
        <v>30</v>
      </c>
      <c r="E292" s="18">
        <v>52</v>
      </c>
      <c r="F292" s="18">
        <v>82</v>
      </c>
      <c r="G292" s="18">
        <v>1.5</v>
      </c>
      <c r="H292" s="18" t="s">
        <v>15</v>
      </c>
      <c r="I292" s="18" t="s">
        <v>21</v>
      </c>
      <c r="J292" s="45"/>
      <c r="K292" s="48"/>
      <c r="L292" s="50"/>
      <c r="M292" s="52"/>
      <c r="N292" s="54"/>
      <c r="O292" s="56"/>
    </row>
    <row r="293" spans="1:18" ht="11.1" customHeight="1">
      <c r="A293" s="16" t="s">
        <v>110</v>
      </c>
      <c r="B293" s="17" t="s">
        <v>111</v>
      </c>
      <c r="C293" s="18" t="s">
        <v>40</v>
      </c>
      <c r="D293" s="18">
        <v>30</v>
      </c>
      <c r="E293" s="18">
        <v>68</v>
      </c>
      <c r="F293" s="18">
        <v>98</v>
      </c>
      <c r="G293" s="18">
        <v>1.5</v>
      </c>
      <c r="H293" s="18" t="s">
        <v>15</v>
      </c>
      <c r="I293" s="18" t="s">
        <v>20</v>
      </c>
      <c r="J293" s="45"/>
      <c r="K293" s="48"/>
      <c r="L293" s="50"/>
      <c r="M293" s="52"/>
      <c r="N293" s="54"/>
      <c r="O293" s="56"/>
    </row>
    <row r="294" spans="1:18" ht="11.1" customHeight="1">
      <c r="A294" s="16" t="s">
        <v>110</v>
      </c>
      <c r="B294" s="17" t="s">
        <v>111</v>
      </c>
      <c r="C294" s="18" t="s">
        <v>41</v>
      </c>
      <c r="D294" s="18">
        <v>29</v>
      </c>
      <c r="E294" s="18">
        <v>65</v>
      </c>
      <c r="F294" s="18">
        <v>94</v>
      </c>
      <c r="G294" s="18">
        <v>2</v>
      </c>
      <c r="H294" s="18" t="s">
        <v>15</v>
      </c>
      <c r="I294" s="18" t="s">
        <v>20</v>
      </c>
      <c r="J294" s="45"/>
      <c r="K294" s="48"/>
      <c r="L294" s="50"/>
      <c r="M294" s="52"/>
      <c r="N294" s="54"/>
      <c r="O294" s="56"/>
    </row>
    <row r="295" spans="1:18" ht="11.1" customHeight="1" thickBot="1">
      <c r="A295" s="19" t="s">
        <v>110</v>
      </c>
      <c r="B295" s="20" t="s">
        <v>111</v>
      </c>
      <c r="C295" s="21" t="s">
        <v>42</v>
      </c>
      <c r="D295" s="21">
        <v>30</v>
      </c>
      <c r="E295" s="21">
        <v>0</v>
      </c>
      <c r="F295" s="21">
        <v>30</v>
      </c>
      <c r="G295" s="21">
        <v>0</v>
      </c>
      <c r="H295" s="21" t="s">
        <v>15</v>
      </c>
      <c r="I295" s="21" t="s">
        <v>31</v>
      </c>
      <c r="J295" s="46"/>
      <c r="K295" s="49"/>
      <c r="L295" s="51"/>
      <c r="M295" s="53"/>
      <c r="N295" s="55"/>
      <c r="O295" s="57"/>
    </row>
    <row r="296" spans="1:18" ht="11.1" customHeight="1">
      <c r="A296" s="8" t="s">
        <v>112</v>
      </c>
      <c r="B296" s="9" t="s">
        <v>113</v>
      </c>
      <c r="C296" s="10" t="s">
        <v>33</v>
      </c>
      <c r="D296" s="10">
        <v>25</v>
      </c>
      <c r="E296" s="10">
        <v>36</v>
      </c>
      <c r="F296" s="10">
        <v>61</v>
      </c>
      <c r="G296" s="10">
        <v>3</v>
      </c>
      <c r="H296" s="10" t="s">
        <v>15</v>
      </c>
      <c r="I296" s="10" t="s">
        <v>16</v>
      </c>
      <c r="J296" s="44">
        <f t="shared" ref="J296" si="140">COUNTIF(H296:H305,"F")+COUNTIF(H296:H305,"AB")</f>
        <v>0</v>
      </c>
      <c r="K296" s="47">
        <f t="shared" ref="K296" si="141">SUM(G296:G305)</f>
        <v>21.5</v>
      </c>
      <c r="L296" s="50" t="str">
        <f t="shared" ref="L296" si="142">IF(K296=21.5, "PASS", "FAIL")</f>
        <v>PASS</v>
      </c>
      <c r="M296" s="52">
        <f t="shared" ref="M296" si="143">IF(L296="PASS",O296/9,"NO NEED")</f>
        <v>82.555555555555557</v>
      </c>
      <c r="N296" s="54">
        <f>IF(L296="FAIL","NO RANK",RANK(M296,$M$6:$M$605))</f>
        <v>8</v>
      </c>
      <c r="O296" s="56">
        <f t="shared" ref="O296" si="144">SUM(F296:F304)</f>
        <v>743</v>
      </c>
      <c r="P296" s="11"/>
      <c r="Q296" s="12"/>
      <c r="R296" s="12"/>
    </row>
    <row r="297" spans="1:18" ht="11.1" customHeight="1">
      <c r="A297" s="13" t="s">
        <v>112</v>
      </c>
      <c r="B297" s="14" t="s">
        <v>113</v>
      </c>
      <c r="C297" s="15" t="s">
        <v>34</v>
      </c>
      <c r="D297" s="15">
        <v>29</v>
      </c>
      <c r="E297" s="15">
        <v>41</v>
      </c>
      <c r="F297" s="15">
        <v>70</v>
      </c>
      <c r="G297" s="15">
        <v>3</v>
      </c>
      <c r="H297" s="15" t="s">
        <v>15</v>
      </c>
      <c r="I297" s="15" t="s">
        <v>22</v>
      </c>
      <c r="J297" s="45"/>
      <c r="K297" s="48"/>
      <c r="L297" s="50"/>
      <c r="M297" s="52"/>
      <c r="N297" s="54"/>
      <c r="O297" s="56"/>
    </row>
    <row r="298" spans="1:18" ht="11.1" customHeight="1">
      <c r="A298" s="13" t="s">
        <v>112</v>
      </c>
      <c r="B298" s="14" t="s">
        <v>113</v>
      </c>
      <c r="C298" s="15" t="s">
        <v>36</v>
      </c>
      <c r="D298" s="15">
        <v>29</v>
      </c>
      <c r="E298" s="15">
        <v>34</v>
      </c>
      <c r="F298" s="15">
        <v>63</v>
      </c>
      <c r="G298" s="15">
        <v>3</v>
      </c>
      <c r="H298" s="15" t="s">
        <v>15</v>
      </c>
      <c r="I298" s="15" t="s">
        <v>16</v>
      </c>
      <c r="J298" s="45"/>
      <c r="K298" s="48"/>
      <c r="L298" s="50"/>
      <c r="M298" s="52"/>
      <c r="N298" s="54"/>
      <c r="O298" s="56"/>
    </row>
    <row r="299" spans="1:18" ht="11.1" customHeight="1">
      <c r="A299" s="13" t="s">
        <v>112</v>
      </c>
      <c r="B299" s="14" t="s">
        <v>113</v>
      </c>
      <c r="C299" s="15" t="s">
        <v>37</v>
      </c>
      <c r="D299" s="15">
        <v>30</v>
      </c>
      <c r="E299" s="15">
        <v>41</v>
      </c>
      <c r="F299" s="15">
        <v>71</v>
      </c>
      <c r="G299" s="15">
        <v>3</v>
      </c>
      <c r="H299" s="15" t="s">
        <v>15</v>
      </c>
      <c r="I299" s="15" t="s">
        <v>22</v>
      </c>
      <c r="J299" s="45"/>
      <c r="K299" s="48"/>
      <c r="L299" s="50"/>
      <c r="M299" s="52"/>
      <c r="N299" s="54"/>
      <c r="O299" s="56"/>
    </row>
    <row r="300" spans="1:18" ht="11.1" customHeight="1">
      <c r="A300" s="13" t="s">
        <v>112</v>
      </c>
      <c r="B300" s="14" t="s">
        <v>113</v>
      </c>
      <c r="C300" s="15" t="s">
        <v>38</v>
      </c>
      <c r="D300" s="15">
        <v>29</v>
      </c>
      <c r="E300" s="15">
        <v>55</v>
      </c>
      <c r="F300" s="15">
        <v>84</v>
      </c>
      <c r="G300" s="15">
        <v>3</v>
      </c>
      <c r="H300" s="15" t="s">
        <v>15</v>
      </c>
      <c r="I300" s="15" t="s">
        <v>21</v>
      </c>
      <c r="J300" s="45"/>
      <c r="K300" s="48"/>
      <c r="L300" s="50"/>
      <c r="M300" s="52"/>
      <c r="N300" s="54"/>
      <c r="O300" s="56"/>
    </row>
    <row r="301" spans="1:18" ht="11.1" customHeight="1">
      <c r="A301" s="13" t="s">
        <v>112</v>
      </c>
      <c r="B301" s="14" t="s">
        <v>113</v>
      </c>
      <c r="C301" s="15" t="s">
        <v>35</v>
      </c>
      <c r="D301" s="15">
        <v>30</v>
      </c>
      <c r="E301" s="15">
        <v>69</v>
      </c>
      <c r="F301" s="15">
        <v>99</v>
      </c>
      <c r="G301" s="15">
        <v>1.5</v>
      </c>
      <c r="H301" s="15" t="s">
        <v>15</v>
      </c>
      <c r="I301" s="15" t="s">
        <v>20</v>
      </c>
      <c r="J301" s="45"/>
      <c r="K301" s="48"/>
      <c r="L301" s="50"/>
      <c r="M301" s="52"/>
      <c r="N301" s="54"/>
      <c r="O301" s="56"/>
    </row>
    <row r="302" spans="1:18" ht="11.1" customHeight="1">
      <c r="A302" s="16" t="s">
        <v>112</v>
      </c>
      <c r="B302" s="17" t="s">
        <v>113</v>
      </c>
      <c r="C302" s="18" t="s">
        <v>39</v>
      </c>
      <c r="D302" s="18">
        <v>30</v>
      </c>
      <c r="E302" s="18">
        <v>69</v>
      </c>
      <c r="F302" s="18">
        <v>99</v>
      </c>
      <c r="G302" s="18">
        <v>1.5</v>
      </c>
      <c r="H302" s="18" t="s">
        <v>15</v>
      </c>
      <c r="I302" s="18" t="s">
        <v>20</v>
      </c>
      <c r="J302" s="45"/>
      <c r="K302" s="48"/>
      <c r="L302" s="50"/>
      <c r="M302" s="52"/>
      <c r="N302" s="54"/>
      <c r="O302" s="56"/>
    </row>
    <row r="303" spans="1:18" ht="11.1" customHeight="1">
      <c r="A303" s="16" t="s">
        <v>112</v>
      </c>
      <c r="B303" s="17" t="s">
        <v>113</v>
      </c>
      <c r="C303" s="18" t="s">
        <v>40</v>
      </c>
      <c r="D303" s="18">
        <v>30</v>
      </c>
      <c r="E303" s="18">
        <v>69</v>
      </c>
      <c r="F303" s="18">
        <v>99</v>
      </c>
      <c r="G303" s="18">
        <v>1.5</v>
      </c>
      <c r="H303" s="18" t="s">
        <v>15</v>
      </c>
      <c r="I303" s="18" t="s">
        <v>20</v>
      </c>
      <c r="J303" s="45"/>
      <c r="K303" s="48"/>
      <c r="L303" s="50"/>
      <c r="M303" s="52"/>
      <c r="N303" s="54"/>
      <c r="O303" s="56"/>
    </row>
    <row r="304" spans="1:18" ht="11.1" customHeight="1">
      <c r="A304" s="16" t="s">
        <v>112</v>
      </c>
      <c r="B304" s="17" t="s">
        <v>113</v>
      </c>
      <c r="C304" s="18" t="s">
        <v>41</v>
      </c>
      <c r="D304" s="18">
        <v>30</v>
      </c>
      <c r="E304" s="18">
        <v>67</v>
      </c>
      <c r="F304" s="18">
        <v>97</v>
      </c>
      <c r="G304" s="18">
        <v>2</v>
      </c>
      <c r="H304" s="18" t="s">
        <v>15</v>
      </c>
      <c r="I304" s="18" t="s">
        <v>20</v>
      </c>
      <c r="J304" s="45"/>
      <c r="K304" s="48"/>
      <c r="L304" s="50"/>
      <c r="M304" s="52"/>
      <c r="N304" s="54"/>
      <c r="O304" s="56"/>
    </row>
    <row r="305" spans="1:18" ht="10.5" customHeight="1" thickBot="1">
      <c r="A305" s="19" t="s">
        <v>112</v>
      </c>
      <c r="B305" s="20" t="s">
        <v>113</v>
      </c>
      <c r="C305" s="21" t="s">
        <v>42</v>
      </c>
      <c r="D305" s="21">
        <v>30</v>
      </c>
      <c r="E305" s="21">
        <v>0</v>
      </c>
      <c r="F305" s="21">
        <v>30</v>
      </c>
      <c r="G305" s="21">
        <v>0</v>
      </c>
      <c r="H305" s="21" t="s">
        <v>15</v>
      </c>
      <c r="I305" s="21" t="s">
        <v>31</v>
      </c>
      <c r="J305" s="46"/>
      <c r="K305" s="49"/>
      <c r="L305" s="51"/>
      <c r="M305" s="53"/>
      <c r="N305" s="55"/>
      <c r="O305" s="57"/>
    </row>
    <row r="306" spans="1:18" ht="11.1" customHeight="1">
      <c r="A306" s="8" t="s">
        <v>114</v>
      </c>
      <c r="B306" s="9" t="s">
        <v>115</v>
      </c>
      <c r="C306" s="10" t="s">
        <v>33</v>
      </c>
      <c r="D306" s="10">
        <v>23</v>
      </c>
      <c r="E306" s="10">
        <v>27</v>
      </c>
      <c r="F306" s="10">
        <v>50</v>
      </c>
      <c r="G306" s="10">
        <v>3</v>
      </c>
      <c r="H306" s="10" t="s">
        <v>15</v>
      </c>
      <c r="I306" s="10" t="s">
        <v>17</v>
      </c>
      <c r="J306" s="44">
        <f t="shared" ref="J306" si="145">COUNTIF(H306:H315,"F")+COUNTIF(H306:H315,"AB")</f>
        <v>0</v>
      </c>
      <c r="K306" s="47">
        <f t="shared" ref="K306" si="146">SUM(G306:G315)</f>
        <v>21.5</v>
      </c>
      <c r="L306" s="50" t="str">
        <f t="shared" ref="L306" si="147">IF(K306=21.5, "PASS", "FAIL")</f>
        <v>PASS</v>
      </c>
      <c r="M306" s="52">
        <f t="shared" ref="M306" si="148">IF(L306="PASS",O306/9,"NO NEED")</f>
        <v>69.111111111111114</v>
      </c>
      <c r="N306" s="54">
        <f>IF(L306="FAIL","NO RANK",RANK(M306,$M$6:$M$605))</f>
        <v>34</v>
      </c>
      <c r="O306" s="56">
        <f t="shared" ref="O306" si="149">SUM(F306:F314)</f>
        <v>622</v>
      </c>
    </row>
    <row r="307" spans="1:18" ht="11.1" customHeight="1">
      <c r="A307" s="13" t="s">
        <v>114</v>
      </c>
      <c r="B307" s="14" t="s">
        <v>115</v>
      </c>
      <c r="C307" s="15" t="s">
        <v>34</v>
      </c>
      <c r="D307" s="15">
        <v>23</v>
      </c>
      <c r="E307" s="15">
        <v>29</v>
      </c>
      <c r="F307" s="15">
        <v>52</v>
      </c>
      <c r="G307" s="15">
        <v>3</v>
      </c>
      <c r="H307" s="15" t="s">
        <v>15</v>
      </c>
      <c r="I307" s="15" t="s">
        <v>17</v>
      </c>
      <c r="J307" s="45"/>
      <c r="K307" s="48"/>
      <c r="L307" s="50"/>
      <c r="M307" s="52"/>
      <c r="N307" s="54"/>
      <c r="O307" s="56"/>
    </row>
    <row r="308" spans="1:18" ht="11.1" customHeight="1">
      <c r="A308" s="13" t="s">
        <v>114</v>
      </c>
      <c r="B308" s="14" t="s">
        <v>115</v>
      </c>
      <c r="C308" s="15" t="s">
        <v>36</v>
      </c>
      <c r="D308" s="15">
        <v>23</v>
      </c>
      <c r="E308" s="15">
        <v>35</v>
      </c>
      <c r="F308" s="15">
        <v>58</v>
      </c>
      <c r="G308" s="15">
        <v>3</v>
      </c>
      <c r="H308" s="15" t="s">
        <v>15</v>
      </c>
      <c r="I308" s="15" t="s">
        <v>17</v>
      </c>
      <c r="J308" s="45"/>
      <c r="K308" s="48"/>
      <c r="L308" s="50"/>
      <c r="M308" s="52"/>
      <c r="N308" s="54"/>
      <c r="O308" s="56"/>
    </row>
    <row r="309" spans="1:18" ht="11.1" customHeight="1">
      <c r="A309" s="13" t="s">
        <v>114</v>
      </c>
      <c r="B309" s="14" t="s">
        <v>115</v>
      </c>
      <c r="C309" s="15" t="s">
        <v>37</v>
      </c>
      <c r="D309" s="15">
        <v>24</v>
      </c>
      <c r="E309" s="15">
        <v>31</v>
      </c>
      <c r="F309" s="15">
        <v>55</v>
      </c>
      <c r="G309" s="15">
        <v>3</v>
      </c>
      <c r="H309" s="15" t="s">
        <v>15</v>
      </c>
      <c r="I309" s="15" t="s">
        <v>17</v>
      </c>
      <c r="J309" s="45"/>
      <c r="K309" s="48"/>
      <c r="L309" s="50"/>
      <c r="M309" s="52"/>
      <c r="N309" s="54"/>
      <c r="O309" s="56"/>
    </row>
    <row r="310" spans="1:18" ht="11.1" customHeight="1">
      <c r="A310" s="13" t="s">
        <v>114</v>
      </c>
      <c r="B310" s="14" t="s">
        <v>115</v>
      </c>
      <c r="C310" s="15" t="s">
        <v>38</v>
      </c>
      <c r="D310" s="15">
        <v>22</v>
      </c>
      <c r="E310" s="15">
        <v>29</v>
      </c>
      <c r="F310" s="15">
        <v>51</v>
      </c>
      <c r="G310" s="15">
        <v>3</v>
      </c>
      <c r="H310" s="15" t="s">
        <v>15</v>
      </c>
      <c r="I310" s="15" t="s">
        <v>17</v>
      </c>
      <c r="J310" s="45"/>
      <c r="K310" s="48"/>
      <c r="L310" s="50"/>
      <c r="M310" s="52"/>
      <c r="N310" s="54"/>
      <c r="O310" s="56"/>
    </row>
    <row r="311" spans="1:18" ht="11.1" customHeight="1">
      <c r="A311" s="13" t="s">
        <v>114</v>
      </c>
      <c r="B311" s="14" t="s">
        <v>115</v>
      </c>
      <c r="C311" s="15" t="s">
        <v>35</v>
      </c>
      <c r="D311" s="15">
        <v>28</v>
      </c>
      <c r="E311" s="15">
        <v>55</v>
      </c>
      <c r="F311" s="15">
        <v>83</v>
      </c>
      <c r="G311" s="15">
        <v>1.5</v>
      </c>
      <c r="H311" s="15" t="s">
        <v>15</v>
      </c>
      <c r="I311" s="15" t="s">
        <v>21</v>
      </c>
      <c r="J311" s="45"/>
      <c r="K311" s="48"/>
      <c r="L311" s="50"/>
      <c r="M311" s="52"/>
      <c r="N311" s="54"/>
      <c r="O311" s="56"/>
    </row>
    <row r="312" spans="1:18" ht="11.1" customHeight="1">
      <c r="A312" s="16" t="s">
        <v>114</v>
      </c>
      <c r="B312" s="17" t="s">
        <v>115</v>
      </c>
      <c r="C312" s="18" t="s">
        <v>39</v>
      </c>
      <c r="D312" s="18">
        <v>29</v>
      </c>
      <c r="E312" s="18">
        <v>58</v>
      </c>
      <c r="F312" s="18">
        <v>87</v>
      </c>
      <c r="G312" s="18">
        <v>1.5</v>
      </c>
      <c r="H312" s="18" t="s">
        <v>15</v>
      </c>
      <c r="I312" s="18" t="s">
        <v>21</v>
      </c>
      <c r="J312" s="45"/>
      <c r="K312" s="48"/>
      <c r="L312" s="50"/>
      <c r="M312" s="52"/>
      <c r="N312" s="54"/>
      <c r="O312" s="56"/>
    </row>
    <row r="313" spans="1:18" ht="11.1" customHeight="1">
      <c r="A313" s="16" t="s">
        <v>114</v>
      </c>
      <c r="B313" s="17" t="s">
        <v>115</v>
      </c>
      <c r="C313" s="18" t="s">
        <v>40</v>
      </c>
      <c r="D313" s="18">
        <v>28</v>
      </c>
      <c r="E313" s="18">
        <v>64</v>
      </c>
      <c r="F313" s="18">
        <v>92</v>
      </c>
      <c r="G313" s="18">
        <v>1.5</v>
      </c>
      <c r="H313" s="18" t="s">
        <v>15</v>
      </c>
      <c r="I313" s="18" t="s">
        <v>20</v>
      </c>
      <c r="J313" s="45"/>
      <c r="K313" s="48"/>
      <c r="L313" s="50"/>
      <c r="M313" s="52"/>
      <c r="N313" s="54"/>
      <c r="O313" s="56"/>
    </row>
    <row r="314" spans="1:18" ht="11.1" customHeight="1">
      <c r="A314" s="16" t="s">
        <v>114</v>
      </c>
      <c r="B314" s="17" t="s">
        <v>115</v>
      </c>
      <c r="C314" s="18" t="s">
        <v>41</v>
      </c>
      <c r="D314" s="18">
        <v>28</v>
      </c>
      <c r="E314" s="18">
        <v>66</v>
      </c>
      <c r="F314" s="18">
        <v>94</v>
      </c>
      <c r="G314" s="18">
        <v>2</v>
      </c>
      <c r="H314" s="18" t="s">
        <v>15</v>
      </c>
      <c r="I314" s="18" t="s">
        <v>20</v>
      </c>
      <c r="J314" s="45"/>
      <c r="K314" s="48"/>
      <c r="L314" s="50"/>
      <c r="M314" s="52"/>
      <c r="N314" s="54"/>
      <c r="O314" s="56"/>
    </row>
    <row r="315" spans="1:18" ht="11.1" customHeight="1" thickBot="1">
      <c r="A315" s="19" t="s">
        <v>114</v>
      </c>
      <c r="B315" s="20" t="s">
        <v>115</v>
      </c>
      <c r="C315" s="21" t="s">
        <v>42</v>
      </c>
      <c r="D315" s="21">
        <v>29</v>
      </c>
      <c r="E315" s="21">
        <v>0</v>
      </c>
      <c r="F315" s="21">
        <v>29</v>
      </c>
      <c r="G315" s="21">
        <v>0</v>
      </c>
      <c r="H315" s="21" t="s">
        <v>15</v>
      </c>
      <c r="I315" s="21" t="s">
        <v>31</v>
      </c>
      <c r="J315" s="46"/>
      <c r="K315" s="49"/>
      <c r="L315" s="51"/>
      <c r="M315" s="53"/>
      <c r="N315" s="55"/>
      <c r="O315" s="57"/>
    </row>
    <row r="316" spans="1:18" ht="11.1" customHeight="1">
      <c r="A316" s="8" t="s">
        <v>116</v>
      </c>
      <c r="B316" s="9" t="s">
        <v>117</v>
      </c>
      <c r="C316" s="10" t="s">
        <v>33</v>
      </c>
      <c r="D316" s="10">
        <v>22</v>
      </c>
      <c r="E316" s="10">
        <v>27</v>
      </c>
      <c r="F316" s="10">
        <v>49</v>
      </c>
      <c r="G316" s="10">
        <v>3</v>
      </c>
      <c r="H316" s="10" t="s">
        <v>15</v>
      </c>
      <c r="I316" s="10" t="s">
        <v>18</v>
      </c>
      <c r="J316" s="44">
        <f t="shared" ref="J316" si="150">COUNTIF(H316:H325,"F")+COUNTIF(H316:H325,"AB")</f>
        <v>0</v>
      </c>
      <c r="K316" s="47">
        <f t="shared" ref="K316" si="151">SUM(G316:G325)</f>
        <v>21.5</v>
      </c>
      <c r="L316" s="50" t="str">
        <f t="shared" ref="L316" si="152">IF(K316=21.5, "PASS", "FAIL")</f>
        <v>PASS</v>
      </c>
      <c r="M316" s="52">
        <f t="shared" ref="M316" si="153">IF(L316="PASS",O316/9,"NO NEED")</f>
        <v>66.222222222222229</v>
      </c>
      <c r="N316" s="54">
        <f>IF(L316="FAIL","NO RANK",RANK(M316,$M$6:$M$605))</f>
        <v>35</v>
      </c>
      <c r="O316" s="56">
        <f t="shared" ref="O316" si="154">SUM(F316:F324)</f>
        <v>596</v>
      </c>
      <c r="P316" s="11"/>
      <c r="Q316" s="12"/>
      <c r="R316" s="12"/>
    </row>
    <row r="317" spans="1:18" ht="11.1" customHeight="1">
      <c r="A317" s="13" t="s">
        <v>116</v>
      </c>
      <c r="B317" s="14" t="s">
        <v>117</v>
      </c>
      <c r="C317" s="15" t="s">
        <v>34</v>
      </c>
      <c r="D317" s="15">
        <v>21</v>
      </c>
      <c r="E317" s="15">
        <v>26</v>
      </c>
      <c r="F317" s="15">
        <v>47</v>
      </c>
      <c r="G317" s="15">
        <v>3</v>
      </c>
      <c r="H317" s="15" t="s">
        <v>15</v>
      </c>
      <c r="I317" s="15" t="s">
        <v>18</v>
      </c>
      <c r="J317" s="45"/>
      <c r="K317" s="48"/>
      <c r="L317" s="50"/>
      <c r="M317" s="52"/>
      <c r="N317" s="54"/>
      <c r="O317" s="56"/>
    </row>
    <row r="318" spans="1:18" ht="11.1" customHeight="1">
      <c r="A318" s="13" t="s">
        <v>116</v>
      </c>
      <c r="B318" s="14" t="s">
        <v>117</v>
      </c>
      <c r="C318" s="15" t="s">
        <v>36</v>
      </c>
      <c r="D318" s="15">
        <v>19</v>
      </c>
      <c r="E318" s="15">
        <v>25</v>
      </c>
      <c r="F318" s="15">
        <v>44</v>
      </c>
      <c r="G318" s="15">
        <v>3</v>
      </c>
      <c r="H318" s="15" t="s">
        <v>15</v>
      </c>
      <c r="I318" s="15" t="s">
        <v>18</v>
      </c>
      <c r="J318" s="45"/>
      <c r="K318" s="48"/>
      <c r="L318" s="50"/>
      <c r="M318" s="52"/>
      <c r="N318" s="54"/>
      <c r="O318" s="56"/>
    </row>
    <row r="319" spans="1:18" ht="11.1" customHeight="1">
      <c r="A319" s="13" t="s">
        <v>116</v>
      </c>
      <c r="B319" s="14" t="s">
        <v>117</v>
      </c>
      <c r="C319" s="15" t="s">
        <v>37</v>
      </c>
      <c r="D319" s="15">
        <v>20</v>
      </c>
      <c r="E319" s="15">
        <v>28</v>
      </c>
      <c r="F319" s="15">
        <v>48</v>
      </c>
      <c r="G319" s="15">
        <v>3</v>
      </c>
      <c r="H319" s="15" t="s">
        <v>15</v>
      </c>
      <c r="I319" s="15" t="s">
        <v>18</v>
      </c>
      <c r="J319" s="45"/>
      <c r="K319" s="48"/>
      <c r="L319" s="50"/>
      <c r="M319" s="52"/>
      <c r="N319" s="54"/>
      <c r="O319" s="56"/>
    </row>
    <row r="320" spans="1:18" ht="11.1" customHeight="1">
      <c r="A320" s="13" t="s">
        <v>116</v>
      </c>
      <c r="B320" s="14" t="s">
        <v>117</v>
      </c>
      <c r="C320" s="15" t="s">
        <v>38</v>
      </c>
      <c r="D320" s="15">
        <v>19</v>
      </c>
      <c r="E320" s="15">
        <v>27</v>
      </c>
      <c r="F320" s="15">
        <v>46</v>
      </c>
      <c r="G320" s="15">
        <v>3</v>
      </c>
      <c r="H320" s="15" t="s">
        <v>15</v>
      </c>
      <c r="I320" s="15" t="s">
        <v>18</v>
      </c>
      <c r="J320" s="45"/>
      <c r="K320" s="48"/>
      <c r="L320" s="50"/>
      <c r="M320" s="52"/>
      <c r="N320" s="54"/>
      <c r="O320" s="56"/>
    </row>
    <row r="321" spans="1:18" ht="11.1" customHeight="1">
      <c r="A321" s="13" t="s">
        <v>116</v>
      </c>
      <c r="B321" s="14" t="s">
        <v>117</v>
      </c>
      <c r="C321" s="15" t="s">
        <v>35</v>
      </c>
      <c r="D321" s="15">
        <v>28</v>
      </c>
      <c r="E321" s="15">
        <v>58</v>
      </c>
      <c r="F321" s="15">
        <v>86</v>
      </c>
      <c r="G321" s="15">
        <v>1.5</v>
      </c>
      <c r="H321" s="15" t="s">
        <v>15</v>
      </c>
      <c r="I321" s="15" t="s">
        <v>21</v>
      </c>
      <c r="J321" s="45"/>
      <c r="K321" s="48"/>
      <c r="L321" s="50"/>
      <c r="M321" s="52"/>
      <c r="N321" s="54"/>
      <c r="O321" s="56"/>
    </row>
    <row r="322" spans="1:18" ht="11.1" customHeight="1">
      <c r="A322" s="16" t="s">
        <v>116</v>
      </c>
      <c r="B322" s="17" t="s">
        <v>117</v>
      </c>
      <c r="C322" s="18" t="s">
        <v>39</v>
      </c>
      <c r="D322" s="18">
        <v>28</v>
      </c>
      <c r="E322" s="18">
        <v>60</v>
      </c>
      <c r="F322" s="18">
        <v>88</v>
      </c>
      <c r="G322" s="18">
        <v>1.5</v>
      </c>
      <c r="H322" s="18" t="s">
        <v>15</v>
      </c>
      <c r="I322" s="18" t="s">
        <v>21</v>
      </c>
      <c r="J322" s="45"/>
      <c r="K322" s="48"/>
      <c r="L322" s="50"/>
      <c r="M322" s="52"/>
      <c r="N322" s="54"/>
      <c r="O322" s="56"/>
    </row>
    <row r="323" spans="1:18" ht="11.1" customHeight="1">
      <c r="A323" s="16" t="s">
        <v>116</v>
      </c>
      <c r="B323" s="17" t="s">
        <v>117</v>
      </c>
      <c r="C323" s="18" t="s">
        <v>40</v>
      </c>
      <c r="D323" s="18">
        <v>29</v>
      </c>
      <c r="E323" s="18">
        <v>65</v>
      </c>
      <c r="F323" s="18">
        <v>94</v>
      </c>
      <c r="G323" s="18">
        <v>1.5</v>
      </c>
      <c r="H323" s="18" t="s">
        <v>15</v>
      </c>
      <c r="I323" s="18" t="s">
        <v>20</v>
      </c>
      <c r="J323" s="45"/>
      <c r="K323" s="48"/>
      <c r="L323" s="50"/>
      <c r="M323" s="52"/>
      <c r="N323" s="54"/>
      <c r="O323" s="56"/>
    </row>
    <row r="324" spans="1:18" ht="11.1" customHeight="1">
      <c r="A324" s="16" t="s">
        <v>116</v>
      </c>
      <c r="B324" s="17" t="s">
        <v>117</v>
      </c>
      <c r="C324" s="18" t="s">
        <v>41</v>
      </c>
      <c r="D324" s="18">
        <v>28</v>
      </c>
      <c r="E324" s="18">
        <v>66</v>
      </c>
      <c r="F324" s="18">
        <v>94</v>
      </c>
      <c r="G324" s="18">
        <v>2</v>
      </c>
      <c r="H324" s="18" t="s">
        <v>15</v>
      </c>
      <c r="I324" s="18" t="s">
        <v>20</v>
      </c>
      <c r="J324" s="45"/>
      <c r="K324" s="48"/>
      <c r="L324" s="50"/>
      <c r="M324" s="52"/>
      <c r="N324" s="54"/>
      <c r="O324" s="56"/>
    </row>
    <row r="325" spans="1:18" ht="10.5" customHeight="1" thickBot="1">
      <c r="A325" s="19" t="s">
        <v>116</v>
      </c>
      <c r="B325" s="20" t="s">
        <v>117</v>
      </c>
      <c r="C325" s="21" t="s">
        <v>42</v>
      </c>
      <c r="D325" s="21">
        <v>29</v>
      </c>
      <c r="E325" s="21">
        <v>0</v>
      </c>
      <c r="F325" s="21">
        <v>29</v>
      </c>
      <c r="G325" s="21">
        <v>0</v>
      </c>
      <c r="H325" s="21" t="s">
        <v>15</v>
      </c>
      <c r="I325" s="21" t="s">
        <v>31</v>
      </c>
      <c r="J325" s="46"/>
      <c r="K325" s="49"/>
      <c r="L325" s="51"/>
      <c r="M325" s="53"/>
      <c r="N325" s="55"/>
      <c r="O325" s="57"/>
    </row>
    <row r="326" spans="1:18" ht="11.1" customHeight="1">
      <c r="A326" s="8" t="s">
        <v>118</v>
      </c>
      <c r="B326" s="9" t="s">
        <v>119</v>
      </c>
      <c r="C326" s="10" t="s">
        <v>33</v>
      </c>
      <c r="D326" s="10">
        <v>22</v>
      </c>
      <c r="E326" s="10">
        <v>39</v>
      </c>
      <c r="F326" s="10">
        <v>61</v>
      </c>
      <c r="G326" s="10">
        <v>3</v>
      </c>
      <c r="H326" s="10" t="s">
        <v>15</v>
      </c>
      <c r="I326" s="10" t="s">
        <v>16</v>
      </c>
      <c r="J326" s="44">
        <f t="shared" ref="J326" si="155">COUNTIF(H326:H335,"F")+COUNTIF(H326:H335,"AB")</f>
        <v>0</v>
      </c>
      <c r="K326" s="47">
        <f t="shared" ref="K326" si="156">SUM(G326:G335)</f>
        <v>21.5</v>
      </c>
      <c r="L326" s="50" t="str">
        <f t="shared" ref="L326" si="157">IF(K326=21.5, "PASS", "FAIL")</f>
        <v>PASS</v>
      </c>
      <c r="M326" s="52">
        <f t="shared" ref="M326" si="158">IF(L326="PASS",O326/9,"NO NEED")</f>
        <v>76.333333333333329</v>
      </c>
      <c r="N326" s="54">
        <f>IF(L326="FAIL","NO RANK",RANK(M326,$M$6:$M$605))</f>
        <v>19</v>
      </c>
      <c r="O326" s="56">
        <f t="shared" ref="O326" si="159">SUM(F326:F334)</f>
        <v>687</v>
      </c>
    </row>
    <row r="327" spans="1:18" ht="11.1" customHeight="1">
      <c r="A327" s="13" t="s">
        <v>118</v>
      </c>
      <c r="B327" s="14" t="s">
        <v>119</v>
      </c>
      <c r="C327" s="15" t="s">
        <v>34</v>
      </c>
      <c r="D327" s="15">
        <v>27</v>
      </c>
      <c r="E327" s="15">
        <v>38</v>
      </c>
      <c r="F327" s="15">
        <v>65</v>
      </c>
      <c r="G327" s="15">
        <v>3</v>
      </c>
      <c r="H327" s="15" t="s">
        <v>15</v>
      </c>
      <c r="I327" s="15" t="s">
        <v>16</v>
      </c>
      <c r="J327" s="45"/>
      <c r="K327" s="48"/>
      <c r="L327" s="50"/>
      <c r="M327" s="52"/>
      <c r="N327" s="54"/>
      <c r="O327" s="56"/>
    </row>
    <row r="328" spans="1:18" ht="11.1" customHeight="1">
      <c r="A328" s="13" t="s">
        <v>118</v>
      </c>
      <c r="B328" s="14" t="s">
        <v>119</v>
      </c>
      <c r="C328" s="15" t="s">
        <v>36</v>
      </c>
      <c r="D328" s="15">
        <v>26</v>
      </c>
      <c r="E328" s="15">
        <v>34</v>
      </c>
      <c r="F328" s="15">
        <v>60</v>
      </c>
      <c r="G328" s="15">
        <v>3</v>
      </c>
      <c r="H328" s="15" t="s">
        <v>15</v>
      </c>
      <c r="I328" s="15" t="s">
        <v>16</v>
      </c>
      <c r="J328" s="45"/>
      <c r="K328" s="48"/>
      <c r="L328" s="50"/>
      <c r="M328" s="52"/>
      <c r="N328" s="54"/>
      <c r="O328" s="56"/>
    </row>
    <row r="329" spans="1:18" ht="11.1" customHeight="1">
      <c r="A329" s="13" t="s">
        <v>118</v>
      </c>
      <c r="B329" s="14" t="s">
        <v>119</v>
      </c>
      <c r="C329" s="15" t="s">
        <v>37</v>
      </c>
      <c r="D329" s="15">
        <v>29</v>
      </c>
      <c r="E329" s="15">
        <v>37</v>
      </c>
      <c r="F329" s="15">
        <v>66</v>
      </c>
      <c r="G329" s="15">
        <v>3</v>
      </c>
      <c r="H329" s="15" t="s">
        <v>15</v>
      </c>
      <c r="I329" s="15" t="s">
        <v>20</v>
      </c>
      <c r="J329" s="45"/>
      <c r="K329" s="48"/>
      <c r="L329" s="50"/>
      <c r="M329" s="52"/>
      <c r="N329" s="54"/>
      <c r="O329" s="56"/>
    </row>
    <row r="330" spans="1:18" ht="11.1" customHeight="1">
      <c r="A330" s="13" t="s">
        <v>118</v>
      </c>
      <c r="B330" s="14" t="s">
        <v>119</v>
      </c>
      <c r="C330" s="15" t="s">
        <v>38</v>
      </c>
      <c r="D330" s="15">
        <v>24</v>
      </c>
      <c r="E330" s="15">
        <v>27</v>
      </c>
      <c r="F330" s="15">
        <v>51</v>
      </c>
      <c r="G330" s="15">
        <v>3</v>
      </c>
      <c r="H330" s="15" t="s">
        <v>15</v>
      </c>
      <c r="I330" s="15" t="s">
        <v>20</v>
      </c>
      <c r="J330" s="45"/>
      <c r="K330" s="48"/>
      <c r="L330" s="50"/>
      <c r="M330" s="52"/>
      <c r="N330" s="54"/>
      <c r="O330" s="56"/>
    </row>
    <row r="331" spans="1:18" ht="11.1" customHeight="1">
      <c r="A331" s="13" t="s">
        <v>118</v>
      </c>
      <c r="B331" s="14" t="s">
        <v>119</v>
      </c>
      <c r="C331" s="15" t="s">
        <v>35</v>
      </c>
      <c r="D331" s="15">
        <v>30</v>
      </c>
      <c r="E331" s="15">
        <v>67</v>
      </c>
      <c r="F331" s="15">
        <v>97</v>
      </c>
      <c r="G331" s="15">
        <v>1.5</v>
      </c>
      <c r="H331" s="15" t="s">
        <v>15</v>
      </c>
      <c r="I331" s="15" t="s">
        <v>20</v>
      </c>
      <c r="J331" s="45"/>
      <c r="K331" s="48"/>
      <c r="L331" s="50"/>
      <c r="M331" s="52"/>
      <c r="N331" s="54"/>
      <c r="O331" s="56"/>
    </row>
    <row r="332" spans="1:18" ht="11.1" customHeight="1">
      <c r="A332" s="16" t="s">
        <v>118</v>
      </c>
      <c r="B332" s="17" t="s">
        <v>119</v>
      </c>
      <c r="C332" s="18" t="s">
        <v>39</v>
      </c>
      <c r="D332" s="18">
        <v>29</v>
      </c>
      <c r="E332" s="18">
        <v>64</v>
      </c>
      <c r="F332" s="18">
        <v>93</v>
      </c>
      <c r="G332" s="18">
        <v>1.5</v>
      </c>
      <c r="H332" s="18" t="s">
        <v>15</v>
      </c>
      <c r="I332" s="18" t="s">
        <v>20</v>
      </c>
      <c r="J332" s="45"/>
      <c r="K332" s="48"/>
      <c r="L332" s="50"/>
      <c r="M332" s="52"/>
      <c r="N332" s="54"/>
      <c r="O332" s="56"/>
    </row>
    <row r="333" spans="1:18" ht="11.1" customHeight="1">
      <c r="A333" s="16" t="s">
        <v>118</v>
      </c>
      <c r="B333" s="17" t="s">
        <v>119</v>
      </c>
      <c r="C333" s="18" t="s">
        <v>40</v>
      </c>
      <c r="D333" s="18">
        <v>30</v>
      </c>
      <c r="E333" s="18">
        <v>66</v>
      </c>
      <c r="F333" s="18">
        <v>96</v>
      </c>
      <c r="G333" s="18">
        <v>1.5</v>
      </c>
      <c r="H333" s="18" t="s">
        <v>15</v>
      </c>
      <c r="I333" s="18" t="s">
        <v>17</v>
      </c>
      <c r="J333" s="45"/>
      <c r="K333" s="48"/>
      <c r="L333" s="50"/>
      <c r="M333" s="52"/>
      <c r="N333" s="54"/>
      <c r="O333" s="56"/>
    </row>
    <row r="334" spans="1:18" ht="11.1" customHeight="1">
      <c r="A334" s="16" t="s">
        <v>118</v>
      </c>
      <c r="B334" s="17" t="s">
        <v>119</v>
      </c>
      <c r="C334" s="18" t="s">
        <v>41</v>
      </c>
      <c r="D334" s="18">
        <v>30</v>
      </c>
      <c r="E334" s="18">
        <v>68</v>
      </c>
      <c r="F334" s="18">
        <v>98</v>
      </c>
      <c r="G334" s="18">
        <v>2</v>
      </c>
      <c r="H334" s="18" t="s">
        <v>15</v>
      </c>
      <c r="I334" s="18" t="s">
        <v>16</v>
      </c>
      <c r="J334" s="45"/>
      <c r="K334" s="48"/>
      <c r="L334" s="50"/>
      <c r="M334" s="52"/>
      <c r="N334" s="54"/>
      <c r="O334" s="56"/>
    </row>
    <row r="335" spans="1:18" ht="11.1" customHeight="1" thickBot="1">
      <c r="A335" s="19" t="s">
        <v>118</v>
      </c>
      <c r="B335" s="20" t="s">
        <v>119</v>
      </c>
      <c r="C335" s="21" t="s">
        <v>42</v>
      </c>
      <c r="D335" s="21">
        <v>30</v>
      </c>
      <c r="E335" s="21">
        <v>0</v>
      </c>
      <c r="F335" s="21">
        <v>30</v>
      </c>
      <c r="G335" s="21">
        <v>0</v>
      </c>
      <c r="H335" s="21" t="s">
        <v>15</v>
      </c>
      <c r="I335" s="21" t="s">
        <v>31</v>
      </c>
      <c r="J335" s="46"/>
      <c r="K335" s="49"/>
      <c r="L335" s="51"/>
      <c r="M335" s="53"/>
      <c r="N335" s="55"/>
      <c r="O335" s="57"/>
    </row>
    <row r="336" spans="1:18" ht="11.1" customHeight="1">
      <c r="A336" s="8" t="s">
        <v>120</v>
      </c>
      <c r="B336" s="9" t="s">
        <v>121</v>
      </c>
      <c r="C336" s="10" t="s">
        <v>33</v>
      </c>
      <c r="D336" s="10">
        <v>23</v>
      </c>
      <c r="E336" s="10">
        <v>37</v>
      </c>
      <c r="F336" s="10">
        <v>60</v>
      </c>
      <c r="G336" s="10">
        <v>3</v>
      </c>
      <c r="H336" s="10" t="s">
        <v>15</v>
      </c>
      <c r="I336" s="10" t="s">
        <v>16</v>
      </c>
      <c r="J336" s="44">
        <f t="shared" ref="J336" si="160">COUNTIF(H336:H345,"F")+COUNTIF(H336:H345,"AB")</f>
        <v>0</v>
      </c>
      <c r="K336" s="47">
        <f t="shared" ref="K336" si="161">SUM(G336:G345)</f>
        <v>21.5</v>
      </c>
      <c r="L336" s="50" t="str">
        <f t="shared" ref="L336" si="162">IF(K336=21.5, "PASS", "FAIL")</f>
        <v>PASS</v>
      </c>
      <c r="M336" s="52">
        <f t="shared" ref="M336" si="163">IF(L336="PASS",O336/9,"NO NEED")</f>
        <v>77.111111111111114</v>
      </c>
      <c r="N336" s="54">
        <f>IF(L336="FAIL","NO RANK",RANK(M336,$M$6:$M$605))</f>
        <v>16</v>
      </c>
      <c r="O336" s="56">
        <f t="shared" ref="O336" si="164">SUM(F336:F344)</f>
        <v>694</v>
      </c>
      <c r="P336" s="11"/>
      <c r="Q336" s="12"/>
      <c r="R336" s="12"/>
    </row>
    <row r="337" spans="1:15" ht="11.1" customHeight="1">
      <c r="A337" s="13" t="s">
        <v>120</v>
      </c>
      <c r="B337" s="14" t="s">
        <v>121</v>
      </c>
      <c r="C337" s="15" t="s">
        <v>34</v>
      </c>
      <c r="D337" s="15">
        <v>28</v>
      </c>
      <c r="E337" s="15">
        <v>44</v>
      </c>
      <c r="F337" s="15">
        <v>72</v>
      </c>
      <c r="G337" s="15">
        <v>3</v>
      </c>
      <c r="H337" s="15" t="s">
        <v>15</v>
      </c>
      <c r="I337" s="15" t="s">
        <v>22</v>
      </c>
      <c r="J337" s="45"/>
      <c r="K337" s="48"/>
      <c r="L337" s="50"/>
      <c r="M337" s="52"/>
      <c r="N337" s="54"/>
      <c r="O337" s="56"/>
    </row>
    <row r="338" spans="1:15" ht="11.1" customHeight="1">
      <c r="A338" s="13" t="s">
        <v>120</v>
      </c>
      <c r="B338" s="14" t="s">
        <v>121</v>
      </c>
      <c r="C338" s="15" t="s">
        <v>36</v>
      </c>
      <c r="D338" s="15">
        <v>28</v>
      </c>
      <c r="E338" s="15">
        <v>40</v>
      </c>
      <c r="F338" s="15">
        <v>68</v>
      </c>
      <c r="G338" s="15">
        <v>3</v>
      </c>
      <c r="H338" s="15" t="s">
        <v>15</v>
      </c>
      <c r="I338" s="15" t="s">
        <v>16</v>
      </c>
      <c r="J338" s="45"/>
      <c r="K338" s="48"/>
      <c r="L338" s="50"/>
      <c r="M338" s="52"/>
      <c r="N338" s="54"/>
      <c r="O338" s="56"/>
    </row>
    <row r="339" spans="1:15" ht="11.1" customHeight="1">
      <c r="A339" s="13" t="s">
        <v>120</v>
      </c>
      <c r="B339" s="14" t="s">
        <v>121</v>
      </c>
      <c r="C339" s="15" t="s">
        <v>37</v>
      </c>
      <c r="D339" s="15">
        <v>26</v>
      </c>
      <c r="E339" s="15">
        <v>46</v>
      </c>
      <c r="F339" s="15">
        <v>72</v>
      </c>
      <c r="G339" s="15">
        <v>3</v>
      </c>
      <c r="H339" s="15" t="s">
        <v>15</v>
      </c>
      <c r="I339" s="15" t="s">
        <v>22</v>
      </c>
      <c r="J339" s="45"/>
      <c r="K339" s="48"/>
      <c r="L339" s="50"/>
      <c r="M339" s="52"/>
      <c r="N339" s="54"/>
      <c r="O339" s="56"/>
    </row>
    <row r="340" spans="1:15" ht="11.1" customHeight="1">
      <c r="A340" s="13" t="s">
        <v>120</v>
      </c>
      <c r="B340" s="14" t="s">
        <v>121</v>
      </c>
      <c r="C340" s="15" t="s">
        <v>38</v>
      </c>
      <c r="D340" s="15">
        <v>22</v>
      </c>
      <c r="E340" s="15">
        <v>34</v>
      </c>
      <c r="F340" s="15">
        <v>56</v>
      </c>
      <c r="G340" s="15">
        <v>3</v>
      </c>
      <c r="H340" s="15" t="s">
        <v>15</v>
      </c>
      <c r="I340" s="15" t="s">
        <v>17</v>
      </c>
      <c r="J340" s="45"/>
      <c r="K340" s="48"/>
      <c r="L340" s="50"/>
      <c r="M340" s="52"/>
      <c r="N340" s="54"/>
      <c r="O340" s="56"/>
    </row>
    <row r="341" spans="1:15" ht="11.1" customHeight="1">
      <c r="A341" s="13" t="s">
        <v>120</v>
      </c>
      <c r="B341" s="14" t="s">
        <v>121</v>
      </c>
      <c r="C341" s="15" t="s">
        <v>35</v>
      </c>
      <c r="D341" s="15">
        <v>29</v>
      </c>
      <c r="E341" s="15">
        <v>61</v>
      </c>
      <c r="F341" s="15">
        <v>90</v>
      </c>
      <c r="G341" s="15">
        <v>1.5</v>
      </c>
      <c r="H341" s="15" t="s">
        <v>15</v>
      </c>
      <c r="I341" s="15" t="s">
        <v>20</v>
      </c>
      <c r="J341" s="45"/>
      <c r="K341" s="48"/>
      <c r="L341" s="50"/>
      <c r="M341" s="52"/>
      <c r="N341" s="54"/>
      <c r="O341" s="56"/>
    </row>
    <row r="342" spans="1:15" ht="11.1" customHeight="1">
      <c r="A342" s="16" t="s">
        <v>120</v>
      </c>
      <c r="B342" s="17" t="s">
        <v>121</v>
      </c>
      <c r="C342" s="18" t="s">
        <v>39</v>
      </c>
      <c r="D342" s="18">
        <v>30</v>
      </c>
      <c r="E342" s="18">
        <v>58</v>
      </c>
      <c r="F342" s="18">
        <v>88</v>
      </c>
      <c r="G342" s="18">
        <v>1.5</v>
      </c>
      <c r="H342" s="18" t="s">
        <v>15</v>
      </c>
      <c r="I342" s="18" t="s">
        <v>21</v>
      </c>
      <c r="J342" s="45"/>
      <c r="K342" s="48"/>
      <c r="L342" s="50"/>
      <c r="M342" s="52"/>
      <c r="N342" s="54"/>
      <c r="O342" s="56"/>
    </row>
    <row r="343" spans="1:15" ht="11.1" customHeight="1">
      <c r="A343" s="16" t="s">
        <v>120</v>
      </c>
      <c r="B343" s="17" t="s">
        <v>121</v>
      </c>
      <c r="C343" s="18" t="s">
        <v>40</v>
      </c>
      <c r="D343" s="18">
        <v>29</v>
      </c>
      <c r="E343" s="18">
        <v>65</v>
      </c>
      <c r="F343" s="18">
        <v>94</v>
      </c>
      <c r="G343" s="18">
        <v>1.5</v>
      </c>
      <c r="H343" s="18" t="s">
        <v>15</v>
      </c>
      <c r="I343" s="18" t="s">
        <v>20</v>
      </c>
      <c r="J343" s="45"/>
      <c r="K343" s="48"/>
      <c r="L343" s="50"/>
      <c r="M343" s="52"/>
      <c r="N343" s="54"/>
      <c r="O343" s="56"/>
    </row>
    <row r="344" spans="1:15" ht="11.1" customHeight="1">
      <c r="A344" s="16" t="s">
        <v>120</v>
      </c>
      <c r="B344" s="17" t="s">
        <v>121</v>
      </c>
      <c r="C344" s="18" t="s">
        <v>41</v>
      </c>
      <c r="D344" s="18">
        <v>30</v>
      </c>
      <c r="E344" s="18">
        <v>64</v>
      </c>
      <c r="F344" s="18">
        <v>94</v>
      </c>
      <c r="G344" s="18">
        <v>2</v>
      </c>
      <c r="H344" s="18" t="s">
        <v>15</v>
      </c>
      <c r="I344" s="18" t="s">
        <v>20</v>
      </c>
      <c r="J344" s="45"/>
      <c r="K344" s="48"/>
      <c r="L344" s="50"/>
      <c r="M344" s="52"/>
      <c r="N344" s="54"/>
      <c r="O344" s="56"/>
    </row>
    <row r="345" spans="1:15" ht="10.5" customHeight="1" thickBot="1">
      <c r="A345" s="19" t="s">
        <v>120</v>
      </c>
      <c r="B345" s="20" t="s">
        <v>121</v>
      </c>
      <c r="C345" s="21" t="s">
        <v>42</v>
      </c>
      <c r="D345" s="21">
        <v>30</v>
      </c>
      <c r="E345" s="21">
        <v>0</v>
      </c>
      <c r="F345" s="21">
        <v>30</v>
      </c>
      <c r="G345" s="21">
        <v>0</v>
      </c>
      <c r="H345" s="21" t="s">
        <v>15</v>
      </c>
      <c r="I345" s="21" t="s">
        <v>31</v>
      </c>
      <c r="J345" s="46"/>
      <c r="K345" s="49"/>
      <c r="L345" s="51"/>
      <c r="M345" s="53"/>
      <c r="N345" s="55"/>
      <c r="O345" s="57"/>
    </row>
    <row r="346" spans="1:15" ht="11.1" customHeight="1">
      <c r="A346" s="8" t="s">
        <v>122</v>
      </c>
      <c r="B346" s="9" t="s">
        <v>123</v>
      </c>
      <c r="C346" s="10" t="s">
        <v>33</v>
      </c>
      <c r="D346" s="10">
        <v>22</v>
      </c>
      <c r="E346" s="10">
        <v>38</v>
      </c>
      <c r="F346" s="10">
        <v>60</v>
      </c>
      <c r="G346" s="10">
        <v>3</v>
      </c>
      <c r="H346" s="10" t="s">
        <v>15</v>
      </c>
      <c r="I346" s="10" t="s">
        <v>16</v>
      </c>
      <c r="J346" s="44">
        <f t="shared" ref="J346" si="165">COUNTIF(H346:H355,"F")+COUNTIF(H346:H355,"AB")</f>
        <v>0</v>
      </c>
      <c r="K346" s="47">
        <f t="shared" ref="K346" si="166">SUM(G346:G355)</f>
        <v>21.5</v>
      </c>
      <c r="L346" s="50" t="str">
        <f t="shared" ref="L346" si="167">IF(K346=21.5, "PASS", "FAIL")</f>
        <v>PASS</v>
      </c>
      <c r="M346" s="52">
        <f t="shared" ref="M346" si="168">IF(L346="PASS",O346/9,"NO NEED")</f>
        <v>78.333333333333329</v>
      </c>
      <c r="N346" s="54">
        <f>IF(L346="FAIL","NO RANK",RANK(M346,$M$6:$M$605))</f>
        <v>14</v>
      </c>
      <c r="O346" s="56">
        <f t="shared" ref="O346" si="169">SUM(F346:F354)</f>
        <v>705</v>
      </c>
    </row>
    <row r="347" spans="1:15" ht="11.1" customHeight="1">
      <c r="A347" s="13" t="s">
        <v>122</v>
      </c>
      <c r="B347" s="14" t="s">
        <v>123</v>
      </c>
      <c r="C347" s="15" t="s">
        <v>34</v>
      </c>
      <c r="D347" s="15">
        <v>28</v>
      </c>
      <c r="E347" s="15">
        <v>43</v>
      </c>
      <c r="F347" s="15">
        <v>71</v>
      </c>
      <c r="G347" s="15">
        <v>3</v>
      </c>
      <c r="H347" s="15" t="s">
        <v>15</v>
      </c>
      <c r="I347" s="15" t="s">
        <v>22</v>
      </c>
      <c r="J347" s="45"/>
      <c r="K347" s="48"/>
      <c r="L347" s="50"/>
      <c r="M347" s="52"/>
      <c r="N347" s="54"/>
      <c r="O347" s="56"/>
    </row>
    <row r="348" spans="1:15" ht="11.1" customHeight="1">
      <c r="A348" s="13" t="s">
        <v>122</v>
      </c>
      <c r="B348" s="14" t="s">
        <v>123</v>
      </c>
      <c r="C348" s="15" t="s">
        <v>36</v>
      </c>
      <c r="D348" s="15">
        <v>26</v>
      </c>
      <c r="E348" s="15">
        <v>32</v>
      </c>
      <c r="F348" s="15">
        <v>58</v>
      </c>
      <c r="G348" s="15">
        <v>3</v>
      </c>
      <c r="H348" s="15" t="s">
        <v>15</v>
      </c>
      <c r="I348" s="15" t="s">
        <v>17</v>
      </c>
      <c r="J348" s="45"/>
      <c r="K348" s="48"/>
      <c r="L348" s="50"/>
      <c r="M348" s="52"/>
      <c r="N348" s="54"/>
      <c r="O348" s="56"/>
    </row>
    <row r="349" spans="1:15" ht="11.1" customHeight="1">
      <c r="A349" s="13" t="s">
        <v>122</v>
      </c>
      <c r="B349" s="14" t="s">
        <v>123</v>
      </c>
      <c r="C349" s="15" t="s">
        <v>37</v>
      </c>
      <c r="D349" s="15">
        <v>26</v>
      </c>
      <c r="E349" s="15">
        <v>50</v>
      </c>
      <c r="F349" s="15">
        <v>76</v>
      </c>
      <c r="G349" s="15">
        <v>3</v>
      </c>
      <c r="H349" s="15" t="s">
        <v>15</v>
      </c>
      <c r="I349" s="15" t="s">
        <v>22</v>
      </c>
      <c r="J349" s="45"/>
      <c r="K349" s="48"/>
      <c r="L349" s="50"/>
      <c r="M349" s="52"/>
      <c r="N349" s="54"/>
      <c r="O349" s="56"/>
    </row>
    <row r="350" spans="1:15" ht="11.1" customHeight="1">
      <c r="A350" s="13" t="s">
        <v>122</v>
      </c>
      <c r="B350" s="14" t="s">
        <v>123</v>
      </c>
      <c r="C350" s="15" t="s">
        <v>38</v>
      </c>
      <c r="D350" s="15">
        <v>27</v>
      </c>
      <c r="E350" s="15">
        <v>30</v>
      </c>
      <c r="F350" s="15">
        <v>57</v>
      </c>
      <c r="G350" s="15">
        <v>3</v>
      </c>
      <c r="H350" s="15" t="s">
        <v>15</v>
      </c>
      <c r="I350" s="15" t="s">
        <v>17</v>
      </c>
      <c r="J350" s="45"/>
      <c r="K350" s="48"/>
      <c r="L350" s="50"/>
      <c r="M350" s="52"/>
      <c r="N350" s="54"/>
      <c r="O350" s="56"/>
    </row>
    <row r="351" spans="1:15" ht="11.1" customHeight="1">
      <c r="A351" s="13" t="s">
        <v>122</v>
      </c>
      <c r="B351" s="14" t="s">
        <v>123</v>
      </c>
      <c r="C351" s="15" t="s">
        <v>35</v>
      </c>
      <c r="D351" s="15">
        <v>30</v>
      </c>
      <c r="E351" s="15">
        <v>65</v>
      </c>
      <c r="F351" s="15">
        <v>95</v>
      </c>
      <c r="G351" s="15">
        <v>1.5</v>
      </c>
      <c r="H351" s="15" t="s">
        <v>15</v>
      </c>
      <c r="I351" s="15" t="s">
        <v>20</v>
      </c>
      <c r="J351" s="45"/>
      <c r="K351" s="48"/>
      <c r="L351" s="50"/>
      <c r="M351" s="52"/>
      <c r="N351" s="54"/>
      <c r="O351" s="56"/>
    </row>
    <row r="352" spans="1:15" ht="11.1" customHeight="1">
      <c r="A352" s="16" t="s">
        <v>122</v>
      </c>
      <c r="B352" s="17" t="s">
        <v>123</v>
      </c>
      <c r="C352" s="18" t="s">
        <v>39</v>
      </c>
      <c r="D352" s="18">
        <v>30</v>
      </c>
      <c r="E352" s="18">
        <v>65</v>
      </c>
      <c r="F352" s="18">
        <v>95</v>
      </c>
      <c r="G352" s="18">
        <v>1.5</v>
      </c>
      <c r="H352" s="18" t="s">
        <v>15</v>
      </c>
      <c r="I352" s="18" t="s">
        <v>20</v>
      </c>
      <c r="J352" s="45"/>
      <c r="K352" s="48"/>
      <c r="L352" s="50"/>
      <c r="M352" s="52"/>
      <c r="N352" s="54"/>
      <c r="O352" s="56"/>
    </row>
    <row r="353" spans="1:18" ht="11.1" customHeight="1">
      <c r="A353" s="16" t="s">
        <v>122</v>
      </c>
      <c r="B353" s="17" t="s">
        <v>123</v>
      </c>
      <c r="C353" s="18" t="s">
        <v>40</v>
      </c>
      <c r="D353" s="18">
        <v>29</v>
      </c>
      <c r="E353" s="18">
        <v>67</v>
      </c>
      <c r="F353" s="18">
        <v>96</v>
      </c>
      <c r="G353" s="18">
        <v>1.5</v>
      </c>
      <c r="H353" s="18" t="s">
        <v>15</v>
      </c>
      <c r="I353" s="18" t="s">
        <v>20</v>
      </c>
      <c r="J353" s="45"/>
      <c r="K353" s="48"/>
      <c r="L353" s="50"/>
      <c r="M353" s="52"/>
      <c r="N353" s="54"/>
      <c r="O353" s="56"/>
    </row>
    <row r="354" spans="1:18" ht="11.1" customHeight="1">
      <c r="A354" s="16" t="s">
        <v>122</v>
      </c>
      <c r="B354" s="17" t="s">
        <v>123</v>
      </c>
      <c r="C354" s="18" t="s">
        <v>41</v>
      </c>
      <c r="D354" s="18">
        <v>30</v>
      </c>
      <c r="E354" s="18">
        <v>67</v>
      </c>
      <c r="F354" s="18">
        <v>97</v>
      </c>
      <c r="G354" s="18">
        <v>2</v>
      </c>
      <c r="H354" s="18" t="s">
        <v>15</v>
      </c>
      <c r="I354" s="18" t="s">
        <v>20</v>
      </c>
      <c r="J354" s="45"/>
      <c r="K354" s="48"/>
      <c r="L354" s="50"/>
      <c r="M354" s="52"/>
      <c r="N354" s="54"/>
      <c r="O354" s="56"/>
    </row>
    <row r="355" spans="1:18" ht="11.1" customHeight="1" thickBot="1">
      <c r="A355" s="19" t="s">
        <v>122</v>
      </c>
      <c r="B355" s="20" t="s">
        <v>123</v>
      </c>
      <c r="C355" s="21" t="s">
        <v>42</v>
      </c>
      <c r="D355" s="21">
        <v>30</v>
      </c>
      <c r="E355" s="21">
        <v>0</v>
      </c>
      <c r="F355" s="21">
        <v>30</v>
      </c>
      <c r="G355" s="21">
        <v>0</v>
      </c>
      <c r="H355" s="21" t="s">
        <v>15</v>
      </c>
      <c r="I355" s="21" t="s">
        <v>31</v>
      </c>
      <c r="J355" s="46"/>
      <c r="K355" s="49"/>
      <c r="L355" s="51"/>
      <c r="M355" s="53"/>
      <c r="N355" s="55"/>
      <c r="O355" s="57"/>
    </row>
    <row r="356" spans="1:18" ht="11.1" customHeight="1">
      <c r="A356" s="8" t="s">
        <v>124</v>
      </c>
      <c r="B356" s="9" t="s">
        <v>125</v>
      </c>
      <c r="C356" s="10" t="s">
        <v>33</v>
      </c>
      <c r="D356" s="10">
        <v>19</v>
      </c>
      <c r="E356" s="10">
        <v>31</v>
      </c>
      <c r="F356" s="10">
        <v>50</v>
      </c>
      <c r="G356" s="10">
        <v>3</v>
      </c>
      <c r="H356" s="10" t="s">
        <v>15</v>
      </c>
      <c r="I356" s="10" t="s">
        <v>17</v>
      </c>
      <c r="J356" s="44">
        <f t="shared" ref="J356" si="170">COUNTIF(H356:H365,"F")+COUNTIF(H356:H365,"AB")</f>
        <v>0</v>
      </c>
      <c r="K356" s="47">
        <f t="shared" ref="K356" si="171">SUM(G356:G365)</f>
        <v>21.5</v>
      </c>
      <c r="L356" s="50" t="str">
        <f t="shared" ref="L356" si="172">IF(K356=21.5, "PASS", "FAIL")</f>
        <v>PASS</v>
      </c>
      <c r="M356" s="52">
        <f t="shared" ref="M356" si="173">IF(L356="PASS",O356/9,"NO NEED")</f>
        <v>69.333333333333329</v>
      </c>
      <c r="N356" s="54">
        <f>IF(L356="FAIL","NO RANK",RANK(M356,$M$6:$M$605))</f>
        <v>33</v>
      </c>
      <c r="O356" s="56">
        <f t="shared" ref="O356" si="174">SUM(F356:F364)</f>
        <v>624</v>
      </c>
      <c r="P356" s="11"/>
      <c r="Q356" s="12"/>
      <c r="R356" s="12"/>
    </row>
    <row r="357" spans="1:18" ht="11.1" customHeight="1">
      <c r="A357" s="13" t="s">
        <v>124</v>
      </c>
      <c r="B357" s="14" t="s">
        <v>125</v>
      </c>
      <c r="C357" s="15" t="s">
        <v>34</v>
      </c>
      <c r="D357" s="15">
        <v>24</v>
      </c>
      <c r="E357" s="15">
        <v>33</v>
      </c>
      <c r="F357" s="15">
        <v>57</v>
      </c>
      <c r="G357" s="15">
        <v>3</v>
      </c>
      <c r="H357" s="15" t="s">
        <v>15</v>
      </c>
      <c r="I357" s="15" t="s">
        <v>17</v>
      </c>
      <c r="J357" s="45"/>
      <c r="K357" s="48"/>
      <c r="L357" s="50"/>
      <c r="M357" s="52"/>
      <c r="N357" s="54"/>
      <c r="O357" s="56"/>
    </row>
    <row r="358" spans="1:18" ht="11.1" customHeight="1">
      <c r="A358" s="13" t="s">
        <v>124</v>
      </c>
      <c r="B358" s="14" t="s">
        <v>125</v>
      </c>
      <c r="C358" s="15" t="s">
        <v>36</v>
      </c>
      <c r="D358" s="15">
        <v>22</v>
      </c>
      <c r="E358" s="15">
        <v>28</v>
      </c>
      <c r="F358" s="15">
        <v>50</v>
      </c>
      <c r="G358" s="15">
        <v>3</v>
      </c>
      <c r="H358" s="15" t="s">
        <v>15</v>
      </c>
      <c r="I358" s="15" t="s">
        <v>17</v>
      </c>
      <c r="J358" s="45"/>
      <c r="K358" s="48"/>
      <c r="L358" s="50"/>
      <c r="M358" s="52"/>
      <c r="N358" s="54"/>
      <c r="O358" s="56"/>
    </row>
    <row r="359" spans="1:18" ht="11.1" customHeight="1">
      <c r="A359" s="13" t="s">
        <v>124</v>
      </c>
      <c r="B359" s="14" t="s">
        <v>125</v>
      </c>
      <c r="C359" s="15" t="s">
        <v>37</v>
      </c>
      <c r="D359" s="15">
        <v>25</v>
      </c>
      <c r="E359" s="15">
        <v>29</v>
      </c>
      <c r="F359" s="15">
        <v>54</v>
      </c>
      <c r="G359" s="15">
        <v>3</v>
      </c>
      <c r="H359" s="15" t="s">
        <v>15</v>
      </c>
      <c r="I359" s="15" t="s">
        <v>17</v>
      </c>
      <c r="J359" s="45"/>
      <c r="K359" s="48"/>
      <c r="L359" s="50"/>
      <c r="M359" s="52"/>
      <c r="N359" s="54"/>
      <c r="O359" s="56"/>
    </row>
    <row r="360" spans="1:18" ht="11.1" customHeight="1">
      <c r="A360" s="13" t="s">
        <v>124</v>
      </c>
      <c r="B360" s="14" t="s">
        <v>125</v>
      </c>
      <c r="C360" s="15" t="s">
        <v>38</v>
      </c>
      <c r="D360" s="15">
        <v>23</v>
      </c>
      <c r="E360" s="15">
        <v>27</v>
      </c>
      <c r="F360" s="15">
        <v>50</v>
      </c>
      <c r="G360" s="15">
        <v>3</v>
      </c>
      <c r="H360" s="15" t="s">
        <v>15</v>
      </c>
      <c r="I360" s="15" t="s">
        <v>17</v>
      </c>
      <c r="J360" s="45"/>
      <c r="K360" s="48"/>
      <c r="L360" s="50"/>
      <c r="M360" s="52"/>
      <c r="N360" s="54"/>
      <c r="O360" s="56"/>
    </row>
    <row r="361" spans="1:18" ht="11.1" customHeight="1">
      <c r="A361" s="13" t="s">
        <v>124</v>
      </c>
      <c r="B361" s="14" t="s">
        <v>125</v>
      </c>
      <c r="C361" s="15" t="s">
        <v>35</v>
      </c>
      <c r="D361" s="15">
        <v>28</v>
      </c>
      <c r="E361" s="15">
        <v>61</v>
      </c>
      <c r="F361" s="15">
        <v>89</v>
      </c>
      <c r="G361" s="15">
        <v>1.5</v>
      </c>
      <c r="H361" s="15" t="s">
        <v>15</v>
      </c>
      <c r="I361" s="15" t="s">
        <v>21</v>
      </c>
      <c r="J361" s="45"/>
      <c r="K361" s="48"/>
      <c r="L361" s="50"/>
      <c r="M361" s="52"/>
      <c r="N361" s="54"/>
      <c r="O361" s="56"/>
    </row>
    <row r="362" spans="1:18" ht="11.1" customHeight="1">
      <c r="A362" s="16" t="s">
        <v>124</v>
      </c>
      <c r="B362" s="17" t="s">
        <v>125</v>
      </c>
      <c r="C362" s="18" t="s">
        <v>39</v>
      </c>
      <c r="D362" s="18">
        <v>28</v>
      </c>
      <c r="E362" s="18">
        <v>62</v>
      </c>
      <c r="F362" s="18">
        <v>90</v>
      </c>
      <c r="G362" s="18">
        <v>1.5</v>
      </c>
      <c r="H362" s="18" t="s">
        <v>15</v>
      </c>
      <c r="I362" s="18" t="s">
        <v>20</v>
      </c>
      <c r="J362" s="45"/>
      <c r="K362" s="48"/>
      <c r="L362" s="50"/>
      <c r="M362" s="52"/>
      <c r="N362" s="54"/>
      <c r="O362" s="56"/>
    </row>
    <row r="363" spans="1:18" ht="11.1" customHeight="1">
      <c r="A363" s="16" t="s">
        <v>124</v>
      </c>
      <c r="B363" s="17" t="s">
        <v>125</v>
      </c>
      <c r="C363" s="18" t="s">
        <v>40</v>
      </c>
      <c r="D363" s="18">
        <v>29</v>
      </c>
      <c r="E363" s="18">
        <v>62</v>
      </c>
      <c r="F363" s="18">
        <v>91</v>
      </c>
      <c r="G363" s="18">
        <v>1.5</v>
      </c>
      <c r="H363" s="18" t="s">
        <v>15</v>
      </c>
      <c r="I363" s="18" t="s">
        <v>20</v>
      </c>
      <c r="J363" s="45"/>
      <c r="K363" s="48"/>
      <c r="L363" s="50"/>
      <c r="M363" s="52"/>
      <c r="N363" s="54"/>
      <c r="O363" s="56"/>
    </row>
    <row r="364" spans="1:18" ht="11.1" customHeight="1">
      <c r="A364" s="16" t="s">
        <v>124</v>
      </c>
      <c r="B364" s="17" t="s">
        <v>125</v>
      </c>
      <c r="C364" s="18" t="s">
        <v>41</v>
      </c>
      <c r="D364" s="18">
        <v>28</v>
      </c>
      <c r="E364" s="18">
        <v>65</v>
      </c>
      <c r="F364" s="18">
        <v>93</v>
      </c>
      <c r="G364" s="18">
        <v>2</v>
      </c>
      <c r="H364" s="18" t="s">
        <v>15</v>
      </c>
      <c r="I364" s="18" t="s">
        <v>20</v>
      </c>
      <c r="J364" s="45"/>
      <c r="K364" s="48"/>
      <c r="L364" s="50"/>
      <c r="M364" s="52"/>
      <c r="N364" s="54"/>
      <c r="O364" s="56"/>
    </row>
    <row r="365" spans="1:18" ht="10.5" customHeight="1" thickBot="1">
      <c r="A365" s="19" t="s">
        <v>124</v>
      </c>
      <c r="B365" s="20" t="s">
        <v>125</v>
      </c>
      <c r="C365" s="21" t="s">
        <v>42</v>
      </c>
      <c r="D365" s="21">
        <v>30</v>
      </c>
      <c r="E365" s="21">
        <v>0</v>
      </c>
      <c r="F365" s="21">
        <v>30</v>
      </c>
      <c r="G365" s="21">
        <v>0</v>
      </c>
      <c r="H365" s="21" t="s">
        <v>15</v>
      </c>
      <c r="I365" s="21" t="s">
        <v>31</v>
      </c>
      <c r="J365" s="46"/>
      <c r="K365" s="49"/>
      <c r="L365" s="51"/>
      <c r="M365" s="53"/>
      <c r="N365" s="55"/>
      <c r="O365" s="57"/>
    </row>
    <row r="366" spans="1:18" ht="11.1" customHeight="1">
      <c r="A366" s="8" t="s">
        <v>126</v>
      </c>
      <c r="B366" s="9" t="s">
        <v>127</v>
      </c>
      <c r="C366" s="10" t="s">
        <v>33</v>
      </c>
      <c r="D366" s="10">
        <v>24</v>
      </c>
      <c r="E366" s="10">
        <v>32</v>
      </c>
      <c r="F366" s="10">
        <v>56</v>
      </c>
      <c r="G366" s="10">
        <v>3</v>
      </c>
      <c r="H366" s="10" t="s">
        <v>15</v>
      </c>
      <c r="I366" s="10" t="s">
        <v>17</v>
      </c>
      <c r="J366" s="44">
        <f t="shared" ref="J366" si="175">COUNTIF(H366:H375,"F")+COUNTIF(H366:H375,"AB")</f>
        <v>0</v>
      </c>
      <c r="K366" s="47">
        <f t="shared" ref="K366" si="176">SUM(G366:G375)</f>
        <v>21.5</v>
      </c>
      <c r="L366" s="50" t="str">
        <f t="shared" ref="L366" si="177">IF(K366=21.5, "PASS", "FAIL")</f>
        <v>PASS</v>
      </c>
      <c r="M366" s="52">
        <f t="shared" ref="M366" si="178">IF(L366="PASS",O366/9,"NO NEED")</f>
        <v>73.555555555555557</v>
      </c>
      <c r="N366" s="54">
        <f>IF(L366="FAIL","NO RANK",RANK(M366,$M$6:$M$605))</f>
        <v>25</v>
      </c>
      <c r="O366" s="56">
        <f t="shared" ref="O366" si="179">SUM(F366:F374)</f>
        <v>662</v>
      </c>
    </row>
    <row r="367" spans="1:18" ht="11.1" customHeight="1">
      <c r="A367" s="13" t="s">
        <v>126</v>
      </c>
      <c r="B367" s="14" t="s">
        <v>127</v>
      </c>
      <c r="C367" s="15" t="s">
        <v>34</v>
      </c>
      <c r="D367" s="15">
        <v>27</v>
      </c>
      <c r="E367" s="15">
        <v>28</v>
      </c>
      <c r="F367" s="15">
        <v>55</v>
      </c>
      <c r="G367" s="15">
        <v>3</v>
      </c>
      <c r="H367" s="15" t="s">
        <v>15</v>
      </c>
      <c r="I367" s="15" t="s">
        <v>17</v>
      </c>
      <c r="J367" s="45"/>
      <c r="K367" s="48"/>
      <c r="L367" s="50"/>
      <c r="M367" s="52"/>
      <c r="N367" s="54"/>
      <c r="O367" s="56"/>
    </row>
    <row r="368" spans="1:18" ht="11.1" customHeight="1">
      <c r="A368" s="13" t="s">
        <v>126</v>
      </c>
      <c r="B368" s="14" t="s">
        <v>127</v>
      </c>
      <c r="C368" s="15" t="s">
        <v>36</v>
      </c>
      <c r="D368" s="15">
        <v>26</v>
      </c>
      <c r="E368" s="15">
        <v>25</v>
      </c>
      <c r="F368" s="15">
        <v>51</v>
      </c>
      <c r="G368" s="15">
        <v>3</v>
      </c>
      <c r="H368" s="15" t="s">
        <v>15</v>
      </c>
      <c r="I368" s="15" t="s">
        <v>17</v>
      </c>
      <c r="J368" s="45"/>
      <c r="K368" s="48"/>
      <c r="L368" s="50"/>
      <c r="M368" s="52"/>
      <c r="N368" s="54"/>
      <c r="O368" s="56"/>
    </row>
    <row r="369" spans="1:18" ht="11.1" customHeight="1">
      <c r="A369" s="13" t="s">
        <v>126</v>
      </c>
      <c r="B369" s="14" t="s">
        <v>127</v>
      </c>
      <c r="C369" s="15" t="s">
        <v>37</v>
      </c>
      <c r="D369" s="15">
        <v>28</v>
      </c>
      <c r="E369" s="15">
        <v>38</v>
      </c>
      <c r="F369" s="15">
        <v>66</v>
      </c>
      <c r="G369" s="15">
        <v>3</v>
      </c>
      <c r="H369" s="15" t="s">
        <v>15</v>
      </c>
      <c r="I369" s="15" t="s">
        <v>16</v>
      </c>
      <c r="J369" s="45"/>
      <c r="K369" s="48"/>
      <c r="L369" s="50"/>
      <c r="M369" s="52"/>
      <c r="N369" s="54"/>
      <c r="O369" s="56"/>
    </row>
    <row r="370" spans="1:18" ht="11.1" customHeight="1">
      <c r="A370" s="13" t="s">
        <v>126</v>
      </c>
      <c r="B370" s="14" t="s">
        <v>127</v>
      </c>
      <c r="C370" s="15" t="s">
        <v>38</v>
      </c>
      <c r="D370" s="15">
        <v>26</v>
      </c>
      <c r="E370" s="15">
        <v>25</v>
      </c>
      <c r="F370" s="15">
        <v>51</v>
      </c>
      <c r="G370" s="15">
        <v>3</v>
      </c>
      <c r="H370" s="15" t="s">
        <v>15</v>
      </c>
      <c r="I370" s="15" t="s">
        <v>17</v>
      </c>
      <c r="J370" s="45"/>
      <c r="K370" s="48"/>
      <c r="L370" s="50"/>
      <c r="M370" s="52"/>
      <c r="N370" s="54"/>
      <c r="O370" s="56"/>
    </row>
    <row r="371" spans="1:18" ht="11.1" customHeight="1">
      <c r="A371" s="13" t="s">
        <v>126</v>
      </c>
      <c r="B371" s="14" t="s">
        <v>127</v>
      </c>
      <c r="C371" s="15" t="s">
        <v>35</v>
      </c>
      <c r="D371" s="15">
        <v>30</v>
      </c>
      <c r="E371" s="15">
        <v>65</v>
      </c>
      <c r="F371" s="15">
        <v>95</v>
      </c>
      <c r="G371" s="15">
        <v>1.5</v>
      </c>
      <c r="H371" s="15" t="s">
        <v>15</v>
      </c>
      <c r="I371" s="15" t="s">
        <v>20</v>
      </c>
      <c r="J371" s="45"/>
      <c r="K371" s="48"/>
      <c r="L371" s="50"/>
      <c r="M371" s="52"/>
      <c r="N371" s="54"/>
      <c r="O371" s="56"/>
    </row>
    <row r="372" spans="1:18" ht="11.1" customHeight="1">
      <c r="A372" s="16" t="s">
        <v>126</v>
      </c>
      <c r="B372" s="17" t="s">
        <v>127</v>
      </c>
      <c r="C372" s="18" t="s">
        <v>39</v>
      </c>
      <c r="D372" s="18">
        <v>30</v>
      </c>
      <c r="E372" s="18">
        <v>63</v>
      </c>
      <c r="F372" s="18">
        <v>93</v>
      </c>
      <c r="G372" s="18">
        <v>1.5</v>
      </c>
      <c r="H372" s="18" t="s">
        <v>15</v>
      </c>
      <c r="I372" s="18" t="s">
        <v>20</v>
      </c>
      <c r="J372" s="45"/>
      <c r="K372" s="48"/>
      <c r="L372" s="50"/>
      <c r="M372" s="52"/>
      <c r="N372" s="54"/>
      <c r="O372" s="56"/>
    </row>
    <row r="373" spans="1:18" ht="11.1" customHeight="1">
      <c r="A373" s="16" t="s">
        <v>126</v>
      </c>
      <c r="B373" s="17" t="s">
        <v>127</v>
      </c>
      <c r="C373" s="18" t="s">
        <v>40</v>
      </c>
      <c r="D373" s="18">
        <v>30</v>
      </c>
      <c r="E373" s="18">
        <v>68</v>
      </c>
      <c r="F373" s="18">
        <v>98</v>
      </c>
      <c r="G373" s="18">
        <v>1.5</v>
      </c>
      <c r="H373" s="18" t="s">
        <v>15</v>
      </c>
      <c r="I373" s="18" t="s">
        <v>20</v>
      </c>
      <c r="J373" s="45"/>
      <c r="K373" s="48"/>
      <c r="L373" s="50"/>
      <c r="M373" s="52"/>
      <c r="N373" s="54"/>
      <c r="O373" s="56"/>
    </row>
    <row r="374" spans="1:18" ht="11.1" customHeight="1">
      <c r="A374" s="16" t="s">
        <v>126</v>
      </c>
      <c r="B374" s="17" t="s">
        <v>127</v>
      </c>
      <c r="C374" s="18" t="s">
        <v>41</v>
      </c>
      <c r="D374" s="18">
        <v>29</v>
      </c>
      <c r="E374" s="18">
        <v>68</v>
      </c>
      <c r="F374" s="18">
        <v>97</v>
      </c>
      <c r="G374" s="18">
        <v>2</v>
      </c>
      <c r="H374" s="18" t="s">
        <v>15</v>
      </c>
      <c r="I374" s="18" t="s">
        <v>20</v>
      </c>
      <c r="J374" s="45"/>
      <c r="K374" s="48"/>
      <c r="L374" s="50"/>
      <c r="M374" s="52"/>
      <c r="N374" s="54"/>
      <c r="O374" s="56"/>
    </row>
    <row r="375" spans="1:18" ht="11.1" customHeight="1" thickBot="1">
      <c r="A375" s="19" t="s">
        <v>126</v>
      </c>
      <c r="B375" s="20" t="s">
        <v>127</v>
      </c>
      <c r="C375" s="21" t="s">
        <v>42</v>
      </c>
      <c r="D375" s="21">
        <v>30</v>
      </c>
      <c r="E375" s="21">
        <v>0</v>
      </c>
      <c r="F375" s="21">
        <v>30</v>
      </c>
      <c r="G375" s="21">
        <v>0</v>
      </c>
      <c r="H375" s="21" t="s">
        <v>15</v>
      </c>
      <c r="I375" s="21" t="s">
        <v>31</v>
      </c>
      <c r="J375" s="46"/>
      <c r="K375" s="49"/>
      <c r="L375" s="51"/>
      <c r="M375" s="53"/>
      <c r="N375" s="55"/>
      <c r="O375" s="57"/>
    </row>
    <row r="376" spans="1:18" ht="11.1" customHeight="1">
      <c r="A376" s="8" t="s">
        <v>128</v>
      </c>
      <c r="B376" s="9" t="s">
        <v>129</v>
      </c>
      <c r="C376" s="10" t="s">
        <v>33</v>
      </c>
      <c r="D376" s="10">
        <v>15</v>
      </c>
      <c r="E376" s="10">
        <v>7</v>
      </c>
      <c r="F376" s="10">
        <v>22</v>
      </c>
      <c r="G376" s="10">
        <v>0</v>
      </c>
      <c r="H376" s="10" t="s">
        <v>19</v>
      </c>
      <c r="I376" s="10" t="s">
        <v>19</v>
      </c>
      <c r="J376" s="44">
        <f t="shared" ref="J376" si="180">COUNTIF(H376:H385,"F")+COUNTIF(H376:H385,"AB")</f>
        <v>5</v>
      </c>
      <c r="K376" s="47">
        <f t="shared" ref="K376" si="181">SUM(G376:G385)</f>
        <v>6.5</v>
      </c>
      <c r="L376" s="50" t="str">
        <f t="shared" ref="L376" si="182">IF(K376=21.5, "PASS", "FAIL")</f>
        <v>FAIL</v>
      </c>
      <c r="M376" s="52" t="str">
        <f t="shared" ref="M376" si="183">IF(L376="PASS",O376/9,"NO NEED")</f>
        <v>NO NEED</v>
      </c>
      <c r="N376" s="54" t="str">
        <f>IF(L376="FAIL","NO RANK",RANK(M376,$M$6:$M$605))</f>
        <v>NO RANK</v>
      </c>
      <c r="O376" s="56">
        <f t="shared" ref="O376" si="184">SUM(F376:F384)</f>
        <v>447</v>
      </c>
      <c r="P376" s="11"/>
      <c r="Q376" s="12"/>
      <c r="R376" s="12"/>
    </row>
    <row r="377" spans="1:18" ht="11.1" customHeight="1">
      <c r="A377" s="13" t="s">
        <v>128</v>
      </c>
      <c r="B377" s="14" t="s">
        <v>129</v>
      </c>
      <c r="C377" s="15" t="s">
        <v>34</v>
      </c>
      <c r="D377" s="15">
        <v>16</v>
      </c>
      <c r="E377" s="15">
        <v>9</v>
      </c>
      <c r="F377" s="15">
        <v>25</v>
      </c>
      <c r="G377" s="15">
        <v>0</v>
      </c>
      <c r="H377" s="15" t="s">
        <v>19</v>
      </c>
      <c r="I377" s="15" t="s">
        <v>19</v>
      </c>
      <c r="J377" s="45"/>
      <c r="K377" s="48"/>
      <c r="L377" s="50"/>
      <c r="M377" s="52"/>
      <c r="N377" s="54"/>
      <c r="O377" s="56"/>
    </row>
    <row r="378" spans="1:18" ht="11.1" customHeight="1">
      <c r="A378" s="13" t="s">
        <v>128</v>
      </c>
      <c r="B378" s="14" t="s">
        <v>129</v>
      </c>
      <c r="C378" s="15" t="s">
        <v>36</v>
      </c>
      <c r="D378" s="15">
        <v>20</v>
      </c>
      <c r="E378" s="15">
        <v>5</v>
      </c>
      <c r="F378" s="15">
        <v>25</v>
      </c>
      <c r="G378" s="15">
        <v>0</v>
      </c>
      <c r="H378" s="15" t="s">
        <v>19</v>
      </c>
      <c r="I378" s="15" t="s">
        <v>19</v>
      </c>
      <c r="J378" s="45"/>
      <c r="K378" s="48"/>
      <c r="L378" s="50"/>
      <c r="M378" s="52"/>
      <c r="N378" s="54"/>
      <c r="O378" s="56"/>
    </row>
    <row r="379" spans="1:18" ht="11.1" customHeight="1">
      <c r="A379" s="13" t="s">
        <v>128</v>
      </c>
      <c r="B379" s="14" t="s">
        <v>129</v>
      </c>
      <c r="C379" s="15" t="s">
        <v>37</v>
      </c>
      <c r="D379" s="15">
        <v>24</v>
      </c>
      <c r="E379" s="15">
        <v>12</v>
      </c>
      <c r="F379" s="15">
        <v>36</v>
      </c>
      <c r="G379" s="15">
        <v>0</v>
      </c>
      <c r="H379" s="15" t="s">
        <v>19</v>
      </c>
      <c r="I379" s="15" t="s">
        <v>19</v>
      </c>
      <c r="J379" s="45"/>
      <c r="K379" s="48"/>
      <c r="L379" s="50"/>
      <c r="M379" s="52"/>
      <c r="N379" s="54"/>
      <c r="O379" s="56"/>
    </row>
    <row r="380" spans="1:18" ht="11.1" customHeight="1">
      <c r="A380" s="13" t="s">
        <v>128</v>
      </c>
      <c r="B380" s="14" t="s">
        <v>129</v>
      </c>
      <c r="C380" s="15" t="s">
        <v>38</v>
      </c>
      <c r="D380" s="15">
        <v>15</v>
      </c>
      <c r="E380" s="15">
        <v>3</v>
      </c>
      <c r="F380" s="15">
        <v>18</v>
      </c>
      <c r="G380" s="15">
        <v>0</v>
      </c>
      <c r="H380" s="15" t="s">
        <v>19</v>
      </c>
      <c r="I380" s="15" t="s">
        <v>19</v>
      </c>
      <c r="J380" s="45"/>
      <c r="K380" s="48"/>
      <c r="L380" s="50"/>
      <c r="M380" s="52"/>
      <c r="N380" s="54"/>
      <c r="O380" s="56"/>
    </row>
    <row r="381" spans="1:18" ht="11.1" customHeight="1">
      <c r="A381" s="13" t="s">
        <v>128</v>
      </c>
      <c r="B381" s="14" t="s">
        <v>129</v>
      </c>
      <c r="C381" s="15" t="s">
        <v>35</v>
      </c>
      <c r="D381" s="15">
        <v>27</v>
      </c>
      <c r="E381" s="15">
        <v>49</v>
      </c>
      <c r="F381" s="15">
        <v>76</v>
      </c>
      <c r="G381" s="15">
        <v>1.5</v>
      </c>
      <c r="H381" s="15" t="s">
        <v>15</v>
      </c>
      <c r="I381" s="15" t="s">
        <v>22</v>
      </c>
      <c r="J381" s="45"/>
      <c r="K381" s="48"/>
      <c r="L381" s="50"/>
      <c r="M381" s="52"/>
      <c r="N381" s="54"/>
      <c r="O381" s="56"/>
    </row>
    <row r="382" spans="1:18" ht="11.1" customHeight="1">
      <c r="A382" s="16" t="s">
        <v>128</v>
      </c>
      <c r="B382" s="17" t="s">
        <v>129</v>
      </c>
      <c r="C382" s="18" t="s">
        <v>39</v>
      </c>
      <c r="D382" s="18">
        <v>28</v>
      </c>
      <c r="E382" s="18">
        <v>48</v>
      </c>
      <c r="F382" s="18">
        <v>76</v>
      </c>
      <c r="G382" s="18">
        <v>1.5</v>
      </c>
      <c r="H382" s="18" t="s">
        <v>15</v>
      </c>
      <c r="I382" s="18" t="s">
        <v>22</v>
      </c>
      <c r="J382" s="45"/>
      <c r="K382" s="48"/>
      <c r="L382" s="50"/>
      <c r="M382" s="52"/>
      <c r="N382" s="54"/>
      <c r="O382" s="56"/>
    </row>
    <row r="383" spans="1:18" ht="11.1" customHeight="1">
      <c r="A383" s="16" t="s">
        <v>128</v>
      </c>
      <c r="B383" s="17" t="s">
        <v>129</v>
      </c>
      <c r="C383" s="18" t="s">
        <v>40</v>
      </c>
      <c r="D383" s="18">
        <v>27</v>
      </c>
      <c r="E383" s="18">
        <v>50</v>
      </c>
      <c r="F383" s="18">
        <v>77</v>
      </c>
      <c r="G383" s="18">
        <v>1.5</v>
      </c>
      <c r="H383" s="18" t="s">
        <v>15</v>
      </c>
      <c r="I383" s="18" t="s">
        <v>22</v>
      </c>
      <c r="J383" s="45"/>
      <c r="K383" s="48"/>
      <c r="L383" s="50"/>
      <c r="M383" s="52"/>
      <c r="N383" s="54"/>
      <c r="O383" s="56"/>
    </row>
    <row r="384" spans="1:18" ht="11.1" customHeight="1">
      <c r="A384" s="16" t="s">
        <v>128</v>
      </c>
      <c r="B384" s="17" t="s">
        <v>129</v>
      </c>
      <c r="C384" s="18" t="s">
        <v>41</v>
      </c>
      <c r="D384" s="18">
        <v>27</v>
      </c>
      <c r="E384" s="18">
        <v>65</v>
      </c>
      <c r="F384" s="18">
        <v>92</v>
      </c>
      <c r="G384" s="18">
        <v>2</v>
      </c>
      <c r="H384" s="18" t="s">
        <v>15</v>
      </c>
      <c r="I384" s="18" t="s">
        <v>20</v>
      </c>
      <c r="J384" s="45"/>
      <c r="K384" s="48"/>
      <c r="L384" s="50"/>
      <c r="M384" s="52"/>
      <c r="N384" s="54"/>
      <c r="O384" s="56"/>
    </row>
    <row r="385" spans="1:18" ht="10.5" customHeight="1" thickBot="1">
      <c r="A385" s="19" t="s">
        <v>128</v>
      </c>
      <c r="B385" s="20" t="s">
        <v>129</v>
      </c>
      <c r="C385" s="21" t="s">
        <v>42</v>
      </c>
      <c r="D385" s="21">
        <v>26</v>
      </c>
      <c r="E385" s="21">
        <v>0</v>
      </c>
      <c r="F385" s="21">
        <v>26</v>
      </c>
      <c r="G385" s="21">
        <v>0</v>
      </c>
      <c r="H385" s="21" t="s">
        <v>15</v>
      </c>
      <c r="I385" s="21" t="s">
        <v>31</v>
      </c>
      <c r="J385" s="46"/>
      <c r="K385" s="49"/>
      <c r="L385" s="51"/>
      <c r="M385" s="53"/>
      <c r="N385" s="55"/>
      <c r="O385" s="57"/>
    </row>
    <row r="386" spans="1:18" ht="11.1" customHeight="1">
      <c r="A386" s="8" t="s">
        <v>130</v>
      </c>
      <c r="B386" s="9" t="s">
        <v>131</v>
      </c>
      <c r="C386" s="10" t="s">
        <v>33</v>
      </c>
      <c r="D386" s="10">
        <v>26</v>
      </c>
      <c r="E386" s="10">
        <v>49</v>
      </c>
      <c r="F386" s="10">
        <v>75</v>
      </c>
      <c r="G386" s="10">
        <v>3</v>
      </c>
      <c r="H386" s="10" t="s">
        <v>15</v>
      </c>
      <c r="I386" s="10" t="s">
        <v>22</v>
      </c>
      <c r="J386" s="44">
        <f t="shared" ref="J386" si="185">COUNTIF(H386:H395,"F")+COUNTIF(H386:H395,"AB")</f>
        <v>0</v>
      </c>
      <c r="K386" s="47">
        <f t="shared" ref="K386" si="186">SUM(G386:G395)</f>
        <v>21.5</v>
      </c>
      <c r="L386" s="50" t="str">
        <f t="shared" ref="L386" si="187">IF(K386=21.5, "PASS", "FAIL")</f>
        <v>PASS</v>
      </c>
      <c r="M386" s="52">
        <f t="shared" ref="M386" si="188">IF(L386="PASS",O386/9,"NO NEED")</f>
        <v>87.333333333333329</v>
      </c>
      <c r="N386" s="54">
        <f>IF(L386="FAIL","NO RANK",RANK(M386,$M$6:$M$605))</f>
        <v>3</v>
      </c>
      <c r="O386" s="56">
        <f t="shared" ref="O386" si="189">SUM(F386:F394)</f>
        <v>786</v>
      </c>
    </row>
    <row r="387" spans="1:18" ht="11.1" customHeight="1">
      <c r="A387" s="13" t="s">
        <v>130</v>
      </c>
      <c r="B387" s="14" t="s">
        <v>131</v>
      </c>
      <c r="C387" s="15" t="s">
        <v>34</v>
      </c>
      <c r="D387" s="15">
        <v>29</v>
      </c>
      <c r="E387" s="15">
        <v>53</v>
      </c>
      <c r="F387" s="15">
        <v>82</v>
      </c>
      <c r="G387" s="15">
        <v>3</v>
      </c>
      <c r="H387" s="15" t="s">
        <v>15</v>
      </c>
      <c r="I387" s="15" t="s">
        <v>21</v>
      </c>
      <c r="J387" s="45"/>
      <c r="K387" s="48"/>
      <c r="L387" s="50"/>
      <c r="M387" s="52"/>
      <c r="N387" s="54"/>
      <c r="O387" s="56"/>
    </row>
    <row r="388" spans="1:18" ht="11.1" customHeight="1">
      <c r="A388" s="13" t="s">
        <v>130</v>
      </c>
      <c r="B388" s="14" t="s">
        <v>131</v>
      </c>
      <c r="C388" s="15" t="s">
        <v>36</v>
      </c>
      <c r="D388" s="15">
        <v>29</v>
      </c>
      <c r="E388" s="15">
        <v>49</v>
      </c>
      <c r="F388" s="15">
        <v>78</v>
      </c>
      <c r="G388" s="15">
        <v>3</v>
      </c>
      <c r="H388" s="15" t="s">
        <v>15</v>
      </c>
      <c r="I388" s="15" t="s">
        <v>22</v>
      </c>
      <c r="J388" s="45"/>
      <c r="K388" s="48"/>
      <c r="L388" s="50"/>
      <c r="M388" s="52"/>
      <c r="N388" s="54"/>
      <c r="O388" s="56"/>
    </row>
    <row r="389" spans="1:18" ht="11.1" customHeight="1">
      <c r="A389" s="13" t="s">
        <v>130</v>
      </c>
      <c r="B389" s="14" t="s">
        <v>131</v>
      </c>
      <c r="C389" s="15" t="s">
        <v>37</v>
      </c>
      <c r="D389" s="15">
        <v>29</v>
      </c>
      <c r="E389" s="15">
        <v>61</v>
      </c>
      <c r="F389" s="15">
        <v>90</v>
      </c>
      <c r="G389" s="15">
        <v>3</v>
      </c>
      <c r="H389" s="15" t="s">
        <v>15</v>
      </c>
      <c r="I389" s="15" t="s">
        <v>20</v>
      </c>
      <c r="J389" s="45"/>
      <c r="K389" s="48"/>
      <c r="L389" s="50"/>
      <c r="M389" s="52"/>
      <c r="N389" s="54"/>
      <c r="O389" s="56"/>
    </row>
    <row r="390" spans="1:18" ht="11.1" customHeight="1">
      <c r="A390" s="13" t="s">
        <v>130</v>
      </c>
      <c r="B390" s="14" t="s">
        <v>131</v>
      </c>
      <c r="C390" s="15" t="s">
        <v>38</v>
      </c>
      <c r="D390" s="15">
        <v>26</v>
      </c>
      <c r="E390" s="15">
        <v>43</v>
      </c>
      <c r="F390" s="15">
        <v>69</v>
      </c>
      <c r="G390" s="15">
        <v>3</v>
      </c>
      <c r="H390" s="15" t="s">
        <v>15</v>
      </c>
      <c r="I390" s="15" t="s">
        <v>16</v>
      </c>
      <c r="J390" s="45"/>
      <c r="K390" s="48"/>
      <c r="L390" s="50"/>
      <c r="M390" s="52"/>
      <c r="N390" s="54"/>
      <c r="O390" s="56"/>
    </row>
    <row r="391" spans="1:18" ht="11.1" customHeight="1">
      <c r="A391" s="13" t="s">
        <v>130</v>
      </c>
      <c r="B391" s="14" t="s">
        <v>131</v>
      </c>
      <c r="C391" s="15" t="s">
        <v>35</v>
      </c>
      <c r="D391" s="15">
        <v>30</v>
      </c>
      <c r="E391" s="15">
        <v>68</v>
      </c>
      <c r="F391" s="15">
        <v>98</v>
      </c>
      <c r="G391" s="15">
        <v>1.5</v>
      </c>
      <c r="H391" s="15" t="s">
        <v>15</v>
      </c>
      <c r="I391" s="15" t="s">
        <v>20</v>
      </c>
      <c r="J391" s="45"/>
      <c r="K391" s="48"/>
      <c r="L391" s="50"/>
      <c r="M391" s="52"/>
      <c r="N391" s="54"/>
      <c r="O391" s="56"/>
    </row>
    <row r="392" spans="1:18" ht="11.1" customHeight="1">
      <c r="A392" s="16" t="s">
        <v>130</v>
      </c>
      <c r="B392" s="17" t="s">
        <v>131</v>
      </c>
      <c r="C392" s="18" t="s">
        <v>39</v>
      </c>
      <c r="D392" s="18">
        <v>30</v>
      </c>
      <c r="E392" s="18">
        <v>68</v>
      </c>
      <c r="F392" s="18">
        <v>98</v>
      </c>
      <c r="G392" s="18">
        <v>1.5</v>
      </c>
      <c r="H392" s="18" t="s">
        <v>15</v>
      </c>
      <c r="I392" s="18" t="s">
        <v>20</v>
      </c>
      <c r="J392" s="45"/>
      <c r="K392" s="48"/>
      <c r="L392" s="50"/>
      <c r="M392" s="52"/>
      <c r="N392" s="54"/>
      <c r="O392" s="56"/>
    </row>
    <row r="393" spans="1:18" ht="11.1" customHeight="1">
      <c r="A393" s="16" t="s">
        <v>130</v>
      </c>
      <c r="B393" s="17" t="s">
        <v>131</v>
      </c>
      <c r="C393" s="18" t="s">
        <v>40</v>
      </c>
      <c r="D393" s="18">
        <v>30</v>
      </c>
      <c r="E393" s="18">
        <v>69</v>
      </c>
      <c r="F393" s="18">
        <v>99</v>
      </c>
      <c r="G393" s="18">
        <v>1.5</v>
      </c>
      <c r="H393" s="18" t="s">
        <v>15</v>
      </c>
      <c r="I393" s="18" t="s">
        <v>20</v>
      </c>
      <c r="J393" s="45"/>
      <c r="K393" s="48"/>
      <c r="L393" s="50"/>
      <c r="M393" s="52"/>
      <c r="N393" s="54"/>
      <c r="O393" s="56"/>
    </row>
    <row r="394" spans="1:18" ht="11.1" customHeight="1">
      <c r="A394" s="16" t="s">
        <v>130</v>
      </c>
      <c r="B394" s="17" t="s">
        <v>131</v>
      </c>
      <c r="C394" s="18" t="s">
        <v>41</v>
      </c>
      <c r="D394" s="18">
        <v>30</v>
      </c>
      <c r="E394" s="18">
        <v>67</v>
      </c>
      <c r="F394" s="18">
        <v>97</v>
      </c>
      <c r="G394" s="18">
        <v>2</v>
      </c>
      <c r="H394" s="18" t="s">
        <v>15</v>
      </c>
      <c r="I394" s="18" t="s">
        <v>20</v>
      </c>
      <c r="J394" s="45"/>
      <c r="K394" s="48"/>
      <c r="L394" s="50"/>
      <c r="M394" s="52"/>
      <c r="N394" s="54"/>
      <c r="O394" s="56"/>
    </row>
    <row r="395" spans="1:18" ht="11.1" customHeight="1" thickBot="1">
      <c r="A395" s="19" t="s">
        <v>130</v>
      </c>
      <c r="B395" s="20" t="s">
        <v>131</v>
      </c>
      <c r="C395" s="21" t="s">
        <v>42</v>
      </c>
      <c r="D395" s="21">
        <v>29</v>
      </c>
      <c r="E395" s="21">
        <v>0</v>
      </c>
      <c r="F395" s="21">
        <v>29</v>
      </c>
      <c r="G395" s="21">
        <v>0</v>
      </c>
      <c r="H395" s="21" t="s">
        <v>15</v>
      </c>
      <c r="I395" s="21" t="s">
        <v>31</v>
      </c>
      <c r="J395" s="46"/>
      <c r="K395" s="49"/>
      <c r="L395" s="51"/>
      <c r="M395" s="53"/>
      <c r="N395" s="55"/>
      <c r="O395" s="57"/>
    </row>
    <row r="396" spans="1:18" ht="11.1" customHeight="1">
      <c r="A396" s="8" t="s">
        <v>132</v>
      </c>
      <c r="B396" s="9" t="s">
        <v>133</v>
      </c>
      <c r="C396" s="10" t="s">
        <v>33</v>
      </c>
      <c r="D396" s="10">
        <v>27</v>
      </c>
      <c r="E396" s="10">
        <v>44</v>
      </c>
      <c r="F396" s="10">
        <v>71</v>
      </c>
      <c r="G396" s="10">
        <v>3</v>
      </c>
      <c r="H396" s="10" t="s">
        <v>15</v>
      </c>
      <c r="I396" s="10" t="s">
        <v>22</v>
      </c>
      <c r="J396" s="44">
        <f t="shared" ref="J396" si="190">COUNTIF(H396:H405,"F")+COUNTIF(H396:H405,"AB")</f>
        <v>0</v>
      </c>
      <c r="K396" s="47">
        <f t="shared" ref="K396" si="191">SUM(G396:G405)</f>
        <v>21.5</v>
      </c>
      <c r="L396" s="50" t="str">
        <f t="shared" ref="L396" si="192">IF(K396=21.5, "PASS", "FAIL")</f>
        <v>PASS</v>
      </c>
      <c r="M396" s="52">
        <f t="shared" ref="M396" si="193">IF(L396="PASS",O396/9,"NO NEED")</f>
        <v>87</v>
      </c>
      <c r="N396" s="54">
        <f>IF(L396="FAIL","NO RANK",RANK(M396,$M$6:$M$605))</f>
        <v>4</v>
      </c>
      <c r="O396" s="56">
        <f t="shared" ref="O396" si="194">SUM(F396:F404)</f>
        <v>783</v>
      </c>
      <c r="P396" s="11"/>
      <c r="Q396" s="12"/>
      <c r="R396" s="12"/>
    </row>
    <row r="397" spans="1:18" ht="11.1" customHeight="1">
      <c r="A397" s="13" t="s">
        <v>132</v>
      </c>
      <c r="B397" s="14" t="s">
        <v>133</v>
      </c>
      <c r="C397" s="15" t="s">
        <v>34</v>
      </c>
      <c r="D397" s="15">
        <v>30</v>
      </c>
      <c r="E397" s="15">
        <v>53</v>
      </c>
      <c r="F397" s="15">
        <v>83</v>
      </c>
      <c r="G397" s="15">
        <v>3</v>
      </c>
      <c r="H397" s="15" t="s">
        <v>15</v>
      </c>
      <c r="I397" s="15" t="s">
        <v>21</v>
      </c>
      <c r="J397" s="45"/>
      <c r="K397" s="48"/>
      <c r="L397" s="50"/>
      <c r="M397" s="52"/>
      <c r="N397" s="54"/>
      <c r="O397" s="56"/>
    </row>
    <row r="398" spans="1:18" ht="11.1" customHeight="1">
      <c r="A398" s="13" t="s">
        <v>132</v>
      </c>
      <c r="B398" s="14" t="s">
        <v>133</v>
      </c>
      <c r="C398" s="15" t="s">
        <v>36</v>
      </c>
      <c r="D398" s="15">
        <v>29</v>
      </c>
      <c r="E398" s="15">
        <v>51</v>
      </c>
      <c r="F398" s="15">
        <v>80</v>
      </c>
      <c r="G398" s="15">
        <v>3</v>
      </c>
      <c r="H398" s="15" t="s">
        <v>15</v>
      </c>
      <c r="I398" s="15" t="s">
        <v>21</v>
      </c>
      <c r="J398" s="45"/>
      <c r="K398" s="48"/>
      <c r="L398" s="50"/>
      <c r="M398" s="52"/>
      <c r="N398" s="54"/>
      <c r="O398" s="56"/>
    </row>
    <row r="399" spans="1:18" ht="11.1" customHeight="1">
      <c r="A399" s="13" t="s">
        <v>132</v>
      </c>
      <c r="B399" s="14" t="s">
        <v>133</v>
      </c>
      <c r="C399" s="15" t="s">
        <v>37</v>
      </c>
      <c r="D399" s="15">
        <v>29</v>
      </c>
      <c r="E399" s="15">
        <v>56</v>
      </c>
      <c r="F399" s="15">
        <v>85</v>
      </c>
      <c r="G399" s="15">
        <v>3</v>
      </c>
      <c r="H399" s="15" t="s">
        <v>15</v>
      </c>
      <c r="I399" s="15" t="s">
        <v>21</v>
      </c>
      <c r="J399" s="45"/>
      <c r="K399" s="48"/>
      <c r="L399" s="50"/>
      <c r="M399" s="52"/>
      <c r="N399" s="54"/>
      <c r="O399" s="56"/>
    </row>
    <row r="400" spans="1:18" ht="11.1" customHeight="1">
      <c r="A400" s="13" t="s">
        <v>132</v>
      </c>
      <c r="B400" s="14" t="s">
        <v>133</v>
      </c>
      <c r="C400" s="15" t="s">
        <v>38</v>
      </c>
      <c r="D400" s="15">
        <v>29</v>
      </c>
      <c r="E400" s="15">
        <v>41</v>
      </c>
      <c r="F400" s="15">
        <v>70</v>
      </c>
      <c r="G400" s="15">
        <v>3</v>
      </c>
      <c r="H400" s="15" t="s">
        <v>15</v>
      </c>
      <c r="I400" s="15" t="s">
        <v>22</v>
      </c>
      <c r="J400" s="45"/>
      <c r="K400" s="48"/>
      <c r="L400" s="50"/>
      <c r="M400" s="52"/>
      <c r="N400" s="54"/>
      <c r="O400" s="56"/>
    </row>
    <row r="401" spans="1:18" ht="11.1" customHeight="1">
      <c r="A401" s="13" t="s">
        <v>132</v>
      </c>
      <c r="B401" s="14" t="s">
        <v>133</v>
      </c>
      <c r="C401" s="15" t="s">
        <v>35</v>
      </c>
      <c r="D401" s="15">
        <v>30</v>
      </c>
      <c r="E401" s="15">
        <v>68</v>
      </c>
      <c r="F401" s="15">
        <v>98</v>
      </c>
      <c r="G401" s="15">
        <v>1.5</v>
      </c>
      <c r="H401" s="15" t="s">
        <v>15</v>
      </c>
      <c r="I401" s="15" t="s">
        <v>20</v>
      </c>
      <c r="J401" s="45"/>
      <c r="K401" s="48"/>
      <c r="L401" s="50"/>
      <c r="M401" s="52"/>
      <c r="N401" s="54"/>
      <c r="O401" s="56"/>
    </row>
    <row r="402" spans="1:18" ht="11.1" customHeight="1">
      <c r="A402" s="16" t="s">
        <v>132</v>
      </c>
      <c r="B402" s="17" t="s">
        <v>133</v>
      </c>
      <c r="C402" s="18" t="s">
        <v>39</v>
      </c>
      <c r="D402" s="18">
        <v>30</v>
      </c>
      <c r="E402" s="18">
        <v>69</v>
      </c>
      <c r="F402" s="18">
        <v>99</v>
      </c>
      <c r="G402" s="18">
        <v>1.5</v>
      </c>
      <c r="H402" s="18" t="s">
        <v>15</v>
      </c>
      <c r="I402" s="18" t="s">
        <v>20</v>
      </c>
      <c r="J402" s="45"/>
      <c r="K402" s="48"/>
      <c r="L402" s="50"/>
      <c r="M402" s="52"/>
      <c r="N402" s="54"/>
      <c r="O402" s="56"/>
    </row>
    <row r="403" spans="1:18" ht="11.1" customHeight="1">
      <c r="A403" s="16" t="s">
        <v>132</v>
      </c>
      <c r="B403" s="17" t="s">
        <v>133</v>
      </c>
      <c r="C403" s="18" t="s">
        <v>40</v>
      </c>
      <c r="D403" s="18">
        <v>29</v>
      </c>
      <c r="E403" s="18">
        <v>69</v>
      </c>
      <c r="F403" s="18">
        <v>98</v>
      </c>
      <c r="G403" s="18">
        <v>1.5</v>
      </c>
      <c r="H403" s="18" t="s">
        <v>15</v>
      </c>
      <c r="I403" s="18" t="s">
        <v>20</v>
      </c>
      <c r="J403" s="45"/>
      <c r="K403" s="48"/>
      <c r="L403" s="50"/>
      <c r="M403" s="52"/>
      <c r="N403" s="54"/>
      <c r="O403" s="56"/>
    </row>
    <row r="404" spans="1:18" ht="11.1" customHeight="1">
      <c r="A404" s="16" t="s">
        <v>132</v>
      </c>
      <c r="B404" s="17" t="s">
        <v>133</v>
      </c>
      <c r="C404" s="18" t="s">
        <v>41</v>
      </c>
      <c r="D404" s="18">
        <v>30</v>
      </c>
      <c r="E404" s="18">
        <v>69</v>
      </c>
      <c r="F404" s="18">
        <v>99</v>
      </c>
      <c r="G404" s="18">
        <v>2</v>
      </c>
      <c r="H404" s="18" t="s">
        <v>15</v>
      </c>
      <c r="I404" s="18" t="s">
        <v>20</v>
      </c>
      <c r="J404" s="45"/>
      <c r="K404" s="48"/>
      <c r="L404" s="50"/>
      <c r="M404" s="52"/>
      <c r="N404" s="54"/>
      <c r="O404" s="56"/>
    </row>
    <row r="405" spans="1:18" ht="10.5" customHeight="1" thickBot="1">
      <c r="A405" s="19" t="s">
        <v>132</v>
      </c>
      <c r="B405" s="20" t="s">
        <v>133</v>
      </c>
      <c r="C405" s="21" t="s">
        <v>42</v>
      </c>
      <c r="D405" s="21">
        <v>29</v>
      </c>
      <c r="E405" s="21">
        <v>0</v>
      </c>
      <c r="F405" s="21">
        <v>29</v>
      </c>
      <c r="G405" s="21">
        <v>0</v>
      </c>
      <c r="H405" s="21" t="s">
        <v>15</v>
      </c>
      <c r="I405" s="21" t="s">
        <v>31</v>
      </c>
      <c r="J405" s="46"/>
      <c r="K405" s="49"/>
      <c r="L405" s="51"/>
      <c r="M405" s="53"/>
      <c r="N405" s="55"/>
      <c r="O405" s="57"/>
    </row>
    <row r="406" spans="1:18" ht="11.1" customHeight="1">
      <c r="A406" s="8" t="s">
        <v>134</v>
      </c>
      <c r="B406" s="9" t="s">
        <v>135</v>
      </c>
      <c r="C406" s="10" t="s">
        <v>33</v>
      </c>
      <c r="D406" s="10">
        <v>17</v>
      </c>
      <c r="E406" s="10">
        <v>38</v>
      </c>
      <c r="F406" s="10">
        <v>55</v>
      </c>
      <c r="G406" s="10">
        <v>3</v>
      </c>
      <c r="H406" s="10" t="s">
        <v>15</v>
      </c>
      <c r="I406" s="10" t="s">
        <v>17</v>
      </c>
      <c r="J406" s="44">
        <f t="shared" ref="J406" si="195">COUNTIF(H406:H415,"F")+COUNTIF(H406:H415,"AB")</f>
        <v>1</v>
      </c>
      <c r="K406" s="47">
        <f t="shared" ref="K406" si="196">SUM(G406:G415)</f>
        <v>20</v>
      </c>
      <c r="L406" s="50" t="str">
        <f t="shared" ref="L406" si="197">IF(K406=21.5, "PASS", "FAIL")</f>
        <v>FAIL</v>
      </c>
      <c r="M406" s="52" t="str">
        <f t="shared" ref="M406" si="198">IF(L406="PASS",O406/9,"NO NEED")</f>
        <v>NO NEED</v>
      </c>
      <c r="N406" s="54" t="str">
        <f>IF(L406="FAIL","NO RANK",RANK(M406,$M$6:$M$605))</f>
        <v>NO RANK</v>
      </c>
      <c r="O406" s="56">
        <f t="shared" ref="O406" si="199">SUM(F406:F414)</f>
        <v>558</v>
      </c>
    </row>
    <row r="407" spans="1:18" ht="11.1" customHeight="1">
      <c r="A407" s="13" t="s">
        <v>134</v>
      </c>
      <c r="B407" s="14" t="s">
        <v>135</v>
      </c>
      <c r="C407" s="15" t="s">
        <v>34</v>
      </c>
      <c r="D407" s="15">
        <v>16</v>
      </c>
      <c r="E407" s="15">
        <v>34</v>
      </c>
      <c r="F407" s="15">
        <v>50</v>
      </c>
      <c r="G407" s="15">
        <v>3</v>
      </c>
      <c r="H407" s="15" t="s">
        <v>15</v>
      </c>
      <c r="I407" s="15" t="s">
        <v>17</v>
      </c>
      <c r="J407" s="45"/>
      <c r="K407" s="48"/>
      <c r="L407" s="50"/>
      <c r="M407" s="52"/>
      <c r="N407" s="54"/>
      <c r="O407" s="56"/>
    </row>
    <row r="408" spans="1:18" ht="11.1" customHeight="1">
      <c r="A408" s="13" t="s">
        <v>134</v>
      </c>
      <c r="B408" s="14" t="s">
        <v>135</v>
      </c>
      <c r="C408" s="15" t="s">
        <v>36</v>
      </c>
      <c r="D408" s="15">
        <v>17</v>
      </c>
      <c r="E408" s="15">
        <v>29</v>
      </c>
      <c r="F408" s="15">
        <v>46</v>
      </c>
      <c r="G408" s="15">
        <v>3</v>
      </c>
      <c r="H408" s="15" t="s">
        <v>15</v>
      </c>
      <c r="I408" s="15" t="s">
        <v>18</v>
      </c>
      <c r="J408" s="45"/>
      <c r="K408" s="48"/>
      <c r="L408" s="50"/>
      <c r="M408" s="52"/>
      <c r="N408" s="54"/>
      <c r="O408" s="56"/>
    </row>
    <row r="409" spans="1:18" ht="11.1" customHeight="1">
      <c r="A409" s="13" t="s">
        <v>134</v>
      </c>
      <c r="B409" s="14" t="s">
        <v>135</v>
      </c>
      <c r="C409" s="15" t="s">
        <v>37</v>
      </c>
      <c r="D409" s="15">
        <v>21</v>
      </c>
      <c r="E409" s="15">
        <v>25</v>
      </c>
      <c r="F409" s="15">
        <v>46</v>
      </c>
      <c r="G409" s="15">
        <v>3</v>
      </c>
      <c r="H409" s="15" t="s">
        <v>15</v>
      </c>
      <c r="I409" s="15" t="s">
        <v>18</v>
      </c>
      <c r="J409" s="45"/>
      <c r="K409" s="48"/>
      <c r="L409" s="50"/>
      <c r="M409" s="52"/>
      <c r="N409" s="54"/>
      <c r="O409" s="56"/>
    </row>
    <row r="410" spans="1:18" ht="11.1" customHeight="1">
      <c r="A410" s="13" t="s">
        <v>134</v>
      </c>
      <c r="B410" s="14" t="s">
        <v>135</v>
      </c>
      <c r="C410" s="15" t="s">
        <v>38</v>
      </c>
      <c r="D410" s="15">
        <v>19</v>
      </c>
      <c r="E410" s="15">
        <v>25</v>
      </c>
      <c r="F410" s="15">
        <v>44</v>
      </c>
      <c r="G410" s="15">
        <v>3</v>
      </c>
      <c r="H410" s="15" t="s">
        <v>15</v>
      </c>
      <c r="I410" s="15" t="s">
        <v>18</v>
      </c>
      <c r="J410" s="45"/>
      <c r="K410" s="48"/>
      <c r="L410" s="50"/>
      <c r="M410" s="52"/>
      <c r="N410" s="54"/>
      <c r="O410" s="56"/>
    </row>
    <row r="411" spans="1:18" ht="11.1" customHeight="1">
      <c r="A411" s="13" t="s">
        <v>134</v>
      </c>
      <c r="B411" s="14" t="s">
        <v>135</v>
      </c>
      <c r="C411" s="15" t="s">
        <v>35</v>
      </c>
      <c r="D411" s="15">
        <v>28</v>
      </c>
      <c r="E411" s="15">
        <v>58</v>
      </c>
      <c r="F411" s="15">
        <v>86</v>
      </c>
      <c r="G411" s="15">
        <v>1.5</v>
      </c>
      <c r="H411" s="15" t="s">
        <v>15</v>
      </c>
      <c r="I411" s="15" t="s">
        <v>21</v>
      </c>
      <c r="J411" s="45"/>
      <c r="K411" s="48"/>
      <c r="L411" s="50"/>
      <c r="M411" s="52"/>
      <c r="N411" s="54"/>
      <c r="O411" s="56"/>
    </row>
    <row r="412" spans="1:18" ht="11.1" customHeight="1">
      <c r="A412" s="16" t="s">
        <v>134</v>
      </c>
      <c r="B412" s="17" t="s">
        <v>135</v>
      </c>
      <c r="C412" s="18" t="s">
        <v>39</v>
      </c>
      <c r="D412" s="18">
        <v>29</v>
      </c>
      <c r="E412" s="18">
        <v>15</v>
      </c>
      <c r="F412" s="18">
        <v>44</v>
      </c>
      <c r="G412" s="18">
        <v>0</v>
      </c>
      <c r="H412" s="18" t="s">
        <v>19</v>
      </c>
      <c r="I412" s="18" t="s">
        <v>19</v>
      </c>
      <c r="J412" s="45"/>
      <c r="K412" s="48"/>
      <c r="L412" s="50"/>
      <c r="M412" s="52"/>
      <c r="N412" s="54"/>
      <c r="O412" s="56"/>
    </row>
    <row r="413" spans="1:18" ht="11.1" customHeight="1">
      <c r="A413" s="16" t="s">
        <v>134</v>
      </c>
      <c r="B413" s="17" t="s">
        <v>135</v>
      </c>
      <c r="C413" s="18" t="s">
        <v>40</v>
      </c>
      <c r="D413" s="18">
        <v>28</v>
      </c>
      <c r="E413" s="18">
        <v>66</v>
      </c>
      <c r="F413" s="18">
        <v>94</v>
      </c>
      <c r="G413" s="18">
        <v>1.5</v>
      </c>
      <c r="H413" s="18" t="s">
        <v>15</v>
      </c>
      <c r="I413" s="18" t="s">
        <v>20</v>
      </c>
      <c r="J413" s="45"/>
      <c r="K413" s="48"/>
      <c r="L413" s="50"/>
      <c r="M413" s="52"/>
      <c r="N413" s="54"/>
      <c r="O413" s="56"/>
    </row>
    <row r="414" spans="1:18" ht="11.1" customHeight="1">
      <c r="A414" s="16" t="s">
        <v>134</v>
      </c>
      <c r="B414" s="17" t="s">
        <v>135</v>
      </c>
      <c r="C414" s="18" t="s">
        <v>41</v>
      </c>
      <c r="D414" s="18">
        <v>29</v>
      </c>
      <c r="E414" s="18">
        <v>64</v>
      </c>
      <c r="F414" s="18">
        <v>93</v>
      </c>
      <c r="G414" s="18">
        <v>2</v>
      </c>
      <c r="H414" s="18" t="s">
        <v>15</v>
      </c>
      <c r="I414" s="18" t="s">
        <v>20</v>
      </c>
      <c r="J414" s="45"/>
      <c r="K414" s="48"/>
      <c r="L414" s="50"/>
      <c r="M414" s="52"/>
      <c r="N414" s="54"/>
      <c r="O414" s="56"/>
    </row>
    <row r="415" spans="1:18" ht="11.1" customHeight="1" thickBot="1">
      <c r="A415" s="19" t="s">
        <v>134</v>
      </c>
      <c r="B415" s="20" t="s">
        <v>135</v>
      </c>
      <c r="C415" s="21" t="s">
        <v>42</v>
      </c>
      <c r="D415" s="21">
        <v>28</v>
      </c>
      <c r="E415" s="21">
        <v>0</v>
      </c>
      <c r="F415" s="21">
        <v>28</v>
      </c>
      <c r="G415" s="21">
        <v>0</v>
      </c>
      <c r="H415" s="21" t="s">
        <v>15</v>
      </c>
      <c r="I415" s="21" t="s">
        <v>31</v>
      </c>
      <c r="J415" s="46"/>
      <c r="K415" s="49"/>
      <c r="L415" s="51"/>
      <c r="M415" s="53"/>
      <c r="N415" s="55"/>
      <c r="O415" s="57"/>
    </row>
    <row r="416" spans="1:18" ht="11.1" customHeight="1">
      <c r="A416" s="8" t="s">
        <v>136</v>
      </c>
      <c r="B416" s="9" t="s">
        <v>137</v>
      </c>
      <c r="C416" s="10" t="s">
        <v>33</v>
      </c>
      <c r="D416" s="10">
        <v>21</v>
      </c>
      <c r="E416" s="10">
        <v>28</v>
      </c>
      <c r="F416" s="10">
        <v>49</v>
      </c>
      <c r="G416" s="10">
        <v>3</v>
      </c>
      <c r="H416" s="10" t="s">
        <v>15</v>
      </c>
      <c r="I416" s="10" t="s">
        <v>18</v>
      </c>
      <c r="J416" s="44">
        <f t="shared" ref="J416" si="200">COUNTIF(H416:H425,"F")+COUNTIF(H416:H425,"AB")</f>
        <v>0</v>
      </c>
      <c r="K416" s="47">
        <f t="shared" ref="K416" si="201">SUM(G416:G425)</f>
        <v>21.5</v>
      </c>
      <c r="L416" s="50" t="str">
        <f t="shared" ref="L416" si="202">IF(K416=21.5, "PASS", "FAIL")</f>
        <v>PASS</v>
      </c>
      <c r="M416" s="52">
        <f t="shared" ref="M416" si="203">IF(L416="PASS",O416/9,"NO NEED")</f>
        <v>70</v>
      </c>
      <c r="N416" s="54">
        <f>IF(L416="FAIL","NO RANK",RANK(M416,$M$6:$M$605))</f>
        <v>31</v>
      </c>
      <c r="O416" s="56">
        <f t="shared" ref="O416" si="204">SUM(F416:F424)</f>
        <v>630</v>
      </c>
      <c r="P416" s="11"/>
      <c r="Q416" s="12"/>
      <c r="R416" s="12"/>
    </row>
    <row r="417" spans="1:18" ht="11.1" customHeight="1">
      <c r="A417" s="13" t="s">
        <v>136</v>
      </c>
      <c r="B417" s="14" t="s">
        <v>137</v>
      </c>
      <c r="C417" s="15" t="s">
        <v>34</v>
      </c>
      <c r="D417" s="15">
        <v>27</v>
      </c>
      <c r="E417" s="15">
        <v>29</v>
      </c>
      <c r="F417" s="15">
        <v>56</v>
      </c>
      <c r="G417" s="15">
        <v>3</v>
      </c>
      <c r="H417" s="15" t="s">
        <v>15</v>
      </c>
      <c r="I417" s="15" t="s">
        <v>17</v>
      </c>
      <c r="J417" s="45"/>
      <c r="K417" s="48"/>
      <c r="L417" s="50"/>
      <c r="M417" s="52"/>
      <c r="N417" s="54"/>
      <c r="O417" s="56"/>
    </row>
    <row r="418" spans="1:18" ht="11.1" customHeight="1">
      <c r="A418" s="13" t="s">
        <v>136</v>
      </c>
      <c r="B418" s="14" t="s">
        <v>137</v>
      </c>
      <c r="C418" s="15" t="s">
        <v>36</v>
      </c>
      <c r="D418" s="15">
        <v>23</v>
      </c>
      <c r="E418" s="15">
        <v>25</v>
      </c>
      <c r="F418" s="15">
        <v>48</v>
      </c>
      <c r="G418" s="15">
        <v>3</v>
      </c>
      <c r="H418" s="15" t="s">
        <v>15</v>
      </c>
      <c r="I418" s="15" t="s">
        <v>18</v>
      </c>
      <c r="J418" s="45"/>
      <c r="K418" s="48"/>
      <c r="L418" s="50"/>
      <c r="M418" s="52"/>
      <c r="N418" s="54"/>
      <c r="O418" s="56"/>
    </row>
    <row r="419" spans="1:18" ht="11.1" customHeight="1">
      <c r="A419" s="13" t="s">
        <v>136</v>
      </c>
      <c r="B419" s="14" t="s">
        <v>137</v>
      </c>
      <c r="C419" s="15" t="s">
        <v>37</v>
      </c>
      <c r="D419" s="15">
        <v>28</v>
      </c>
      <c r="E419" s="15">
        <v>30</v>
      </c>
      <c r="F419" s="15">
        <v>58</v>
      </c>
      <c r="G419" s="15">
        <v>3</v>
      </c>
      <c r="H419" s="15" t="s">
        <v>15</v>
      </c>
      <c r="I419" s="15" t="s">
        <v>17</v>
      </c>
      <c r="J419" s="45"/>
      <c r="K419" s="48"/>
      <c r="L419" s="50"/>
      <c r="M419" s="52"/>
      <c r="N419" s="54"/>
      <c r="O419" s="56"/>
    </row>
    <row r="420" spans="1:18" ht="11.1" customHeight="1">
      <c r="A420" s="13" t="s">
        <v>136</v>
      </c>
      <c r="B420" s="14" t="s">
        <v>137</v>
      </c>
      <c r="C420" s="15" t="s">
        <v>38</v>
      </c>
      <c r="D420" s="15">
        <v>22</v>
      </c>
      <c r="E420" s="15">
        <v>27</v>
      </c>
      <c r="F420" s="15">
        <v>49</v>
      </c>
      <c r="G420" s="15">
        <v>3</v>
      </c>
      <c r="H420" s="15" t="s">
        <v>15</v>
      </c>
      <c r="I420" s="15" t="s">
        <v>18</v>
      </c>
      <c r="J420" s="45"/>
      <c r="K420" s="48"/>
      <c r="L420" s="50"/>
      <c r="M420" s="52"/>
      <c r="N420" s="54"/>
      <c r="O420" s="56"/>
    </row>
    <row r="421" spans="1:18" ht="11.1" customHeight="1">
      <c r="A421" s="13" t="s">
        <v>136</v>
      </c>
      <c r="B421" s="14" t="s">
        <v>137</v>
      </c>
      <c r="C421" s="15" t="s">
        <v>35</v>
      </c>
      <c r="D421" s="15">
        <v>29</v>
      </c>
      <c r="E421" s="15">
        <v>62</v>
      </c>
      <c r="F421" s="15">
        <v>91</v>
      </c>
      <c r="G421" s="15">
        <v>1.5</v>
      </c>
      <c r="H421" s="15" t="s">
        <v>15</v>
      </c>
      <c r="I421" s="15" t="s">
        <v>20</v>
      </c>
      <c r="J421" s="45"/>
      <c r="K421" s="48"/>
      <c r="L421" s="50"/>
      <c r="M421" s="52"/>
      <c r="N421" s="54"/>
      <c r="O421" s="56"/>
    </row>
    <row r="422" spans="1:18" ht="11.1" customHeight="1">
      <c r="A422" s="16" t="s">
        <v>136</v>
      </c>
      <c r="B422" s="17" t="s">
        <v>137</v>
      </c>
      <c r="C422" s="18" t="s">
        <v>39</v>
      </c>
      <c r="D422" s="18">
        <v>29</v>
      </c>
      <c r="E422" s="18">
        <v>61</v>
      </c>
      <c r="F422" s="18">
        <v>90</v>
      </c>
      <c r="G422" s="18">
        <v>1.5</v>
      </c>
      <c r="H422" s="18" t="s">
        <v>15</v>
      </c>
      <c r="I422" s="18" t="s">
        <v>20</v>
      </c>
      <c r="J422" s="45"/>
      <c r="K422" s="48"/>
      <c r="L422" s="50"/>
      <c r="M422" s="52"/>
      <c r="N422" s="54"/>
      <c r="O422" s="56"/>
    </row>
    <row r="423" spans="1:18" ht="11.1" customHeight="1">
      <c r="A423" s="16" t="s">
        <v>136</v>
      </c>
      <c r="B423" s="17" t="s">
        <v>137</v>
      </c>
      <c r="C423" s="18" t="s">
        <v>40</v>
      </c>
      <c r="D423" s="18">
        <v>28</v>
      </c>
      <c r="E423" s="18">
        <v>64</v>
      </c>
      <c r="F423" s="18">
        <v>92</v>
      </c>
      <c r="G423" s="18">
        <v>1.5</v>
      </c>
      <c r="H423" s="18" t="s">
        <v>15</v>
      </c>
      <c r="I423" s="18" t="s">
        <v>20</v>
      </c>
      <c r="J423" s="45"/>
      <c r="K423" s="48"/>
      <c r="L423" s="50"/>
      <c r="M423" s="52"/>
      <c r="N423" s="54"/>
      <c r="O423" s="56"/>
    </row>
    <row r="424" spans="1:18" ht="11.1" customHeight="1">
      <c r="A424" s="16" t="s">
        <v>136</v>
      </c>
      <c r="B424" s="17" t="s">
        <v>137</v>
      </c>
      <c r="C424" s="18" t="s">
        <v>41</v>
      </c>
      <c r="D424" s="18">
        <v>29</v>
      </c>
      <c r="E424" s="18">
        <v>68</v>
      </c>
      <c r="F424" s="18">
        <v>97</v>
      </c>
      <c r="G424" s="18">
        <v>2</v>
      </c>
      <c r="H424" s="18" t="s">
        <v>15</v>
      </c>
      <c r="I424" s="18" t="s">
        <v>20</v>
      </c>
      <c r="J424" s="45"/>
      <c r="K424" s="48"/>
      <c r="L424" s="50"/>
      <c r="M424" s="52"/>
      <c r="N424" s="54"/>
      <c r="O424" s="56"/>
    </row>
    <row r="425" spans="1:18" ht="10.5" customHeight="1" thickBot="1">
      <c r="A425" s="19" t="s">
        <v>136</v>
      </c>
      <c r="B425" s="20" t="s">
        <v>137</v>
      </c>
      <c r="C425" s="21" t="s">
        <v>42</v>
      </c>
      <c r="D425" s="21">
        <v>29</v>
      </c>
      <c r="E425" s="21">
        <v>0</v>
      </c>
      <c r="F425" s="21">
        <v>29</v>
      </c>
      <c r="G425" s="21">
        <v>0</v>
      </c>
      <c r="H425" s="21" t="s">
        <v>15</v>
      </c>
      <c r="I425" s="21" t="s">
        <v>31</v>
      </c>
      <c r="J425" s="46"/>
      <c r="K425" s="49"/>
      <c r="L425" s="51"/>
      <c r="M425" s="53"/>
      <c r="N425" s="55"/>
      <c r="O425" s="57"/>
    </row>
    <row r="426" spans="1:18" ht="11.1" customHeight="1">
      <c r="A426" s="8" t="s">
        <v>138</v>
      </c>
      <c r="B426" s="9" t="s">
        <v>139</v>
      </c>
      <c r="C426" s="10" t="s">
        <v>33</v>
      </c>
      <c r="D426" s="10">
        <v>15</v>
      </c>
      <c r="E426" s="10">
        <v>36</v>
      </c>
      <c r="F426" s="10">
        <v>51</v>
      </c>
      <c r="G426" s="10">
        <v>3</v>
      </c>
      <c r="H426" s="10" t="s">
        <v>15</v>
      </c>
      <c r="I426" s="10" t="s">
        <v>17</v>
      </c>
      <c r="J426" s="44">
        <f t="shared" ref="J426" si="205">COUNTIF(H426:H435,"F")+COUNTIF(H426:H435,"AB")</f>
        <v>1</v>
      </c>
      <c r="K426" s="47">
        <f t="shared" ref="K426" si="206">SUM(G426:G435)</f>
        <v>18.5</v>
      </c>
      <c r="L426" s="50" t="str">
        <f t="shared" ref="L426" si="207">IF(K426=21.5, "PASS", "FAIL")</f>
        <v>FAIL</v>
      </c>
      <c r="M426" s="52" t="str">
        <f t="shared" ref="M426" si="208">IF(L426="PASS",O426/9,"NO NEED")</f>
        <v>NO NEED</v>
      </c>
      <c r="N426" s="54" t="str">
        <f>IF(L426="FAIL","NO RANK",RANK(M426,$M$6:$M$605))</f>
        <v>NO RANK</v>
      </c>
      <c r="O426" s="56">
        <f t="shared" ref="O426" si="209">SUM(F426:F434)</f>
        <v>599</v>
      </c>
      <c r="P426" s="11"/>
      <c r="Q426" s="12"/>
      <c r="R426" s="12"/>
    </row>
    <row r="427" spans="1:18" ht="11.1" customHeight="1">
      <c r="A427" s="13" t="s">
        <v>138</v>
      </c>
      <c r="B427" s="14" t="s">
        <v>139</v>
      </c>
      <c r="C427" s="15" t="s">
        <v>34</v>
      </c>
      <c r="D427" s="15">
        <v>18</v>
      </c>
      <c r="E427" s="15">
        <v>26</v>
      </c>
      <c r="F427" s="15">
        <v>44</v>
      </c>
      <c r="G427" s="15">
        <v>3</v>
      </c>
      <c r="H427" s="15" t="s">
        <v>15</v>
      </c>
      <c r="I427" s="15" t="s">
        <v>18</v>
      </c>
      <c r="J427" s="45"/>
      <c r="K427" s="48"/>
      <c r="L427" s="50"/>
      <c r="M427" s="52"/>
      <c r="N427" s="54"/>
      <c r="O427" s="56"/>
    </row>
    <row r="428" spans="1:18" ht="11.1" customHeight="1">
      <c r="A428" s="13" t="s">
        <v>138</v>
      </c>
      <c r="B428" s="14" t="s">
        <v>139</v>
      </c>
      <c r="C428" s="15" t="s">
        <v>36</v>
      </c>
      <c r="D428" s="15">
        <v>20</v>
      </c>
      <c r="E428" s="15">
        <v>36</v>
      </c>
      <c r="F428" s="15">
        <v>56</v>
      </c>
      <c r="G428" s="15">
        <v>3</v>
      </c>
      <c r="H428" s="15" t="s">
        <v>15</v>
      </c>
      <c r="I428" s="15" t="s">
        <v>17</v>
      </c>
      <c r="J428" s="45"/>
      <c r="K428" s="48"/>
      <c r="L428" s="50"/>
      <c r="M428" s="52"/>
      <c r="N428" s="54"/>
      <c r="O428" s="56"/>
    </row>
    <row r="429" spans="1:18" ht="11.1" customHeight="1">
      <c r="A429" s="13" t="s">
        <v>138</v>
      </c>
      <c r="B429" s="14" t="s">
        <v>139</v>
      </c>
      <c r="C429" s="15" t="s">
        <v>37</v>
      </c>
      <c r="D429" s="15">
        <v>27</v>
      </c>
      <c r="E429" s="15">
        <v>26</v>
      </c>
      <c r="F429" s="15">
        <v>53</v>
      </c>
      <c r="G429" s="15">
        <v>3</v>
      </c>
      <c r="H429" s="15" t="s">
        <v>15</v>
      </c>
      <c r="I429" s="15" t="s">
        <v>17</v>
      </c>
      <c r="J429" s="45"/>
      <c r="K429" s="48"/>
      <c r="L429" s="50"/>
      <c r="M429" s="52"/>
      <c r="N429" s="54"/>
      <c r="O429" s="56"/>
    </row>
    <row r="430" spans="1:18" ht="11.1" customHeight="1">
      <c r="A430" s="13" t="s">
        <v>138</v>
      </c>
      <c r="B430" s="14" t="s">
        <v>139</v>
      </c>
      <c r="C430" s="15" t="s">
        <v>38</v>
      </c>
      <c r="D430" s="15">
        <v>19</v>
      </c>
      <c r="E430" s="15">
        <v>12</v>
      </c>
      <c r="F430" s="15">
        <v>31</v>
      </c>
      <c r="G430" s="15">
        <v>0</v>
      </c>
      <c r="H430" s="15" t="s">
        <v>19</v>
      </c>
      <c r="I430" s="15" t="s">
        <v>19</v>
      </c>
      <c r="J430" s="45"/>
      <c r="K430" s="48"/>
      <c r="L430" s="50"/>
      <c r="M430" s="52"/>
      <c r="N430" s="54"/>
      <c r="O430" s="56"/>
    </row>
    <row r="431" spans="1:18" ht="11.1" customHeight="1">
      <c r="A431" s="13" t="s">
        <v>138</v>
      </c>
      <c r="B431" s="14" t="s">
        <v>139</v>
      </c>
      <c r="C431" s="15" t="s">
        <v>35</v>
      </c>
      <c r="D431" s="15">
        <v>29</v>
      </c>
      <c r="E431" s="15">
        <v>58</v>
      </c>
      <c r="F431" s="15">
        <v>87</v>
      </c>
      <c r="G431" s="15">
        <v>1.5</v>
      </c>
      <c r="H431" s="15" t="s">
        <v>15</v>
      </c>
      <c r="I431" s="15" t="s">
        <v>21</v>
      </c>
      <c r="J431" s="45"/>
      <c r="K431" s="48"/>
      <c r="L431" s="50"/>
      <c r="M431" s="52"/>
      <c r="N431" s="54"/>
      <c r="O431" s="56"/>
    </row>
    <row r="432" spans="1:18" ht="11.1" customHeight="1">
      <c r="A432" s="16" t="s">
        <v>138</v>
      </c>
      <c r="B432" s="17" t="s">
        <v>139</v>
      </c>
      <c r="C432" s="18" t="s">
        <v>39</v>
      </c>
      <c r="D432" s="18">
        <v>29</v>
      </c>
      <c r="E432" s="18">
        <v>60</v>
      </c>
      <c r="F432" s="18">
        <v>89</v>
      </c>
      <c r="G432" s="18">
        <v>1.5</v>
      </c>
      <c r="H432" s="18" t="s">
        <v>15</v>
      </c>
      <c r="I432" s="18" t="s">
        <v>21</v>
      </c>
      <c r="J432" s="45"/>
      <c r="K432" s="48"/>
      <c r="L432" s="50"/>
      <c r="M432" s="52"/>
      <c r="N432" s="54"/>
      <c r="O432" s="56"/>
    </row>
    <row r="433" spans="1:18" ht="11.1" customHeight="1">
      <c r="A433" s="16" t="s">
        <v>138</v>
      </c>
      <c r="B433" s="17" t="s">
        <v>139</v>
      </c>
      <c r="C433" s="18" t="s">
        <v>40</v>
      </c>
      <c r="D433" s="18">
        <v>28</v>
      </c>
      <c r="E433" s="18">
        <v>63</v>
      </c>
      <c r="F433" s="18">
        <v>91</v>
      </c>
      <c r="G433" s="18">
        <v>1.5</v>
      </c>
      <c r="H433" s="18" t="s">
        <v>15</v>
      </c>
      <c r="I433" s="18" t="s">
        <v>20</v>
      </c>
      <c r="J433" s="45"/>
      <c r="K433" s="48"/>
      <c r="L433" s="50"/>
      <c r="M433" s="52"/>
      <c r="N433" s="54"/>
      <c r="O433" s="56"/>
    </row>
    <row r="434" spans="1:18" ht="11.1" customHeight="1">
      <c r="A434" s="16" t="s">
        <v>138</v>
      </c>
      <c r="B434" s="17" t="s">
        <v>139</v>
      </c>
      <c r="C434" s="18" t="s">
        <v>41</v>
      </c>
      <c r="D434" s="18">
        <v>29</v>
      </c>
      <c r="E434" s="18">
        <v>68</v>
      </c>
      <c r="F434" s="18">
        <v>97</v>
      </c>
      <c r="G434" s="18">
        <v>2</v>
      </c>
      <c r="H434" s="18" t="s">
        <v>15</v>
      </c>
      <c r="I434" s="18" t="s">
        <v>20</v>
      </c>
      <c r="J434" s="45"/>
      <c r="K434" s="48"/>
      <c r="L434" s="50"/>
      <c r="M434" s="52"/>
      <c r="N434" s="54"/>
      <c r="O434" s="56"/>
    </row>
    <row r="435" spans="1:18" ht="11.1" customHeight="1" thickBot="1">
      <c r="A435" s="19" t="s">
        <v>138</v>
      </c>
      <c r="B435" s="20" t="s">
        <v>139</v>
      </c>
      <c r="C435" s="21" t="s">
        <v>42</v>
      </c>
      <c r="D435" s="21">
        <v>28</v>
      </c>
      <c r="E435" s="21">
        <v>0</v>
      </c>
      <c r="F435" s="21">
        <v>28</v>
      </c>
      <c r="G435" s="21">
        <v>0</v>
      </c>
      <c r="H435" s="21" t="s">
        <v>15</v>
      </c>
      <c r="I435" s="21" t="s">
        <v>31</v>
      </c>
      <c r="J435" s="46"/>
      <c r="K435" s="49"/>
      <c r="L435" s="51"/>
      <c r="M435" s="53"/>
      <c r="N435" s="55"/>
      <c r="O435" s="57"/>
    </row>
    <row r="436" spans="1:18" ht="11.1" customHeight="1">
      <c r="A436" s="8" t="s">
        <v>140</v>
      </c>
      <c r="B436" s="9" t="s">
        <v>141</v>
      </c>
      <c r="C436" s="10" t="s">
        <v>33</v>
      </c>
      <c r="D436" s="10">
        <v>15</v>
      </c>
      <c r="E436" s="10">
        <v>43</v>
      </c>
      <c r="F436" s="10">
        <v>58</v>
      </c>
      <c r="G436" s="10">
        <v>3</v>
      </c>
      <c r="H436" s="10" t="s">
        <v>15</v>
      </c>
      <c r="I436" s="10" t="s">
        <v>17</v>
      </c>
      <c r="J436" s="44">
        <f t="shared" ref="J436" si="210">COUNTIF(H436:H445,"F")+COUNTIF(H436:H445,"AB")</f>
        <v>1</v>
      </c>
      <c r="K436" s="47">
        <f t="shared" ref="K436" si="211">SUM(G436:G445)</f>
        <v>18.5</v>
      </c>
      <c r="L436" s="50" t="str">
        <f t="shared" ref="L436" si="212">IF(K436=21.5, "PASS", "FAIL")</f>
        <v>FAIL</v>
      </c>
      <c r="M436" s="52" t="str">
        <f t="shared" ref="M436" si="213">IF(L436="PASS",O436/9,"NO NEED")</f>
        <v>NO NEED</v>
      </c>
      <c r="N436" s="54" t="str">
        <f>IF(L436="FAIL","NO RANK",RANK(M436,$M$6:$M$605))</f>
        <v>NO RANK</v>
      </c>
      <c r="O436" s="56">
        <f t="shared" ref="O436" si="214">SUM(F436:F444)</f>
        <v>586</v>
      </c>
      <c r="P436" s="11"/>
      <c r="Q436" s="12"/>
      <c r="R436" s="12"/>
    </row>
    <row r="437" spans="1:18" ht="11.1" customHeight="1">
      <c r="A437" s="13" t="s">
        <v>140</v>
      </c>
      <c r="B437" s="14" t="s">
        <v>141</v>
      </c>
      <c r="C437" s="15" t="s">
        <v>34</v>
      </c>
      <c r="D437" s="15">
        <v>22</v>
      </c>
      <c r="E437" s="15">
        <v>29</v>
      </c>
      <c r="F437" s="15">
        <v>51</v>
      </c>
      <c r="G437" s="15">
        <v>3</v>
      </c>
      <c r="H437" s="15" t="s">
        <v>15</v>
      </c>
      <c r="I437" s="15" t="s">
        <v>17</v>
      </c>
      <c r="J437" s="45"/>
      <c r="K437" s="48"/>
      <c r="L437" s="50"/>
      <c r="M437" s="52"/>
      <c r="N437" s="54"/>
      <c r="O437" s="56"/>
    </row>
    <row r="438" spans="1:18" ht="11.1" customHeight="1">
      <c r="A438" s="13" t="s">
        <v>140</v>
      </c>
      <c r="B438" s="14" t="s">
        <v>141</v>
      </c>
      <c r="C438" s="15" t="s">
        <v>36</v>
      </c>
      <c r="D438" s="15">
        <v>20</v>
      </c>
      <c r="E438" s="15">
        <v>28</v>
      </c>
      <c r="F438" s="15">
        <v>48</v>
      </c>
      <c r="G438" s="15">
        <v>3</v>
      </c>
      <c r="H438" s="15" t="s">
        <v>15</v>
      </c>
      <c r="I438" s="15" t="s">
        <v>18</v>
      </c>
      <c r="J438" s="45"/>
      <c r="K438" s="48"/>
      <c r="L438" s="50"/>
      <c r="M438" s="52"/>
      <c r="N438" s="54"/>
      <c r="O438" s="56"/>
    </row>
    <row r="439" spans="1:18" ht="11.1" customHeight="1">
      <c r="A439" s="13" t="s">
        <v>140</v>
      </c>
      <c r="B439" s="14" t="s">
        <v>141</v>
      </c>
      <c r="C439" s="15" t="s">
        <v>37</v>
      </c>
      <c r="D439" s="15">
        <v>24</v>
      </c>
      <c r="E439" s="15">
        <v>29</v>
      </c>
      <c r="F439" s="15">
        <v>53</v>
      </c>
      <c r="G439" s="15">
        <v>3</v>
      </c>
      <c r="H439" s="15" t="s">
        <v>15</v>
      </c>
      <c r="I439" s="15" t="s">
        <v>17</v>
      </c>
      <c r="J439" s="45"/>
      <c r="K439" s="48"/>
      <c r="L439" s="50"/>
      <c r="M439" s="52"/>
      <c r="N439" s="54"/>
      <c r="O439" s="56"/>
    </row>
    <row r="440" spans="1:18" ht="11.1" customHeight="1">
      <c r="A440" s="13" t="s">
        <v>140</v>
      </c>
      <c r="B440" s="14" t="s">
        <v>141</v>
      </c>
      <c r="C440" s="15" t="s">
        <v>38</v>
      </c>
      <c r="D440" s="15">
        <v>19</v>
      </c>
      <c r="E440" s="15">
        <v>15</v>
      </c>
      <c r="F440" s="15">
        <v>34</v>
      </c>
      <c r="G440" s="15">
        <v>0</v>
      </c>
      <c r="H440" s="15" t="s">
        <v>19</v>
      </c>
      <c r="I440" s="15" t="s">
        <v>19</v>
      </c>
      <c r="J440" s="45"/>
      <c r="K440" s="48"/>
      <c r="L440" s="50"/>
      <c r="M440" s="52"/>
      <c r="N440" s="54"/>
      <c r="O440" s="56"/>
    </row>
    <row r="441" spans="1:18" ht="11.1" customHeight="1">
      <c r="A441" s="13" t="s">
        <v>140</v>
      </c>
      <c r="B441" s="14" t="s">
        <v>141</v>
      </c>
      <c r="C441" s="15" t="s">
        <v>35</v>
      </c>
      <c r="D441" s="15">
        <v>28</v>
      </c>
      <c r="E441" s="15">
        <v>55</v>
      </c>
      <c r="F441" s="15">
        <v>83</v>
      </c>
      <c r="G441" s="15">
        <v>1.5</v>
      </c>
      <c r="H441" s="15" t="s">
        <v>15</v>
      </c>
      <c r="I441" s="15" t="s">
        <v>21</v>
      </c>
      <c r="J441" s="45"/>
      <c r="K441" s="48"/>
      <c r="L441" s="50"/>
      <c r="M441" s="52"/>
      <c r="N441" s="54"/>
      <c r="O441" s="56"/>
    </row>
    <row r="442" spans="1:18" ht="11.1" customHeight="1">
      <c r="A442" s="16" t="s">
        <v>140</v>
      </c>
      <c r="B442" s="17" t="s">
        <v>141</v>
      </c>
      <c r="C442" s="18" t="s">
        <v>39</v>
      </c>
      <c r="D442" s="18">
        <v>27</v>
      </c>
      <c r="E442" s="18">
        <v>50</v>
      </c>
      <c r="F442" s="18">
        <v>77</v>
      </c>
      <c r="G442" s="18">
        <v>1.5</v>
      </c>
      <c r="H442" s="18" t="s">
        <v>15</v>
      </c>
      <c r="I442" s="18" t="s">
        <v>22</v>
      </c>
      <c r="J442" s="45"/>
      <c r="K442" s="48"/>
      <c r="L442" s="50"/>
      <c r="M442" s="52"/>
      <c r="N442" s="54"/>
      <c r="O442" s="56"/>
    </row>
    <row r="443" spans="1:18" ht="11.1" customHeight="1">
      <c r="A443" s="16" t="s">
        <v>140</v>
      </c>
      <c r="B443" s="17" t="s">
        <v>141</v>
      </c>
      <c r="C443" s="18" t="s">
        <v>40</v>
      </c>
      <c r="D443" s="18">
        <v>28</v>
      </c>
      <c r="E443" s="18">
        <v>57</v>
      </c>
      <c r="F443" s="18">
        <v>85</v>
      </c>
      <c r="G443" s="18">
        <v>1.5</v>
      </c>
      <c r="H443" s="18" t="s">
        <v>15</v>
      </c>
      <c r="I443" s="18" t="s">
        <v>21</v>
      </c>
      <c r="J443" s="45"/>
      <c r="K443" s="48"/>
      <c r="L443" s="50"/>
      <c r="M443" s="52"/>
      <c r="N443" s="54"/>
      <c r="O443" s="56"/>
    </row>
    <row r="444" spans="1:18" ht="11.1" customHeight="1">
      <c r="A444" s="16" t="s">
        <v>140</v>
      </c>
      <c r="B444" s="17" t="s">
        <v>141</v>
      </c>
      <c r="C444" s="18" t="s">
        <v>41</v>
      </c>
      <c r="D444" s="18">
        <v>29</v>
      </c>
      <c r="E444" s="18">
        <v>68</v>
      </c>
      <c r="F444" s="18">
        <v>97</v>
      </c>
      <c r="G444" s="18">
        <v>2</v>
      </c>
      <c r="H444" s="18" t="s">
        <v>15</v>
      </c>
      <c r="I444" s="18" t="s">
        <v>20</v>
      </c>
      <c r="J444" s="45"/>
      <c r="K444" s="48"/>
      <c r="L444" s="50"/>
      <c r="M444" s="52"/>
      <c r="N444" s="54"/>
      <c r="O444" s="56"/>
    </row>
    <row r="445" spans="1:18" ht="10.5" customHeight="1" thickBot="1">
      <c r="A445" s="19" t="s">
        <v>140</v>
      </c>
      <c r="B445" s="20" t="s">
        <v>141</v>
      </c>
      <c r="C445" s="21" t="s">
        <v>42</v>
      </c>
      <c r="D445" s="21">
        <v>29</v>
      </c>
      <c r="E445" s="21">
        <v>0</v>
      </c>
      <c r="F445" s="21">
        <v>29</v>
      </c>
      <c r="G445" s="21">
        <v>0</v>
      </c>
      <c r="H445" s="21" t="s">
        <v>15</v>
      </c>
      <c r="I445" s="21" t="s">
        <v>31</v>
      </c>
      <c r="J445" s="46"/>
      <c r="K445" s="49"/>
      <c r="L445" s="51"/>
      <c r="M445" s="53"/>
      <c r="N445" s="55"/>
      <c r="O445" s="57"/>
    </row>
    <row r="446" spans="1:18" ht="11.1" customHeight="1">
      <c r="A446" s="8" t="s">
        <v>142</v>
      </c>
      <c r="B446" s="9" t="s">
        <v>143</v>
      </c>
      <c r="C446" s="10" t="s">
        <v>33</v>
      </c>
      <c r="D446" s="10">
        <v>25</v>
      </c>
      <c r="E446" s="10">
        <v>49</v>
      </c>
      <c r="F446" s="10">
        <v>74</v>
      </c>
      <c r="G446" s="10">
        <v>3</v>
      </c>
      <c r="H446" s="10" t="s">
        <v>15</v>
      </c>
      <c r="I446" s="10" t="s">
        <v>22</v>
      </c>
      <c r="J446" s="44">
        <f t="shared" ref="J446" si="215">COUNTIF(H446:H455,"F")+COUNTIF(H446:H455,"AB")</f>
        <v>0</v>
      </c>
      <c r="K446" s="47">
        <f t="shared" ref="K446" si="216">SUM(G446:G455)</f>
        <v>21.5</v>
      </c>
      <c r="L446" s="50" t="str">
        <f t="shared" ref="L446" si="217">IF(K446=21.5, "PASS", "FAIL")</f>
        <v>PASS</v>
      </c>
      <c r="M446" s="52">
        <f t="shared" ref="M446" si="218">IF(L446="PASS",O446/9,"NO NEED")</f>
        <v>80.888888888888886</v>
      </c>
      <c r="N446" s="54">
        <f>IF(L446="FAIL","NO RANK",RANK(M446,$M$6:$M$605))</f>
        <v>10</v>
      </c>
      <c r="O446" s="56">
        <f t="shared" ref="O446" si="219">SUM(F446:F454)</f>
        <v>728</v>
      </c>
    </row>
    <row r="447" spans="1:18" ht="11.1" customHeight="1">
      <c r="A447" s="13" t="s">
        <v>142</v>
      </c>
      <c r="B447" s="14" t="s">
        <v>143</v>
      </c>
      <c r="C447" s="15" t="s">
        <v>34</v>
      </c>
      <c r="D447" s="15">
        <v>29</v>
      </c>
      <c r="E447" s="15">
        <v>41</v>
      </c>
      <c r="F447" s="15">
        <v>70</v>
      </c>
      <c r="G447" s="15">
        <v>3</v>
      </c>
      <c r="H447" s="15" t="s">
        <v>15</v>
      </c>
      <c r="I447" s="15" t="s">
        <v>22</v>
      </c>
      <c r="J447" s="45"/>
      <c r="K447" s="48"/>
      <c r="L447" s="50"/>
      <c r="M447" s="52"/>
      <c r="N447" s="54"/>
      <c r="O447" s="56"/>
    </row>
    <row r="448" spans="1:18" ht="11.1" customHeight="1">
      <c r="A448" s="13" t="s">
        <v>142</v>
      </c>
      <c r="B448" s="14" t="s">
        <v>143</v>
      </c>
      <c r="C448" s="15" t="s">
        <v>36</v>
      </c>
      <c r="D448" s="15">
        <v>29</v>
      </c>
      <c r="E448" s="15">
        <v>44</v>
      </c>
      <c r="F448" s="15">
        <v>73</v>
      </c>
      <c r="G448" s="15">
        <v>3</v>
      </c>
      <c r="H448" s="15" t="s">
        <v>15</v>
      </c>
      <c r="I448" s="15" t="s">
        <v>22</v>
      </c>
      <c r="J448" s="45"/>
      <c r="K448" s="48"/>
      <c r="L448" s="50"/>
      <c r="M448" s="52"/>
      <c r="N448" s="54"/>
      <c r="O448" s="56"/>
    </row>
    <row r="449" spans="1:18" ht="11.1" customHeight="1">
      <c r="A449" s="13" t="s">
        <v>142</v>
      </c>
      <c r="B449" s="14" t="s">
        <v>143</v>
      </c>
      <c r="C449" s="15" t="s">
        <v>37</v>
      </c>
      <c r="D449" s="15">
        <v>28</v>
      </c>
      <c r="E449" s="15">
        <v>38</v>
      </c>
      <c r="F449" s="15">
        <v>66</v>
      </c>
      <c r="G449" s="15">
        <v>3</v>
      </c>
      <c r="H449" s="15" t="s">
        <v>15</v>
      </c>
      <c r="I449" s="15" t="s">
        <v>16</v>
      </c>
      <c r="J449" s="45"/>
      <c r="K449" s="48"/>
      <c r="L449" s="50"/>
      <c r="M449" s="52"/>
      <c r="N449" s="54"/>
      <c r="O449" s="56"/>
    </row>
    <row r="450" spans="1:18" ht="11.1" customHeight="1">
      <c r="A450" s="13" t="s">
        <v>142</v>
      </c>
      <c r="B450" s="14" t="s">
        <v>143</v>
      </c>
      <c r="C450" s="15" t="s">
        <v>38</v>
      </c>
      <c r="D450" s="15">
        <v>28</v>
      </c>
      <c r="E450" s="15">
        <v>28</v>
      </c>
      <c r="F450" s="15">
        <v>56</v>
      </c>
      <c r="G450" s="15">
        <v>3</v>
      </c>
      <c r="H450" s="15" t="s">
        <v>15</v>
      </c>
      <c r="I450" s="15" t="s">
        <v>17</v>
      </c>
      <c r="J450" s="45"/>
      <c r="K450" s="48"/>
      <c r="L450" s="50"/>
      <c r="M450" s="52"/>
      <c r="N450" s="54"/>
      <c r="O450" s="56"/>
    </row>
    <row r="451" spans="1:18" ht="11.1" customHeight="1">
      <c r="A451" s="13" t="s">
        <v>142</v>
      </c>
      <c r="B451" s="14" t="s">
        <v>143</v>
      </c>
      <c r="C451" s="15" t="s">
        <v>35</v>
      </c>
      <c r="D451" s="15">
        <v>30</v>
      </c>
      <c r="E451" s="15">
        <v>68</v>
      </c>
      <c r="F451" s="15">
        <v>98</v>
      </c>
      <c r="G451" s="15">
        <v>1.5</v>
      </c>
      <c r="H451" s="15" t="s">
        <v>15</v>
      </c>
      <c r="I451" s="15" t="s">
        <v>20</v>
      </c>
      <c r="J451" s="45"/>
      <c r="K451" s="48"/>
      <c r="L451" s="50"/>
      <c r="M451" s="52"/>
      <c r="N451" s="54"/>
      <c r="O451" s="56"/>
    </row>
    <row r="452" spans="1:18" ht="11.1" customHeight="1">
      <c r="A452" s="16" t="s">
        <v>142</v>
      </c>
      <c r="B452" s="17" t="s">
        <v>143</v>
      </c>
      <c r="C452" s="18" t="s">
        <v>39</v>
      </c>
      <c r="D452" s="18">
        <v>30</v>
      </c>
      <c r="E452" s="18">
        <v>65</v>
      </c>
      <c r="F452" s="18">
        <v>95</v>
      </c>
      <c r="G452" s="18">
        <v>1.5</v>
      </c>
      <c r="H452" s="18" t="s">
        <v>15</v>
      </c>
      <c r="I452" s="18" t="s">
        <v>20</v>
      </c>
      <c r="J452" s="45"/>
      <c r="K452" s="48"/>
      <c r="L452" s="50"/>
      <c r="M452" s="52"/>
      <c r="N452" s="54"/>
      <c r="O452" s="56"/>
    </row>
    <row r="453" spans="1:18" ht="11.1" customHeight="1">
      <c r="A453" s="16" t="s">
        <v>142</v>
      </c>
      <c r="B453" s="17" t="s">
        <v>143</v>
      </c>
      <c r="C453" s="18" t="s">
        <v>40</v>
      </c>
      <c r="D453" s="18">
        <v>29</v>
      </c>
      <c r="E453" s="18">
        <v>68</v>
      </c>
      <c r="F453" s="18">
        <v>97</v>
      </c>
      <c r="G453" s="18">
        <v>1.5</v>
      </c>
      <c r="H453" s="18" t="s">
        <v>15</v>
      </c>
      <c r="I453" s="18" t="s">
        <v>20</v>
      </c>
      <c r="J453" s="45"/>
      <c r="K453" s="48"/>
      <c r="L453" s="50"/>
      <c r="M453" s="52"/>
      <c r="N453" s="54"/>
      <c r="O453" s="56"/>
    </row>
    <row r="454" spans="1:18" ht="11.1" customHeight="1">
      <c r="A454" s="16" t="s">
        <v>142</v>
      </c>
      <c r="B454" s="17" t="s">
        <v>143</v>
      </c>
      <c r="C454" s="18" t="s">
        <v>41</v>
      </c>
      <c r="D454" s="18">
        <v>30</v>
      </c>
      <c r="E454" s="18">
        <v>69</v>
      </c>
      <c r="F454" s="18">
        <v>99</v>
      </c>
      <c r="G454" s="18">
        <v>2</v>
      </c>
      <c r="H454" s="18" t="s">
        <v>15</v>
      </c>
      <c r="I454" s="18" t="s">
        <v>20</v>
      </c>
      <c r="J454" s="45"/>
      <c r="K454" s="48"/>
      <c r="L454" s="50"/>
      <c r="M454" s="52"/>
      <c r="N454" s="54"/>
      <c r="O454" s="56"/>
    </row>
    <row r="455" spans="1:18" ht="11.1" customHeight="1" thickBot="1">
      <c r="A455" s="19" t="s">
        <v>142</v>
      </c>
      <c r="B455" s="20" t="s">
        <v>143</v>
      </c>
      <c r="C455" s="21" t="s">
        <v>42</v>
      </c>
      <c r="D455" s="21">
        <v>29</v>
      </c>
      <c r="E455" s="21">
        <v>0</v>
      </c>
      <c r="F455" s="21">
        <v>29</v>
      </c>
      <c r="G455" s="21">
        <v>0</v>
      </c>
      <c r="H455" s="21" t="s">
        <v>15</v>
      </c>
      <c r="I455" s="21" t="s">
        <v>31</v>
      </c>
      <c r="J455" s="46"/>
      <c r="K455" s="49"/>
      <c r="L455" s="51"/>
      <c r="M455" s="53"/>
      <c r="N455" s="55"/>
      <c r="O455" s="57"/>
    </row>
    <row r="456" spans="1:18" ht="11.1" customHeight="1">
      <c r="A456" s="8" t="s">
        <v>144</v>
      </c>
      <c r="B456" s="9" t="s">
        <v>145</v>
      </c>
      <c r="C456" s="10" t="s">
        <v>33</v>
      </c>
      <c r="D456" s="10">
        <v>28</v>
      </c>
      <c r="E456" s="10">
        <v>47</v>
      </c>
      <c r="F456" s="10">
        <v>75</v>
      </c>
      <c r="G456" s="10">
        <v>3</v>
      </c>
      <c r="H456" s="10" t="s">
        <v>15</v>
      </c>
      <c r="I456" s="10" t="s">
        <v>22</v>
      </c>
      <c r="J456" s="44">
        <f t="shared" ref="J456" si="220">COUNTIF(H456:H465,"F")+COUNTIF(H456:H465,"AB")</f>
        <v>0</v>
      </c>
      <c r="K456" s="47">
        <f t="shared" ref="K456" si="221">SUM(G456:G465)</f>
        <v>21.5</v>
      </c>
      <c r="L456" s="50" t="str">
        <f t="shared" ref="L456" si="222">IF(K456=21.5, "PASS", "FAIL")</f>
        <v>PASS</v>
      </c>
      <c r="M456" s="52">
        <f t="shared" ref="M456" si="223">IF(L456="PASS",O456/9,"NO NEED")</f>
        <v>90.333333333333329</v>
      </c>
      <c r="N456" s="54">
        <f>IF(L456="FAIL","NO RANK",RANK(M456,$M$6:$M$605))</f>
        <v>2</v>
      </c>
      <c r="O456" s="56">
        <f t="shared" ref="O456" si="224">SUM(F456:F464)</f>
        <v>813</v>
      </c>
      <c r="P456" s="11"/>
      <c r="Q456" s="12"/>
      <c r="R456" s="12"/>
    </row>
    <row r="457" spans="1:18" ht="11.1" customHeight="1">
      <c r="A457" s="13" t="s">
        <v>144</v>
      </c>
      <c r="B457" s="14" t="s">
        <v>145</v>
      </c>
      <c r="C457" s="15" t="s">
        <v>34</v>
      </c>
      <c r="D457" s="15">
        <v>30</v>
      </c>
      <c r="E457" s="15">
        <v>60</v>
      </c>
      <c r="F457" s="15">
        <v>90</v>
      </c>
      <c r="G457" s="15">
        <v>3</v>
      </c>
      <c r="H457" s="15" t="s">
        <v>15</v>
      </c>
      <c r="I457" s="15" t="s">
        <v>20</v>
      </c>
      <c r="J457" s="45"/>
      <c r="K457" s="48"/>
      <c r="L457" s="50"/>
      <c r="M457" s="52"/>
      <c r="N457" s="54"/>
      <c r="O457" s="56"/>
    </row>
    <row r="458" spans="1:18" ht="11.1" customHeight="1">
      <c r="A458" s="13" t="s">
        <v>144</v>
      </c>
      <c r="B458" s="14" t="s">
        <v>145</v>
      </c>
      <c r="C458" s="15" t="s">
        <v>36</v>
      </c>
      <c r="D458" s="15">
        <v>30</v>
      </c>
      <c r="E458" s="15">
        <v>60</v>
      </c>
      <c r="F458" s="15">
        <v>90</v>
      </c>
      <c r="G458" s="15">
        <v>3</v>
      </c>
      <c r="H458" s="15" t="s">
        <v>15</v>
      </c>
      <c r="I458" s="15" t="s">
        <v>20</v>
      </c>
      <c r="J458" s="45"/>
      <c r="K458" s="48"/>
      <c r="L458" s="50"/>
      <c r="M458" s="52"/>
      <c r="N458" s="54"/>
      <c r="O458" s="56"/>
    </row>
    <row r="459" spans="1:18" ht="11.1" customHeight="1">
      <c r="A459" s="13" t="s">
        <v>144</v>
      </c>
      <c r="B459" s="14" t="s">
        <v>145</v>
      </c>
      <c r="C459" s="15" t="s">
        <v>37</v>
      </c>
      <c r="D459" s="15">
        <v>30</v>
      </c>
      <c r="E459" s="15">
        <v>51</v>
      </c>
      <c r="F459" s="15">
        <v>81</v>
      </c>
      <c r="G459" s="15">
        <v>3</v>
      </c>
      <c r="H459" s="15" t="s">
        <v>15</v>
      </c>
      <c r="I459" s="15" t="s">
        <v>21</v>
      </c>
      <c r="J459" s="45"/>
      <c r="K459" s="48"/>
      <c r="L459" s="50"/>
      <c r="M459" s="52"/>
      <c r="N459" s="54"/>
      <c r="O459" s="56"/>
    </row>
    <row r="460" spans="1:18" ht="11.1" customHeight="1">
      <c r="A460" s="13" t="s">
        <v>144</v>
      </c>
      <c r="B460" s="14" t="s">
        <v>145</v>
      </c>
      <c r="C460" s="15" t="s">
        <v>38</v>
      </c>
      <c r="D460" s="15">
        <v>28</v>
      </c>
      <c r="E460" s="15">
        <v>53</v>
      </c>
      <c r="F460" s="15">
        <v>81</v>
      </c>
      <c r="G460" s="15">
        <v>3</v>
      </c>
      <c r="H460" s="15" t="s">
        <v>15</v>
      </c>
      <c r="I460" s="15" t="s">
        <v>21</v>
      </c>
      <c r="J460" s="45"/>
      <c r="K460" s="48"/>
      <c r="L460" s="50"/>
      <c r="M460" s="52"/>
      <c r="N460" s="54"/>
      <c r="O460" s="56"/>
    </row>
    <row r="461" spans="1:18" ht="11.1" customHeight="1">
      <c r="A461" s="13" t="s">
        <v>144</v>
      </c>
      <c r="B461" s="14" t="s">
        <v>145</v>
      </c>
      <c r="C461" s="15" t="s">
        <v>35</v>
      </c>
      <c r="D461" s="15">
        <v>30</v>
      </c>
      <c r="E461" s="15">
        <v>69</v>
      </c>
      <c r="F461" s="15">
        <v>99</v>
      </c>
      <c r="G461" s="15">
        <v>1.5</v>
      </c>
      <c r="H461" s="15" t="s">
        <v>15</v>
      </c>
      <c r="I461" s="15" t="s">
        <v>20</v>
      </c>
      <c r="J461" s="45"/>
      <c r="K461" s="48"/>
      <c r="L461" s="50"/>
      <c r="M461" s="52"/>
      <c r="N461" s="54"/>
      <c r="O461" s="56"/>
    </row>
    <row r="462" spans="1:18" ht="11.1" customHeight="1">
      <c r="A462" s="16" t="s">
        <v>144</v>
      </c>
      <c r="B462" s="17" t="s">
        <v>145</v>
      </c>
      <c r="C462" s="18" t="s">
        <v>39</v>
      </c>
      <c r="D462" s="18">
        <v>30</v>
      </c>
      <c r="E462" s="18">
        <v>69</v>
      </c>
      <c r="F462" s="18">
        <v>99</v>
      </c>
      <c r="G462" s="18">
        <v>1.5</v>
      </c>
      <c r="H462" s="18" t="s">
        <v>15</v>
      </c>
      <c r="I462" s="18" t="s">
        <v>20</v>
      </c>
      <c r="J462" s="45"/>
      <c r="K462" s="48"/>
      <c r="L462" s="50"/>
      <c r="M462" s="52"/>
      <c r="N462" s="54"/>
      <c r="O462" s="56"/>
    </row>
    <row r="463" spans="1:18" ht="11.1" customHeight="1">
      <c r="A463" s="16" t="s">
        <v>144</v>
      </c>
      <c r="B463" s="17" t="s">
        <v>145</v>
      </c>
      <c r="C463" s="18" t="s">
        <v>40</v>
      </c>
      <c r="D463" s="18">
        <v>30</v>
      </c>
      <c r="E463" s="18">
        <v>69</v>
      </c>
      <c r="F463" s="18">
        <v>99</v>
      </c>
      <c r="G463" s="18">
        <v>1.5</v>
      </c>
      <c r="H463" s="18" t="s">
        <v>15</v>
      </c>
      <c r="I463" s="18" t="s">
        <v>20</v>
      </c>
      <c r="J463" s="45"/>
      <c r="K463" s="48"/>
      <c r="L463" s="50"/>
      <c r="M463" s="52"/>
      <c r="N463" s="54"/>
      <c r="O463" s="56"/>
    </row>
    <row r="464" spans="1:18" ht="11.1" customHeight="1">
      <c r="A464" s="16" t="s">
        <v>144</v>
      </c>
      <c r="B464" s="17" t="s">
        <v>145</v>
      </c>
      <c r="C464" s="18" t="s">
        <v>41</v>
      </c>
      <c r="D464" s="18">
        <v>30</v>
      </c>
      <c r="E464" s="18">
        <v>69</v>
      </c>
      <c r="F464" s="18">
        <v>99</v>
      </c>
      <c r="G464" s="18">
        <v>2</v>
      </c>
      <c r="H464" s="18" t="s">
        <v>15</v>
      </c>
      <c r="I464" s="18" t="s">
        <v>20</v>
      </c>
      <c r="J464" s="45"/>
      <c r="K464" s="48"/>
      <c r="L464" s="50"/>
      <c r="M464" s="52"/>
      <c r="N464" s="54"/>
      <c r="O464" s="56"/>
    </row>
    <row r="465" spans="1:18" ht="10.5" customHeight="1" thickBot="1">
      <c r="A465" s="19" t="s">
        <v>144</v>
      </c>
      <c r="B465" s="20" t="s">
        <v>145</v>
      </c>
      <c r="C465" s="21" t="s">
        <v>42</v>
      </c>
      <c r="D465" s="21">
        <v>29</v>
      </c>
      <c r="E465" s="21">
        <v>0</v>
      </c>
      <c r="F465" s="21">
        <v>29</v>
      </c>
      <c r="G465" s="21">
        <v>0</v>
      </c>
      <c r="H465" s="21" t="s">
        <v>15</v>
      </c>
      <c r="I465" s="21" t="s">
        <v>31</v>
      </c>
      <c r="J465" s="46"/>
      <c r="K465" s="49"/>
      <c r="L465" s="51"/>
      <c r="M465" s="53"/>
      <c r="N465" s="55"/>
      <c r="O465" s="57"/>
    </row>
    <row r="466" spans="1:18" ht="11.1" customHeight="1">
      <c r="A466" s="8" t="s">
        <v>146</v>
      </c>
      <c r="B466" s="9" t="s">
        <v>147</v>
      </c>
      <c r="C466" s="10" t="s">
        <v>33</v>
      </c>
      <c r="D466" s="10">
        <v>21</v>
      </c>
      <c r="E466" s="10">
        <v>25</v>
      </c>
      <c r="F466" s="10">
        <v>46</v>
      </c>
      <c r="G466" s="10">
        <v>3</v>
      </c>
      <c r="H466" s="10" t="s">
        <v>15</v>
      </c>
      <c r="I466" s="10" t="s">
        <v>18</v>
      </c>
      <c r="J466" s="44">
        <f t="shared" ref="J466" si="225">COUNTIF(H466:H475,"F")+COUNTIF(H466:H475,"AB")</f>
        <v>1</v>
      </c>
      <c r="K466" s="47">
        <f t="shared" ref="K466" si="226">SUM(G466:G475)</f>
        <v>18.5</v>
      </c>
      <c r="L466" s="50" t="str">
        <f t="shared" ref="L466" si="227">IF(K466=21.5, "PASS", "FAIL")</f>
        <v>FAIL</v>
      </c>
      <c r="M466" s="52" t="str">
        <f t="shared" ref="M466" si="228">IF(L466="PASS",O466/9,"NO NEED")</f>
        <v>NO NEED</v>
      </c>
      <c r="N466" s="54" t="str">
        <f>IF(L466="FAIL","NO RANK",RANK(M466,$M$6:$M$605))</f>
        <v>NO RANK</v>
      </c>
      <c r="O466" s="56">
        <f t="shared" ref="O466" si="229">SUM(F466:F474)</f>
        <v>575</v>
      </c>
    </row>
    <row r="467" spans="1:18" ht="11.1" customHeight="1">
      <c r="A467" s="13" t="s">
        <v>146</v>
      </c>
      <c r="B467" s="14" t="s">
        <v>147</v>
      </c>
      <c r="C467" s="15" t="s">
        <v>34</v>
      </c>
      <c r="D467" s="15">
        <v>21</v>
      </c>
      <c r="E467" s="15">
        <v>28</v>
      </c>
      <c r="F467" s="15">
        <v>49</v>
      </c>
      <c r="G467" s="15">
        <v>3</v>
      </c>
      <c r="H467" s="15" t="s">
        <v>15</v>
      </c>
      <c r="I467" s="15" t="s">
        <v>18</v>
      </c>
      <c r="J467" s="45"/>
      <c r="K467" s="48"/>
      <c r="L467" s="50"/>
      <c r="M467" s="52"/>
      <c r="N467" s="54"/>
      <c r="O467" s="56"/>
    </row>
    <row r="468" spans="1:18" ht="11.1" customHeight="1">
      <c r="A468" s="13" t="s">
        <v>146</v>
      </c>
      <c r="B468" s="14" t="s">
        <v>147</v>
      </c>
      <c r="C468" s="15" t="s">
        <v>36</v>
      </c>
      <c r="D468" s="15">
        <v>22</v>
      </c>
      <c r="E468" s="15">
        <v>28</v>
      </c>
      <c r="F468" s="15">
        <v>50</v>
      </c>
      <c r="G468" s="15">
        <v>3</v>
      </c>
      <c r="H468" s="15" t="s">
        <v>15</v>
      </c>
      <c r="I468" s="15" t="s">
        <v>17</v>
      </c>
      <c r="J468" s="45"/>
      <c r="K468" s="48"/>
      <c r="L468" s="50"/>
      <c r="M468" s="52"/>
      <c r="N468" s="54"/>
      <c r="O468" s="56"/>
    </row>
    <row r="469" spans="1:18" ht="11.1" customHeight="1">
      <c r="A469" s="13" t="s">
        <v>146</v>
      </c>
      <c r="B469" s="14" t="s">
        <v>147</v>
      </c>
      <c r="C469" s="15" t="s">
        <v>37</v>
      </c>
      <c r="D469" s="15">
        <v>20</v>
      </c>
      <c r="E469" s="15">
        <v>30</v>
      </c>
      <c r="F469" s="15">
        <v>50</v>
      </c>
      <c r="G469" s="15">
        <v>3</v>
      </c>
      <c r="H469" s="15" t="s">
        <v>15</v>
      </c>
      <c r="I469" s="15" t="s">
        <v>17</v>
      </c>
      <c r="J469" s="45"/>
      <c r="K469" s="48"/>
      <c r="L469" s="50"/>
      <c r="M469" s="52"/>
      <c r="N469" s="54"/>
      <c r="O469" s="56"/>
    </row>
    <row r="470" spans="1:18" ht="11.1" customHeight="1">
      <c r="A470" s="13" t="s">
        <v>146</v>
      </c>
      <c r="B470" s="14" t="s">
        <v>147</v>
      </c>
      <c r="C470" s="15" t="s">
        <v>38</v>
      </c>
      <c r="D470" s="15">
        <v>19</v>
      </c>
      <c r="E470" s="15">
        <v>8</v>
      </c>
      <c r="F470" s="15">
        <v>27</v>
      </c>
      <c r="G470" s="15">
        <v>0</v>
      </c>
      <c r="H470" s="15" t="s">
        <v>19</v>
      </c>
      <c r="I470" s="15" t="s">
        <v>19</v>
      </c>
      <c r="J470" s="45"/>
      <c r="K470" s="48"/>
      <c r="L470" s="50"/>
      <c r="M470" s="52"/>
      <c r="N470" s="54"/>
      <c r="O470" s="56"/>
    </row>
    <row r="471" spans="1:18" ht="11.1" customHeight="1">
      <c r="A471" s="13" t="s">
        <v>146</v>
      </c>
      <c r="B471" s="14" t="s">
        <v>147</v>
      </c>
      <c r="C471" s="15" t="s">
        <v>35</v>
      </c>
      <c r="D471" s="15">
        <v>28</v>
      </c>
      <c r="E471" s="15">
        <v>58</v>
      </c>
      <c r="F471" s="15">
        <v>86</v>
      </c>
      <c r="G471" s="15">
        <v>1.5</v>
      </c>
      <c r="H471" s="15" t="s">
        <v>15</v>
      </c>
      <c r="I471" s="15" t="s">
        <v>21</v>
      </c>
      <c r="J471" s="45"/>
      <c r="K471" s="48"/>
      <c r="L471" s="50"/>
      <c r="M471" s="52"/>
      <c r="N471" s="54"/>
      <c r="O471" s="56"/>
    </row>
    <row r="472" spans="1:18" ht="11.1" customHeight="1">
      <c r="A472" s="16" t="s">
        <v>146</v>
      </c>
      <c r="B472" s="17" t="s">
        <v>147</v>
      </c>
      <c r="C472" s="18" t="s">
        <v>39</v>
      </c>
      <c r="D472" s="18">
        <v>29</v>
      </c>
      <c r="E472" s="18">
        <v>60</v>
      </c>
      <c r="F472" s="18">
        <v>89</v>
      </c>
      <c r="G472" s="18">
        <v>1.5</v>
      </c>
      <c r="H472" s="18" t="s">
        <v>15</v>
      </c>
      <c r="I472" s="18" t="s">
        <v>21</v>
      </c>
      <c r="J472" s="45"/>
      <c r="K472" s="48"/>
      <c r="L472" s="50"/>
      <c r="M472" s="52"/>
      <c r="N472" s="54"/>
      <c r="O472" s="56"/>
    </row>
    <row r="473" spans="1:18" ht="11.1" customHeight="1">
      <c r="A473" s="16" t="s">
        <v>146</v>
      </c>
      <c r="B473" s="17" t="s">
        <v>147</v>
      </c>
      <c r="C473" s="18" t="s">
        <v>40</v>
      </c>
      <c r="D473" s="18">
        <v>28</v>
      </c>
      <c r="E473" s="18">
        <v>57</v>
      </c>
      <c r="F473" s="18">
        <v>85</v>
      </c>
      <c r="G473" s="18">
        <v>1.5</v>
      </c>
      <c r="H473" s="18" t="s">
        <v>15</v>
      </c>
      <c r="I473" s="18" t="s">
        <v>21</v>
      </c>
      <c r="J473" s="45"/>
      <c r="K473" s="48"/>
      <c r="L473" s="50"/>
      <c r="M473" s="52"/>
      <c r="N473" s="54"/>
      <c r="O473" s="56"/>
    </row>
    <row r="474" spans="1:18" ht="11.1" customHeight="1">
      <c r="A474" s="16" t="s">
        <v>146</v>
      </c>
      <c r="B474" s="17" t="s">
        <v>147</v>
      </c>
      <c r="C474" s="18" t="s">
        <v>41</v>
      </c>
      <c r="D474" s="18">
        <v>27</v>
      </c>
      <c r="E474" s="18">
        <v>66</v>
      </c>
      <c r="F474" s="18">
        <v>93</v>
      </c>
      <c r="G474" s="18">
        <v>2</v>
      </c>
      <c r="H474" s="18" t="s">
        <v>15</v>
      </c>
      <c r="I474" s="18" t="s">
        <v>20</v>
      </c>
      <c r="J474" s="45"/>
      <c r="K474" s="48"/>
      <c r="L474" s="50"/>
      <c r="M474" s="52"/>
      <c r="N474" s="54"/>
      <c r="O474" s="56"/>
    </row>
    <row r="475" spans="1:18" ht="11.1" customHeight="1" thickBot="1">
      <c r="A475" s="19" t="s">
        <v>146</v>
      </c>
      <c r="B475" s="20" t="s">
        <v>147</v>
      </c>
      <c r="C475" s="21" t="s">
        <v>42</v>
      </c>
      <c r="D475" s="21">
        <v>26</v>
      </c>
      <c r="E475" s="21">
        <v>0</v>
      </c>
      <c r="F475" s="21">
        <v>26</v>
      </c>
      <c r="G475" s="21">
        <v>0</v>
      </c>
      <c r="H475" s="21" t="s">
        <v>15</v>
      </c>
      <c r="I475" s="21" t="s">
        <v>31</v>
      </c>
      <c r="J475" s="46"/>
      <c r="K475" s="49"/>
      <c r="L475" s="51"/>
      <c r="M475" s="53"/>
      <c r="N475" s="55"/>
      <c r="O475" s="57"/>
    </row>
    <row r="476" spans="1:18" ht="11.1" customHeight="1">
      <c r="A476" s="8" t="s">
        <v>148</v>
      </c>
      <c r="B476" s="9" t="s">
        <v>149</v>
      </c>
      <c r="C476" s="10" t="s">
        <v>33</v>
      </c>
      <c r="D476" s="10">
        <v>21</v>
      </c>
      <c r="E476" s="10">
        <v>40</v>
      </c>
      <c r="F476" s="10">
        <v>61</v>
      </c>
      <c r="G476" s="10">
        <v>3</v>
      </c>
      <c r="H476" s="10" t="s">
        <v>15</v>
      </c>
      <c r="I476" s="10" t="s">
        <v>16</v>
      </c>
      <c r="J476" s="44">
        <f t="shared" ref="J476" si="230">COUNTIF(H476:H485,"F")+COUNTIF(H476:H485,"AB")</f>
        <v>1</v>
      </c>
      <c r="K476" s="47">
        <f t="shared" ref="K476" si="231">SUM(G476:G485)</f>
        <v>20</v>
      </c>
      <c r="L476" s="50" t="str">
        <f t="shared" ref="L476" si="232">IF(K476=21.5, "PASS", "FAIL")</f>
        <v>FAIL</v>
      </c>
      <c r="M476" s="52" t="str">
        <f t="shared" ref="M476" si="233">IF(L476="PASS",O476/9,"NO NEED")</f>
        <v>NO NEED</v>
      </c>
      <c r="N476" s="54" t="str">
        <f>IF(L476="FAIL","NO RANK",RANK(M476,$M$6:$M$605))</f>
        <v>NO RANK</v>
      </c>
      <c r="O476" s="56">
        <f t="shared" ref="O476" si="234">SUM(F476:F484)</f>
        <v>590</v>
      </c>
      <c r="P476" s="11"/>
      <c r="Q476" s="12"/>
      <c r="R476" s="12"/>
    </row>
    <row r="477" spans="1:18" ht="11.1" customHeight="1">
      <c r="A477" s="13" t="s">
        <v>148</v>
      </c>
      <c r="B477" s="14" t="s">
        <v>149</v>
      </c>
      <c r="C477" s="15" t="s">
        <v>34</v>
      </c>
      <c r="D477" s="15">
        <v>22</v>
      </c>
      <c r="E477" s="15">
        <v>28</v>
      </c>
      <c r="F477" s="15">
        <v>50</v>
      </c>
      <c r="G477" s="15">
        <v>3</v>
      </c>
      <c r="H477" s="15" t="s">
        <v>15</v>
      </c>
      <c r="I477" s="15" t="s">
        <v>17</v>
      </c>
      <c r="J477" s="45"/>
      <c r="K477" s="48"/>
      <c r="L477" s="50"/>
      <c r="M477" s="52"/>
      <c r="N477" s="54"/>
      <c r="O477" s="56"/>
    </row>
    <row r="478" spans="1:18" ht="11.1" customHeight="1">
      <c r="A478" s="13" t="s">
        <v>148</v>
      </c>
      <c r="B478" s="14" t="s">
        <v>149</v>
      </c>
      <c r="C478" s="15" t="s">
        <v>36</v>
      </c>
      <c r="D478" s="15">
        <v>24</v>
      </c>
      <c r="E478" s="15">
        <v>41</v>
      </c>
      <c r="F478" s="15">
        <v>65</v>
      </c>
      <c r="G478" s="15">
        <v>3</v>
      </c>
      <c r="H478" s="15" t="s">
        <v>15</v>
      </c>
      <c r="I478" s="15" t="s">
        <v>16</v>
      </c>
      <c r="J478" s="45"/>
      <c r="K478" s="48"/>
      <c r="L478" s="50"/>
      <c r="M478" s="52"/>
      <c r="N478" s="54"/>
      <c r="O478" s="56"/>
    </row>
    <row r="479" spans="1:18" ht="11.1" customHeight="1">
      <c r="A479" s="13" t="s">
        <v>148</v>
      </c>
      <c r="B479" s="14" t="s">
        <v>149</v>
      </c>
      <c r="C479" s="15" t="s">
        <v>37</v>
      </c>
      <c r="D479" s="15">
        <v>23</v>
      </c>
      <c r="E479" s="15">
        <v>36</v>
      </c>
      <c r="F479" s="15">
        <v>59</v>
      </c>
      <c r="G479" s="15">
        <v>3</v>
      </c>
      <c r="H479" s="15" t="s">
        <v>15</v>
      </c>
      <c r="I479" s="15" t="s">
        <v>17</v>
      </c>
      <c r="J479" s="45"/>
      <c r="K479" s="48"/>
      <c r="L479" s="50"/>
      <c r="M479" s="52"/>
      <c r="N479" s="54"/>
      <c r="O479" s="56"/>
    </row>
    <row r="480" spans="1:18" ht="11.1" customHeight="1">
      <c r="A480" s="13" t="s">
        <v>148</v>
      </c>
      <c r="B480" s="14" t="s">
        <v>149</v>
      </c>
      <c r="C480" s="15" t="s">
        <v>38</v>
      </c>
      <c r="D480" s="15">
        <v>20</v>
      </c>
      <c r="E480" s="15">
        <v>25</v>
      </c>
      <c r="F480" s="15">
        <v>45</v>
      </c>
      <c r="G480" s="15">
        <v>3</v>
      </c>
      <c r="H480" s="15" t="s">
        <v>15</v>
      </c>
      <c r="I480" s="15" t="s">
        <v>18</v>
      </c>
      <c r="J480" s="45"/>
      <c r="K480" s="48"/>
      <c r="L480" s="50"/>
      <c r="M480" s="52"/>
      <c r="N480" s="54"/>
      <c r="O480" s="56"/>
    </row>
    <row r="481" spans="1:18" ht="11.1" customHeight="1">
      <c r="A481" s="13" t="s">
        <v>148</v>
      </c>
      <c r="B481" s="14" t="s">
        <v>149</v>
      </c>
      <c r="C481" s="15" t="s">
        <v>35</v>
      </c>
      <c r="D481" s="15">
        <v>29</v>
      </c>
      <c r="E481" s="15">
        <v>15</v>
      </c>
      <c r="F481" s="15">
        <v>44</v>
      </c>
      <c r="G481" s="15">
        <v>0</v>
      </c>
      <c r="H481" s="15" t="s">
        <v>19</v>
      </c>
      <c r="I481" s="15" t="s">
        <v>19</v>
      </c>
      <c r="J481" s="45"/>
      <c r="K481" s="48"/>
      <c r="L481" s="50"/>
      <c r="M481" s="52"/>
      <c r="N481" s="54"/>
      <c r="O481" s="56"/>
    </row>
    <row r="482" spans="1:18" ht="11.1" customHeight="1">
      <c r="A482" s="16" t="s">
        <v>148</v>
      </c>
      <c r="B482" s="17" t="s">
        <v>149</v>
      </c>
      <c r="C482" s="18" t="s">
        <v>39</v>
      </c>
      <c r="D482" s="18">
        <v>28</v>
      </c>
      <c r="E482" s="18">
        <v>55</v>
      </c>
      <c r="F482" s="18">
        <v>83</v>
      </c>
      <c r="G482" s="18">
        <v>1.5</v>
      </c>
      <c r="H482" s="18" t="s">
        <v>15</v>
      </c>
      <c r="I482" s="18" t="s">
        <v>21</v>
      </c>
      <c r="J482" s="45"/>
      <c r="K482" s="48"/>
      <c r="L482" s="50"/>
      <c r="M482" s="52"/>
      <c r="N482" s="54"/>
      <c r="O482" s="56"/>
    </row>
    <row r="483" spans="1:18" ht="11.1" customHeight="1">
      <c r="A483" s="16" t="s">
        <v>148</v>
      </c>
      <c r="B483" s="17" t="s">
        <v>149</v>
      </c>
      <c r="C483" s="18" t="s">
        <v>40</v>
      </c>
      <c r="D483" s="18">
        <v>29</v>
      </c>
      <c r="E483" s="18">
        <v>60</v>
      </c>
      <c r="F483" s="18">
        <v>89</v>
      </c>
      <c r="G483" s="18">
        <v>1.5</v>
      </c>
      <c r="H483" s="18" t="s">
        <v>15</v>
      </c>
      <c r="I483" s="18" t="s">
        <v>21</v>
      </c>
      <c r="J483" s="45"/>
      <c r="K483" s="48"/>
      <c r="L483" s="50"/>
      <c r="M483" s="52"/>
      <c r="N483" s="54"/>
      <c r="O483" s="56"/>
    </row>
    <row r="484" spans="1:18" ht="11.1" customHeight="1">
      <c r="A484" s="16" t="s">
        <v>148</v>
      </c>
      <c r="B484" s="17" t="s">
        <v>149</v>
      </c>
      <c r="C484" s="18" t="s">
        <v>41</v>
      </c>
      <c r="D484" s="18">
        <v>28</v>
      </c>
      <c r="E484" s="18">
        <v>66</v>
      </c>
      <c r="F484" s="18">
        <v>94</v>
      </c>
      <c r="G484" s="18">
        <v>2</v>
      </c>
      <c r="H484" s="18" t="s">
        <v>15</v>
      </c>
      <c r="I484" s="18" t="s">
        <v>20</v>
      </c>
      <c r="J484" s="45"/>
      <c r="K484" s="48"/>
      <c r="L484" s="50"/>
      <c r="M484" s="52"/>
      <c r="N484" s="54"/>
      <c r="O484" s="56"/>
    </row>
    <row r="485" spans="1:18" ht="10.5" customHeight="1" thickBot="1">
      <c r="A485" s="19" t="s">
        <v>148</v>
      </c>
      <c r="B485" s="20" t="s">
        <v>149</v>
      </c>
      <c r="C485" s="21" t="s">
        <v>42</v>
      </c>
      <c r="D485" s="21">
        <v>28</v>
      </c>
      <c r="E485" s="21">
        <v>0</v>
      </c>
      <c r="F485" s="21">
        <v>28</v>
      </c>
      <c r="G485" s="21">
        <v>0</v>
      </c>
      <c r="H485" s="21" t="s">
        <v>15</v>
      </c>
      <c r="I485" s="21" t="s">
        <v>31</v>
      </c>
      <c r="J485" s="46"/>
      <c r="K485" s="49"/>
      <c r="L485" s="51"/>
      <c r="M485" s="53"/>
      <c r="N485" s="55"/>
      <c r="O485" s="57"/>
    </row>
    <row r="486" spans="1:18" ht="11.1" customHeight="1">
      <c r="A486" s="8" t="s">
        <v>150</v>
      </c>
      <c r="B486" s="9" t="s">
        <v>151</v>
      </c>
      <c r="C486" s="10" t="s">
        <v>33</v>
      </c>
      <c r="D486" s="10">
        <v>24</v>
      </c>
      <c r="E486" s="10">
        <v>30</v>
      </c>
      <c r="F486" s="10">
        <v>54</v>
      </c>
      <c r="G486" s="10">
        <v>3</v>
      </c>
      <c r="H486" s="10" t="s">
        <v>15</v>
      </c>
      <c r="I486" s="10" t="s">
        <v>17</v>
      </c>
      <c r="J486" s="44">
        <f t="shared" ref="J486" si="235">COUNTIF(H486:H495,"F")+COUNTIF(H486:H495,"AB")</f>
        <v>0</v>
      </c>
      <c r="K486" s="47">
        <f t="shared" ref="K486" si="236">SUM(G486:G495)</f>
        <v>21.5</v>
      </c>
      <c r="L486" s="50" t="str">
        <f t="shared" ref="L486" si="237">IF(K486=21.5, "PASS", "FAIL")</f>
        <v>PASS</v>
      </c>
      <c r="M486" s="52">
        <f t="shared" ref="M486" si="238">IF(L486="PASS",O486/9,"NO NEED")</f>
        <v>76.222222222222229</v>
      </c>
      <c r="N486" s="54">
        <f>IF(L486="FAIL","NO RANK",RANK(M486,$M$6:$M$605))</f>
        <v>21</v>
      </c>
      <c r="O486" s="56">
        <f t="shared" ref="O486" si="239">SUM(F486:F494)</f>
        <v>686</v>
      </c>
    </row>
    <row r="487" spans="1:18" ht="11.1" customHeight="1">
      <c r="A487" s="13" t="s">
        <v>150</v>
      </c>
      <c r="B487" s="14" t="s">
        <v>151</v>
      </c>
      <c r="C487" s="15" t="s">
        <v>34</v>
      </c>
      <c r="D487" s="15">
        <v>26</v>
      </c>
      <c r="E487" s="15">
        <v>35</v>
      </c>
      <c r="F487" s="15">
        <v>61</v>
      </c>
      <c r="G487" s="15">
        <v>3</v>
      </c>
      <c r="H487" s="15" t="s">
        <v>15</v>
      </c>
      <c r="I487" s="15" t="s">
        <v>16</v>
      </c>
      <c r="J487" s="45"/>
      <c r="K487" s="48"/>
      <c r="L487" s="50"/>
      <c r="M487" s="52"/>
      <c r="N487" s="54"/>
      <c r="O487" s="56"/>
    </row>
    <row r="488" spans="1:18" ht="11.1" customHeight="1">
      <c r="A488" s="13" t="s">
        <v>150</v>
      </c>
      <c r="B488" s="14" t="s">
        <v>151</v>
      </c>
      <c r="C488" s="15" t="s">
        <v>36</v>
      </c>
      <c r="D488" s="15">
        <v>25</v>
      </c>
      <c r="E488" s="15">
        <v>33</v>
      </c>
      <c r="F488" s="15">
        <v>58</v>
      </c>
      <c r="G488" s="15">
        <v>3</v>
      </c>
      <c r="H488" s="15" t="s">
        <v>15</v>
      </c>
      <c r="I488" s="15" t="s">
        <v>17</v>
      </c>
      <c r="J488" s="45"/>
      <c r="K488" s="48"/>
      <c r="L488" s="50"/>
      <c r="M488" s="52"/>
      <c r="N488" s="54"/>
      <c r="O488" s="56"/>
    </row>
    <row r="489" spans="1:18" ht="11.1" customHeight="1">
      <c r="A489" s="13" t="s">
        <v>150</v>
      </c>
      <c r="B489" s="14" t="s">
        <v>151</v>
      </c>
      <c r="C489" s="15" t="s">
        <v>37</v>
      </c>
      <c r="D489" s="15">
        <v>25</v>
      </c>
      <c r="E489" s="15">
        <v>40</v>
      </c>
      <c r="F489" s="15">
        <v>65</v>
      </c>
      <c r="G489" s="15">
        <v>3</v>
      </c>
      <c r="H489" s="15" t="s">
        <v>15</v>
      </c>
      <c r="I489" s="15" t="s">
        <v>16</v>
      </c>
      <c r="J489" s="45"/>
      <c r="K489" s="48"/>
      <c r="L489" s="50"/>
      <c r="M489" s="52"/>
      <c r="N489" s="54"/>
      <c r="O489" s="56"/>
    </row>
    <row r="490" spans="1:18" ht="11.1" customHeight="1">
      <c r="A490" s="13" t="s">
        <v>150</v>
      </c>
      <c r="B490" s="14" t="s">
        <v>151</v>
      </c>
      <c r="C490" s="15" t="s">
        <v>38</v>
      </c>
      <c r="D490" s="15">
        <v>24</v>
      </c>
      <c r="E490" s="15">
        <v>37</v>
      </c>
      <c r="F490" s="15">
        <v>61</v>
      </c>
      <c r="G490" s="15">
        <v>3</v>
      </c>
      <c r="H490" s="15" t="s">
        <v>15</v>
      </c>
      <c r="I490" s="15" t="s">
        <v>16</v>
      </c>
      <c r="J490" s="45"/>
      <c r="K490" s="48"/>
      <c r="L490" s="50"/>
      <c r="M490" s="52"/>
      <c r="N490" s="54"/>
      <c r="O490" s="56"/>
    </row>
    <row r="491" spans="1:18" ht="11.1" customHeight="1">
      <c r="A491" s="13" t="s">
        <v>150</v>
      </c>
      <c r="B491" s="14" t="s">
        <v>151</v>
      </c>
      <c r="C491" s="15" t="s">
        <v>35</v>
      </c>
      <c r="D491" s="15">
        <v>30</v>
      </c>
      <c r="E491" s="15">
        <v>68</v>
      </c>
      <c r="F491" s="15">
        <v>98</v>
      </c>
      <c r="G491" s="15">
        <v>1.5</v>
      </c>
      <c r="H491" s="15" t="s">
        <v>15</v>
      </c>
      <c r="I491" s="15" t="s">
        <v>20</v>
      </c>
      <c r="J491" s="45"/>
      <c r="K491" s="48"/>
      <c r="L491" s="50"/>
      <c r="M491" s="52"/>
      <c r="N491" s="54"/>
      <c r="O491" s="56"/>
    </row>
    <row r="492" spans="1:18" ht="11.1" customHeight="1">
      <c r="A492" s="16" t="s">
        <v>150</v>
      </c>
      <c r="B492" s="17" t="s">
        <v>151</v>
      </c>
      <c r="C492" s="18" t="s">
        <v>39</v>
      </c>
      <c r="D492" s="18">
        <v>29</v>
      </c>
      <c r="E492" s="18">
        <v>67</v>
      </c>
      <c r="F492" s="18">
        <v>96</v>
      </c>
      <c r="G492" s="18">
        <v>1.5</v>
      </c>
      <c r="H492" s="18" t="s">
        <v>15</v>
      </c>
      <c r="I492" s="18" t="s">
        <v>20</v>
      </c>
      <c r="J492" s="45"/>
      <c r="K492" s="48"/>
      <c r="L492" s="50"/>
      <c r="M492" s="52"/>
      <c r="N492" s="54"/>
      <c r="O492" s="56"/>
    </row>
    <row r="493" spans="1:18" ht="11.1" customHeight="1">
      <c r="A493" s="16" t="s">
        <v>150</v>
      </c>
      <c r="B493" s="17" t="s">
        <v>151</v>
      </c>
      <c r="C493" s="18" t="s">
        <v>40</v>
      </c>
      <c r="D493" s="18">
        <v>30</v>
      </c>
      <c r="E493" s="18">
        <v>65</v>
      </c>
      <c r="F493" s="18">
        <v>95</v>
      </c>
      <c r="G493" s="18">
        <v>1.5</v>
      </c>
      <c r="H493" s="18" t="s">
        <v>15</v>
      </c>
      <c r="I493" s="18" t="s">
        <v>20</v>
      </c>
      <c r="J493" s="45"/>
      <c r="K493" s="48"/>
      <c r="L493" s="50"/>
      <c r="M493" s="52"/>
      <c r="N493" s="54"/>
      <c r="O493" s="56"/>
    </row>
    <row r="494" spans="1:18" ht="11.1" customHeight="1">
      <c r="A494" s="16" t="s">
        <v>150</v>
      </c>
      <c r="B494" s="17" t="s">
        <v>151</v>
      </c>
      <c r="C494" s="18" t="s">
        <v>41</v>
      </c>
      <c r="D494" s="18">
        <v>30</v>
      </c>
      <c r="E494" s="18">
        <v>68</v>
      </c>
      <c r="F494" s="18">
        <v>98</v>
      </c>
      <c r="G494" s="18">
        <v>2</v>
      </c>
      <c r="H494" s="18" t="s">
        <v>15</v>
      </c>
      <c r="I494" s="18" t="s">
        <v>20</v>
      </c>
      <c r="J494" s="45"/>
      <c r="K494" s="48"/>
      <c r="L494" s="50"/>
      <c r="M494" s="52"/>
      <c r="N494" s="54"/>
      <c r="O494" s="56"/>
    </row>
    <row r="495" spans="1:18" ht="11.1" customHeight="1" thickBot="1">
      <c r="A495" s="19" t="s">
        <v>150</v>
      </c>
      <c r="B495" s="20" t="s">
        <v>151</v>
      </c>
      <c r="C495" s="21" t="s">
        <v>42</v>
      </c>
      <c r="D495" s="21">
        <v>28</v>
      </c>
      <c r="E495" s="21">
        <v>0</v>
      </c>
      <c r="F495" s="21">
        <v>28</v>
      </c>
      <c r="G495" s="21">
        <v>0</v>
      </c>
      <c r="H495" s="21" t="s">
        <v>15</v>
      </c>
      <c r="I495" s="21" t="s">
        <v>31</v>
      </c>
      <c r="J495" s="46"/>
      <c r="K495" s="49"/>
      <c r="L495" s="51"/>
      <c r="M495" s="53"/>
      <c r="N495" s="55"/>
      <c r="O495" s="57"/>
    </row>
    <row r="496" spans="1:18" ht="11.1" customHeight="1">
      <c r="A496" s="8" t="s">
        <v>152</v>
      </c>
      <c r="B496" s="9" t="s">
        <v>153</v>
      </c>
      <c r="C496" s="10" t="s">
        <v>33</v>
      </c>
      <c r="D496" s="10">
        <v>16</v>
      </c>
      <c r="E496" s="10">
        <v>31</v>
      </c>
      <c r="F496" s="10">
        <v>47</v>
      </c>
      <c r="G496" s="10">
        <v>3</v>
      </c>
      <c r="H496" s="10" t="s">
        <v>15</v>
      </c>
      <c r="I496" s="10" t="s">
        <v>18</v>
      </c>
      <c r="J496" s="44">
        <f t="shared" ref="J496" si="240">COUNTIF(H496:H505,"F")+COUNTIF(H496:H505,"AB")</f>
        <v>2</v>
      </c>
      <c r="K496" s="47">
        <f t="shared" ref="K496" si="241">SUM(G496:G505)</f>
        <v>15.5</v>
      </c>
      <c r="L496" s="50" t="str">
        <f t="shared" ref="L496" si="242">IF(K496=21.5, "PASS", "FAIL")</f>
        <v>FAIL</v>
      </c>
      <c r="M496" s="52" t="str">
        <f t="shared" ref="M496" si="243">IF(L496="PASS",O496/9,"NO NEED")</f>
        <v>NO NEED</v>
      </c>
      <c r="N496" s="54" t="str">
        <f>IF(L496="FAIL","NO RANK",RANK(M496,$M$6:$M$605))</f>
        <v>NO RANK</v>
      </c>
      <c r="O496" s="56">
        <f t="shared" ref="O496" si="244">SUM(F496:F504)</f>
        <v>529</v>
      </c>
      <c r="P496" s="11"/>
      <c r="Q496" s="12"/>
      <c r="R496" s="12"/>
    </row>
    <row r="497" spans="1:15" ht="11.1" customHeight="1">
      <c r="A497" s="13" t="s">
        <v>152</v>
      </c>
      <c r="B497" s="14" t="s">
        <v>153</v>
      </c>
      <c r="C497" s="15" t="s">
        <v>34</v>
      </c>
      <c r="D497" s="15">
        <v>18</v>
      </c>
      <c r="E497" s="15">
        <v>26</v>
      </c>
      <c r="F497" s="15">
        <v>44</v>
      </c>
      <c r="G497" s="15">
        <v>3</v>
      </c>
      <c r="H497" s="15" t="s">
        <v>15</v>
      </c>
      <c r="I497" s="15" t="s">
        <v>18</v>
      </c>
      <c r="J497" s="45"/>
      <c r="K497" s="48"/>
      <c r="L497" s="50"/>
      <c r="M497" s="52"/>
      <c r="N497" s="54"/>
      <c r="O497" s="56"/>
    </row>
    <row r="498" spans="1:15" ht="11.1" customHeight="1">
      <c r="A498" s="13" t="s">
        <v>152</v>
      </c>
      <c r="B498" s="14" t="s">
        <v>153</v>
      </c>
      <c r="C498" s="15" t="s">
        <v>36</v>
      </c>
      <c r="D498" s="15">
        <v>18</v>
      </c>
      <c r="E498" s="15">
        <v>14</v>
      </c>
      <c r="F498" s="15">
        <v>32</v>
      </c>
      <c r="G498" s="15">
        <v>0</v>
      </c>
      <c r="H498" s="15" t="s">
        <v>19</v>
      </c>
      <c r="I498" s="15" t="s">
        <v>19</v>
      </c>
      <c r="J498" s="45"/>
      <c r="K498" s="48"/>
      <c r="L498" s="50"/>
      <c r="M498" s="52"/>
      <c r="N498" s="54"/>
      <c r="O498" s="56"/>
    </row>
    <row r="499" spans="1:15" ht="11.1" customHeight="1">
      <c r="A499" s="13" t="s">
        <v>152</v>
      </c>
      <c r="B499" s="14" t="s">
        <v>153</v>
      </c>
      <c r="C499" s="15" t="s">
        <v>37</v>
      </c>
      <c r="D499" s="15">
        <v>24</v>
      </c>
      <c r="E499" s="15">
        <v>5</v>
      </c>
      <c r="F499" s="15">
        <v>29</v>
      </c>
      <c r="G499" s="15">
        <v>0</v>
      </c>
      <c r="H499" s="15" t="s">
        <v>19</v>
      </c>
      <c r="I499" s="15" t="s">
        <v>19</v>
      </c>
      <c r="J499" s="45"/>
      <c r="K499" s="48"/>
      <c r="L499" s="50"/>
      <c r="M499" s="52"/>
      <c r="N499" s="54"/>
      <c r="O499" s="56"/>
    </row>
    <row r="500" spans="1:15" ht="11.1" customHeight="1">
      <c r="A500" s="13" t="s">
        <v>152</v>
      </c>
      <c r="B500" s="14" t="s">
        <v>153</v>
      </c>
      <c r="C500" s="15" t="s">
        <v>38</v>
      </c>
      <c r="D500" s="15">
        <v>17</v>
      </c>
      <c r="E500" s="15">
        <v>25</v>
      </c>
      <c r="F500" s="15">
        <v>42</v>
      </c>
      <c r="G500" s="15">
        <v>3</v>
      </c>
      <c r="H500" s="15" t="s">
        <v>15</v>
      </c>
      <c r="I500" s="15" t="s">
        <v>18</v>
      </c>
      <c r="J500" s="45"/>
      <c r="K500" s="48"/>
      <c r="L500" s="50"/>
      <c r="M500" s="52"/>
      <c r="N500" s="54"/>
      <c r="O500" s="56"/>
    </row>
    <row r="501" spans="1:15" ht="11.1" customHeight="1">
      <c r="A501" s="13" t="s">
        <v>152</v>
      </c>
      <c r="B501" s="14" t="s">
        <v>153</v>
      </c>
      <c r="C501" s="15" t="s">
        <v>35</v>
      </c>
      <c r="D501" s="15">
        <v>28</v>
      </c>
      <c r="E501" s="15">
        <v>55</v>
      </c>
      <c r="F501" s="15">
        <v>83</v>
      </c>
      <c r="G501" s="15">
        <v>1.5</v>
      </c>
      <c r="H501" s="15" t="s">
        <v>15</v>
      </c>
      <c r="I501" s="15" t="s">
        <v>21</v>
      </c>
      <c r="J501" s="45"/>
      <c r="K501" s="48"/>
      <c r="L501" s="50"/>
      <c r="M501" s="52"/>
      <c r="N501" s="54"/>
      <c r="O501" s="56"/>
    </row>
    <row r="502" spans="1:15" ht="11.1" customHeight="1">
      <c r="A502" s="16" t="s">
        <v>152</v>
      </c>
      <c r="B502" s="17" t="s">
        <v>153</v>
      </c>
      <c r="C502" s="18" t="s">
        <v>39</v>
      </c>
      <c r="D502" s="18">
        <v>28</v>
      </c>
      <c r="E502" s="18">
        <v>52</v>
      </c>
      <c r="F502" s="18">
        <v>80</v>
      </c>
      <c r="G502" s="18">
        <v>1.5</v>
      </c>
      <c r="H502" s="18" t="s">
        <v>15</v>
      </c>
      <c r="I502" s="18" t="s">
        <v>21</v>
      </c>
      <c r="J502" s="45"/>
      <c r="K502" s="48"/>
      <c r="L502" s="50"/>
      <c r="M502" s="52"/>
      <c r="N502" s="54"/>
      <c r="O502" s="56"/>
    </row>
    <row r="503" spans="1:15" ht="11.1" customHeight="1">
      <c r="A503" s="16" t="s">
        <v>152</v>
      </c>
      <c r="B503" s="17" t="s">
        <v>153</v>
      </c>
      <c r="C503" s="18" t="s">
        <v>40</v>
      </c>
      <c r="D503" s="18">
        <v>28</v>
      </c>
      <c r="E503" s="18">
        <v>50</v>
      </c>
      <c r="F503" s="18">
        <v>78</v>
      </c>
      <c r="G503" s="18">
        <v>1.5</v>
      </c>
      <c r="H503" s="18" t="s">
        <v>15</v>
      </c>
      <c r="I503" s="18" t="s">
        <v>22</v>
      </c>
      <c r="J503" s="45"/>
      <c r="K503" s="48"/>
      <c r="L503" s="50"/>
      <c r="M503" s="52"/>
      <c r="N503" s="54"/>
      <c r="O503" s="56"/>
    </row>
    <row r="504" spans="1:15" ht="11.1" customHeight="1">
      <c r="A504" s="16" t="s">
        <v>152</v>
      </c>
      <c r="B504" s="17" t="s">
        <v>153</v>
      </c>
      <c r="C504" s="18" t="s">
        <v>41</v>
      </c>
      <c r="D504" s="18">
        <v>27</v>
      </c>
      <c r="E504" s="18">
        <v>67</v>
      </c>
      <c r="F504" s="18">
        <v>94</v>
      </c>
      <c r="G504" s="18">
        <v>2</v>
      </c>
      <c r="H504" s="18" t="s">
        <v>15</v>
      </c>
      <c r="I504" s="18" t="s">
        <v>20</v>
      </c>
      <c r="J504" s="45"/>
      <c r="K504" s="48"/>
      <c r="L504" s="50"/>
      <c r="M504" s="52"/>
      <c r="N504" s="54"/>
      <c r="O504" s="56"/>
    </row>
    <row r="505" spans="1:15" ht="10.5" customHeight="1" thickBot="1">
      <c r="A505" s="19" t="s">
        <v>152</v>
      </c>
      <c r="B505" s="20" t="s">
        <v>153</v>
      </c>
      <c r="C505" s="21" t="s">
        <v>42</v>
      </c>
      <c r="D505" s="21">
        <v>28</v>
      </c>
      <c r="E505" s="21">
        <v>0</v>
      </c>
      <c r="F505" s="21">
        <v>28</v>
      </c>
      <c r="G505" s="21">
        <v>0</v>
      </c>
      <c r="H505" s="21" t="s">
        <v>15</v>
      </c>
      <c r="I505" s="21" t="s">
        <v>31</v>
      </c>
      <c r="J505" s="46"/>
      <c r="K505" s="49"/>
      <c r="L505" s="51"/>
      <c r="M505" s="53"/>
      <c r="N505" s="55"/>
      <c r="O505" s="57"/>
    </row>
    <row r="506" spans="1:15" ht="11.1" customHeight="1">
      <c r="A506" s="8" t="s">
        <v>154</v>
      </c>
      <c r="B506" s="9" t="s">
        <v>155</v>
      </c>
      <c r="C506" s="10" t="s">
        <v>33</v>
      </c>
      <c r="D506" s="10">
        <v>28</v>
      </c>
      <c r="E506" s="10">
        <v>63</v>
      </c>
      <c r="F506" s="10">
        <v>91</v>
      </c>
      <c r="G506" s="10">
        <v>3</v>
      </c>
      <c r="H506" s="10" t="s">
        <v>15</v>
      </c>
      <c r="I506" s="10" t="s">
        <v>20</v>
      </c>
      <c r="J506" s="44">
        <f t="shared" ref="J506" si="245">COUNTIF(H506:H515,"F")+COUNTIF(H506:H515,"AB")</f>
        <v>0</v>
      </c>
      <c r="K506" s="47">
        <f t="shared" ref="K506" si="246">SUM(G506:G515)</f>
        <v>21.5</v>
      </c>
      <c r="L506" s="50" t="str">
        <f t="shared" ref="L506" si="247">IF(K506=21.5, "PASS", "FAIL")</f>
        <v>PASS</v>
      </c>
      <c r="M506" s="52">
        <f t="shared" ref="M506" si="248">IF(L506="PASS",O506/9,"NO NEED")</f>
        <v>91.666666666666671</v>
      </c>
      <c r="N506" s="54">
        <f>IF(L506="FAIL","NO RANK",RANK(M506,$M$6:$M$605))</f>
        <v>1</v>
      </c>
      <c r="O506" s="56">
        <f t="shared" ref="O506" si="249">SUM(F506:F514)</f>
        <v>825</v>
      </c>
    </row>
    <row r="507" spans="1:15" ht="11.1" customHeight="1">
      <c r="A507" s="13" t="s">
        <v>154</v>
      </c>
      <c r="B507" s="14" t="s">
        <v>155</v>
      </c>
      <c r="C507" s="15" t="s">
        <v>34</v>
      </c>
      <c r="D507" s="15">
        <v>30</v>
      </c>
      <c r="E507" s="15">
        <v>58</v>
      </c>
      <c r="F507" s="15">
        <v>88</v>
      </c>
      <c r="G507" s="15">
        <v>3</v>
      </c>
      <c r="H507" s="15" t="s">
        <v>15</v>
      </c>
      <c r="I507" s="15" t="s">
        <v>21</v>
      </c>
      <c r="J507" s="45"/>
      <c r="K507" s="48"/>
      <c r="L507" s="50"/>
      <c r="M507" s="52"/>
      <c r="N507" s="54"/>
      <c r="O507" s="56"/>
    </row>
    <row r="508" spans="1:15" ht="11.1" customHeight="1">
      <c r="A508" s="13" t="s">
        <v>154</v>
      </c>
      <c r="B508" s="14" t="s">
        <v>155</v>
      </c>
      <c r="C508" s="15" t="s">
        <v>36</v>
      </c>
      <c r="D508" s="15">
        <v>30</v>
      </c>
      <c r="E508" s="15">
        <v>58</v>
      </c>
      <c r="F508" s="15">
        <v>88</v>
      </c>
      <c r="G508" s="15">
        <v>3</v>
      </c>
      <c r="H508" s="15" t="s">
        <v>15</v>
      </c>
      <c r="I508" s="15" t="s">
        <v>21</v>
      </c>
      <c r="J508" s="45"/>
      <c r="K508" s="48"/>
      <c r="L508" s="50"/>
      <c r="M508" s="52"/>
      <c r="N508" s="54"/>
      <c r="O508" s="56"/>
    </row>
    <row r="509" spans="1:15" ht="11.1" customHeight="1">
      <c r="A509" s="13" t="s">
        <v>154</v>
      </c>
      <c r="B509" s="14" t="s">
        <v>155</v>
      </c>
      <c r="C509" s="15" t="s">
        <v>37</v>
      </c>
      <c r="D509" s="15">
        <v>30</v>
      </c>
      <c r="E509" s="15">
        <v>60</v>
      </c>
      <c r="F509" s="15">
        <v>90</v>
      </c>
      <c r="G509" s="15">
        <v>3</v>
      </c>
      <c r="H509" s="15" t="s">
        <v>15</v>
      </c>
      <c r="I509" s="15" t="s">
        <v>20</v>
      </c>
      <c r="J509" s="45"/>
      <c r="K509" s="48"/>
      <c r="L509" s="50"/>
      <c r="M509" s="52"/>
      <c r="N509" s="54"/>
      <c r="O509" s="56"/>
    </row>
    <row r="510" spans="1:15" ht="11.1" customHeight="1">
      <c r="A510" s="13" t="s">
        <v>154</v>
      </c>
      <c r="B510" s="14" t="s">
        <v>155</v>
      </c>
      <c r="C510" s="15" t="s">
        <v>38</v>
      </c>
      <c r="D510" s="15">
        <v>28</v>
      </c>
      <c r="E510" s="15">
        <v>54</v>
      </c>
      <c r="F510" s="15">
        <v>82</v>
      </c>
      <c r="G510" s="15">
        <v>3</v>
      </c>
      <c r="H510" s="15" t="s">
        <v>15</v>
      </c>
      <c r="I510" s="15" t="s">
        <v>21</v>
      </c>
      <c r="J510" s="45"/>
      <c r="K510" s="48"/>
      <c r="L510" s="50"/>
      <c r="M510" s="52"/>
      <c r="N510" s="54"/>
      <c r="O510" s="56"/>
    </row>
    <row r="511" spans="1:15" ht="11.1" customHeight="1">
      <c r="A511" s="13" t="s">
        <v>154</v>
      </c>
      <c r="B511" s="14" t="s">
        <v>155</v>
      </c>
      <c r="C511" s="15" t="s">
        <v>35</v>
      </c>
      <c r="D511" s="15">
        <v>30</v>
      </c>
      <c r="E511" s="15">
        <v>59</v>
      </c>
      <c r="F511" s="15">
        <v>89</v>
      </c>
      <c r="G511" s="15">
        <v>1.5</v>
      </c>
      <c r="H511" s="15" t="s">
        <v>15</v>
      </c>
      <c r="I511" s="15" t="s">
        <v>21</v>
      </c>
      <c r="J511" s="45"/>
      <c r="K511" s="48"/>
      <c r="L511" s="50"/>
      <c r="M511" s="52"/>
      <c r="N511" s="54"/>
      <c r="O511" s="56"/>
    </row>
    <row r="512" spans="1:15" ht="11.1" customHeight="1">
      <c r="A512" s="16" t="s">
        <v>154</v>
      </c>
      <c r="B512" s="17" t="s">
        <v>155</v>
      </c>
      <c r="C512" s="18" t="s">
        <v>39</v>
      </c>
      <c r="D512" s="18">
        <v>30</v>
      </c>
      <c r="E512" s="18">
        <v>69</v>
      </c>
      <c r="F512" s="18">
        <v>99</v>
      </c>
      <c r="G512" s="18">
        <v>1.5</v>
      </c>
      <c r="H512" s="18" t="s">
        <v>15</v>
      </c>
      <c r="I512" s="18" t="s">
        <v>20</v>
      </c>
      <c r="J512" s="45"/>
      <c r="K512" s="48"/>
      <c r="L512" s="50"/>
      <c r="M512" s="52"/>
      <c r="N512" s="54"/>
      <c r="O512" s="56"/>
    </row>
    <row r="513" spans="1:18" ht="11.1" customHeight="1">
      <c r="A513" s="16" t="s">
        <v>154</v>
      </c>
      <c r="B513" s="17" t="s">
        <v>155</v>
      </c>
      <c r="C513" s="18" t="s">
        <v>40</v>
      </c>
      <c r="D513" s="18">
        <v>30</v>
      </c>
      <c r="E513" s="18">
        <v>69</v>
      </c>
      <c r="F513" s="18">
        <v>99</v>
      </c>
      <c r="G513" s="18">
        <v>1.5</v>
      </c>
      <c r="H513" s="18" t="s">
        <v>15</v>
      </c>
      <c r="I513" s="18" t="s">
        <v>20</v>
      </c>
      <c r="J513" s="45"/>
      <c r="K513" s="48"/>
      <c r="L513" s="50"/>
      <c r="M513" s="52"/>
      <c r="N513" s="54"/>
      <c r="O513" s="56"/>
    </row>
    <row r="514" spans="1:18" ht="11.1" customHeight="1">
      <c r="A514" s="16" t="s">
        <v>154</v>
      </c>
      <c r="B514" s="17" t="s">
        <v>155</v>
      </c>
      <c r="C514" s="18" t="s">
        <v>41</v>
      </c>
      <c r="D514" s="18">
        <v>30</v>
      </c>
      <c r="E514" s="18">
        <v>69</v>
      </c>
      <c r="F514" s="18">
        <v>99</v>
      </c>
      <c r="G514" s="18">
        <v>2</v>
      </c>
      <c r="H514" s="18" t="s">
        <v>15</v>
      </c>
      <c r="I514" s="18" t="s">
        <v>20</v>
      </c>
      <c r="J514" s="45"/>
      <c r="K514" s="48"/>
      <c r="L514" s="50"/>
      <c r="M514" s="52"/>
      <c r="N514" s="54"/>
      <c r="O514" s="56"/>
    </row>
    <row r="515" spans="1:18" ht="11.1" customHeight="1" thickBot="1">
      <c r="A515" s="19" t="s">
        <v>154</v>
      </c>
      <c r="B515" s="20" t="s">
        <v>155</v>
      </c>
      <c r="C515" s="21" t="s">
        <v>42</v>
      </c>
      <c r="D515" s="21">
        <v>29</v>
      </c>
      <c r="E515" s="21">
        <v>0</v>
      </c>
      <c r="F515" s="21">
        <v>29</v>
      </c>
      <c r="G515" s="21">
        <v>0</v>
      </c>
      <c r="H515" s="21" t="s">
        <v>15</v>
      </c>
      <c r="I515" s="21" t="s">
        <v>31</v>
      </c>
      <c r="J515" s="46"/>
      <c r="K515" s="49"/>
      <c r="L515" s="51"/>
      <c r="M515" s="53"/>
      <c r="N515" s="55"/>
      <c r="O515" s="57"/>
    </row>
    <row r="516" spans="1:18" ht="11.1" customHeight="1">
      <c r="A516" s="8" t="s">
        <v>156</v>
      </c>
      <c r="B516" s="9" t="s">
        <v>157</v>
      </c>
      <c r="C516" s="10" t="s">
        <v>33</v>
      </c>
      <c r="D516" s="10">
        <v>21</v>
      </c>
      <c r="E516" s="10">
        <v>49</v>
      </c>
      <c r="F516" s="10">
        <v>70</v>
      </c>
      <c r="G516" s="10">
        <v>3</v>
      </c>
      <c r="H516" s="10" t="s">
        <v>15</v>
      </c>
      <c r="I516" s="10" t="s">
        <v>22</v>
      </c>
      <c r="J516" s="44">
        <f t="shared" ref="J516" si="250">COUNTIF(H516:H525,"F")+COUNTIF(H516:H525,"AB")</f>
        <v>0</v>
      </c>
      <c r="K516" s="47">
        <f t="shared" ref="K516" si="251">SUM(G516:G525)</f>
        <v>21.5</v>
      </c>
      <c r="L516" s="50" t="str">
        <f t="shared" ref="L516" si="252">IF(K516=21.5, "PASS", "FAIL")</f>
        <v>PASS</v>
      </c>
      <c r="M516" s="52">
        <f t="shared" ref="M516" si="253">IF(L516="PASS",O516/9,"NO NEED")</f>
        <v>76.333333333333329</v>
      </c>
      <c r="N516" s="54">
        <f>IF(L516="FAIL","NO RANK",RANK(M516,$M$6:$M$605))</f>
        <v>19</v>
      </c>
      <c r="O516" s="56">
        <f t="shared" ref="O516" si="254">SUM(F516:F524)</f>
        <v>687</v>
      </c>
      <c r="P516" s="11"/>
      <c r="Q516" s="12"/>
      <c r="R516" s="12"/>
    </row>
    <row r="517" spans="1:18" ht="11.1" customHeight="1">
      <c r="A517" s="13" t="s">
        <v>156</v>
      </c>
      <c r="B517" s="14" t="s">
        <v>157</v>
      </c>
      <c r="C517" s="15" t="s">
        <v>34</v>
      </c>
      <c r="D517" s="15">
        <v>27</v>
      </c>
      <c r="E517" s="15">
        <v>40</v>
      </c>
      <c r="F517" s="15">
        <v>67</v>
      </c>
      <c r="G517" s="15">
        <v>3</v>
      </c>
      <c r="H517" s="15" t="s">
        <v>15</v>
      </c>
      <c r="I517" s="15" t="s">
        <v>16</v>
      </c>
      <c r="J517" s="45"/>
      <c r="K517" s="48"/>
      <c r="L517" s="50"/>
      <c r="M517" s="52"/>
      <c r="N517" s="54"/>
      <c r="O517" s="56"/>
    </row>
    <row r="518" spans="1:18" ht="11.1" customHeight="1">
      <c r="A518" s="13" t="s">
        <v>156</v>
      </c>
      <c r="B518" s="14" t="s">
        <v>157</v>
      </c>
      <c r="C518" s="15" t="s">
        <v>36</v>
      </c>
      <c r="D518" s="15">
        <v>26</v>
      </c>
      <c r="E518" s="15">
        <v>33</v>
      </c>
      <c r="F518" s="15">
        <v>59</v>
      </c>
      <c r="G518" s="15">
        <v>3</v>
      </c>
      <c r="H518" s="15" t="s">
        <v>15</v>
      </c>
      <c r="I518" s="15" t="s">
        <v>17</v>
      </c>
      <c r="J518" s="45"/>
      <c r="K518" s="48"/>
      <c r="L518" s="50"/>
      <c r="M518" s="52"/>
      <c r="N518" s="54"/>
      <c r="O518" s="56"/>
    </row>
    <row r="519" spans="1:18" ht="11.1" customHeight="1">
      <c r="A519" s="13" t="s">
        <v>156</v>
      </c>
      <c r="B519" s="14" t="s">
        <v>157</v>
      </c>
      <c r="C519" s="15" t="s">
        <v>37</v>
      </c>
      <c r="D519" s="15">
        <v>29</v>
      </c>
      <c r="E519" s="15">
        <v>40</v>
      </c>
      <c r="F519" s="15">
        <v>69</v>
      </c>
      <c r="G519" s="15">
        <v>3</v>
      </c>
      <c r="H519" s="15" t="s">
        <v>15</v>
      </c>
      <c r="I519" s="15" t="s">
        <v>16</v>
      </c>
      <c r="J519" s="45"/>
      <c r="K519" s="48"/>
      <c r="L519" s="50"/>
      <c r="M519" s="52"/>
      <c r="N519" s="54"/>
      <c r="O519" s="56"/>
    </row>
    <row r="520" spans="1:18" ht="11.1" customHeight="1">
      <c r="A520" s="13" t="s">
        <v>156</v>
      </c>
      <c r="B520" s="14" t="s">
        <v>157</v>
      </c>
      <c r="C520" s="15" t="s">
        <v>38</v>
      </c>
      <c r="D520" s="15">
        <v>22</v>
      </c>
      <c r="E520" s="15">
        <v>29</v>
      </c>
      <c r="F520" s="15">
        <v>51</v>
      </c>
      <c r="G520" s="15">
        <v>3</v>
      </c>
      <c r="H520" s="15" t="s">
        <v>15</v>
      </c>
      <c r="I520" s="15" t="s">
        <v>17</v>
      </c>
      <c r="J520" s="45"/>
      <c r="K520" s="48"/>
      <c r="L520" s="50"/>
      <c r="M520" s="52"/>
      <c r="N520" s="54"/>
      <c r="O520" s="56"/>
    </row>
    <row r="521" spans="1:18" ht="11.1" customHeight="1">
      <c r="A521" s="13" t="s">
        <v>156</v>
      </c>
      <c r="B521" s="14" t="s">
        <v>157</v>
      </c>
      <c r="C521" s="15" t="s">
        <v>35</v>
      </c>
      <c r="D521" s="15">
        <v>28</v>
      </c>
      <c r="E521" s="15">
        <v>62</v>
      </c>
      <c r="F521" s="15">
        <v>90</v>
      </c>
      <c r="G521" s="15">
        <v>1.5</v>
      </c>
      <c r="H521" s="15" t="s">
        <v>15</v>
      </c>
      <c r="I521" s="15" t="s">
        <v>20</v>
      </c>
      <c r="J521" s="45"/>
      <c r="K521" s="48"/>
      <c r="L521" s="50"/>
      <c r="M521" s="52"/>
      <c r="N521" s="54"/>
      <c r="O521" s="56"/>
    </row>
    <row r="522" spans="1:18" ht="11.1" customHeight="1">
      <c r="A522" s="16" t="s">
        <v>156</v>
      </c>
      <c r="B522" s="17" t="s">
        <v>157</v>
      </c>
      <c r="C522" s="18" t="s">
        <v>39</v>
      </c>
      <c r="D522" s="18">
        <v>28</v>
      </c>
      <c r="E522" s="18">
        <v>63</v>
      </c>
      <c r="F522" s="18">
        <v>91</v>
      </c>
      <c r="G522" s="18">
        <v>1.5</v>
      </c>
      <c r="H522" s="18" t="s">
        <v>15</v>
      </c>
      <c r="I522" s="18" t="s">
        <v>20</v>
      </c>
      <c r="J522" s="45"/>
      <c r="K522" s="48"/>
      <c r="L522" s="50"/>
      <c r="M522" s="52"/>
      <c r="N522" s="54"/>
      <c r="O522" s="56"/>
    </row>
    <row r="523" spans="1:18" ht="11.1" customHeight="1">
      <c r="A523" s="16" t="s">
        <v>156</v>
      </c>
      <c r="B523" s="17" t="s">
        <v>157</v>
      </c>
      <c r="C523" s="18" t="s">
        <v>40</v>
      </c>
      <c r="D523" s="18">
        <v>29</v>
      </c>
      <c r="E523" s="18">
        <v>66</v>
      </c>
      <c r="F523" s="18">
        <v>95</v>
      </c>
      <c r="G523" s="18">
        <v>1.5</v>
      </c>
      <c r="H523" s="18" t="s">
        <v>15</v>
      </c>
      <c r="I523" s="18" t="s">
        <v>20</v>
      </c>
      <c r="J523" s="45"/>
      <c r="K523" s="48"/>
      <c r="L523" s="50"/>
      <c r="M523" s="52"/>
      <c r="N523" s="54"/>
      <c r="O523" s="56"/>
    </row>
    <row r="524" spans="1:18" ht="11.1" customHeight="1">
      <c r="A524" s="16" t="s">
        <v>156</v>
      </c>
      <c r="B524" s="17" t="s">
        <v>157</v>
      </c>
      <c r="C524" s="18" t="s">
        <v>41</v>
      </c>
      <c r="D524" s="18">
        <v>29</v>
      </c>
      <c r="E524" s="18">
        <v>66</v>
      </c>
      <c r="F524" s="18">
        <v>95</v>
      </c>
      <c r="G524" s="18">
        <v>2</v>
      </c>
      <c r="H524" s="18" t="s">
        <v>15</v>
      </c>
      <c r="I524" s="18" t="s">
        <v>20</v>
      </c>
      <c r="J524" s="45"/>
      <c r="K524" s="48"/>
      <c r="L524" s="50"/>
      <c r="M524" s="52"/>
      <c r="N524" s="54"/>
      <c r="O524" s="56"/>
    </row>
    <row r="525" spans="1:18" ht="10.5" customHeight="1" thickBot="1">
      <c r="A525" s="19" t="s">
        <v>156</v>
      </c>
      <c r="B525" s="20" t="s">
        <v>157</v>
      </c>
      <c r="C525" s="21" t="s">
        <v>42</v>
      </c>
      <c r="D525" s="21">
        <v>30</v>
      </c>
      <c r="E525" s="21">
        <v>0</v>
      </c>
      <c r="F525" s="21">
        <v>30</v>
      </c>
      <c r="G525" s="21">
        <v>0</v>
      </c>
      <c r="H525" s="21" t="s">
        <v>15</v>
      </c>
      <c r="I525" s="21" t="s">
        <v>31</v>
      </c>
      <c r="J525" s="46"/>
      <c r="K525" s="49"/>
      <c r="L525" s="51"/>
      <c r="M525" s="53"/>
      <c r="N525" s="55"/>
      <c r="O525" s="57"/>
    </row>
    <row r="526" spans="1:18" ht="11.1" customHeight="1">
      <c r="A526" s="8" t="s">
        <v>158</v>
      </c>
      <c r="B526" s="9" t="s">
        <v>159</v>
      </c>
      <c r="C526" s="10" t="s">
        <v>33</v>
      </c>
      <c r="D526" s="10">
        <v>18</v>
      </c>
      <c r="E526" s="10">
        <v>25</v>
      </c>
      <c r="F526" s="10">
        <v>43</v>
      </c>
      <c r="G526" s="10">
        <v>3</v>
      </c>
      <c r="H526" s="10" t="s">
        <v>15</v>
      </c>
      <c r="I526" s="10" t="s">
        <v>18</v>
      </c>
      <c r="J526" s="44">
        <f t="shared" ref="J526" si="255">COUNTIF(H526:H535,"F")+COUNTIF(H526:H535,"AB")</f>
        <v>2</v>
      </c>
      <c r="K526" s="47">
        <f t="shared" ref="K526" si="256">SUM(G526:G535)</f>
        <v>15.5</v>
      </c>
      <c r="L526" s="50" t="str">
        <f t="shared" ref="L526" si="257">IF(K526=21.5, "PASS", "FAIL")</f>
        <v>FAIL</v>
      </c>
      <c r="M526" s="52" t="str">
        <f t="shared" ref="M526" si="258">IF(L526="PASS",O526/9,"NO NEED")</f>
        <v>NO NEED</v>
      </c>
      <c r="N526" s="54" t="str">
        <f>IF(L526="FAIL","NO RANK",RANK(M526,$M$6:$M$605))</f>
        <v>NO RANK</v>
      </c>
      <c r="O526" s="56">
        <f t="shared" ref="O526" si="259">SUM(F526:F534)</f>
        <v>549</v>
      </c>
    </row>
    <row r="527" spans="1:18" ht="11.1" customHeight="1">
      <c r="A527" s="13" t="s">
        <v>158</v>
      </c>
      <c r="B527" s="14" t="s">
        <v>159</v>
      </c>
      <c r="C527" s="15" t="s">
        <v>34</v>
      </c>
      <c r="D527" s="15">
        <v>22</v>
      </c>
      <c r="E527" s="15">
        <v>26</v>
      </c>
      <c r="F527" s="15">
        <v>48</v>
      </c>
      <c r="G527" s="15">
        <v>3</v>
      </c>
      <c r="H527" s="15" t="s">
        <v>15</v>
      </c>
      <c r="I527" s="15" t="s">
        <v>18</v>
      </c>
      <c r="J527" s="45"/>
      <c r="K527" s="48"/>
      <c r="L527" s="50"/>
      <c r="M527" s="52"/>
      <c r="N527" s="54"/>
      <c r="O527" s="56"/>
    </row>
    <row r="528" spans="1:18" ht="11.1" customHeight="1">
      <c r="A528" s="13" t="s">
        <v>158</v>
      </c>
      <c r="B528" s="14" t="s">
        <v>159</v>
      </c>
      <c r="C528" s="15" t="s">
        <v>36</v>
      </c>
      <c r="D528" s="15">
        <v>19</v>
      </c>
      <c r="E528" s="15">
        <v>11</v>
      </c>
      <c r="F528" s="15">
        <v>30</v>
      </c>
      <c r="G528" s="15">
        <v>0</v>
      </c>
      <c r="H528" s="15" t="s">
        <v>19</v>
      </c>
      <c r="I528" s="15" t="s">
        <v>19</v>
      </c>
      <c r="J528" s="45"/>
      <c r="K528" s="48"/>
      <c r="L528" s="50"/>
      <c r="M528" s="52"/>
      <c r="N528" s="54"/>
      <c r="O528" s="56"/>
    </row>
    <row r="529" spans="1:18" ht="11.1" customHeight="1">
      <c r="A529" s="13" t="s">
        <v>158</v>
      </c>
      <c r="B529" s="14" t="s">
        <v>159</v>
      </c>
      <c r="C529" s="15" t="s">
        <v>37</v>
      </c>
      <c r="D529" s="15">
        <v>22</v>
      </c>
      <c r="E529" s="15">
        <v>25</v>
      </c>
      <c r="F529" s="15">
        <v>47</v>
      </c>
      <c r="G529" s="15">
        <v>3</v>
      </c>
      <c r="H529" s="15" t="s">
        <v>15</v>
      </c>
      <c r="I529" s="15" t="s">
        <v>31</v>
      </c>
      <c r="J529" s="45"/>
      <c r="K529" s="48"/>
      <c r="L529" s="50"/>
      <c r="M529" s="52"/>
      <c r="N529" s="54"/>
      <c r="O529" s="56"/>
    </row>
    <row r="530" spans="1:18" ht="11.1" customHeight="1">
      <c r="A530" s="13" t="s">
        <v>158</v>
      </c>
      <c r="B530" s="14" t="s">
        <v>159</v>
      </c>
      <c r="C530" s="15" t="s">
        <v>38</v>
      </c>
      <c r="D530" s="15">
        <v>16</v>
      </c>
      <c r="E530" s="15">
        <v>13</v>
      </c>
      <c r="F530" s="15">
        <v>29</v>
      </c>
      <c r="G530" s="15">
        <v>0</v>
      </c>
      <c r="H530" s="15" t="s">
        <v>19</v>
      </c>
      <c r="I530" s="15" t="s">
        <v>19</v>
      </c>
      <c r="J530" s="45"/>
      <c r="K530" s="48"/>
      <c r="L530" s="50"/>
      <c r="M530" s="52"/>
      <c r="N530" s="54"/>
      <c r="O530" s="56"/>
    </row>
    <row r="531" spans="1:18" ht="11.1" customHeight="1">
      <c r="A531" s="13" t="s">
        <v>158</v>
      </c>
      <c r="B531" s="14" t="s">
        <v>159</v>
      </c>
      <c r="C531" s="15" t="s">
        <v>35</v>
      </c>
      <c r="D531" s="15">
        <v>28</v>
      </c>
      <c r="E531" s="15">
        <v>56</v>
      </c>
      <c r="F531" s="15">
        <v>84</v>
      </c>
      <c r="G531" s="15">
        <v>1.5</v>
      </c>
      <c r="H531" s="15" t="s">
        <v>15</v>
      </c>
      <c r="I531" s="15" t="s">
        <v>21</v>
      </c>
      <c r="J531" s="45"/>
      <c r="K531" s="48"/>
      <c r="L531" s="50"/>
      <c r="M531" s="52"/>
      <c r="N531" s="54"/>
      <c r="O531" s="56"/>
    </row>
    <row r="532" spans="1:18" ht="11.1" customHeight="1">
      <c r="A532" s="16" t="s">
        <v>158</v>
      </c>
      <c r="B532" s="17" t="s">
        <v>159</v>
      </c>
      <c r="C532" s="18" t="s">
        <v>39</v>
      </c>
      <c r="D532" s="18">
        <v>28</v>
      </c>
      <c r="E532" s="18">
        <v>54</v>
      </c>
      <c r="F532" s="18">
        <v>82</v>
      </c>
      <c r="G532" s="18">
        <v>1.5</v>
      </c>
      <c r="H532" s="18" t="s">
        <v>15</v>
      </c>
      <c r="I532" s="18" t="s">
        <v>18</v>
      </c>
      <c r="J532" s="45"/>
      <c r="K532" s="48"/>
      <c r="L532" s="50"/>
      <c r="M532" s="52"/>
      <c r="N532" s="54"/>
      <c r="O532" s="56"/>
    </row>
    <row r="533" spans="1:18" ht="11.1" customHeight="1">
      <c r="A533" s="16" t="s">
        <v>158</v>
      </c>
      <c r="B533" s="17" t="s">
        <v>159</v>
      </c>
      <c r="C533" s="18" t="s">
        <v>40</v>
      </c>
      <c r="D533" s="18">
        <v>29</v>
      </c>
      <c r="E533" s="18">
        <v>64</v>
      </c>
      <c r="F533" s="18">
        <v>93</v>
      </c>
      <c r="G533" s="18">
        <v>1.5</v>
      </c>
      <c r="H533" s="18" t="s">
        <v>15</v>
      </c>
      <c r="I533" s="18" t="s">
        <v>21</v>
      </c>
      <c r="J533" s="45"/>
      <c r="K533" s="48"/>
      <c r="L533" s="50"/>
      <c r="M533" s="52"/>
      <c r="N533" s="54"/>
      <c r="O533" s="56"/>
    </row>
    <row r="534" spans="1:18" ht="11.1" customHeight="1">
      <c r="A534" s="16" t="s">
        <v>158</v>
      </c>
      <c r="B534" s="17" t="s">
        <v>159</v>
      </c>
      <c r="C534" s="18" t="s">
        <v>41</v>
      </c>
      <c r="D534" s="18">
        <v>28</v>
      </c>
      <c r="E534" s="18">
        <v>65</v>
      </c>
      <c r="F534" s="18">
        <v>93</v>
      </c>
      <c r="G534" s="18">
        <v>2</v>
      </c>
      <c r="H534" s="18" t="s">
        <v>15</v>
      </c>
      <c r="I534" s="18" t="s">
        <v>20</v>
      </c>
      <c r="J534" s="45"/>
      <c r="K534" s="48"/>
      <c r="L534" s="50"/>
      <c r="M534" s="52"/>
      <c r="N534" s="54"/>
      <c r="O534" s="56"/>
    </row>
    <row r="535" spans="1:18" ht="11.1" customHeight="1" thickBot="1">
      <c r="A535" s="19" t="s">
        <v>158</v>
      </c>
      <c r="B535" s="20" t="s">
        <v>159</v>
      </c>
      <c r="C535" s="21" t="s">
        <v>42</v>
      </c>
      <c r="D535" s="21">
        <v>27</v>
      </c>
      <c r="E535" s="21">
        <v>0</v>
      </c>
      <c r="F535" s="21">
        <v>27</v>
      </c>
      <c r="G535" s="21">
        <v>0</v>
      </c>
      <c r="H535" s="21" t="s">
        <v>15</v>
      </c>
      <c r="I535" s="21" t="s">
        <v>20</v>
      </c>
      <c r="J535" s="46"/>
      <c r="K535" s="49"/>
      <c r="L535" s="51"/>
      <c r="M535" s="53"/>
      <c r="N535" s="55"/>
      <c r="O535" s="57"/>
    </row>
    <row r="536" spans="1:18" ht="11.1" customHeight="1">
      <c r="A536" s="8" t="s">
        <v>160</v>
      </c>
      <c r="B536" s="9" t="s">
        <v>161</v>
      </c>
      <c r="C536" s="10" t="s">
        <v>33</v>
      </c>
      <c r="D536" s="10">
        <v>25</v>
      </c>
      <c r="E536" s="10">
        <v>27</v>
      </c>
      <c r="F536" s="10">
        <v>52</v>
      </c>
      <c r="G536" s="10">
        <v>3</v>
      </c>
      <c r="H536" s="10" t="s">
        <v>15</v>
      </c>
      <c r="I536" s="10" t="s">
        <v>17</v>
      </c>
      <c r="J536" s="44">
        <f t="shared" ref="J536" si="260">COUNTIF(H536:H545,"F")+COUNTIF(H536:H545,"AB")</f>
        <v>0</v>
      </c>
      <c r="K536" s="47">
        <f t="shared" ref="K536" si="261">SUM(G536:G545)</f>
        <v>21.5</v>
      </c>
      <c r="L536" s="50" t="str">
        <f t="shared" ref="L536" si="262">IF(K536=21.5, "PASS", "FAIL")</f>
        <v>PASS</v>
      </c>
      <c r="M536" s="52">
        <f t="shared" ref="M536" si="263">IF(L536="PASS",O536/9,"NO NEED")</f>
        <v>72.444444444444443</v>
      </c>
      <c r="N536" s="54">
        <f>IF(L536="FAIL","NO RANK",RANK(M536,$M$6:$M$605))</f>
        <v>28</v>
      </c>
      <c r="O536" s="56">
        <f t="shared" ref="O536" si="264">SUM(F536:F544)</f>
        <v>652</v>
      </c>
      <c r="P536" s="11"/>
      <c r="Q536" s="12"/>
      <c r="R536" s="12"/>
    </row>
    <row r="537" spans="1:18" ht="11.1" customHeight="1">
      <c r="A537" s="13" t="s">
        <v>160</v>
      </c>
      <c r="B537" s="14" t="s">
        <v>161</v>
      </c>
      <c r="C537" s="15" t="s">
        <v>34</v>
      </c>
      <c r="D537" s="15">
        <v>23</v>
      </c>
      <c r="E537" s="15">
        <v>26</v>
      </c>
      <c r="F537" s="15">
        <v>49</v>
      </c>
      <c r="G537" s="15">
        <v>3</v>
      </c>
      <c r="H537" s="15" t="s">
        <v>15</v>
      </c>
      <c r="I537" s="15" t="s">
        <v>18</v>
      </c>
      <c r="J537" s="45"/>
      <c r="K537" s="48"/>
      <c r="L537" s="50"/>
      <c r="M537" s="52"/>
      <c r="N537" s="54"/>
      <c r="O537" s="56"/>
    </row>
    <row r="538" spans="1:18" ht="11.1" customHeight="1">
      <c r="A538" s="13" t="s">
        <v>160</v>
      </c>
      <c r="B538" s="14" t="s">
        <v>161</v>
      </c>
      <c r="C538" s="15" t="s">
        <v>36</v>
      </c>
      <c r="D538" s="15">
        <v>25</v>
      </c>
      <c r="E538" s="15">
        <v>27</v>
      </c>
      <c r="F538" s="15">
        <v>52</v>
      </c>
      <c r="G538" s="15">
        <v>3</v>
      </c>
      <c r="H538" s="15" t="s">
        <v>15</v>
      </c>
      <c r="I538" s="15" t="s">
        <v>17</v>
      </c>
      <c r="J538" s="45"/>
      <c r="K538" s="48"/>
      <c r="L538" s="50"/>
      <c r="M538" s="52"/>
      <c r="N538" s="54"/>
      <c r="O538" s="56"/>
    </row>
    <row r="539" spans="1:18" ht="11.1" customHeight="1">
      <c r="A539" s="13" t="s">
        <v>160</v>
      </c>
      <c r="B539" s="14" t="s">
        <v>161</v>
      </c>
      <c r="C539" s="15" t="s">
        <v>37</v>
      </c>
      <c r="D539" s="15">
        <v>29</v>
      </c>
      <c r="E539" s="15">
        <v>30</v>
      </c>
      <c r="F539" s="15">
        <v>59</v>
      </c>
      <c r="G539" s="15">
        <v>3</v>
      </c>
      <c r="H539" s="15" t="s">
        <v>15</v>
      </c>
      <c r="I539" s="15" t="s">
        <v>17</v>
      </c>
      <c r="J539" s="45"/>
      <c r="K539" s="48"/>
      <c r="L539" s="50"/>
      <c r="M539" s="52"/>
      <c r="N539" s="54"/>
      <c r="O539" s="56"/>
    </row>
    <row r="540" spans="1:18" ht="11.1" customHeight="1">
      <c r="A540" s="13" t="s">
        <v>160</v>
      </c>
      <c r="B540" s="14" t="s">
        <v>161</v>
      </c>
      <c r="C540" s="15" t="s">
        <v>38</v>
      </c>
      <c r="D540" s="15">
        <v>25</v>
      </c>
      <c r="E540" s="15">
        <v>31</v>
      </c>
      <c r="F540" s="15">
        <v>56</v>
      </c>
      <c r="G540" s="15">
        <v>3</v>
      </c>
      <c r="H540" s="15" t="s">
        <v>15</v>
      </c>
      <c r="I540" s="15" t="s">
        <v>17</v>
      </c>
      <c r="J540" s="45"/>
      <c r="K540" s="48"/>
      <c r="L540" s="50"/>
      <c r="M540" s="52"/>
      <c r="N540" s="54"/>
      <c r="O540" s="56"/>
    </row>
    <row r="541" spans="1:18" ht="11.1" customHeight="1">
      <c r="A541" s="13" t="s">
        <v>160</v>
      </c>
      <c r="B541" s="14" t="s">
        <v>161</v>
      </c>
      <c r="C541" s="15" t="s">
        <v>35</v>
      </c>
      <c r="D541" s="15">
        <v>30</v>
      </c>
      <c r="E541" s="15">
        <v>65</v>
      </c>
      <c r="F541" s="15">
        <v>95</v>
      </c>
      <c r="G541" s="15">
        <v>1.5</v>
      </c>
      <c r="H541" s="15" t="s">
        <v>15</v>
      </c>
      <c r="I541" s="15" t="s">
        <v>20</v>
      </c>
      <c r="J541" s="45"/>
      <c r="K541" s="48"/>
      <c r="L541" s="50"/>
      <c r="M541" s="52"/>
      <c r="N541" s="54"/>
      <c r="O541" s="56"/>
    </row>
    <row r="542" spans="1:18" ht="11.1" customHeight="1">
      <c r="A542" s="16" t="s">
        <v>160</v>
      </c>
      <c r="B542" s="17" t="s">
        <v>161</v>
      </c>
      <c r="C542" s="18" t="s">
        <v>39</v>
      </c>
      <c r="D542" s="18">
        <v>29</v>
      </c>
      <c r="E542" s="18">
        <v>65</v>
      </c>
      <c r="F542" s="18">
        <v>94</v>
      </c>
      <c r="G542" s="18">
        <v>1.5</v>
      </c>
      <c r="H542" s="18" t="s">
        <v>15</v>
      </c>
      <c r="I542" s="18" t="s">
        <v>20</v>
      </c>
      <c r="J542" s="45"/>
      <c r="K542" s="48"/>
      <c r="L542" s="50"/>
      <c r="M542" s="52"/>
      <c r="N542" s="54"/>
      <c r="O542" s="56"/>
    </row>
    <row r="543" spans="1:18" ht="11.1" customHeight="1">
      <c r="A543" s="16" t="s">
        <v>160</v>
      </c>
      <c r="B543" s="17" t="s">
        <v>161</v>
      </c>
      <c r="C543" s="18" t="s">
        <v>40</v>
      </c>
      <c r="D543" s="18">
        <v>29</v>
      </c>
      <c r="E543" s="18">
        <v>67</v>
      </c>
      <c r="F543" s="18">
        <v>96</v>
      </c>
      <c r="G543" s="18">
        <v>1.5</v>
      </c>
      <c r="H543" s="18" t="s">
        <v>15</v>
      </c>
      <c r="I543" s="18" t="s">
        <v>20</v>
      </c>
      <c r="J543" s="45"/>
      <c r="K543" s="48"/>
      <c r="L543" s="50"/>
      <c r="M543" s="52"/>
      <c r="N543" s="54"/>
      <c r="O543" s="56"/>
    </row>
    <row r="544" spans="1:18" ht="11.1" customHeight="1">
      <c r="A544" s="16" t="s">
        <v>160</v>
      </c>
      <c r="B544" s="17" t="s">
        <v>161</v>
      </c>
      <c r="C544" s="18" t="s">
        <v>41</v>
      </c>
      <c r="D544" s="18">
        <v>30</v>
      </c>
      <c r="E544" s="18">
        <v>69</v>
      </c>
      <c r="F544" s="18">
        <v>99</v>
      </c>
      <c r="G544" s="18">
        <v>2</v>
      </c>
      <c r="H544" s="18" t="s">
        <v>15</v>
      </c>
      <c r="I544" s="18" t="s">
        <v>20</v>
      </c>
      <c r="J544" s="45"/>
      <c r="K544" s="48"/>
      <c r="L544" s="50"/>
      <c r="M544" s="52"/>
      <c r="N544" s="54"/>
      <c r="O544" s="56"/>
    </row>
    <row r="545" spans="1:18" ht="10.5" customHeight="1" thickBot="1">
      <c r="A545" s="19" t="s">
        <v>160</v>
      </c>
      <c r="B545" s="20" t="s">
        <v>161</v>
      </c>
      <c r="C545" s="21" t="s">
        <v>42</v>
      </c>
      <c r="D545" s="21">
        <v>30</v>
      </c>
      <c r="E545" s="21">
        <v>0</v>
      </c>
      <c r="F545" s="21">
        <v>30</v>
      </c>
      <c r="G545" s="21">
        <v>0</v>
      </c>
      <c r="H545" s="21" t="s">
        <v>15</v>
      </c>
      <c r="I545" s="21" t="s">
        <v>31</v>
      </c>
      <c r="J545" s="46"/>
      <c r="K545" s="49"/>
      <c r="L545" s="51"/>
      <c r="M545" s="53"/>
      <c r="N545" s="55"/>
      <c r="O545" s="57"/>
    </row>
    <row r="546" spans="1:18" ht="11.1" customHeight="1">
      <c r="A546" s="8" t="s">
        <v>162</v>
      </c>
      <c r="B546" s="9" t="s">
        <v>163</v>
      </c>
      <c r="C546" s="10" t="s">
        <v>33</v>
      </c>
      <c r="D546" s="10">
        <v>22</v>
      </c>
      <c r="E546" s="10">
        <v>45</v>
      </c>
      <c r="F546" s="10">
        <v>67</v>
      </c>
      <c r="G546" s="10">
        <v>3</v>
      </c>
      <c r="H546" s="10" t="s">
        <v>15</v>
      </c>
      <c r="I546" s="10" t="s">
        <v>16</v>
      </c>
      <c r="J546" s="44">
        <f t="shared" ref="J546" si="265">COUNTIF(H546:H555,"F")+COUNTIF(H546:H555,"AB")</f>
        <v>0</v>
      </c>
      <c r="K546" s="47">
        <f t="shared" ref="K546" si="266">SUM(G546:G555)</f>
        <v>21.5</v>
      </c>
      <c r="L546" s="50" t="str">
        <f t="shared" ref="L546" si="267">IF(K546=21.5, "PASS", "FAIL")</f>
        <v>PASS</v>
      </c>
      <c r="M546" s="52">
        <f t="shared" ref="M546" si="268">IF(L546="PASS",O546/9,"NO NEED")</f>
        <v>79.888888888888886</v>
      </c>
      <c r="N546" s="54">
        <f>IF(L546="FAIL","NO RANK",RANK(M546,$M$6:$M$605))</f>
        <v>13</v>
      </c>
      <c r="O546" s="56">
        <f t="shared" ref="O546" si="269">SUM(F546:F554)</f>
        <v>719</v>
      </c>
    </row>
    <row r="547" spans="1:18" ht="11.1" customHeight="1">
      <c r="A547" s="13" t="s">
        <v>162</v>
      </c>
      <c r="B547" s="14" t="s">
        <v>163</v>
      </c>
      <c r="C547" s="15" t="s">
        <v>34</v>
      </c>
      <c r="D547" s="15">
        <v>30</v>
      </c>
      <c r="E547" s="15">
        <v>37</v>
      </c>
      <c r="F547" s="15">
        <v>67</v>
      </c>
      <c r="G547" s="15">
        <v>3</v>
      </c>
      <c r="H547" s="15" t="s">
        <v>15</v>
      </c>
      <c r="I547" s="15" t="s">
        <v>16</v>
      </c>
      <c r="J547" s="45"/>
      <c r="K547" s="48"/>
      <c r="L547" s="50"/>
      <c r="M547" s="52"/>
      <c r="N547" s="54"/>
      <c r="O547" s="56"/>
    </row>
    <row r="548" spans="1:18" ht="11.1" customHeight="1">
      <c r="A548" s="13" t="s">
        <v>162</v>
      </c>
      <c r="B548" s="14" t="s">
        <v>163</v>
      </c>
      <c r="C548" s="15" t="s">
        <v>36</v>
      </c>
      <c r="D548" s="15">
        <v>30</v>
      </c>
      <c r="E548" s="15">
        <v>37</v>
      </c>
      <c r="F548" s="15">
        <v>67</v>
      </c>
      <c r="G548" s="15">
        <v>3</v>
      </c>
      <c r="H548" s="15" t="s">
        <v>15</v>
      </c>
      <c r="I548" s="15" t="s">
        <v>16</v>
      </c>
      <c r="J548" s="45"/>
      <c r="K548" s="48"/>
      <c r="L548" s="50"/>
      <c r="M548" s="52"/>
      <c r="N548" s="54"/>
      <c r="O548" s="56"/>
    </row>
    <row r="549" spans="1:18" ht="11.1" customHeight="1">
      <c r="A549" s="13" t="s">
        <v>162</v>
      </c>
      <c r="B549" s="14" t="s">
        <v>163</v>
      </c>
      <c r="C549" s="15" t="s">
        <v>37</v>
      </c>
      <c r="D549" s="15">
        <v>29</v>
      </c>
      <c r="E549" s="15">
        <v>40</v>
      </c>
      <c r="F549" s="15">
        <v>69</v>
      </c>
      <c r="G549" s="15">
        <v>3</v>
      </c>
      <c r="H549" s="15" t="s">
        <v>15</v>
      </c>
      <c r="I549" s="15" t="s">
        <v>20</v>
      </c>
      <c r="J549" s="45"/>
      <c r="K549" s="48"/>
      <c r="L549" s="50"/>
      <c r="M549" s="52"/>
      <c r="N549" s="54"/>
      <c r="O549" s="56"/>
    </row>
    <row r="550" spans="1:18" ht="11.1" customHeight="1">
      <c r="A550" s="13" t="s">
        <v>162</v>
      </c>
      <c r="B550" s="14" t="s">
        <v>163</v>
      </c>
      <c r="C550" s="15" t="s">
        <v>38</v>
      </c>
      <c r="D550" s="15">
        <v>28</v>
      </c>
      <c r="E550" s="15">
        <v>33</v>
      </c>
      <c r="F550" s="15">
        <v>61</v>
      </c>
      <c r="G550" s="15">
        <v>3</v>
      </c>
      <c r="H550" s="15" t="s">
        <v>15</v>
      </c>
      <c r="I550" s="15" t="s">
        <v>16</v>
      </c>
      <c r="J550" s="45"/>
      <c r="K550" s="48"/>
      <c r="L550" s="50"/>
      <c r="M550" s="52"/>
      <c r="N550" s="54"/>
      <c r="O550" s="56"/>
    </row>
    <row r="551" spans="1:18" ht="11.1" customHeight="1">
      <c r="A551" s="13" t="s">
        <v>162</v>
      </c>
      <c r="B551" s="14" t="s">
        <v>163</v>
      </c>
      <c r="C551" s="15" t="s">
        <v>35</v>
      </c>
      <c r="D551" s="15">
        <v>30</v>
      </c>
      <c r="E551" s="15">
        <v>68</v>
      </c>
      <c r="F551" s="15">
        <v>98</v>
      </c>
      <c r="G551" s="15">
        <v>1.5</v>
      </c>
      <c r="H551" s="15" t="s">
        <v>15</v>
      </c>
      <c r="I551" s="15" t="s">
        <v>20</v>
      </c>
      <c r="J551" s="45"/>
      <c r="K551" s="48"/>
      <c r="L551" s="50"/>
      <c r="M551" s="52"/>
      <c r="N551" s="54"/>
      <c r="O551" s="56"/>
    </row>
    <row r="552" spans="1:18" ht="11.1" customHeight="1">
      <c r="A552" s="16" t="s">
        <v>162</v>
      </c>
      <c r="B552" s="17" t="s">
        <v>163</v>
      </c>
      <c r="C552" s="18" t="s">
        <v>39</v>
      </c>
      <c r="D552" s="18">
        <v>29</v>
      </c>
      <c r="E552" s="18">
        <v>66</v>
      </c>
      <c r="F552" s="18">
        <v>95</v>
      </c>
      <c r="G552" s="18">
        <v>1.5</v>
      </c>
      <c r="H552" s="18" t="s">
        <v>15</v>
      </c>
      <c r="I552" s="18" t="s">
        <v>20</v>
      </c>
      <c r="J552" s="45"/>
      <c r="K552" s="48"/>
      <c r="L552" s="50"/>
      <c r="M552" s="52"/>
      <c r="N552" s="54"/>
      <c r="O552" s="56"/>
    </row>
    <row r="553" spans="1:18" ht="11.1" customHeight="1">
      <c r="A553" s="16" t="s">
        <v>162</v>
      </c>
      <c r="B553" s="17" t="s">
        <v>163</v>
      </c>
      <c r="C553" s="18" t="s">
        <v>40</v>
      </c>
      <c r="D553" s="18">
        <v>29</v>
      </c>
      <c r="E553" s="18">
        <v>68</v>
      </c>
      <c r="F553" s="18">
        <v>97</v>
      </c>
      <c r="G553" s="18">
        <v>1.5</v>
      </c>
      <c r="H553" s="18" t="s">
        <v>15</v>
      </c>
      <c r="I553" s="18" t="s">
        <v>31</v>
      </c>
      <c r="J553" s="45"/>
      <c r="K553" s="48"/>
      <c r="L553" s="50"/>
      <c r="M553" s="52"/>
      <c r="N553" s="54"/>
      <c r="O553" s="56"/>
    </row>
    <row r="554" spans="1:18" ht="11.1" customHeight="1">
      <c r="A554" s="16" t="s">
        <v>162</v>
      </c>
      <c r="B554" s="17" t="s">
        <v>163</v>
      </c>
      <c r="C554" s="18" t="s">
        <v>41</v>
      </c>
      <c r="D554" s="18">
        <v>29</v>
      </c>
      <c r="E554" s="18">
        <v>69</v>
      </c>
      <c r="F554" s="18">
        <v>98</v>
      </c>
      <c r="G554" s="18">
        <v>2</v>
      </c>
      <c r="H554" s="18" t="s">
        <v>15</v>
      </c>
      <c r="I554" s="18" t="s">
        <v>16</v>
      </c>
      <c r="J554" s="45"/>
      <c r="K554" s="48"/>
      <c r="L554" s="50"/>
      <c r="M554" s="52"/>
      <c r="N554" s="54"/>
      <c r="O554" s="56"/>
    </row>
    <row r="555" spans="1:18" ht="11.1" customHeight="1" thickBot="1">
      <c r="A555" s="19" t="s">
        <v>162</v>
      </c>
      <c r="B555" s="20" t="s">
        <v>163</v>
      </c>
      <c r="C555" s="21" t="s">
        <v>42</v>
      </c>
      <c r="D555" s="21">
        <v>30</v>
      </c>
      <c r="E555" s="21">
        <v>0</v>
      </c>
      <c r="F555" s="21">
        <v>30</v>
      </c>
      <c r="G555" s="21">
        <v>0</v>
      </c>
      <c r="H555" s="21" t="s">
        <v>15</v>
      </c>
      <c r="I555" s="21" t="s">
        <v>20</v>
      </c>
      <c r="J555" s="46"/>
      <c r="K555" s="49"/>
      <c r="L555" s="51"/>
      <c r="M555" s="53"/>
      <c r="N555" s="55"/>
      <c r="O555" s="57"/>
    </row>
    <row r="556" spans="1:18" ht="11.1" customHeight="1">
      <c r="A556" s="8" t="s">
        <v>164</v>
      </c>
      <c r="B556" s="9" t="s">
        <v>165</v>
      </c>
      <c r="C556" s="10" t="s">
        <v>33</v>
      </c>
      <c r="D556" s="10">
        <v>20</v>
      </c>
      <c r="E556" s="10">
        <v>30</v>
      </c>
      <c r="F556" s="10">
        <v>50</v>
      </c>
      <c r="G556" s="10">
        <v>3</v>
      </c>
      <c r="H556" s="10" t="s">
        <v>15</v>
      </c>
      <c r="I556" s="10" t="s">
        <v>17</v>
      </c>
      <c r="J556" s="44">
        <f t="shared" ref="J556" si="270">COUNTIF(H556:H565,"F")+COUNTIF(H556:H565,"AB")</f>
        <v>0</v>
      </c>
      <c r="K556" s="47">
        <f t="shared" ref="K556" si="271">SUM(G556:G565)</f>
        <v>21.5</v>
      </c>
      <c r="L556" s="50" t="str">
        <f t="shared" ref="L556" si="272">IF(K556=21.5, "PASS", "FAIL")</f>
        <v>PASS</v>
      </c>
      <c r="M556" s="52">
        <f t="shared" ref="M556" si="273">IF(L556="PASS",O556/9,"NO NEED")</f>
        <v>73.888888888888886</v>
      </c>
      <c r="N556" s="54">
        <f>IF(L556="FAIL","NO RANK",RANK(M556,$M$6:$M$605))</f>
        <v>24</v>
      </c>
      <c r="O556" s="56">
        <f t="shared" ref="O556" si="274">SUM(F556:F564)</f>
        <v>665</v>
      </c>
      <c r="P556" s="11"/>
      <c r="Q556" s="12"/>
      <c r="R556" s="12"/>
    </row>
    <row r="557" spans="1:18" ht="11.1" customHeight="1">
      <c r="A557" s="13" t="s">
        <v>164</v>
      </c>
      <c r="B557" s="14" t="s">
        <v>165</v>
      </c>
      <c r="C557" s="15" t="s">
        <v>34</v>
      </c>
      <c r="D557" s="15">
        <v>27</v>
      </c>
      <c r="E557" s="15">
        <v>37</v>
      </c>
      <c r="F557" s="15">
        <v>64</v>
      </c>
      <c r="G557" s="15">
        <v>3</v>
      </c>
      <c r="H557" s="15" t="s">
        <v>15</v>
      </c>
      <c r="I557" s="15" t="s">
        <v>16</v>
      </c>
      <c r="J557" s="45"/>
      <c r="K557" s="48"/>
      <c r="L557" s="50"/>
      <c r="M557" s="52"/>
      <c r="N557" s="54"/>
      <c r="O557" s="56"/>
    </row>
    <row r="558" spans="1:18" ht="11.1" customHeight="1">
      <c r="A558" s="13" t="s">
        <v>164</v>
      </c>
      <c r="B558" s="14" t="s">
        <v>165</v>
      </c>
      <c r="C558" s="15" t="s">
        <v>36</v>
      </c>
      <c r="D558" s="15">
        <v>27</v>
      </c>
      <c r="E558" s="15">
        <v>26</v>
      </c>
      <c r="F558" s="15">
        <v>53</v>
      </c>
      <c r="G558" s="15">
        <v>3</v>
      </c>
      <c r="H558" s="15" t="s">
        <v>15</v>
      </c>
      <c r="I558" s="15" t="s">
        <v>17</v>
      </c>
      <c r="J558" s="45"/>
      <c r="K558" s="48"/>
      <c r="L558" s="50"/>
      <c r="M558" s="52"/>
      <c r="N558" s="54"/>
      <c r="O558" s="56"/>
    </row>
    <row r="559" spans="1:18" ht="11.1" customHeight="1">
      <c r="A559" s="13" t="s">
        <v>164</v>
      </c>
      <c r="B559" s="14" t="s">
        <v>165</v>
      </c>
      <c r="C559" s="15" t="s">
        <v>37</v>
      </c>
      <c r="D559" s="15">
        <v>26</v>
      </c>
      <c r="E559" s="15">
        <v>33</v>
      </c>
      <c r="F559" s="15">
        <v>59</v>
      </c>
      <c r="G559" s="15">
        <v>3</v>
      </c>
      <c r="H559" s="15" t="s">
        <v>15</v>
      </c>
      <c r="I559" s="15" t="s">
        <v>17</v>
      </c>
      <c r="J559" s="45"/>
      <c r="K559" s="48"/>
      <c r="L559" s="50"/>
      <c r="M559" s="52"/>
      <c r="N559" s="54"/>
      <c r="O559" s="56"/>
    </row>
    <row r="560" spans="1:18" ht="11.1" customHeight="1">
      <c r="A560" s="13" t="s">
        <v>164</v>
      </c>
      <c r="B560" s="14" t="s">
        <v>165</v>
      </c>
      <c r="C560" s="15" t="s">
        <v>38</v>
      </c>
      <c r="D560" s="15">
        <v>25</v>
      </c>
      <c r="E560" s="15">
        <v>27</v>
      </c>
      <c r="F560" s="15">
        <v>52</v>
      </c>
      <c r="G560" s="15">
        <v>3</v>
      </c>
      <c r="H560" s="15" t="s">
        <v>15</v>
      </c>
      <c r="I560" s="15" t="s">
        <v>17</v>
      </c>
      <c r="J560" s="45"/>
      <c r="K560" s="48"/>
      <c r="L560" s="50"/>
      <c r="M560" s="52"/>
      <c r="N560" s="54"/>
      <c r="O560" s="56"/>
    </row>
    <row r="561" spans="1:18" ht="11.1" customHeight="1">
      <c r="A561" s="13" t="s">
        <v>164</v>
      </c>
      <c r="B561" s="14" t="s">
        <v>165</v>
      </c>
      <c r="C561" s="15" t="s">
        <v>35</v>
      </c>
      <c r="D561" s="15">
        <v>30</v>
      </c>
      <c r="E561" s="15">
        <v>65</v>
      </c>
      <c r="F561" s="15">
        <v>95</v>
      </c>
      <c r="G561" s="15">
        <v>1.5</v>
      </c>
      <c r="H561" s="15" t="s">
        <v>15</v>
      </c>
      <c r="I561" s="15" t="s">
        <v>20</v>
      </c>
      <c r="J561" s="45"/>
      <c r="K561" s="48"/>
      <c r="L561" s="50"/>
      <c r="M561" s="52"/>
      <c r="N561" s="54"/>
      <c r="O561" s="56"/>
    </row>
    <row r="562" spans="1:18" ht="11.1" customHeight="1">
      <c r="A562" s="16" t="s">
        <v>164</v>
      </c>
      <c r="B562" s="17" t="s">
        <v>165</v>
      </c>
      <c r="C562" s="18" t="s">
        <v>39</v>
      </c>
      <c r="D562" s="18">
        <v>29</v>
      </c>
      <c r="E562" s="18">
        <v>68</v>
      </c>
      <c r="F562" s="18">
        <v>97</v>
      </c>
      <c r="G562" s="18">
        <v>1.5</v>
      </c>
      <c r="H562" s="18" t="s">
        <v>15</v>
      </c>
      <c r="I562" s="18" t="s">
        <v>20</v>
      </c>
      <c r="J562" s="45"/>
      <c r="K562" s="48"/>
      <c r="L562" s="50"/>
      <c r="M562" s="52"/>
      <c r="N562" s="54"/>
      <c r="O562" s="56"/>
    </row>
    <row r="563" spans="1:18" ht="11.1" customHeight="1">
      <c r="A563" s="16" t="s">
        <v>164</v>
      </c>
      <c r="B563" s="17" t="s">
        <v>165</v>
      </c>
      <c r="C563" s="18" t="s">
        <v>40</v>
      </c>
      <c r="D563" s="18">
        <v>30</v>
      </c>
      <c r="E563" s="18">
        <v>67</v>
      </c>
      <c r="F563" s="18">
        <v>97</v>
      </c>
      <c r="G563" s="18">
        <v>1.5</v>
      </c>
      <c r="H563" s="18" t="s">
        <v>15</v>
      </c>
      <c r="I563" s="18" t="s">
        <v>20</v>
      </c>
      <c r="J563" s="45"/>
      <c r="K563" s="48"/>
      <c r="L563" s="50"/>
      <c r="M563" s="52"/>
      <c r="N563" s="54"/>
      <c r="O563" s="56"/>
    </row>
    <row r="564" spans="1:18" ht="11.1" customHeight="1">
      <c r="A564" s="16" t="s">
        <v>164</v>
      </c>
      <c r="B564" s="17" t="s">
        <v>165</v>
      </c>
      <c r="C564" s="18" t="s">
        <v>41</v>
      </c>
      <c r="D564" s="18">
        <v>30</v>
      </c>
      <c r="E564" s="18">
        <v>68</v>
      </c>
      <c r="F564" s="18">
        <v>98</v>
      </c>
      <c r="G564" s="18">
        <v>2</v>
      </c>
      <c r="H564" s="18" t="s">
        <v>15</v>
      </c>
      <c r="I564" s="18" t="s">
        <v>20</v>
      </c>
      <c r="J564" s="45"/>
      <c r="K564" s="48"/>
      <c r="L564" s="50"/>
      <c r="M564" s="52"/>
      <c r="N564" s="54"/>
      <c r="O564" s="56"/>
    </row>
    <row r="565" spans="1:18" ht="10.5" customHeight="1" thickBot="1">
      <c r="A565" s="19" t="s">
        <v>164</v>
      </c>
      <c r="B565" s="20" t="s">
        <v>165</v>
      </c>
      <c r="C565" s="21" t="s">
        <v>42</v>
      </c>
      <c r="D565" s="21">
        <v>30</v>
      </c>
      <c r="E565" s="21">
        <v>0</v>
      </c>
      <c r="F565" s="21">
        <v>30</v>
      </c>
      <c r="G565" s="21">
        <v>0</v>
      </c>
      <c r="H565" s="21" t="s">
        <v>15</v>
      </c>
      <c r="I565" s="21" t="s">
        <v>31</v>
      </c>
      <c r="J565" s="46"/>
      <c r="K565" s="49"/>
      <c r="L565" s="51"/>
      <c r="M565" s="53"/>
      <c r="N565" s="55"/>
      <c r="O565" s="57"/>
    </row>
    <row r="566" spans="1:18" ht="11.1" customHeight="1">
      <c r="A566" s="8" t="s">
        <v>166</v>
      </c>
      <c r="B566" s="9" t="s">
        <v>167</v>
      </c>
      <c r="C566" s="10" t="s">
        <v>33</v>
      </c>
      <c r="D566" s="10">
        <v>15</v>
      </c>
      <c r="E566" s="10">
        <v>17</v>
      </c>
      <c r="F566" s="10">
        <v>32</v>
      </c>
      <c r="G566" s="10">
        <v>0</v>
      </c>
      <c r="H566" s="10" t="s">
        <v>19</v>
      </c>
      <c r="I566" s="10" t="s">
        <v>19</v>
      </c>
      <c r="J566" s="44">
        <f t="shared" ref="J566" si="275">COUNTIF(H566:H575,"F")+COUNTIF(H566:H575,"AB")</f>
        <v>4</v>
      </c>
      <c r="K566" s="47">
        <f t="shared" ref="K566" si="276">SUM(G566:G575)</f>
        <v>9.5</v>
      </c>
      <c r="L566" s="50" t="str">
        <f t="shared" ref="L566" si="277">IF(K566=21.5, "PASS", "FAIL")</f>
        <v>FAIL</v>
      </c>
      <c r="M566" s="52" t="str">
        <f t="shared" ref="M566" si="278">IF(L566="PASS",O566/9,"NO NEED")</f>
        <v>NO NEED</v>
      </c>
      <c r="N566" s="54" t="str">
        <f>IF(L566="FAIL","NO RANK",RANK(M566,$M$6:$M$605))</f>
        <v>NO RANK</v>
      </c>
      <c r="O566" s="56">
        <f t="shared" ref="O566" si="279">SUM(F566:F574)</f>
        <v>496</v>
      </c>
    </row>
    <row r="567" spans="1:18" ht="11.1" customHeight="1">
      <c r="A567" s="13" t="s">
        <v>166</v>
      </c>
      <c r="B567" s="14" t="s">
        <v>167</v>
      </c>
      <c r="C567" s="15" t="s">
        <v>34</v>
      </c>
      <c r="D567" s="15">
        <v>19</v>
      </c>
      <c r="E567" s="15">
        <v>5</v>
      </c>
      <c r="F567" s="15">
        <v>24</v>
      </c>
      <c r="G567" s="15">
        <v>0</v>
      </c>
      <c r="H567" s="15" t="s">
        <v>19</v>
      </c>
      <c r="I567" s="15" t="s">
        <v>19</v>
      </c>
      <c r="J567" s="45"/>
      <c r="K567" s="48"/>
      <c r="L567" s="50"/>
      <c r="M567" s="52"/>
      <c r="N567" s="54"/>
      <c r="O567" s="56"/>
    </row>
    <row r="568" spans="1:18" ht="11.1" customHeight="1">
      <c r="A568" s="13" t="s">
        <v>166</v>
      </c>
      <c r="B568" s="14" t="s">
        <v>167</v>
      </c>
      <c r="C568" s="15" t="s">
        <v>36</v>
      </c>
      <c r="D568" s="15">
        <v>20</v>
      </c>
      <c r="E568" s="15">
        <v>8</v>
      </c>
      <c r="F568" s="15">
        <v>28</v>
      </c>
      <c r="G568" s="15">
        <v>0</v>
      </c>
      <c r="H568" s="15" t="s">
        <v>19</v>
      </c>
      <c r="I568" s="15" t="s">
        <v>19</v>
      </c>
      <c r="J568" s="45"/>
      <c r="K568" s="48"/>
      <c r="L568" s="50"/>
      <c r="M568" s="52"/>
      <c r="N568" s="54"/>
      <c r="O568" s="56"/>
    </row>
    <row r="569" spans="1:18" ht="11.1" customHeight="1">
      <c r="A569" s="13" t="s">
        <v>166</v>
      </c>
      <c r="B569" s="14" t="s">
        <v>167</v>
      </c>
      <c r="C569" s="15" t="s">
        <v>37</v>
      </c>
      <c r="D569" s="15">
        <v>24</v>
      </c>
      <c r="E569" s="15">
        <v>25</v>
      </c>
      <c r="F569" s="15">
        <v>49</v>
      </c>
      <c r="G569" s="15">
        <v>3</v>
      </c>
      <c r="H569" s="15" t="s">
        <v>15</v>
      </c>
      <c r="I569" s="15" t="s">
        <v>18</v>
      </c>
      <c r="J569" s="45"/>
      <c r="K569" s="48"/>
      <c r="L569" s="50"/>
      <c r="M569" s="52"/>
      <c r="N569" s="54"/>
      <c r="O569" s="56"/>
    </row>
    <row r="570" spans="1:18" ht="11.1" customHeight="1">
      <c r="A570" s="13" t="s">
        <v>166</v>
      </c>
      <c r="B570" s="14" t="s">
        <v>167</v>
      </c>
      <c r="C570" s="15" t="s">
        <v>38</v>
      </c>
      <c r="D570" s="15">
        <v>15</v>
      </c>
      <c r="E570" s="15">
        <v>4</v>
      </c>
      <c r="F570" s="15">
        <v>19</v>
      </c>
      <c r="G570" s="15">
        <v>0</v>
      </c>
      <c r="H570" s="15" t="s">
        <v>19</v>
      </c>
      <c r="I570" s="15" t="s">
        <v>19</v>
      </c>
      <c r="J570" s="45"/>
      <c r="K570" s="48"/>
      <c r="L570" s="50"/>
      <c r="M570" s="52"/>
      <c r="N570" s="54"/>
      <c r="O570" s="56"/>
    </row>
    <row r="571" spans="1:18" ht="11.1" customHeight="1">
      <c r="A571" s="13" t="s">
        <v>166</v>
      </c>
      <c r="B571" s="14" t="s">
        <v>167</v>
      </c>
      <c r="C571" s="15" t="s">
        <v>35</v>
      </c>
      <c r="D571" s="15">
        <v>28</v>
      </c>
      <c r="E571" s="15">
        <v>55</v>
      </c>
      <c r="F571" s="15">
        <v>83</v>
      </c>
      <c r="G571" s="15">
        <v>1.5</v>
      </c>
      <c r="H571" s="15" t="s">
        <v>15</v>
      </c>
      <c r="I571" s="15" t="s">
        <v>21</v>
      </c>
      <c r="J571" s="45"/>
      <c r="K571" s="48"/>
      <c r="L571" s="50"/>
      <c r="M571" s="52"/>
      <c r="N571" s="54"/>
      <c r="O571" s="56"/>
    </row>
    <row r="572" spans="1:18" ht="11.1" customHeight="1">
      <c r="A572" s="16" t="s">
        <v>166</v>
      </c>
      <c r="B572" s="17" t="s">
        <v>167</v>
      </c>
      <c r="C572" s="18" t="s">
        <v>39</v>
      </c>
      <c r="D572" s="18">
        <v>29</v>
      </c>
      <c r="E572" s="18">
        <v>52</v>
      </c>
      <c r="F572" s="18">
        <v>81</v>
      </c>
      <c r="G572" s="18">
        <v>1.5</v>
      </c>
      <c r="H572" s="18" t="s">
        <v>15</v>
      </c>
      <c r="I572" s="18" t="s">
        <v>21</v>
      </c>
      <c r="J572" s="45"/>
      <c r="K572" s="48"/>
      <c r="L572" s="50"/>
      <c r="M572" s="52"/>
      <c r="N572" s="54"/>
      <c r="O572" s="56"/>
    </row>
    <row r="573" spans="1:18" ht="11.1" customHeight="1">
      <c r="A573" s="16" t="s">
        <v>166</v>
      </c>
      <c r="B573" s="17" t="s">
        <v>167</v>
      </c>
      <c r="C573" s="18" t="s">
        <v>40</v>
      </c>
      <c r="D573" s="18">
        <v>28</v>
      </c>
      <c r="E573" s="18">
        <v>62</v>
      </c>
      <c r="F573" s="18">
        <v>90</v>
      </c>
      <c r="G573" s="18">
        <v>1.5</v>
      </c>
      <c r="H573" s="18" t="s">
        <v>15</v>
      </c>
      <c r="I573" s="18" t="s">
        <v>20</v>
      </c>
      <c r="J573" s="45"/>
      <c r="K573" s="48"/>
      <c r="L573" s="50"/>
      <c r="M573" s="52"/>
      <c r="N573" s="54"/>
      <c r="O573" s="56"/>
    </row>
    <row r="574" spans="1:18" ht="11.1" customHeight="1">
      <c r="A574" s="16" t="s">
        <v>166</v>
      </c>
      <c r="B574" s="17" t="s">
        <v>167</v>
      </c>
      <c r="C574" s="18" t="s">
        <v>41</v>
      </c>
      <c r="D574" s="18">
        <v>27</v>
      </c>
      <c r="E574" s="18">
        <v>63</v>
      </c>
      <c r="F574" s="18">
        <v>90</v>
      </c>
      <c r="G574" s="18">
        <v>2</v>
      </c>
      <c r="H574" s="18" t="s">
        <v>15</v>
      </c>
      <c r="I574" s="18" t="s">
        <v>20</v>
      </c>
      <c r="J574" s="45"/>
      <c r="K574" s="48"/>
      <c r="L574" s="50"/>
      <c r="M574" s="52"/>
      <c r="N574" s="54"/>
      <c r="O574" s="56"/>
    </row>
    <row r="575" spans="1:18" ht="11.1" customHeight="1" thickBot="1">
      <c r="A575" s="19" t="s">
        <v>166</v>
      </c>
      <c r="B575" s="20" t="s">
        <v>167</v>
      </c>
      <c r="C575" s="21" t="s">
        <v>42</v>
      </c>
      <c r="D575" s="21">
        <v>26</v>
      </c>
      <c r="E575" s="21">
        <v>0</v>
      </c>
      <c r="F575" s="21">
        <v>26</v>
      </c>
      <c r="G575" s="21">
        <v>0</v>
      </c>
      <c r="H575" s="21" t="s">
        <v>15</v>
      </c>
      <c r="I575" s="21" t="s">
        <v>31</v>
      </c>
      <c r="J575" s="46"/>
      <c r="K575" s="49"/>
      <c r="L575" s="51"/>
      <c r="M575" s="53"/>
      <c r="N575" s="55"/>
      <c r="O575" s="57"/>
    </row>
    <row r="576" spans="1:18" ht="11.1" customHeight="1">
      <c r="A576" s="8" t="s">
        <v>168</v>
      </c>
      <c r="B576" s="9" t="s">
        <v>169</v>
      </c>
      <c r="C576" s="10" t="s">
        <v>33</v>
      </c>
      <c r="D576" s="10">
        <v>16</v>
      </c>
      <c r="E576" s="10">
        <v>33</v>
      </c>
      <c r="F576" s="10">
        <v>49</v>
      </c>
      <c r="G576" s="10">
        <v>3</v>
      </c>
      <c r="H576" s="10" t="s">
        <v>15</v>
      </c>
      <c r="I576" s="10" t="s">
        <v>18</v>
      </c>
      <c r="J576" s="44">
        <f t="shared" ref="J576" si="280">COUNTIF(H576:H585,"F")+COUNTIF(H576:H585,"AB")</f>
        <v>3</v>
      </c>
      <c r="K576" s="47">
        <f t="shared" ref="K576" si="281">SUM(G576:G585)</f>
        <v>12.5</v>
      </c>
      <c r="L576" s="50" t="str">
        <f t="shared" ref="L576" si="282">IF(K576=21.5, "PASS", "FAIL")</f>
        <v>FAIL</v>
      </c>
      <c r="M576" s="52" t="str">
        <f t="shared" ref="M576" si="283">IF(L576="PASS",O576/9,"NO NEED")</f>
        <v>NO NEED</v>
      </c>
      <c r="N576" s="54" t="str">
        <f>IF(L576="FAIL","NO RANK",RANK(M576,$M$6:$M$605))</f>
        <v>NO RANK</v>
      </c>
      <c r="O576" s="56">
        <f t="shared" ref="O576" si="284">SUM(F576:F584)</f>
        <v>538</v>
      </c>
      <c r="P576" s="11"/>
      <c r="Q576" s="12"/>
      <c r="R576" s="12"/>
    </row>
    <row r="577" spans="1:18" ht="11.1" customHeight="1">
      <c r="A577" s="13" t="s">
        <v>168</v>
      </c>
      <c r="B577" s="14" t="s">
        <v>169</v>
      </c>
      <c r="C577" s="15" t="s">
        <v>34</v>
      </c>
      <c r="D577" s="15">
        <v>19</v>
      </c>
      <c r="E577" s="15">
        <v>18</v>
      </c>
      <c r="F577" s="15">
        <v>37</v>
      </c>
      <c r="G577" s="15">
        <v>0</v>
      </c>
      <c r="H577" s="15" t="s">
        <v>19</v>
      </c>
      <c r="I577" s="15" t="s">
        <v>19</v>
      </c>
      <c r="J577" s="45"/>
      <c r="K577" s="48"/>
      <c r="L577" s="50"/>
      <c r="M577" s="52"/>
      <c r="N577" s="54"/>
      <c r="O577" s="56"/>
    </row>
    <row r="578" spans="1:18" ht="11.1" customHeight="1">
      <c r="A578" s="13" t="s">
        <v>168</v>
      </c>
      <c r="B578" s="14" t="s">
        <v>169</v>
      </c>
      <c r="C578" s="15" t="s">
        <v>36</v>
      </c>
      <c r="D578" s="15">
        <v>22</v>
      </c>
      <c r="E578" s="15">
        <v>4</v>
      </c>
      <c r="F578" s="15">
        <v>26</v>
      </c>
      <c r="G578" s="15">
        <v>0</v>
      </c>
      <c r="H578" s="15" t="s">
        <v>19</v>
      </c>
      <c r="I578" s="15" t="s">
        <v>19</v>
      </c>
      <c r="J578" s="45"/>
      <c r="K578" s="48"/>
      <c r="L578" s="50"/>
      <c r="M578" s="52"/>
      <c r="N578" s="54"/>
      <c r="O578" s="56"/>
    </row>
    <row r="579" spans="1:18" ht="11.1" customHeight="1">
      <c r="A579" s="13" t="s">
        <v>168</v>
      </c>
      <c r="B579" s="14" t="s">
        <v>169</v>
      </c>
      <c r="C579" s="15" t="s">
        <v>37</v>
      </c>
      <c r="D579" s="15">
        <v>20</v>
      </c>
      <c r="E579" s="15">
        <v>28</v>
      </c>
      <c r="F579" s="15">
        <v>48</v>
      </c>
      <c r="G579" s="15">
        <v>3</v>
      </c>
      <c r="H579" s="15" t="s">
        <v>15</v>
      </c>
      <c r="I579" s="15" t="s">
        <v>18</v>
      </c>
      <c r="J579" s="45"/>
      <c r="K579" s="48"/>
      <c r="L579" s="50"/>
      <c r="M579" s="52"/>
      <c r="N579" s="54"/>
      <c r="O579" s="56"/>
    </row>
    <row r="580" spans="1:18" ht="11.1" customHeight="1">
      <c r="A580" s="13" t="s">
        <v>168</v>
      </c>
      <c r="B580" s="14" t="s">
        <v>169</v>
      </c>
      <c r="C580" s="15" t="s">
        <v>38</v>
      </c>
      <c r="D580" s="15">
        <v>15</v>
      </c>
      <c r="E580" s="15">
        <v>13</v>
      </c>
      <c r="F580" s="15">
        <v>28</v>
      </c>
      <c r="G580" s="15">
        <v>0</v>
      </c>
      <c r="H580" s="15" t="s">
        <v>19</v>
      </c>
      <c r="I580" s="15" t="s">
        <v>19</v>
      </c>
      <c r="J580" s="45"/>
      <c r="K580" s="48"/>
      <c r="L580" s="50"/>
      <c r="M580" s="52"/>
      <c r="N580" s="54"/>
      <c r="O580" s="56"/>
    </row>
    <row r="581" spans="1:18" ht="11.1" customHeight="1">
      <c r="A581" s="13" t="s">
        <v>168</v>
      </c>
      <c r="B581" s="14" t="s">
        <v>169</v>
      </c>
      <c r="C581" s="15" t="s">
        <v>35</v>
      </c>
      <c r="D581" s="15">
        <v>28</v>
      </c>
      <c r="E581" s="15">
        <v>54</v>
      </c>
      <c r="F581" s="15">
        <v>82</v>
      </c>
      <c r="G581" s="15">
        <v>1.5</v>
      </c>
      <c r="H581" s="15" t="s">
        <v>15</v>
      </c>
      <c r="I581" s="15" t="s">
        <v>21</v>
      </c>
      <c r="J581" s="45"/>
      <c r="K581" s="48"/>
      <c r="L581" s="50"/>
      <c r="M581" s="52"/>
      <c r="N581" s="54"/>
      <c r="O581" s="56"/>
    </row>
    <row r="582" spans="1:18" ht="11.1" customHeight="1">
      <c r="A582" s="16" t="s">
        <v>168</v>
      </c>
      <c r="B582" s="17" t="s">
        <v>169</v>
      </c>
      <c r="C582" s="18" t="s">
        <v>39</v>
      </c>
      <c r="D582" s="18">
        <v>29</v>
      </c>
      <c r="E582" s="18">
        <v>55</v>
      </c>
      <c r="F582" s="18">
        <v>84</v>
      </c>
      <c r="G582" s="18">
        <v>1.5</v>
      </c>
      <c r="H582" s="18" t="s">
        <v>15</v>
      </c>
      <c r="I582" s="18" t="s">
        <v>21</v>
      </c>
      <c r="J582" s="45"/>
      <c r="K582" s="48"/>
      <c r="L582" s="50"/>
      <c r="M582" s="52"/>
      <c r="N582" s="54"/>
      <c r="O582" s="56"/>
    </row>
    <row r="583" spans="1:18" ht="11.1" customHeight="1">
      <c r="A583" s="16" t="s">
        <v>168</v>
      </c>
      <c r="B583" s="17" t="s">
        <v>169</v>
      </c>
      <c r="C583" s="18" t="s">
        <v>40</v>
      </c>
      <c r="D583" s="18">
        <v>29</v>
      </c>
      <c r="E583" s="18">
        <v>63</v>
      </c>
      <c r="F583" s="18">
        <v>92</v>
      </c>
      <c r="G583" s="18">
        <v>1.5</v>
      </c>
      <c r="H583" s="18" t="s">
        <v>15</v>
      </c>
      <c r="I583" s="18" t="s">
        <v>20</v>
      </c>
      <c r="J583" s="45"/>
      <c r="K583" s="48"/>
      <c r="L583" s="50"/>
      <c r="M583" s="52"/>
      <c r="N583" s="54"/>
      <c r="O583" s="56"/>
    </row>
    <row r="584" spans="1:18" ht="11.1" customHeight="1">
      <c r="A584" s="16" t="s">
        <v>168</v>
      </c>
      <c r="B584" s="17" t="s">
        <v>169</v>
      </c>
      <c r="C584" s="18" t="s">
        <v>41</v>
      </c>
      <c r="D584" s="18">
        <v>28</v>
      </c>
      <c r="E584" s="18">
        <v>64</v>
      </c>
      <c r="F584" s="18">
        <v>92</v>
      </c>
      <c r="G584" s="18">
        <v>2</v>
      </c>
      <c r="H584" s="18" t="s">
        <v>15</v>
      </c>
      <c r="I584" s="18" t="s">
        <v>20</v>
      </c>
      <c r="J584" s="45"/>
      <c r="K584" s="48"/>
      <c r="L584" s="50"/>
      <c r="M584" s="52"/>
      <c r="N584" s="54"/>
      <c r="O584" s="56"/>
    </row>
    <row r="585" spans="1:18" ht="10.5" customHeight="1" thickBot="1">
      <c r="A585" s="19" t="s">
        <v>168</v>
      </c>
      <c r="B585" s="20" t="s">
        <v>169</v>
      </c>
      <c r="C585" s="21" t="s">
        <v>42</v>
      </c>
      <c r="D585" s="21">
        <v>27</v>
      </c>
      <c r="E585" s="21">
        <v>0</v>
      </c>
      <c r="F585" s="21">
        <v>27</v>
      </c>
      <c r="G585" s="21">
        <v>0</v>
      </c>
      <c r="H585" s="21" t="s">
        <v>15</v>
      </c>
      <c r="I585" s="21" t="s">
        <v>31</v>
      </c>
      <c r="J585" s="46"/>
      <c r="K585" s="49"/>
      <c r="L585" s="51"/>
      <c r="M585" s="53"/>
      <c r="N585" s="55"/>
      <c r="O585" s="57"/>
    </row>
    <row r="586" spans="1:18" ht="11.1" customHeight="1">
      <c r="A586" s="8" t="s">
        <v>170</v>
      </c>
      <c r="B586" s="9" t="s">
        <v>171</v>
      </c>
      <c r="C586" s="10" t="s">
        <v>33</v>
      </c>
      <c r="D586" s="10">
        <v>23</v>
      </c>
      <c r="E586" s="10">
        <v>39</v>
      </c>
      <c r="F586" s="10">
        <v>62</v>
      </c>
      <c r="G586" s="10">
        <v>3</v>
      </c>
      <c r="H586" s="10" t="s">
        <v>15</v>
      </c>
      <c r="I586" s="10" t="s">
        <v>16</v>
      </c>
      <c r="J586" s="44">
        <f t="shared" ref="J586" si="285">COUNTIF(H586:H595,"F")+COUNTIF(H586:H595,"AB")</f>
        <v>0</v>
      </c>
      <c r="K586" s="47">
        <f t="shared" ref="K586" si="286">SUM(G586:G595)</f>
        <v>21.5</v>
      </c>
      <c r="L586" s="50" t="str">
        <f t="shared" ref="L586" si="287">IF(K586=21.5, "PASS", "FAIL")</f>
        <v>PASS</v>
      </c>
      <c r="M586" s="52">
        <f t="shared" ref="M586" si="288">IF(L586="PASS",O586/9,"NO NEED")</f>
        <v>81</v>
      </c>
      <c r="N586" s="54">
        <f>IF(L586="FAIL","NO RANK",RANK(M586,$M$6:$M$605))</f>
        <v>9</v>
      </c>
      <c r="O586" s="56">
        <f t="shared" ref="O586" si="289">SUM(F586:F594)</f>
        <v>729</v>
      </c>
      <c r="P586" s="11"/>
      <c r="Q586" s="12"/>
      <c r="R586" s="12"/>
    </row>
    <row r="587" spans="1:18" ht="11.1" customHeight="1">
      <c r="A587" s="13" t="s">
        <v>170</v>
      </c>
      <c r="B587" s="14" t="s">
        <v>171</v>
      </c>
      <c r="C587" s="15" t="s">
        <v>34</v>
      </c>
      <c r="D587" s="15">
        <v>28</v>
      </c>
      <c r="E587" s="15">
        <v>42</v>
      </c>
      <c r="F587" s="15">
        <v>70</v>
      </c>
      <c r="G587" s="15">
        <v>3</v>
      </c>
      <c r="H587" s="15" t="s">
        <v>15</v>
      </c>
      <c r="I587" s="15" t="s">
        <v>22</v>
      </c>
      <c r="J587" s="45"/>
      <c r="K587" s="48"/>
      <c r="L587" s="50"/>
      <c r="M587" s="52"/>
      <c r="N587" s="54"/>
      <c r="O587" s="56"/>
    </row>
    <row r="588" spans="1:18" ht="11.1" customHeight="1">
      <c r="A588" s="13" t="s">
        <v>170</v>
      </c>
      <c r="B588" s="14" t="s">
        <v>171</v>
      </c>
      <c r="C588" s="15" t="s">
        <v>36</v>
      </c>
      <c r="D588" s="15">
        <v>26</v>
      </c>
      <c r="E588" s="15">
        <v>35</v>
      </c>
      <c r="F588" s="15">
        <v>61</v>
      </c>
      <c r="G588" s="15">
        <v>3</v>
      </c>
      <c r="H588" s="15" t="s">
        <v>15</v>
      </c>
      <c r="I588" s="15" t="s">
        <v>16</v>
      </c>
      <c r="J588" s="45"/>
      <c r="K588" s="48"/>
      <c r="L588" s="50"/>
      <c r="M588" s="52"/>
      <c r="N588" s="54"/>
      <c r="O588" s="56"/>
    </row>
    <row r="589" spans="1:18" ht="11.1" customHeight="1">
      <c r="A589" s="13" t="s">
        <v>170</v>
      </c>
      <c r="B589" s="14" t="s">
        <v>171</v>
      </c>
      <c r="C589" s="15" t="s">
        <v>37</v>
      </c>
      <c r="D589" s="15">
        <v>28</v>
      </c>
      <c r="E589" s="15">
        <v>54</v>
      </c>
      <c r="F589" s="15">
        <v>82</v>
      </c>
      <c r="G589" s="15">
        <v>3</v>
      </c>
      <c r="H589" s="15" t="s">
        <v>15</v>
      </c>
      <c r="I589" s="15" t="s">
        <v>21</v>
      </c>
      <c r="J589" s="45"/>
      <c r="K589" s="48"/>
      <c r="L589" s="50"/>
      <c r="M589" s="52"/>
      <c r="N589" s="54"/>
      <c r="O589" s="56"/>
    </row>
    <row r="590" spans="1:18" ht="11.1" customHeight="1">
      <c r="A590" s="13" t="s">
        <v>170</v>
      </c>
      <c r="B590" s="14" t="s">
        <v>171</v>
      </c>
      <c r="C590" s="15" t="s">
        <v>38</v>
      </c>
      <c r="D590" s="15">
        <v>25</v>
      </c>
      <c r="E590" s="15">
        <v>40</v>
      </c>
      <c r="F590" s="15">
        <v>65</v>
      </c>
      <c r="G590" s="15">
        <v>3</v>
      </c>
      <c r="H590" s="15" t="s">
        <v>15</v>
      </c>
      <c r="I590" s="15" t="s">
        <v>16</v>
      </c>
      <c r="J590" s="45"/>
      <c r="K590" s="48"/>
      <c r="L590" s="50"/>
      <c r="M590" s="52"/>
      <c r="N590" s="54"/>
      <c r="O590" s="56"/>
    </row>
    <row r="591" spans="1:18" ht="11.1" customHeight="1">
      <c r="A591" s="13" t="s">
        <v>170</v>
      </c>
      <c r="B591" s="14" t="s">
        <v>171</v>
      </c>
      <c r="C591" s="15" t="s">
        <v>35</v>
      </c>
      <c r="D591" s="15">
        <v>30</v>
      </c>
      <c r="E591" s="15">
        <v>65</v>
      </c>
      <c r="F591" s="15">
        <v>95</v>
      </c>
      <c r="G591" s="15">
        <v>1.5</v>
      </c>
      <c r="H591" s="15" t="s">
        <v>15</v>
      </c>
      <c r="I591" s="15" t="s">
        <v>20</v>
      </c>
      <c r="J591" s="45"/>
      <c r="K591" s="48"/>
      <c r="L591" s="50"/>
      <c r="M591" s="52"/>
      <c r="N591" s="54"/>
      <c r="O591" s="56"/>
    </row>
    <row r="592" spans="1:18" ht="11.1" customHeight="1">
      <c r="A592" s="16" t="s">
        <v>170</v>
      </c>
      <c r="B592" s="17" t="s">
        <v>171</v>
      </c>
      <c r="C592" s="18" t="s">
        <v>39</v>
      </c>
      <c r="D592" s="18">
        <v>30</v>
      </c>
      <c r="E592" s="18">
        <v>66</v>
      </c>
      <c r="F592" s="18">
        <v>96</v>
      </c>
      <c r="G592" s="18">
        <v>1.5</v>
      </c>
      <c r="H592" s="18" t="s">
        <v>15</v>
      </c>
      <c r="I592" s="18" t="s">
        <v>20</v>
      </c>
      <c r="J592" s="45"/>
      <c r="K592" s="48"/>
      <c r="L592" s="50"/>
      <c r="M592" s="52"/>
      <c r="N592" s="54"/>
      <c r="O592" s="56"/>
    </row>
    <row r="593" spans="1:18" ht="11.1" customHeight="1">
      <c r="A593" s="16" t="s">
        <v>170</v>
      </c>
      <c r="B593" s="17" t="s">
        <v>171</v>
      </c>
      <c r="C593" s="18" t="s">
        <v>40</v>
      </c>
      <c r="D593" s="18">
        <v>30</v>
      </c>
      <c r="E593" s="18">
        <v>69</v>
      </c>
      <c r="F593" s="18">
        <v>99</v>
      </c>
      <c r="G593" s="18">
        <v>1.5</v>
      </c>
      <c r="H593" s="18" t="s">
        <v>15</v>
      </c>
      <c r="I593" s="18" t="s">
        <v>20</v>
      </c>
      <c r="J593" s="45"/>
      <c r="K593" s="48"/>
      <c r="L593" s="50"/>
      <c r="M593" s="52"/>
      <c r="N593" s="54"/>
      <c r="O593" s="56"/>
    </row>
    <row r="594" spans="1:18" ht="11.1" customHeight="1">
      <c r="A594" s="16" t="s">
        <v>170</v>
      </c>
      <c r="B594" s="17" t="s">
        <v>171</v>
      </c>
      <c r="C594" s="18" t="s">
        <v>41</v>
      </c>
      <c r="D594" s="18">
        <v>30</v>
      </c>
      <c r="E594" s="18">
        <v>69</v>
      </c>
      <c r="F594" s="18">
        <v>99</v>
      </c>
      <c r="G594" s="18">
        <v>2</v>
      </c>
      <c r="H594" s="18" t="s">
        <v>15</v>
      </c>
      <c r="I594" s="18" t="s">
        <v>20</v>
      </c>
      <c r="J594" s="45"/>
      <c r="K594" s="48"/>
      <c r="L594" s="50"/>
      <c r="M594" s="52"/>
      <c r="N594" s="54"/>
      <c r="O594" s="56"/>
    </row>
    <row r="595" spans="1:18" ht="11.1" customHeight="1" thickBot="1">
      <c r="A595" s="19" t="s">
        <v>170</v>
      </c>
      <c r="B595" s="20" t="s">
        <v>171</v>
      </c>
      <c r="C595" s="21" t="s">
        <v>42</v>
      </c>
      <c r="D595" s="21">
        <v>29</v>
      </c>
      <c r="E595" s="21">
        <v>0</v>
      </c>
      <c r="F595" s="21">
        <v>29</v>
      </c>
      <c r="G595" s="21">
        <v>0</v>
      </c>
      <c r="H595" s="21" t="s">
        <v>15</v>
      </c>
      <c r="I595" s="21" t="s">
        <v>31</v>
      </c>
      <c r="J595" s="46"/>
      <c r="K595" s="49"/>
      <c r="L595" s="51"/>
      <c r="M595" s="53"/>
      <c r="N595" s="55"/>
      <c r="O595" s="57"/>
    </row>
    <row r="596" spans="1:18" ht="11.1" customHeight="1">
      <c r="A596" s="8" t="s">
        <v>172</v>
      </c>
      <c r="B596" s="9" t="s">
        <v>173</v>
      </c>
      <c r="C596" s="10" t="s">
        <v>33</v>
      </c>
      <c r="D596" s="10">
        <v>22</v>
      </c>
      <c r="E596" s="10">
        <v>42</v>
      </c>
      <c r="F596" s="10">
        <v>64</v>
      </c>
      <c r="G596" s="10">
        <v>3</v>
      </c>
      <c r="H596" s="10" t="s">
        <v>15</v>
      </c>
      <c r="I596" s="10" t="s">
        <v>16</v>
      </c>
      <c r="J596" s="44">
        <f t="shared" ref="J596" si="290">COUNTIF(H596:H605,"F")+COUNTIF(H596:H605,"AB")</f>
        <v>1</v>
      </c>
      <c r="K596" s="47">
        <f t="shared" ref="K596" si="291">SUM(G596:G605)</f>
        <v>18.5</v>
      </c>
      <c r="L596" s="50" t="str">
        <f t="shared" ref="L596" si="292">IF(K596=21.5, "PASS", "FAIL")</f>
        <v>FAIL</v>
      </c>
      <c r="M596" s="52" t="str">
        <f t="shared" ref="M596" si="293">IF(L596="PASS",O596/9,"NO NEED")</f>
        <v>NO NEED</v>
      </c>
      <c r="N596" s="54" t="str">
        <f>IF(L596="FAIL","NO RANK",RANK(M596,$M$6:$M$605))</f>
        <v>NO RANK</v>
      </c>
      <c r="O596" s="56">
        <f t="shared" ref="O596" si="294">SUM(F596:F604)</f>
        <v>654</v>
      </c>
      <c r="P596" s="11"/>
      <c r="Q596" s="12"/>
      <c r="R596" s="12"/>
    </row>
    <row r="597" spans="1:18" ht="11.1" customHeight="1">
      <c r="A597" s="13" t="s">
        <v>172</v>
      </c>
      <c r="B597" s="14" t="s">
        <v>173</v>
      </c>
      <c r="C597" s="15" t="s">
        <v>34</v>
      </c>
      <c r="D597" s="15">
        <v>29</v>
      </c>
      <c r="E597" s="15">
        <v>30</v>
      </c>
      <c r="F597" s="15">
        <v>59</v>
      </c>
      <c r="G597" s="15">
        <v>3</v>
      </c>
      <c r="H597" s="15" t="s">
        <v>15</v>
      </c>
      <c r="I597" s="15" t="s">
        <v>17</v>
      </c>
      <c r="J597" s="45"/>
      <c r="K597" s="48"/>
      <c r="L597" s="50"/>
      <c r="M597" s="52"/>
      <c r="N597" s="54"/>
      <c r="O597" s="56"/>
    </row>
    <row r="598" spans="1:18" ht="11.1" customHeight="1">
      <c r="A598" s="13" t="s">
        <v>172</v>
      </c>
      <c r="B598" s="14" t="s">
        <v>173</v>
      </c>
      <c r="C598" s="15" t="s">
        <v>36</v>
      </c>
      <c r="D598" s="15">
        <v>27</v>
      </c>
      <c r="E598" s="15">
        <v>28</v>
      </c>
      <c r="F598" s="15">
        <v>55</v>
      </c>
      <c r="G598" s="15">
        <v>3</v>
      </c>
      <c r="H598" s="15" t="s">
        <v>15</v>
      </c>
      <c r="I598" s="15" t="s">
        <v>20</v>
      </c>
      <c r="J598" s="45"/>
      <c r="K598" s="48"/>
      <c r="L598" s="50"/>
      <c r="M598" s="52"/>
      <c r="N598" s="54"/>
      <c r="O598" s="56"/>
    </row>
    <row r="599" spans="1:18" ht="11.1" customHeight="1">
      <c r="A599" s="13" t="s">
        <v>172</v>
      </c>
      <c r="B599" s="14" t="s">
        <v>173</v>
      </c>
      <c r="C599" s="15" t="s">
        <v>37</v>
      </c>
      <c r="D599" s="15">
        <v>29</v>
      </c>
      <c r="E599" s="15">
        <v>25</v>
      </c>
      <c r="F599" s="15">
        <v>54</v>
      </c>
      <c r="G599" s="15">
        <v>3</v>
      </c>
      <c r="H599" s="15" t="s">
        <v>15</v>
      </c>
      <c r="I599" s="15" t="s">
        <v>20</v>
      </c>
      <c r="J599" s="45"/>
      <c r="K599" s="48"/>
      <c r="L599" s="50"/>
      <c r="M599" s="52"/>
      <c r="N599" s="54"/>
      <c r="O599" s="56"/>
    </row>
    <row r="600" spans="1:18" ht="11.1" customHeight="1">
      <c r="A600" s="13" t="s">
        <v>172</v>
      </c>
      <c r="B600" s="14" t="s">
        <v>173</v>
      </c>
      <c r="C600" s="15" t="s">
        <v>38</v>
      </c>
      <c r="D600" s="15">
        <v>20</v>
      </c>
      <c r="E600" s="15">
        <v>16</v>
      </c>
      <c r="F600" s="15">
        <v>36</v>
      </c>
      <c r="G600" s="15">
        <v>0</v>
      </c>
      <c r="H600" s="15" t="s">
        <v>19</v>
      </c>
      <c r="I600" s="15" t="s">
        <v>19</v>
      </c>
      <c r="J600" s="45"/>
      <c r="K600" s="48"/>
      <c r="L600" s="50"/>
      <c r="M600" s="52"/>
      <c r="N600" s="54"/>
      <c r="O600" s="56"/>
    </row>
    <row r="601" spans="1:18" ht="11.1" customHeight="1">
      <c r="A601" s="13" t="s">
        <v>172</v>
      </c>
      <c r="B601" s="14" t="s">
        <v>173</v>
      </c>
      <c r="C601" s="15" t="s">
        <v>35</v>
      </c>
      <c r="D601" s="15">
        <v>30</v>
      </c>
      <c r="E601" s="15">
        <v>65</v>
      </c>
      <c r="F601" s="15">
        <v>95</v>
      </c>
      <c r="G601" s="15">
        <v>1.5</v>
      </c>
      <c r="H601" s="15" t="s">
        <v>15</v>
      </c>
      <c r="I601" s="15" t="s">
        <v>20</v>
      </c>
      <c r="J601" s="45"/>
      <c r="K601" s="48"/>
      <c r="L601" s="50"/>
      <c r="M601" s="52"/>
      <c r="N601" s="54"/>
      <c r="O601" s="56"/>
    </row>
    <row r="602" spans="1:18" ht="11.1" customHeight="1">
      <c r="A602" s="16" t="s">
        <v>172</v>
      </c>
      <c r="B602" s="17" t="s">
        <v>173</v>
      </c>
      <c r="C602" s="18" t="s">
        <v>39</v>
      </c>
      <c r="D602" s="18">
        <v>30</v>
      </c>
      <c r="E602" s="18">
        <v>66</v>
      </c>
      <c r="F602" s="18">
        <v>96</v>
      </c>
      <c r="G602" s="18">
        <v>1.5</v>
      </c>
      <c r="H602" s="18" t="s">
        <v>15</v>
      </c>
      <c r="I602" s="18" t="s">
        <v>20</v>
      </c>
      <c r="J602" s="45"/>
      <c r="K602" s="48"/>
      <c r="L602" s="50"/>
      <c r="M602" s="52"/>
      <c r="N602" s="54"/>
      <c r="O602" s="56"/>
    </row>
    <row r="603" spans="1:18" ht="11.1" customHeight="1">
      <c r="A603" s="16" t="s">
        <v>172</v>
      </c>
      <c r="B603" s="17" t="s">
        <v>173</v>
      </c>
      <c r="C603" s="18" t="s">
        <v>40</v>
      </c>
      <c r="D603" s="18">
        <v>30</v>
      </c>
      <c r="E603" s="18">
        <v>67</v>
      </c>
      <c r="F603" s="18">
        <v>97</v>
      </c>
      <c r="G603" s="18">
        <v>1.5</v>
      </c>
      <c r="H603" s="18" t="s">
        <v>15</v>
      </c>
      <c r="I603" s="18" t="s">
        <v>17</v>
      </c>
      <c r="J603" s="45"/>
      <c r="K603" s="48"/>
      <c r="L603" s="50"/>
      <c r="M603" s="52"/>
      <c r="N603" s="54"/>
      <c r="O603" s="56"/>
    </row>
    <row r="604" spans="1:18" ht="11.1" customHeight="1">
      <c r="A604" s="16" t="s">
        <v>172</v>
      </c>
      <c r="B604" s="17" t="s">
        <v>173</v>
      </c>
      <c r="C604" s="18" t="s">
        <v>41</v>
      </c>
      <c r="D604" s="18">
        <v>29</v>
      </c>
      <c r="E604" s="18">
        <v>69</v>
      </c>
      <c r="F604" s="18">
        <v>98</v>
      </c>
      <c r="G604" s="18">
        <v>2</v>
      </c>
      <c r="H604" s="18" t="s">
        <v>15</v>
      </c>
      <c r="I604" s="18" t="s">
        <v>31</v>
      </c>
      <c r="J604" s="45"/>
      <c r="K604" s="48"/>
      <c r="L604" s="50"/>
      <c r="M604" s="52"/>
      <c r="N604" s="54"/>
      <c r="O604" s="56"/>
    </row>
    <row r="605" spans="1:18" ht="10.5" customHeight="1" thickBot="1">
      <c r="A605" s="19" t="s">
        <v>172</v>
      </c>
      <c r="B605" s="20" t="s">
        <v>173</v>
      </c>
      <c r="C605" s="21" t="s">
        <v>42</v>
      </c>
      <c r="D605" s="21">
        <v>29</v>
      </c>
      <c r="E605" s="21">
        <v>0</v>
      </c>
      <c r="F605" s="21">
        <v>29</v>
      </c>
      <c r="G605" s="21">
        <v>0</v>
      </c>
      <c r="H605" s="21" t="s">
        <v>15</v>
      </c>
      <c r="I605" s="21" t="s">
        <v>17</v>
      </c>
      <c r="J605" s="46"/>
      <c r="K605" s="49"/>
      <c r="L605" s="51"/>
      <c r="M605" s="53"/>
      <c r="N605" s="55"/>
      <c r="O605" s="57"/>
    </row>
    <row r="606" spans="1:18" ht="9.9499999999999993" customHeight="1">
      <c r="A606" s="22"/>
      <c r="B606" s="23"/>
      <c r="C606" s="24"/>
      <c r="D606" s="24"/>
      <c r="E606" s="24"/>
      <c r="F606" s="24"/>
      <c r="G606" s="24"/>
      <c r="H606" s="24"/>
      <c r="I606" s="24"/>
      <c r="J606" s="25"/>
      <c r="K606" s="24"/>
      <c r="L606" s="26"/>
      <c r="M606" s="27"/>
      <c r="N606" s="28"/>
      <c r="O606" s="26"/>
    </row>
    <row r="607" spans="1:18" s="31" customFormat="1">
      <c r="A607" s="58" t="s">
        <v>23</v>
      </c>
      <c r="B607" s="58"/>
      <c r="C607" s="29">
        <v>900</v>
      </c>
      <c r="D607" s="31" t="s">
        <v>43</v>
      </c>
      <c r="K607" s="32"/>
      <c r="L607" s="32"/>
      <c r="M607" s="32"/>
    </row>
    <row r="608" spans="1:18" s="31" customFormat="1" ht="12.95" customHeight="1">
      <c r="A608" s="58" t="s">
        <v>24</v>
      </c>
      <c r="B608" s="58"/>
      <c r="C608" s="33">
        <f>COUNTA(H6:H605)/10</f>
        <v>60</v>
      </c>
      <c r="D608" s="30"/>
      <c r="J608" s="1"/>
      <c r="L608" s="32"/>
      <c r="M608" s="32"/>
      <c r="N608" s="32"/>
    </row>
    <row r="609" spans="1:15" s="31" customFormat="1" ht="12.95" customHeight="1">
      <c r="A609" s="58" t="s">
        <v>25</v>
      </c>
      <c r="B609" s="58"/>
      <c r="C609" s="29">
        <f>COUNTIF(L6:L605,"PASS")</f>
        <v>35</v>
      </c>
      <c r="J609" s="1"/>
      <c r="L609" s="32"/>
      <c r="M609" s="32"/>
      <c r="N609" s="32"/>
    </row>
    <row r="610" spans="1:15" s="31" customFormat="1" ht="12.95" customHeight="1" thickBot="1">
      <c r="A610" s="58" t="s">
        <v>26</v>
      </c>
      <c r="B610" s="58"/>
      <c r="C610" s="29">
        <f>COUNTIF(L6:L605,"FAIL")</f>
        <v>25</v>
      </c>
      <c r="J610" s="1"/>
      <c r="L610" s="32"/>
      <c r="M610" s="59" t="s">
        <v>27</v>
      </c>
      <c r="N610" s="59"/>
      <c r="O610" s="59"/>
    </row>
    <row r="611" spans="1:15" s="31" customFormat="1" ht="15.95" customHeight="1" thickBot="1">
      <c r="A611" s="60" t="s">
        <v>28</v>
      </c>
      <c r="B611" s="61"/>
      <c r="C611" s="34">
        <f>(C609/C608)*100</f>
        <v>58.333333333333336</v>
      </c>
      <c r="J611" s="1"/>
      <c r="L611" s="32"/>
      <c r="M611" s="32"/>
      <c r="N611" s="32"/>
    </row>
  </sheetData>
  <autoFilter ref="A5:O605">
    <filterColumn colId="2"/>
    <filterColumn colId="5"/>
    <filterColumn colId="7"/>
    <filterColumn colId="8"/>
    <filterColumn colId="9"/>
    <filterColumn colId="12"/>
    <filterColumn colId="13"/>
  </autoFilter>
  <mergeCells count="369">
    <mergeCell ref="A1:O1"/>
    <mergeCell ref="A2:O2"/>
    <mergeCell ref="A4:O4"/>
    <mergeCell ref="J6:J15"/>
    <mergeCell ref="K6:K15"/>
    <mergeCell ref="L6:L15"/>
    <mergeCell ref="M6:M15"/>
    <mergeCell ref="N6:N15"/>
    <mergeCell ref="O6:O15"/>
    <mergeCell ref="J26:J35"/>
    <mergeCell ref="K26:K35"/>
    <mergeCell ref="L26:L35"/>
    <mergeCell ref="M26:M35"/>
    <mergeCell ref="N26:N35"/>
    <mergeCell ref="O26:O35"/>
    <mergeCell ref="J16:J25"/>
    <mergeCell ref="K16:K25"/>
    <mergeCell ref="L16:L25"/>
    <mergeCell ref="M16:M25"/>
    <mergeCell ref="N16:N25"/>
    <mergeCell ref="O16:O25"/>
    <mergeCell ref="J46:J55"/>
    <mergeCell ref="K46:K55"/>
    <mergeCell ref="L46:L55"/>
    <mergeCell ref="M46:M55"/>
    <mergeCell ref="N46:N55"/>
    <mergeCell ref="O46:O55"/>
    <mergeCell ref="J36:J45"/>
    <mergeCell ref="K36:K45"/>
    <mergeCell ref="L36:L45"/>
    <mergeCell ref="M36:M45"/>
    <mergeCell ref="N36:N45"/>
    <mergeCell ref="O36:O45"/>
    <mergeCell ref="J66:J75"/>
    <mergeCell ref="K66:K75"/>
    <mergeCell ref="L66:L75"/>
    <mergeCell ref="M66:M75"/>
    <mergeCell ref="N66:N75"/>
    <mergeCell ref="O66:O75"/>
    <mergeCell ref="J56:J65"/>
    <mergeCell ref="K56:K65"/>
    <mergeCell ref="L56:L65"/>
    <mergeCell ref="M56:M65"/>
    <mergeCell ref="N56:N65"/>
    <mergeCell ref="O56:O65"/>
    <mergeCell ref="J86:J95"/>
    <mergeCell ref="K86:K95"/>
    <mergeCell ref="L86:L95"/>
    <mergeCell ref="M86:M95"/>
    <mergeCell ref="N86:N95"/>
    <mergeCell ref="O86:O95"/>
    <mergeCell ref="J76:J85"/>
    <mergeCell ref="K76:K85"/>
    <mergeCell ref="L76:L85"/>
    <mergeCell ref="M76:M85"/>
    <mergeCell ref="N76:N85"/>
    <mergeCell ref="O76:O85"/>
    <mergeCell ref="J106:J115"/>
    <mergeCell ref="K106:K115"/>
    <mergeCell ref="L106:L115"/>
    <mergeCell ref="M106:M115"/>
    <mergeCell ref="N106:N115"/>
    <mergeCell ref="O106:O115"/>
    <mergeCell ref="J96:J105"/>
    <mergeCell ref="K96:K105"/>
    <mergeCell ref="L96:L105"/>
    <mergeCell ref="M96:M105"/>
    <mergeCell ref="N96:N105"/>
    <mergeCell ref="O96:O105"/>
    <mergeCell ref="J126:J135"/>
    <mergeCell ref="K126:K135"/>
    <mergeCell ref="L126:L135"/>
    <mergeCell ref="M126:M135"/>
    <mergeCell ref="N126:N135"/>
    <mergeCell ref="O126:O135"/>
    <mergeCell ref="J116:J125"/>
    <mergeCell ref="K116:K125"/>
    <mergeCell ref="L116:L125"/>
    <mergeCell ref="M116:M125"/>
    <mergeCell ref="N116:N125"/>
    <mergeCell ref="O116:O125"/>
    <mergeCell ref="J146:J155"/>
    <mergeCell ref="K146:K155"/>
    <mergeCell ref="L146:L155"/>
    <mergeCell ref="M146:M155"/>
    <mergeCell ref="N146:N155"/>
    <mergeCell ref="O146:O155"/>
    <mergeCell ref="J136:J145"/>
    <mergeCell ref="K136:K145"/>
    <mergeCell ref="L136:L145"/>
    <mergeCell ref="M136:M145"/>
    <mergeCell ref="N136:N145"/>
    <mergeCell ref="O136:O145"/>
    <mergeCell ref="J166:J175"/>
    <mergeCell ref="K166:K175"/>
    <mergeCell ref="L166:L175"/>
    <mergeCell ref="M166:M175"/>
    <mergeCell ref="N166:N175"/>
    <mergeCell ref="O166:O175"/>
    <mergeCell ref="J156:J165"/>
    <mergeCell ref="K156:K165"/>
    <mergeCell ref="L156:L165"/>
    <mergeCell ref="M156:M165"/>
    <mergeCell ref="N156:N165"/>
    <mergeCell ref="O156:O165"/>
    <mergeCell ref="J186:J195"/>
    <mergeCell ref="K186:K195"/>
    <mergeCell ref="L186:L195"/>
    <mergeCell ref="M186:M195"/>
    <mergeCell ref="N186:N195"/>
    <mergeCell ref="O186:O195"/>
    <mergeCell ref="J176:J185"/>
    <mergeCell ref="K176:K185"/>
    <mergeCell ref="L176:L185"/>
    <mergeCell ref="M176:M185"/>
    <mergeCell ref="N176:N185"/>
    <mergeCell ref="O176:O185"/>
    <mergeCell ref="J206:J215"/>
    <mergeCell ref="K206:K215"/>
    <mergeCell ref="L206:L215"/>
    <mergeCell ref="M206:M215"/>
    <mergeCell ref="N206:N215"/>
    <mergeCell ref="O206:O215"/>
    <mergeCell ref="J196:J205"/>
    <mergeCell ref="K196:K205"/>
    <mergeCell ref="L196:L205"/>
    <mergeCell ref="M196:M205"/>
    <mergeCell ref="N196:N205"/>
    <mergeCell ref="O196:O205"/>
    <mergeCell ref="J226:J235"/>
    <mergeCell ref="K226:K235"/>
    <mergeCell ref="L226:L235"/>
    <mergeCell ref="M226:M235"/>
    <mergeCell ref="N226:N235"/>
    <mergeCell ref="O226:O235"/>
    <mergeCell ref="J216:J225"/>
    <mergeCell ref="K216:K225"/>
    <mergeCell ref="L216:L225"/>
    <mergeCell ref="M216:M225"/>
    <mergeCell ref="N216:N225"/>
    <mergeCell ref="O216:O225"/>
    <mergeCell ref="J246:J255"/>
    <mergeCell ref="K246:K255"/>
    <mergeCell ref="L246:L255"/>
    <mergeCell ref="M246:M255"/>
    <mergeCell ref="N246:N255"/>
    <mergeCell ref="O246:O255"/>
    <mergeCell ref="J236:J245"/>
    <mergeCell ref="K236:K245"/>
    <mergeCell ref="L236:L245"/>
    <mergeCell ref="M236:M245"/>
    <mergeCell ref="N236:N245"/>
    <mergeCell ref="O236:O245"/>
    <mergeCell ref="J266:J275"/>
    <mergeCell ref="K266:K275"/>
    <mergeCell ref="L266:L275"/>
    <mergeCell ref="M266:M275"/>
    <mergeCell ref="N266:N275"/>
    <mergeCell ref="O266:O275"/>
    <mergeCell ref="J256:J265"/>
    <mergeCell ref="K256:K265"/>
    <mergeCell ref="L256:L265"/>
    <mergeCell ref="M256:M265"/>
    <mergeCell ref="N256:N265"/>
    <mergeCell ref="O256:O265"/>
    <mergeCell ref="J286:J295"/>
    <mergeCell ref="K286:K295"/>
    <mergeCell ref="L286:L295"/>
    <mergeCell ref="M286:M295"/>
    <mergeCell ref="N286:N295"/>
    <mergeCell ref="O286:O295"/>
    <mergeCell ref="J276:J285"/>
    <mergeCell ref="K276:K285"/>
    <mergeCell ref="L276:L285"/>
    <mergeCell ref="M276:M285"/>
    <mergeCell ref="N276:N285"/>
    <mergeCell ref="O276:O285"/>
    <mergeCell ref="J306:J315"/>
    <mergeCell ref="K306:K315"/>
    <mergeCell ref="L306:L315"/>
    <mergeCell ref="M306:M315"/>
    <mergeCell ref="N306:N315"/>
    <mergeCell ref="O306:O315"/>
    <mergeCell ref="J296:J305"/>
    <mergeCell ref="K296:K305"/>
    <mergeCell ref="L296:L305"/>
    <mergeCell ref="M296:M305"/>
    <mergeCell ref="N296:N305"/>
    <mergeCell ref="O296:O305"/>
    <mergeCell ref="J326:J335"/>
    <mergeCell ref="K326:K335"/>
    <mergeCell ref="L326:L335"/>
    <mergeCell ref="M326:M335"/>
    <mergeCell ref="N326:N335"/>
    <mergeCell ref="O326:O335"/>
    <mergeCell ref="J316:J325"/>
    <mergeCell ref="K316:K325"/>
    <mergeCell ref="L316:L325"/>
    <mergeCell ref="M316:M325"/>
    <mergeCell ref="N316:N325"/>
    <mergeCell ref="O316:O325"/>
    <mergeCell ref="J346:J355"/>
    <mergeCell ref="K346:K355"/>
    <mergeCell ref="L346:L355"/>
    <mergeCell ref="M346:M355"/>
    <mergeCell ref="N346:N355"/>
    <mergeCell ref="O346:O355"/>
    <mergeCell ref="J336:J345"/>
    <mergeCell ref="K336:K345"/>
    <mergeCell ref="L336:L345"/>
    <mergeCell ref="M336:M345"/>
    <mergeCell ref="N336:N345"/>
    <mergeCell ref="O336:O345"/>
    <mergeCell ref="J366:J375"/>
    <mergeCell ref="K366:K375"/>
    <mergeCell ref="L366:L375"/>
    <mergeCell ref="M366:M375"/>
    <mergeCell ref="N366:N375"/>
    <mergeCell ref="O366:O375"/>
    <mergeCell ref="J356:J365"/>
    <mergeCell ref="K356:K365"/>
    <mergeCell ref="L356:L365"/>
    <mergeCell ref="M356:M365"/>
    <mergeCell ref="N356:N365"/>
    <mergeCell ref="O356:O365"/>
    <mergeCell ref="J386:J395"/>
    <mergeCell ref="K386:K395"/>
    <mergeCell ref="L386:L395"/>
    <mergeCell ref="M386:M395"/>
    <mergeCell ref="N386:N395"/>
    <mergeCell ref="O386:O395"/>
    <mergeCell ref="J376:J385"/>
    <mergeCell ref="K376:K385"/>
    <mergeCell ref="L376:L385"/>
    <mergeCell ref="M376:M385"/>
    <mergeCell ref="N376:N385"/>
    <mergeCell ref="O376:O385"/>
    <mergeCell ref="J406:J415"/>
    <mergeCell ref="K406:K415"/>
    <mergeCell ref="L406:L415"/>
    <mergeCell ref="M406:M415"/>
    <mergeCell ref="N406:N415"/>
    <mergeCell ref="O406:O415"/>
    <mergeCell ref="J396:J405"/>
    <mergeCell ref="K396:K405"/>
    <mergeCell ref="L396:L405"/>
    <mergeCell ref="M396:M405"/>
    <mergeCell ref="N396:N405"/>
    <mergeCell ref="O396:O405"/>
    <mergeCell ref="J426:J435"/>
    <mergeCell ref="K426:K435"/>
    <mergeCell ref="L426:L435"/>
    <mergeCell ref="M426:M435"/>
    <mergeCell ref="N426:N435"/>
    <mergeCell ref="O426:O435"/>
    <mergeCell ref="J416:J425"/>
    <mergeCell ref="K416:K425"/>
    <mergeCell ref="L416:L425"/>
    <mergeCell ref="M416:M425"/>
    <mergeCell ref="N416:N425"/>
    <mergeCell ref="O416:O425"/>
    <mergeCell ref="J446:J455"/>
    <mergeCell ref="K446:K455"/>
    <mergeCell ref="L446:L455"/>
    <mergeCell ref="M446:M455"/>
    <mergeCell ref="N446:N455"/>
    <mergeCell ref="O446:O455"/>
    <mergeCell ref="J436:J445"/>
    <mergeCell ref="K436:K445"/>
    <mergeCell ref="L436:L445"/>
    <mergeCell ref="M436:M445"/>
    <mergeCell ref="N436:N445"/>
    <mergeCell ref="O436:O445"/>
    <mergeCell ref="J466:J475"/>
    <mergeCell ref="K466:K475"/>
    <mergeCell ref="L466:L475"/>
    <mergeCell ref="M466:M475"/>
    <mergeCell ref="N466:N475"/>
    <mergeCell ref="O466:O475"/>
    <mergeCell ref="J456:J465"/>
    <mergeCell ref="K456:K465"/>
    <mergeCell ref="L456:L465"/>
    <mergeCell ref="M456:M465"/>
    <mergeCell ref="N456:N465"/>
    <mergeCell ref="O456:O465"/>
    <mergeCell ref="J486:J495"/>
    <mergeCell ref="K486:K495"/>
    <mergeCell ref="L486:L495"/>
    <mergeCell ref="M486:M495"/>
    <mergeCell ref="N486:N495"/>
    <mergeCell ref="O486:O495"/>
    <mergeCell ref="J476:J485"/>
    <mergeCell ref="K476:K485"/>
    <mergeCell ref="L476:L485"/>
    <mergeCell ref="M476:M485"/>
    <mergeCell ref="N476:N485"/>
    <mergeCell ref="O476:O485"/>
    <mergeCell ref="J506:J515"/>
    <mergeCell ref="K506:K515"/>
    <mergeCell ref="L506:L515"/>
    <mergeCell ref="M506:M515"/>
    <mergeCell ref="N506:N515"/>
    <mergeCell ref="O506:O515"/>
    <mergeCell ref="J496:J505"/>
    <mergeCell ref="K496:K505"/>
    <mergeCell ref="L496:L505"/>
    <mergeCell ref="M496:M505"/>
    <mergeCell ref="N496:N505"/>
    <mergeCell ref="O496:O505"/>
    <mergeCell ref="J526:J535"/>
    <mergeCell ref="K526:K535"/>
    <mergeCell ref="L526:L535"/>
    <mergeCell ref="M526:M535"/>
    <mergeCell ref="N526:N535"/>
    <mergeCell ref="O526:O535"/>
    <mergeCell ref="J516:J525"/>
    <mergeCell ref="K516:K525"/>
    <mergeCell ref="L516:L525"/>
    <mergeCell ref="M516:M525"/>
    <mergeCell ref="N516:N525"/>
    <mergeCell ref="O516:O525"/>
    <mergeCell ref="J546:J555"/>
    <mergeCell ref="K546:K555"/>
    <mergeCell ref="L546:L555"/>
    <mergeCell ref="M546:M555"/>
    <mergeCell ref="N546:N555"/>
    <mergeCell ref="O546:O555"/>
    <mergeCell ref="J536:J545"/>
    <mergeCell ref="K536:K545"/>
    <mergeCell ref="L536:L545"/>
    <mergeCell ref="M536:M545"/>
    <mergeCell ref="N536:N545"/>
    <mergeCell ref="O536:O545"/>
    <mergeCell ref="J566:J575"/>
    <mergeCell ref="K566:K575"/>
    <mergeCell ref="L566:L575"/>
    <mergeCell ref="M566:M575"/>
    <mergeCell ref="N566:N575"/>
    <mergeCell ref="O566:O575"/>
    <mergeCell ref="J556:J565"/>
    <mergeCell ref="K556:K565"/>
    <mergeCell ref="L556:L565"/>
    <mergeCell ref="M556:M565"/>
    <mergeCell ref="N556:N565"/>
    <mergeCell ref="O556:O565"/>
    <mergeCell ref="J586:J595"/>
    <mergeCell ref="K586:K595"/>
    <mergeCell ref="L586:L595"/>
    <mergeCell ref="M586:M595"/>
    <mergeCell ref="N586:N595"/>
    <mergeCell ref="O586:O595"/>
    <mergeCell ref="J576:J585"/>
    <mergeCell ref="K576:K585"/>
    <mergeCell ref="L576:L585"/>
    <mergeCell ref="M576:M585"/>
    <mergeCell ref="N576:N585"/>
    <mergeCell ref="O576:O585"/>
    <mergeCell ref="A607:B607"/>
    <mergeCell ref="A608:B608"/>
    <mergeCell ref="A609:B609"/>
    <mergeCell ref="A610:B610"/>
    <mergeCell ref="M610:O610"/>
    <mergeCell ref="A611:B611"/>
    <mergeCell ref="J596:J605"/>
    <mergeCell ref="K596:K605"/>
    <mergeCell ref="L596:L605"/>
    <mergeCell ref="M596:M605"/>
    <mergeCell ref="N596:N605"/>
    <mergeCell ref="O596:O605"/>
  </mergeCells>
  <printOptions horizontalCentered="1"/>
  <pageMargins left="0.4" right="0.4" top="0.5" bottom="0.25" header="0.3" footer="0.2"/>
  <pageSetup paperSize="9" orientation="portrait" r:id="rId1"/>
  <headerFooter alignWithMargins="0">
    <oddHeader>Page &amp;P of &amp;N</oddHeader>
  </headerFooter>
  <rowBreaks count="1" manualBreakCount="1">
    <brk id="65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R511"/>
  <sheetViews>
    <sheetView zoomScale="130" zoomScaleNormal="130" zoomScaleSheetLayoutView="85" workbookViewId="0">
      <selection sqref="A1:O1"/>
    </sheetView>
  </sheetViews>
  <sheetFormatPr defaultRowHeight="12.75"/>
  <cols>
    <col min="1" max="1" width="10.7109375" style="1" customWidth="1"/>
    <col min="2" max="2" width="17.85546875" style="1" customWidth="1"/>
    <col min="3" max="3" width="7.28515625" style="1" customWidth="1"/>
    <col min="4" max="7" width="4.7109375" style="1" customWidth="1"/>
    <col min="8" max="8" width="4" style="1" customWidth="1"/>
    <col min="9" max="9" width="3.28515625" style="1" customWidth="1"/>
    <col min="10" max="11" width="4.7109375" style="1" customWidth="1"/>
    <col min="12" max="12" width="6.7109375" style="1" customWidth="1"/>
    <col min="13" max="13" width="5.85546875" style="1" customWidth="1"/>
    <col min="14" max="15" width="5.28515625" style="1" customWidth="1"/>
    <col min="16" max="16384" width="9.140625" style="1"/>
  </cols>
  <sheetData>
    <row r="1" spans="1:18" ht="21" thickTop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8" ht="16.5" thickBot="1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</row>
    <row r="3" spans="1:18" ht="5.0999999999999996" customHeight="1" thickTop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ht="18.75" thickBot="1">
      <c r="A4" s="68" t="s">
        <v>289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8" s="7" customFormat="1" ht="15" thickBot="1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35" t="s">
        <v>10</v>
      </c>
      <c r="J5" s="5" t="s">
        <v>11</v>
      </c>
      <c r="K5" s="4" t="s">
        <v>12</v>
      </c>
      <c r="L5" s="4" t="s">
        <v>9</v>
      </c>
      <c r="M5" s="4" t="s">
        <v>13</v>
      </c>
      <c r="N5" s="4" t="s">
        <v>14</v>
      </c>
      <c r="O5" s="6" t="s">
        <v>7</v>
      </c>
      <c r="P5" s="36" t="s">
        <v>32</v>
      </c>
    </row>
    <row r="6" spans="1:18" ht="11.1" customHeight="1">
      <c r="A6" s="8" t="s">
        <v>54</v>
      </c>
      <c r="B6" s="9" t="s">
        <v>55</v>
      </c>
      <c r="C6" s="10" t="s">
        <v>33</v>
      </c>
      <c r="D6" s="10">
        <v>18</v>
      </c>
      <c r="E6" s="10">
        <v>36</v>
      </c>
      <c r="F6" s="10">
        <v>54</v>
      </c>
      <c r="G6" s="10">
        <v>3</v>
      </c>
      <c r="H6" s="10" t="s">
        <v>15</v>
      </c>
      <c r="I6" s="10" t="s">
        <v>17</v>
      </c>
      <c r="J6" s="44">
        <f>COUNTIF(H6:H15,"F")+COUNTIF(H6:H15,"AB")</f>
        <v>0</v>
      </c>
      <c r="K6" s="47">
        <f>SUM(G6:G15)</f>
        <v>21.5</v>
      </c>
      <c r="L6" s="50" t="str">
        <f>IF(K6=21.5, "PASS", "FAIL")</f>
        <v>PASS</v>
      </c>
      <c r="M6" s="52">
        <f>IF(L6="PASS",O6/9,"NO NEED")</f>
        <v>70.666666666666671</v>
      </c>
      <c r="N6" s="54">
        <f>IF(L6="FAIL","NO RANK",RANK(M6,$M$6:$M$505))</f>
        <v>30</v>
      </c>
      <c r="O6" s="56">
        <f>SUM(F6:F14)</f>
        <v>636</v>
      </c>
      <c r="P6" s="11"/>
      <c r="Q6" s="12"/>
      <c r="R6" s="12"/>
    </row>
    <row r="7" spans="1:18" ht="11.1" customHeight="1">
      <c r="A7" s="13" t="s">
        <v>54</v>
      </c>
      <c r="B7" s="14" t="s">
        <v>55</v>
      </c>
      <c r="C7" s="15" t="s">
        <v>34</v>
      </c>
      <c r="D7" s="15">
        <v>27</v>
      </c>
      <c r="E7" s="15">
        <v>30</v>
      </c>
      <c r="F7" s="15">
        <v>57</v>
      </c>
      <c r="G7" s="15">
        <v>3</v>
      </c>
      <c r="H7" s="15" t="s">
        <v>15</v>
      </c>
      <c r="I7" s="15" t="s">
        <v>17</v>
      </c>
      <c r="J7" s="45"/>
      <c r="K7" s="48"/>
      <c r="L7" s="50"/>
      <c r="M7" s="52"/>
      <c r="N7" s="54"/>
      <c r="O7" s="56"/>
    </row>
    <row r="8" spans="1:18" ht="11.1" customHeight="1">
      <c r="A8" s="13" t="s">
        <v>54</v>
      </c>
      <c r="B8" s="14" t="s">
        <v>55</v>
      </c>
      <c r="C8" s="15" t="s">
        <v>36</v>
      </c>
      <c r="D8" s="15">
        <v>28</v>
      </c>
      <c r="E8" s="15">
        <v>28</v>
      </c>
      <c r="F8" s="15">
        <v>56</v>
      </c>
      <c r="G8" s="15">
        <v>3</v>
      </c>
      <c r="H8" s="15" t="s">
        <v>15</v>
      </c>
      <c r="I8" s="15" t="s">
        <v>17</v>
      </c>
      <c r="J8" s="45"/>
      <c r="K8" s="48"/>
      <c r="L8" s="50"/>
      <c r="M8" s="52"/>
      <c r="N8" s="54"/>
      <c r="O8" s="56"/>
    </row>
    <row r="9" spans="1:18" ht="11.1" customHeight="1">
      <c r="A9" s="13" t="s">
        <v>54</v>
      </c>
      <c r="B9" s="14" t="s">
        <v>55</v>
      </c>
      <c r="C9" s="15" t="s">
        <v>37</v>
      </c>
      <c r="D9" s="15">
        <v>24</v>
      </c>
      <c r="E9" s="15">
        <v>36</v>
      </c>
      <c r="F9" s="15">
        <v>60</v>
      </c>
      <c r="G9" s="15">
        <v>3</v>
      </c>
      <c r="H9" s="15" t="s">
        <v>15</v>
      </c>
      <c r="I9" s="15" t="s">
        <v>16</v>
      </c>
      <c r="J9" s="45"/>
      <c r="K9" s="48"/>
      <c r="L9" s="50"/>
      <c r="M9" s="52"/>
      <c r="N9" s="54"/>
      <c r="O9" s="56"/>
    </row>
    <row r="10" spans="1:18" ht="11.1" customHeight="1">
      <c r="A10" s="13" t="s">
        <v>54</v>
      </c>
      <c r="B10" s="14" t="s">
        <v>55</v>
      </c>
      <c r="C10" s="15" t="s">
        <v>38</v>
      </c>
      <c r="D10" s="15">
        <v>22</v>
      </c>
      <c r="E10" s="15">
        <v>30</v>
      </c>
      <c r="F10" s="15">
        <v>52</v>
      </c>
      <c r="G10" s="15">
        <v>3</v>
      </c>
      <c r="H10" s="15" t="s">
        <v>15</v>
      </c>
      <c r="I10" s="15" t="s">
        <v>17</v>
      </c>
      <c r="J10" s="45"/>
      <c r="K10" s="48"/>
      <c r="L10" s="50"/>
      <c r="M10" s="52"/>
      <c r="N10" s="54"/>
      <c r="O10" s="56"/>
    </row>
    <row r="11" spans="1:18" ht="11.1" customHeight="1">
      <c r="A11" s="13" t="s">
        <v>54</v>
      </c>
      <c r="B11" s="14" t="s">
        <v>55</v>
      </c>
      <c r="C11" s="15" t="s">
        <v>35</v>
      </c>
      <c r="D11" s="15">
        <v>29</v>
      </c>
      <c r="E11" s="15">
        <v>55</v>
      </c>
      <c r="F11" s="15">
        <v>84</v>
      </c>
      <c r="G11" s="15">
        <v>1.5</v>
      </c>
      <c r="H11" s="15" t="s">
        <v>15</v>
      </c>
      <c r="I11" s="15" t="s">
        <v>21</v>
      </c>
      <c r="J11" s="45"/>
      <c r="K11" s="48"/>
      <c r="L11" s="50"/>
      <c r="M11" s="52"/>
      <c r="N11" s="54"/>
      <c r="O11" s="56"/>
    </row>
    <row r="12" spans="1:18" ht="11.1" customHeight="1">
      <c r="A12" s="16" t="s">
        <v>54</v>
      </c>
      <c r="B12" s="17" t="s">
        <v>55</v>
      </c>
      <c r="C12" s="18" t="s">
        <v>39</v>
      </c>
      <c r="D12" s="18">
        <v>28</v>
      </c>
      <c r="E12" s="18">
        <v>62</v>
      </c>
      <c r="F12" s="18">
        <v>90</v>
      </c>
      <c r="G12" s="18">
        <v>1.5</v>
      </c>
      <c r="H12" s="18" t="s">
        <v>15</v>
      </c>
      <c r="I12" s="18" t="s">
        <v>20</v>
      </c>
      <c r="J12" s="45"/>
      <c r="K12" s="48"/>
      <c r="L12" s="50"/>
      <c r="M12" s="52"/>
      <c r="N12" s="54"/>
      <c r="O12" s="56"/>
    </row>
    <row r="13" spans="1:18" ht="11.1" customHeight="1">
      <c r="A13" s="16" t="s">
        <v>54</v>
      </c>
      <c r="B13" s="17" t="s">
        <v>55</v>
      </c>
      <c r="C13" s="18" t="s">
        <v>40</v>
      </c>
      <c r="D13" s="18">
        <v>28</v>
      </c>
      <c r="E13" s="18">
        <v>62</v>
      </c>
      <c r="F13" s="18">
        <v>90</v>
      </c>
      <c r="G13" s="18">
        <v>1.5</v>
      </c>
      <c r="H13" s="18" t="s">
        <v>15</v>
      </c>
      <c r="I13" s="18" t="s">
        <v>20</v>
      </c>
      <c r="J13" s="45"/>
      <c r="K13" s="48"/>
      <c r="L13" s="50"/>
      <c r="M13" s="52"/>
      <c r="N13" s="54"/>
      <c r="O13" s="56"/>
    </row>
    <row r="14" spans="1:18" ht="11.1" customHeight="1">
      <c r="A14" s="16" t="s">
        <v>54</v>
      </c>
      <c r="B14" s="17" t="s">
        <v>55</v>
      </c>
      <c r="C14" s="18" t="s">
        <v>41</v>
      </c>
      <c r="D14" s="18">
        <v>28</v>
      </c>
      <c r="E14" s="18">
        <v>65</v>
      </c>
      <c r="F14" s="18">
        <v>93</v>
      </c>
      <c r="G14" s="18">
        <v>2</v>
      </c>
      <c r="H14" s="18" t="s">
        <v>15</v>
      </c>
      <c r="I14" s="18" t="s">
        <v>20</v>
      </c>
      <c r="J14" s="45"/>
      <c r="K14" s="48"/>
      <c r="L14" s="50"/>
      <c r="M14" s="52"/>
      <c r="N14" s="54"/>
      <c r="O14" s="56"/>
    </row>
    <row r="15" spans="1:18" ht="10.5" customHeight="1" thickBot="1">
      <c r="A15" s="19" t="s">
        <v>54</v>
      </c>
      <c r="B15" s="20" t="s">
        <v>55</v>
      </c>
      <c r="C15" s="21" t="s">
        <v>42</v>
      </c>
      <c r="D15" s="21">
        <v>30</v>
      </c>
      <c r="E15" s="21">
        <v>0</v>
      </c>
      <c r="F15" s="21">
        <v>30</v>
      </c>
      <c r="G15" s="21">
        <v>0</v>
      </c>
      <c r="H15" s="21" t="s">
        <v>15</v>
      </c>
      <c r="I15" s="21" t="s">
        <v>31</v>
      </c>
      <c r="J15" s="46"/>
      <c r="K15" s="49"/>
      <c r="L15" s="51"/>
      <c r="M15" s="53"/>
      <c r="N15" s="55"/>
      <c r="O15" s="57"/>
    </row>
    <row r="16" spans="1:18" ht="11.1" customHeight="1">
      <c r="A16" s="8" t="s">
        <v>56</v>
      </c>
      <c r="B16" s="9" t="s">
        <v>57</v>
      </c>
      <c r="C16" s="10" t="s">
        <v>33</v>
      </c>
      <c r="D16" s="10">
        <v>15</v>
      </c>
      <c r="E16" s="10">
        <v>13</v>
      </c>
      <c r="F16" s="10">
        <v>28</v>
      </c>
      <c r="G16" s="10">
        <v>0</v>
      </c>
      <c r="H16" s="10" t="s">
        <v>19</v>
      </c>
      <c r="I16" s="10" t="s">
        <v>19</v>
      </c>
      <c r="J16" s="44">
        <f t="shared" ref="J16" si="0">COUNTIF(H16:H25,"F")+COUNTIF(H16:H25,"AB")</f>
        <v>3</v>
      </c>
      <c r="K16" s="47">
        <f t="shared" ref="K16" si="1">SUM(G16:G25)</f>
        <v>12.5</v>
      </c>
      <c r="L16" s="50" t="str">
        <f t="shared" ref="L16" si="2">IF(K16=21.5, "PASS", "FAIL")</f>
        <v>FAIL</v>
      </c>
      <c r="M16" s="52" t="str">
        <f t="shared" ref="M16" si="3">IF(L16="PASS",O16/9,"NO NEED")</f>
        <v>NO NEED</v>
      </c>
      <c r="N16" s="54" t="str">
        <f>IF(L16="FAIL","NO RANK",RANK(M16,$M$6:$M$505))</f>
        <v>NO RANK</v>
      </c>
      <c r="O16" s="56">
        <f t="shared" ref="O16" si="4">SUM(F16:F24)</f>
        <v>530</v>
      </c>
    </row>
    <row r="17" spans="1:18" ht="11.1" customHeight="1">
      <c r="A17" s="13" t="s">
        <v>56</v>
      </c>
      <c r="B17" s="14" t="s">
        <v>57</v>
      </c>
      <c r="C17" s="15" t="s">
        <v>34</v>
      </c>
      <c r="D17" s="15">
        <v>18</v>
      </c>
      <c r="E17" s="15">
        <v>15</v>
      </c>
      <c r="F17" s="15">
        <v>33</v>
      </c>
      <c r="G17" s="15">
        <v>0</v>
      </c>
      <c r="H17" s="15" t="s">
        <v>19</v>
      </c>
      <c r="I17" s="15" t="s">
        <v>19</v>
      </c>
      <c r="J17" s="45"/>
      <c r="K17" s="48"/>
      <c r="L17" s="50"/>
      <c r="M17" s="52"/>
      <c r="N17" s="54"/>
      <c r="O17" s="56"/>
    </row>
    <row r="18" spans="1:18" ht="11.1" customHeight="1">
      <c r="A18" s="13" t="s">
        <v>56</v>
      </c>
      <c r="B18" s="14" t="s">
        <v>57</v>
      </c>
      <c r="C18" s="15" t="s">
        <v>36</v>
      </c>
      <c r="D18" s="15">
        <v>18</v>
      </c>
      <c r="E18" s="15">
        <v>14</v>
      </c>
      <c r="F18" s="15">
        <v>32</v>
      </c>
      <c r="G18" s="15">
        <v>0</v>
      </c>
      <c r="H18" s="15" t="s">
        <v>19</v>
      </c>
      <c r="I18" s="15" t="s">
        <v>19</v>
      </c>
      <c r="J18" s="45"/>
      <c r="K18" s="48"/>
      <c r="L18" s="50"/>
      <c r="M18" s="52"/>
      <c r="N18" s="54"/>
      <c r="O18" s="56"/>
    </row>
    <row r="19" spans="1:18" ht="11.1" customHeight="1">
      <c r="A19" s="13" t="s">
        <v>56</v>
      </c>
      <c r="B19" s="14" t="s">
        <v>57</v>
      </c>
      <c r="C19" s="15" t="s">
        <v>37</v>
      </c>
      <c r="D19" s="15">
        <v>24</v>
      </c>
      <c r="E19" s="15">
        <v>28</v>
      </c>
      <c r="F19" s="15">
        <v>52</v>
      </c>
      <c r="G19" s="15">
        <v>3</v>
      </c>
      <c r="H19" s="15" t="s">
        <v>15</v>
      </c>
      <c r="I19" s="15" t="s">
        <v>17</v>
      </c>
      <c r="J19" s="45"/>
      <c r="K19" s="48"/>
      <c r="L19" s="50"/>
      <c r="M19" s="52"/>
      <c r="N19" s="54"/>
      <c r="O19" s="56"/>
    </row>
    <row r="20" spans="1:18" ht="11.1" customHeight="1">
      <c r="A20" s="13" t="s">
        <v>56</v>
      </c>
      <c r="B20" s="14" t="s">
        <v>57</v>
      </c>
      <c r="C20" s="15" t="s">
        <v>38</v>
      </c>
      <c r="D20" s="15">
        <v>18</v>
      </c>
      <c r="E20" s="15">
        <v>25</v>
      </c>
      <c r="F20" s="15">
        <v>43</v>
      </c>
      <c r="G20" s="15">
        <v>3</v>
      </c>
      <c r="H20" s="15" t="s">
        <v>15</v>
      </c>
      <c r="I20" s="15" t="s">
        <v>18</v>
      </c>
      <c r="J20" s="45"/>
      <c r="K20" s="48"/>
      <c r="L20" s="50"/>
      <c r="M20" s="52"/>
      <c r="N20" s="54"/>
      <c r="O20" s="56"/>
    </row>
    <row r="21" spans="1:18" ht="11.1" customHeight="1">
      <c r="A21" s="13" t="s">
        <v>56</v>
      </c>
      <c r="B21" s="14" t="s">
        <v>57</v>
      </c>
      <c r="C21" s="15" t="s">
        <v>35</v>
      </c>
      <c r="D21" s="15">
        <v>28</v>
      </c>
      <c r="E21" s="15">
        <v>56</v>
      </c>
      <c r="F21" s="15">
        <v>84</v>
      </c>
      <c r="G21" s="15">
        <v>1.5</v>
      </c>
      <c r="H21" s="15" t="s">
        <v>15</v>
      </c>
      <c r="I21" s="15" t="s">
        <v>21</v>
      </c>
      <c r="J21" s="45"/>
      <c r="K21" s="48"/>
      <c r="L21" s="50"/>
      <c r="M21" s="52"/>
      <c r="N21" s="54"/>
      <c r="O21" s="56"/>
    </row>
    <row r="22" spans="1:18" ht="11.1" customHeight="1">
      <c r="A22" s="16" t="s">
        <v>56</v>
      </c>
      <c r="B22" s="17" t="s">
        <v>57</v>
      </c>
      <c r="C22" s="18" t="s">
        <v>39</v>
      </c>
      <c r="D22" s="18">
        <v>27</v>
      </c>
      <c r="E22" s="18">
        <v>50</v>
      </c>
      <c r="F22" s="18">
        <v>77</v>
      </c>
      <c r="G22" s="18">
        <v>1.5</v>
      </c>
      <c r="H22" s="18" t="s">
        <v>15</v>
      </c>
      <c r="I22" s="18" t="s">
        <v>22</v>
      </c>
      <c r="J22" s="45"/>
      <c r="K22" s="48"/>
      <c r="L22" s="50"/>
      <c r="M22" s="52"/>
      <c r="N22" s="54"/>
      <c r="O22" s="56"/>
    </row>
    <row r="23" spans="1:18" ht="11.1" customHeight="1">
      <c r="A23" s="16" t="s">
        <v>56</v>
      </c>
      <c r="B23" s="17" t="s">
        <v>57</v>
      </c>
      <c r="C23" s="18" t="s">
        <v>40</v>
      </c>
      <c r="D23" s="18">
        <v>28</v>
      </c>
      <c r="E23" s="18">
        <v>61</v>
      </c>
      <c r="F23" s="18">
        <v>89</v>
      </c>
      <c r="G23" s="18">
        <v>1.5</v>
      </c>
      <c r="H23" s="18" t="s">
        <v>15</v>
      </c>
      <c r="I23" s="18" t="s">
        <v>21</v>
      </c>
      <c r="J23" s="45"/>
      <c r="K23" s="48"/>
      <c r="L23" s="50"/>
      <c r="M23" s="52"/>
      <c r="N23" s="54"/>
      <c r="O23" s="56"/>
    </row>
    <row r="24" spans="1:18" ht="11.1" customHeight="1">
      <c r="A24" s="16" t="s">
        <v>56</v>
      </c>
      <c r="B24" s="17" t="s">
        <v>57</v>
      </c>
      <c r="C24" s="18" t="s">
        <v>41</v>
      </c>
      <c r="D24" s="18">
        <v>27</v>
      </c>
      <c r="E24" s="18">
        <v>65</v>
      </c>
      <c r="F24" s="18">
        <v>92</v>
      </c>
      <c r="G24" s="18">
        <v>2</v>
      </c>
      <c r="H24" s="18" t="s">
        <v>15</v>
      </c>
      <c r="I24" s="18" t="s">
        <v>20</v>
      </c>
      <c r="J24" s="45"/>
      <c r="K24" s="48"/>
      <c r="L24" s="50"/>
      <c r="M24" s="52"/>
      <c r="N24" s="54"/>
      <c r="O24" s="56"/>
    </row>
    <row r="25" spans="1:18" ht="11.1" customHeight="1" thickBot="1">
      <c r="A25" s="19" t="s">
        <v>56</v>
      </c>
      <c r="B25" s="20" t="s">
        <v>57</v>
      </c>
      <c r="C25" s="21" t="s">
        <v>42</v>
      </c>
      <c r="D25" s="21">
        <v>27</v>
      </c>
      <c r="E25" s="21">
        <v>0</v>
      </c>
      <c r="F25" s="21">
        <v>27</v>
      </c>
      <c r="G25" s="21">
        <v>0</v>
      </c>
      <c r="H25" s="21" t="s">
        <v>15</v>
      </c>
      <c r="I25" s="21" t="s">
        <v>31</v>
      </c>
      <c r="J25" s="46"/>
      <c r="K25" s="49"/>
      <c r="L25" s="51"/>
      <c r="M25" s="53"/>
      <c r="N25" s="55"/>
      <c r="O25" s="57"/>
    </row>
    <row r="26" spans="1:18" ht="11.1" customHeight="1">
      <c r="A26" s="8" t="s">
        <v>58</v>
      </c>
      <c r="B26" s="9" t="s">
        <v>59</v>
      </c>
      <c r="C26" s="10" t="s">
        <v>33</v>
      </c>
      <c r="D26" s="10">
        <v>17</v>
      </c>
      <c r="E26" s="10">
        <v>25</v>
      </c>
      <c r="F26" s="10">
        <v>42</v>
      </c>
      <c r="G26" s="10">
        <v>3</v>
      </c>
      <c r="H26" s="10" t="s">
        <v>15</v>
      </c>
      <c r="I26" s="10" t="s">
        <v>18</v>
      </c>
      <c r="J26" s="44">
        <f t="shared" ref="J26" si="5">COUNTIF(H26:H35,"F")+COUNTIF(H26:H35,"AB")</f>
        <v>2</v>
      </c>
      <c r="K26" s="47">
        <f t="shared" ref="K26" si="6">SUM(G26:G35)</f>
        <v>15.5</v>
      </c>
      <c r="L26" s="50" t="str">
        <f t="shared" ref="L26" si="7">IF(K26=21.5, "PASS", "FAIL")</f>
        <v>FAIL</v>
      </c>
      <c r="M26" s="52" t="str">
        <f t="shared" ref="M26" si="8">IF(L26="PASS",O26/9,"NO NEED")</f>
        <v>NO NEED</v>
      </c>
      <c r="N26" s="54" t="str">
        <f>IF(L26="FAIL","NO RANK",RANK(M26,$M$6:$M$505))</f>
        <v>NO RANK</v>
      </c>
      <c r="O26" s="56">
        <f t="shared" ref="O26" si="9">SUM(F26:F34)</f>
        <v>577</v>
      </c>
      <c r="P26" s="11"/>
      <c r="Q26" s="12"/>
      <c r="R26" s="12"/>
    </row>
    <row r="27" spans="1:18" ht="11.1" customHeight="1">
      <c r="A27" s="13" t="s">
        <v>58</v>
      </c>
      <c r="B27" s="14" t="s">
        <v>59</v>
      </c>
      <c r="C27" s="15" t="s">
        <v>34</v>
      </c>
      <c r="D27" s="15">
        <v>22</v>
      </c>
      <c r="E27" s="15">
        <v>8</v>
      </c>
      <c r="F27" s="15">
        <v>30</v>
      </c>
      <c r="G27" s="15">
        <v>0</v>
      </c>
      <c r="H27" s="15" t="s">
        <v>19</v>
      </c>
      <c r="I27" s="15" t="s">
        <v>19</v>
      </c>
      <c r="J27" s="45"/>
      <c r="K27" s="48"/>
      <c r="L27" s="50"/>
      <c r="M27" s="52"/>
      <c r="N27" s="54"/>
      <c r="O27" s="56"/>
    </row>
    <row r="28" spans="1:18" ht="11.1" customHeight="1">
      <c r="A28" s="13" t="s">
        <v>58</v>
      </c>
      <c r="B28" s="14" t="s">
        <v>59</v>
      </c>
      <c r="C28" s="15" t="s">
        <v>36</v>
      </c>
      <c r="D28" s="15">
        <v>21</v>
      </c>
      <c r="E28" s="15">
        <v>7</v>
      </c>
      <c r="F28" s="15">
        <v>28</v>
      </c>
      <c r="G28" s="15">
        <v>0</v>
      </c>
      <c r="H28" s="15" t="s">
        <v>19</v>
      </c>
      <c r="I28" s="15" t="s">
        <v>19</v>
      </c>
      <c r="J28" s="45"/>
      <c r="K28" s="48"/>
      <c r="L28" s="50"/>
      <c r="M28" s="52"/>
      <c r="N28" s="54"/>
      <c r="O28" s="56"/>
    </row>
    <row r="29" spans="1:18" ht="11.1" customHeight="1">
      <c r="A29" s="13" t="s">
        <v>58</v>
      </c>
      <c r="B29" s="14" t="s">
        <v>59</v>
      </c>
      <c r="C29" s="15" t="s">
        <v>37</v>
      </c>
      <c r="D29" s="15">
        <v>24</v>
      </c>
      <c r="E29" s="15">
        <v>30</v>
      </c>
      <c r="F29" s="15">
        <v>54</v>
      </c>
      <c r="G29" s="15">
        <v>3</v>
      </c>
      <c r="H29" s="15" t="s">
        <v>15</v>
      </c>
      <c r="I29" s="15" t="s">
        <v>17</v>
      </c>
      <c r="J29" s="45"/>
      <c r="K29" s="48"/>
      <c r="L29" s="50"/>
      <c r="M29" s="52"/>
      <c r="N29" s="54"/>
      <c r="O29" s="56"/>
    </row>
    <row r="30" spans="1:18" ht="11.1" customHeight="1">
      <c r="A30" s="13" t="s">
        <v>58</v>
      </c>
      <c r="B30" s="14" t="s">
        <v>59</v>
      </c>
      <c r="C30" s="15" t="s">
        <v>38</v>
      </c>
      <c r="D30" s="15">
        <v>24</v>
      </c>
      <c r="E30" s="15">
        <v>28</v>
      </c>
      <c r="F30" s="15">
        <v>52</v>
      </c>
      <c r="G30" s="15">
        <v>3</v>
      </c>
      <c r="H30" s="15" t="s">
        <v>15</v>
      </c>
      <c r="I30" s="15" t="s">
        <v>17</v>
      </c>
      <c r="J30" s="45"/>
      <c r="K30" s="48"/>
      <c r="L30" s="50"/>
      <c r="M30" s="52"/>
      <c r="N30" s="54"/>
      <c r="O30" s="56"/>
    </row>
    <row r="31" spans="1:18" ht="11.1" customHeight="1">
      <c r="A31" s="13" t="s">
        <v>58</v>
      </c>
      <c r="B31" s="14" t="s">
        <v>59</v>
      </c>
      <c r="C31" s="15" t="s">
        <v>35</v>
      </c>
      <c r="D31" s="15">
        <v>27</v>
      </c>
      <c r="E31" s="15">
        <v>68</v>
      </c>
      <c r="F31" s="15">
        <v>95</v>
      </c>
      <c r="G31" s="15">
        <v>1.5</v>
      </c>
      <c r="H31" s="15" t="s">
        <v>15</v>
      </c>
      <c r="I31" s="15" t="s">
        <v>20</v>
      </c>
      <c r="J31" s="45"/>
      <c r="K31" s="48"/>
      <c r="L31" s="50"/>
      <c r="M31" s="52"/>
      <c r="N31" s="54"/>
      <c r="O31" s="56"/>
    </row>
    <row r="32" spans="1:18" ht="11.1" customHeight="1">
      <c r="A32" s="16" t="s">
        <v>58</v>
      </c>
      <c r="B32" s="17" t="s">
        <v>59</v>
      </c>
      <c r="C32" s="18" t="s">
        <v>39</v>
      </c>
      <c r="D32" s="18">
        <v>28</v>
      </c>
      <c r="E32" s="18">
        <v>65</v>
      </c>
      <c r="F32" s="18">
        <v>93</v>
      </c>
      <c r="G32" s="18">
        <v>1.5</v>
      </c>
      <c r="H32" s="18" t="s">
        <v>15</v>
      </c>
      <c r="I32" s="18" t="s">
        <v>20</v>
      </c>
      <c r="J32" s="45"/>
      <c r="K32" s="48"/>
      <c r="L32" s="50"/>
      <c r="M32" s="52"/>
      <c r="N32" s="54"/>
      <c r="O32" s="56"/>
    </row>
    <row r="33" spans="1:18" ht="11.1" customHeight="1">
      <c r="A33" s="16" t="s">
        <v>58</v>
      </c>
      <c r="B33" s="17" t="s">
        <v>59</v>
      </c>
      <c r="C33" s="18" t="s">
        <v>40</v>
      </c>
      <c r="D33" s="18">
        <v>27</v>
      </c>
      <c r="E33" s="18">
        <v>60</v>
      </c>
      <c r="F33" s="18">
        <v>87</v>
      </c>
      <c r="G33" s="18">
        <v>1.5</v>
      </c>
      <c r="H33" s="18" t="s">
        <v>15</v>
      </c>
      <c r="I33" s="18" t="s">
        <v>21</v>
      </c>
      <c r="J33" s="45"/>
      <c r="K33" s="48"/>
      <c r="L33" s="50"/>
      <c r="M33" s="52"/>
      <c r="N33" s="54"/>
      <c r="O33" s="56"/>
    </row>
    <row r="34" spans="1:18" ht="11.1" customHeight="1">
      <c r="A34" s="16" t="s">
        <v>58</v>
      </c>
      <c r="B34" s="17" t="s">
        <v>59</v>
      </c>
      <c r="C34" s="18" t="s">
        <v>41</v>
      </c>
      <c r="D34" s="18">
        <v>28</v>
      </c>
      <c r="E34" s="18">
        <v>68</v>
      </c>
      <c r="F34" s="18">
        <v>96</v>
      </c>
      <c r="G34" s="18">
        <v>2</v>
      </c>
      <c r="H34" s="18" t="s">
        <v>15</v>
      </c>
      <c r="I34" s="18" t="s">
        <v>20</v>
      </c>
      <c r="J34" s="45"/>
      <c r="K34" s="48"/>
      <c r="L34" s="50"/>
      <c r="M34" s="52"/>
      <c r="N34" s="54"/>
      <c r="O34" s="56"/>
    </row>
    <row r="35" spans="1:18" ht="10.5" customHeight="1" thickBot="1">
      <c r="A35" s="19" t="s">
        <v>58</v>
      </c>
      <c r="B35" s="20" t="s">
        <v>59</v>
      </c>
      <c r="C35" s="21" t="s">
        <v>42</v>
      </c>
      <c r="D35" s="21">
        <v>28</v>
      </c>
      <c r="E35" s="21">
        <v>0</v>
      </c>
      <c r="F35" s="21">
        <v>28</v>
      </c>
      <c r="G35" s="21">
        <v>0</v>
      </c>
      <c r="H35" s="21" t="s">
        <v>15</v>
      </c>
      <c r="I35" s="21" t="s">
        <v>31</v>
      </c>
      <c r="J35" s="46"/>
      <c r="K35" s="49"/>
      <c r="L35" s="51"/>
      <c r="M35" s="53"/>
      <c r="N35" s="55"/>
      <c r="O35" s="57"/>
    </row>
    <row r="36" spans="1:18" ht="11.1" customHeight="1">
      <c r="A36" s="8" t="s">
        <v>60</v>
      </c>
      <c r="B36" s="9" t="s">
        <v>61</v>
      </c>
      <c r="C36" s="10" t="s">
        <v>33</v>
      </c>
      <c r="D36" s="10">
        <v>19</v>
      </c>
      <c r="E36" s="10">
        <v>25</v>
      </c>
      <c r="F36" s="10">
        <v>44</v>
      </c>
      <c r="G36" s="10">
        <v>3</v>
      </c>
      <c r="H36" s="10" t="s">
        <v>15</v>
      </c>
      <c r="I36" s="10" t="s">
        <v>18</v>
      </c>
      <c r="J36" s="44">
        <f t="shared" ref="J36" si="10">COUNTIF(H36:H45,"F")+COUNTIF(H36:H45,"AB")</f>
        <v>1</v>
      </c>
      <c r="K36" s="47">
        <f t="shared" ref="K36" si="11">SUM(G36:G45)</f>
        <v>18.5</v>
      </c>
      <c r="L36" s="50" t="str">
        <f t="shared" ref="L36" si="12">IF(K36=21.5, "PASS", "FAIL")</f>
        <v>FAIL</v>
      </c>
      <c r="M36" s="52" t="str">
        <f t="shared" ref="M36" si="13">IF(L36="PASS",O36/9,"NO NEED")</f>
        <v>NO NEED</v>
      </c>
      <c r="N36" s="54" t="str">
        <f>IF(L36="FAIL","NO RANK",RANK(M36,$M$6:$M$505))</f>
        <v>NO RANK</v>
      </c>
      <c r="O36" s="56">
        <f t="shared" ref="O36" si="14">SUM(F36:F44)</f>
        <v>554</v>
      </c>
    </row>
    <row r="37" spans="1:18" ht="11.1" customHeight="1">
      <c r="A37" s="13" t="s">
        <v>60</v>
      </c>
      <c r="B37" s="14" t="s">
        <v>61</v>
      </c>
      <c r="C37" s="15" t="s">
        <v>34</v>
      </c>
      <c r="D37" s="15">
        <v>23</v>
      </c>
      <c r="E37" s="15">
        <v>30</v>
      </c>
      <c r="F37" s="15">
        <v>53</v>
      </c>
      <c r="G37" s="15">
        <v>3</v>
      </c>
      <c r="H37" s="15" t="s">
        <v>15</v>
      </c>
      <c r="I37" s="15" t="s">
        <v>17</v>
      </c>
      <c r="J37" s="45"/>
      <c r="K37" s="48"/>
      <c r="L37" s="50"/>
      <c r="M37" s="52"/>
      <c r="N37" s="54"/>
      <c r="O37" s="56"/>
    </row>
    <row r="38" spans="1:18" ht="11.1" customHeight="1">
      <c r="A38" s="13" t="s">
        <v>60</v>
      </c>
      <c r="B38" s="14" t="s">
        <v>61</v>
      </c>
      <c r="C38" s="15" t="s">
        <v>36</v>
      </c>
      <c r="D38" s="15">
        <v>20</v>
      </c>
      <c r="E38" s="15">
        <v>12</v>
      </c>
      <c r="F38" s="15">
        <v>32</v>
      </c>
      <c r="G38" s="15">
        <v>0</v>
      </c>
      <c r="H38" s="15" t="s">
        <v>19</v>
      </c>
      <c r="I38" s="15" t="s">
        <v>19</v>
      </c>
      <c r="J38" s="45"/>
      <c r="K38" s="48"/>
      <c r="L38" s="50"/>
      <c r="M38" s="52"/>
      <c r="N38" s="54"/>
      <c r="O38" s="56"/>
    </row>
    <row r="39" spans="1:18" ht="11.1" customHeight="1">
      <c r="A39" s="13" t="s">
        <v>60</v>
      </c>
      <c r="B39" s="14" t="s">
        <v>61</v>
      </c>
      <c r="C39" s="15" t="s">
        <v>37</v>
      </c>
      <c r="D39" s="15">
        <v>23</v>
      </c>
      <c r="E39" s="15">
        <v>28</v>
      </c>
      <c r="F39" s="15">
        <v>51</v>
      </c>
      <c r="G39" s="15">
        <v>3</v>
      </c>
      <c r="H39" s="15" t="s">
        <v>15</v>
      </c>
      <c r="I39" s="15" t="s">
        <v>17</v>
      </c>
      <c r="J39" s="45"/>
      <c r="K39" s="48"/>
      <c r="L39" s="50"/>
      <c r="M39" s="52"/>
      <c r="N39" s="54"/>
      <c r="O39" s="56"/>
    </row>
    <row r="40" spans="1:18" ht="11.1" customHeight="1">
      <c r="A40" s="13" t="s">
        <v>60</v>
      </c>
      <c r="B40" s="14" t="s">
        <v>61</v>
      </c>
      <c r="C40" s="15" t="s">
        <v>38</v>
      </c>
      <c r="D40" s="15">
        <v>15</v>
      </c>
      <c r="E40" s="15">
        <v>31</v>
      </c>
      <c r="F40" s="15">
        <v>46</v>
      </c>
      <c r="G40" s="15">
        <v>3</v>
      </c>
      <c r="H40" s="15" t="s">
        <v>15</v>
      </c>
      <c r="I40" s="15" t="s">
        <v>18</v>
      </c>
      <c r="J40" s="45"/>
      <c r="K40" s="48"/>
      <c r="L40" s="50"/>
      <c r="M40" s="52"/>
      <c r="N40" s="54"/>
      <c r="O40" s="56"/>
    </row>
    <row r="41" spans="1:18" ht="11.1" customHeight="1">
      <c r="A41" s="13" t="s">
        <v>60</v>
      </c>
      <c r="B41" s="14" t="s">
        <v>61</v>
      </c>
      <c r="C41" s="15" t="s">
        <v>35</v>
      </c>
      <c r="D41" s="15">
        <v>27</v>
      </c>
      <c r="E41" s="15">
        <v>48</v>
      </c>
      <c r="F41" s="15">
        <v>75</v>
      </c>
      <c r="G41" s="15">
        <v>1.5</v>
      </c>
      <c r="H41" s="15" t="s">
        <v>15</v>
      </c>
      <c r="I41" s="15" t="s">
        <v>22</v>
      </c>
      <c r="J41" s="45"/>
      <c r="K41" s="48"/>
      <c r="L41" s="50"/>
      <c r="M41" s="52"/>
      <c r="N41" s="54"/>
      <c r="O41" s="56"/>
    </row>
    <row r="42" spans="1:18" ht="11.1" customHeight="1">
      <c r="A42" s="16" t="s">
        <v>60</v>
      </c>
      <c r="B42" s="17" t="s">
        <v>61</v>
      </c>
      <c r="C42" s="18" t="s">
        <v>39</v>
      </c>
      <c r="D42" s="18">
        <v>28</v>
      </c>
      <c r="E42" s="18">
        <v>45</v>
      </c>
      <c r="F42" s="18">
        <v>73</v>
      </c>
      <c r="G42" s="18">
        <v>1.5</v>
      </c>
      <c r="H42" s="18" t="s">
        <v>15</v>
      </c>
      <c r="I42" s="18" t="s">
        <v>22</v>
      </c>
      <c r="J42" s="45"/>
      <c r="K42" s="48"/>
      <c r="L42" s="50"/>
      <c r="M42" s="52"/>
      <c r="N42" s="54"/>
      <c r="O42" s="56"/>
    </row>
    <row r="43" spans="1:18" ht="11.1" customHeight="1">
      <c r="A43" s="16" t="s">
        <v>60</v>
      </c>
      <c r="B43" s="17" t="s">
        <v>61</v>
      </c>
      <c r="C43" s="18" t="s">
        <v>40</v>
      </c>
      <c r="D43" s="18">
        <v>27</v>
      </c>
      <c r="E43" s="18">
        <v>60</v>
      </c>
      <c r="F43" s="18">
        <v>87</v>
      </c>
      <c r="G43" s="18">
        <v>1.5</v>
      </c>
      <c r="H43" s="18" t="s">
        <v>15</v>
      </c>
      <c r="I43" s="18" t="s">
        <v>21</v>
      </c>
      <c r="J43" s="45"/>
      <c r="K43" s="48"/>
      <c r="L43" s="50"/>
      <c r="M43" s="52"/>
      <c r="N43" s="54"/>
      <c r="O43" s="56"/>
    </row>
    <row r="44" spans="1:18" ht="11.1" customHeight="1">
      <c r="A44" s="16" t="s">
        <v>60</v>
      </c>
      <c r="B44" s="17" t="s">
        <v>61</v>
      </c>
      <c r="C44" s="18" t="s">
        <v>41</v>
      </c>
      <c r="D44" s="18">
        <v>28</v>
      </c>
      <c r="E44" s="18">
        <v>65</v>
      </c>
      <c r="F44" s="18">
        <v>93</v>
      </c>
      <c r="G44" s="18">
        <v>2</v>
      </c>
      <c r="H44" s="18" t="s">
        <v>15</v>
      </c>
      <c r="I44" s="18" t="s">
        <v>20</v>
      </c>
      <c r="J44" s="45"/>
      <c r="K44" s="48"/>
      <c r="L44" s="50"/>
      <c r="M44" s="52"/>
      <c r="N44" s="54"/>
      <c r="O44" s="56"/>
    </row>
    <row r="45" spans="1:18" ht="11.1" customHeight="1" thickBot="1">
      <c r="A45" s="19" t="s">
        <v>60</v>
      </c>
      <c r="B45" s="20" t="s">
        <v>61</v>
      </c>
      <c r="C45" s="21" t="s">
        <v>42</v>
      </c>
      <c r="D45" s="21">
        <v>27</v>
      </c>
      <c r="E45" s="21">
        <v>0</v>
      </c>
      <c r="F45" s="21">
        <v>27</v>
      </c>
      <c r="G45" s="21">
        <v>0</v>
      </c>
      <c r="H45" s="21" t="s">
        <v>15</v>
      </c>
      <c r="I45" s="21" t="s">
        <v>31</v>
      </c>
      <c r="J45" s="46"/>
      <c r="K45" s="49"/>
      <c r="L45" s="51"/>
      <c r="M45" s="53"/>
      <c r="N45" s="55"/>
      <c r="O45" s="57"/>
    </row>
    <row r="46" spans="1:18" ht="11.1" customHeight="1">
      <c r="A46" s="8" t="s">
        <v>62</v>
      </c>
      <c r="B46" s="9" t="s">
        <v>63</v>
      </c>
      <c r="C46" s="10" t="s">
        <v>33</v>
      </c>
      <c r="D46" s="10">
        <v>25</v>
      </c>
      <c r="E46" s="10">
        <v>47</v>
      </c>
      <c r="F46" s="10">
        <v>72</v>
      </c>
      <c r="G46" s="10">
        <v>3</v>
      </c>
      <c r="H46" s="10" t="s">
        <v>15</v>
      </c>
      <c r="I46" s="10" t="s">
        <v>22</v>
      </c>
      <c r="J46" s="44">
        <f t="shared" ref="J46" si="15">COUNTIF(H46:H55,"F")+COUNTIF(H46:H55,"AB")</f>
        <v>0</v>
      </c>
      <c r="K46" s="47">
        <f t="shared" ref="K46" si="16">SUM(G46:G55)</f>
        <v>21.5</v>
      </c>
      <c r="L46" s="50" t="str">
        <f t="shared" ref="L46" si="17">IF(K46=21.5, "PASS", "FAIL")</f>
        <v>PASS</v>
      </c>
      <c r="M46" s="52">
        <f t="shared" ref="M46" si="18">IF(L46="PASS",O46/9,"NO NEED")</f>
        <v>85.333333333333329</v>
      </c>
      <c r="N46" s="54">
        <f>IF(L46="FAIL","NO RANK",RANK(M46,$M$6:$M$505))</f>
        <v>6</v>
      </c>
      <c r="O46" s="56">
        <f t="shared" ref="O46" si="19">SUM(F46:F54)</f>
        <v>768</v>
      </c>
      <c r="P46" s="11"/>
      <c r="Q46" s="12"/>
      <c r="R46" s="12"/>
    </row>
    <row r="47" spans="1:18" ht="11.1" customHeight="1">
      <c r="A47" s="13" t="s">
        <v>62</v>
      </c>
      <c r="B47" s="14" t="s">
        <v>63</v>
      </c>
      <c r="C47" s="15" t="s">
        <v>34</v>
      </c>
      <c r="D47" s="15">
        <v>30</v>
      </c>
      <c r="E47" s="15">
        <v>52</v>
      </c>
      <c r="F47" s="15">
        <v>82</v>
      </c>
      <c r="G47" s="15">
        <v>3</v>
      </c>
      <c r="H47" s="15" t="s">
        <v>15</v>
      </c>
      <c r="I47" s="15" t="s">
        <v>21</v>
      </c>
      <c r="J47" s="45"/>
      <c r="K47" s="48"/>
      <c r="L47" s="50"/>
      <c r="M47" s="52"/>
      <c r="N47" s="54"/>
      <c r="O47" s="56"/>
    </row>
    <row r="48" spans="1:18" ht="11.1" customHeight="1">
      <c r="A48" s="13" t="s">
        <v>62</v>
      </c>
      <c r="B48" s="14" t="s">
        <v>63</v>
      </c>
      <c r="C48" s="15" t="s">
        <v>36</v>
      </c>
      <c r="D48" s="15">
        <v>29</v>
      </c>
      <c r="E48" s="15">
        <v>45</v>
      </c>
      <c r="F48" s="15">
        <v>74</v>
      </c>
      <c r="G48" s="15">
        <v>3</v>
      </c>
      <c r="H48" s="15" t="s">
        <v>15</v>
      </c>
      <c r="I48" s="15" t="s">
        <v>22</v>
      </c>
      <c r="J48" s="45"/>
      <c r="K48" s="48"/>
      <c r="L48" s="50"/>
      <c r="M48" s="52"/>
      <c r="N48" s="54"/>
      <c r="O48" s="56"/>
    </row>
    <row r="49" spans="1:15" ht="11.1" customHeight="1">
      <c r="A49" s="13" t="s">
        <v>62</v>
      </c>
      <c r="B49" s="14" t="s">
        <v>63</v>
      </c>
      <c r="C49" s="15" t="s">
        <v>37</v>
      </c>
      <c r="D49" s="15">
        <v>30</v>
      </c>
      <c r="E49" s="15">
        <v>43</v>
      </c>
      <c r="F49" s="15">
        <v>73</v>
      </c>
      <c r="G49" s="15">
        <v>3</v>
      </c>
      <c r="H49" s="15" t="s">
        <v>15</v>
      </c>
      <c r="I49" s="15" t="s">
        <v>22</v>
      </c>
      <c r="J49" s="45"/>
      <c r="K49" s="48"/>
      <c r="L49" s="50"/>
      <c r="M49" s="52"/>
      <c r="N49" s="54"/>
      <c r="O49" s="56"/>
    </row>
    <row r="50" spans="1:15" ht="11.1" customHeight="1">
      <c r="A50" s="13" t="s">
        <v>62</v>
      </c>
      <c r="B50" s="14" t="s">
        <v>63</v>
      </c>
      <c r="C50" s="15" t="s">
        <v>38</v>
      </c>
      <c r="D50" s="15">
        <v>28</v>
      </c>
      <c r="E50" s="15">
        <v>45</v>
      </c>
      <c r="F50" s="15">
        <v>73</v>
      </c>
      <c r="G50" s="15">
        <v>3</v>
      </c>
      <c r="H50" s="15" t="s">
        <v>15</v>
      </c>
      <c r="I50" s="15" t="s">
        <v>22</v>
      </c>
      <c r="J50" s="45"/>
      <c r="K50" s="48"/>
      <c r="L50" s="50"/>
      <c r="M50" s="52"/>
      <c r="N50" s="54"/>
      <c r="O50" s="56"/>
    </row>
    <row r="51" spans="1:15" ht="11.1" customHeight="1">
      <c r="A51" s="13" t="s">
        <v>62</v>
      </c>
      <c r="B51" s="14" t="s">
        <v>63</v>
      </c>
      <c r="C51" s="15" t="s">
        <v>35</v>
      </c>
      <c r="D51" s="15">
        <v>30</v>
      </c>
      <c r="E51" s="15">
        <v>68</v>
      </c>
      <c r="F51" s="15">
        <v>98</v>
      </c>
      <c r="G51" s="15">
        <v>1.5</v>
      </c>
      <c r="H51" s="15" t="s">
        <v>15</v>
      </c>
      <c r="I51" s="15" t="s">
        <v>20</v>
      </c>
      <c r="J51" s="45"/>
      <c r="K51" s="48"/>
      <c r="L51" s="50"/>
      <c r="M51" s="52"/>
      <c r="N51" s="54"/>
      <c r="O51" s="56"/>
    </row>
    <row r="52" spans="1:15" ht="11.1" customHeight="1">
      <c r="A52" s="16" t="s">
        <v>62</v>
      </c>
      <c r="B52" s="17" t="s">
        <v>63</v>
      </c>
      <c r="C52" s="18" t="s">
        <v>39</v>
      </c>
      <c r="D52" s="18">
        <v>30</v>
      </c>
      <c r="E52" s="18">
        <v>69</v>
      </c>
      <c r="F52" s="18">
        <v>99</v>
      </c>
      <c r="G52" s="18">
        <v>1.5</v>
      </c>
      <c r="H52" s="18" t="s">
        <v>15</v>
      </c>
      <c r="I52" s="18" t="s">
        <v>20</v>
      </c>
      <c r="J52" s="45"/>
      <c r="K52" s="48"/>
      <c r="L52" s="50"/>
      <c r="M52" s="52"/>
      <c r="N52" s="54"/>
      <c r="O52" s="56"/>
    </row>
    <row r="53" spans="1:15" ht="11.1" customHeight="1">
      <c r="A53" s="16" t="s">
        <v>62</v>
      </c>
      <c r="B53" s="17" t="s">
        <v>63</v>
      </c>
      <c r="C53" s="18" t="s">
        <v>40</v>
      </c>
      <c r="D53" s="18">
        <v>29</v>
      </c>
      <c r="E53" s="18">
        <v>69</v>
      </c>
      <c r="F53" s="18">
        <v>98</v>
      </c>
      <c r="G53" s="18">
        <v>1.5</v>
      </c>
      <c r="H53" s="18" t="s">
        <v>15</v>
      </c>
      <c r="I53" s="18" t="s">
        <v>20</v>
      </c>
      <c r="J53" s="45"/>
      <c r="K53" s="48"/>
      <c r="L53" s="50"/>
      <c r="M53" s="52"/>
      <c r="N53" s="54"/>
      <c r="O53" s="56"/>
    </row>
    <row r="54" spans="1:15" ht="11.1" customHeight="1">
      <c r="A54" s="16" t="s">
        <v>62</v>
      </c>
      <c r="B54" s="17" t="s">
        <v>63</v>
      </c>
      <c r="C54" s="18" t="s">
        <v>41</v>
      </c>
      <c r="D54" s="18">
        <v>30</v>
      </c>
      <c r="E54" s="18">
        <v>69</v>
      </c>
      <c r="F54" s="18">
        <v>99</v>
      </c>
      <c r="G54" s="18">
        <v>2</v>
      </c>
      <c r="H54" s="18" t="s">
        <v>15</v>
      </c>
      <c r="I54" s="18" t="s">
        <v>20</v>
      </c>
      <c r="J54" s="45"/>
      <c r="K54" s="48"/>
      <c r="L54" s="50"/>
      <c r="M54" s="52"/>
      <c r="N54" s="54"/>
      <c r="O54" s="56"/>
    </row>
    <row r="55" spans="1:15" ht="10.5" customHeight="1" thickBot="1">
      <c r="A55" s="19" t="s">
        <v>62</v>
      </c>
      <c r="B55" s="20" t="s">
        <v>63</v>
      </c>
      <c r="C55" s="21" t="s">
        <v>42</v>
      </c>
      <c r="D55" s="21">
        <v>30</v>
      </c>
      <c r="E55" s="21">
        <v>0</v>
      </c>
      <c r="F55" s="21">
        <v>30</v>
      </c>
      <c r="G55" s="21">
        <v>0</v>
      </c>
      <c r="H55" s="21" t="s">
        <v>15</v>
      </c>
      <c r="I55" s="21" t="s">
        <v>31</v>
      </c>
      <c r="J55" s="46"/>
      <c r="K55" s="49"/>
      <c r="L55" s="51"/>
      <c r="M55" s="53"/>
      <c r="N55" s="55"/>
      <c r="O55" s="57"/>
    </row>
    <row r="56" spans="1:15" ht="11.1" customHeight="1">
      <c r="A56" s="8" t="s">
        <v>64</v>
      </c>
      <c r="B56" s="9" t="s">
        <v>65</v>
      </c>
      <c r="C56" s="10" t="s">
        <v>33</v>
      </c>
      <c r="D56" s="10">
        <v>23</v>
      </c>
      <c r="E56" s="10">
        <v>40</v>
      </c>
      <c r="F56" s="10">
        <v>63</v>
      </c>
      <c r="G56" s="10">
        <v>3</v>
      </c>
      <c r="H56" s="10" t="s">
        <v>15</v>
      </c>
      <c r="I56" s="10" t="s">
        <v>16</v>
      </c>
      <c r="J56" s="44">
        <f t="shared" ref="J56" si="20">COUNTIF(H56:H65,"F")+COUNTIF(H56:H65,"AB")</f>
        <v>0</v>
      </c>
      <c r="K56" s="47">
        <f t="shared" ref="K56" si="21">SUM(G56:G65)</f>
        <v>21.5</v>
      </c>
      <c r="L56" s="50" t="str">
        <f t="shared" ref="L56" si="22">IF(K56=21.5, "PASS", "FAIL")</f>
        <v>PASS</v>
      </c>
      <c r="M56" s="52">
        <f t="shared" ref="M56" si="23">IF(L56="PASS",O56/9,"NO NEED")</f>
        <v>80.777777777777771</v>
      </c>
      <c r="N56" s="54">
        <f>IF(L56="FAIL","NO RANK",RANK(M56,$M$6:$M$505))</f>
        <v>11</v>
      </c>
      <c r="O56" s="56">
        <f t="shared" ref="O56" si="24">SUM(F56:F64)</f>
        <v>727</v>
      </c>
    </row>
    <row r="57" spans="1:15" ht="11.1" customHeight="1">
      <c r="A57" s="13" t="s">
        <v>64</v>
      </c>
      <c r="B57" s="14" t="s">
        <v>65</v>
      </c>
      <c r="C57" s="15" t="s">
        <v>34</v>
      </c>
      <c r="D57" s="15">
        <v>30</v>
      </c>
      <c r="E57" s="15">
        <v>38</v>
      </c>
      <c r="F57" s="15">
        <v>68</v>
      </c>
      <c r="G57" s="15">
        <v>3</v>
      </c>
      <c r="H57" s="15" t="s">
        <v>15</v>
      </c>
      <c r="I57" s="15" t="s">
        <v>16</v>
      </c>
      <c r="J57" s="45"/>
      <c r="K57" s="48"/>
      <c r="L57" s="50"/>
      <c r="M57" s="52"/>
      <c r="N57" s="54"/>
      <c r="O57" s="56"/>
    </row>
    <row r="58" spans="1:15" ht="11.1" customHeight="1">
      <c r="A58" s="13" t="s">
        <v>64</v>
      </c>
      <c r="B58" s="14" t="s">
        <v>65</v>
      </c>
      <c r="C58" s="15" t="s">
        <v>36</v>
      </c>
      <c r="D58" s="15">
        <v>28</v>
      </c>
      <c r="E58" s="15">
        <v>34</v>
      </c>
      <c r="F58" s="15">
        <v>62</v>
      </c>
      <c r="G58" s="15">
        <v>3</v>
      </c>
      <c r="H58" s="15" t="s">
        <v>15</v>
      </c>
      <c r="I58" s="15" t="s">
        <v>16</v>
      </c>
      <c r="J58" s="45"/>
      <c r="K58" s="48"/>
      <c r="L58" s="50"/>
      <c r="M58" s="52"/>
      <c r="N58" s="54"/>
      <c r="O58" s="56"/>
    </row>
    <row r="59" spans="1:15" ht="11.1" customHeight="1">
      <c r="A59" s="13" t="s">
        <v>64</v>
      </c>
      <c r="B59" s="14" t="s">
        <v>65</v>
      </c>
      <c r="C59" s="18" t="s">
        <v>37</v>
      </c>
      <c r="D59" s="18">
        <v>27</v>
      </c>
      <c r="E59" s="18">
        <v>43</v>
      </c>
      <c r="F59" s="18">
        <v>70</v>
      </c>
      <c r="G59" s="18">
        <v>3</v>
      </c>
      <c r="H59" s="18" t="s">
        <v>15</v>
      </c>
      <c r="I59" s="18" t="s">
        <v>22</v>
      </c>
      <c r="J59" s="45"/>
      <c r="K59" s="48"/>
      <c r="L59" s="50"/>
      <c r="M59" s="52"/>
      <c r="N59" s="54"/>
      <c r="O59" s="56"/>
    </row>
    <row r="60" spans="1:15" ht="11.1" customHeight="1">
      <c r="A60" s="13" t="s">
        <v>64</v>
      </c>
      <c r="B60" s="14" t="s">
        <v>65</v>
      </c>
      <c r="C60" s="18" t="s">
        <v>38</v>
      </c>
      <c r="D60" s="18">
        <v>27</v>
      </c>
      <c r="E60" s="18">
        <v>45</v>
      </c>
      <c r="F60" s="18">
        <v>72</v>
      </c>
      <c r="G60" s="18">
        <v>3</v>
      </c>
      <c r="H60" s="18" t="s">
        <v>15</v>
      </c>
      <c r="I60" s="18" t="s">
        <v>22</v>
      </c>
      <c r="J60" s="45"/>
      <c r="K60" s="48"/>
      <c r="L60" s="50"/>
      <c r="M60" s="52"/>
      <c r="N60" s="54"/>
      <c r="O60" s="56"/>
    </row>
    <row r="61" spans="1:15" ht="11.1" customHeight="1">
      <c r="A61" s="13" t="s">
        <v>64</v>
      </c>
      <c r="B61" s="14" t="s">
        <v>65</v>
      </c>
      <c r="C61" s="15" t="s">
        <v>35</v>
      </c>
      <c r="D61" s="15">
        <v>30</v>
      </c>
      <c r="E61" s="15">
        <v>68</v>
      </c>
      <c r="F61" s="15">
        <v>98</v>
      </c>
      <c r="G61" s="15">
        <v>1.5</v>
      </c>
      <c r="H61" s="15" t="s">
        <v>15</v>
      </c>
      <c r="I61" s="15" t="s">
        <v>20</v>
      </c>
      <c r="J61" s="45"/>
      <c r="K61" s="48"/>
      <c r="L61" s="50"/>
      <c r="M61" s="52"/>
      <c r="N61" s="54"/>
      <c r="O61" s="56"/>
    </row>
    <row r="62" spans="1:15" ht="11.1" customHeight="1">
      <c r="A62" s="16" t="s">
        <v>64</v>
      </c>
      <c r="B62" s="17" t="s">
        <v>65</v>
      </c>
      <c r="C62" s="15" t="s">
        <v>39</v>
      </c>
      <c r="D62" s="15">
        <v>30</v>
      </c>
      <c r="E62" s="15">
        <v>68</v>
      </c>
      <c r="F62" s="15">
        <v>98</v>
      </c>
      <c r="G62" s="15">
        <v>1.5</v>
      </c>
      <c r="H62" s="15" t="s">
        <v>15</v>
      </c>
      <c r="I62" s="15" t="s">
        <v>20</v>
      </c>
      <c r="J62" s="45"/>
      <c r="K62" s="48"/>
      <c r="L62" s="50"/>
      <c r="M62" s="52"/>
      <c r="N62" s="54"/>
      <c r="O62" s="56"/>
    </row>
    <row r="63" spans="1:15" ht="11.1" customHeight="1">
      <c r="A63" s="16" t="s">
        <v>64</v>
      </c>
      <c r="B63" s="17" t="s">
        <v>65</v>
      </c>
      <c r="C63" s="15" t="s">
        <v>40</v>
      </c>
      <c r="D63" s="15">
        <v>29</v>
      </c>
      <c r="E63" s="15">
        <v>69</v>
      </c>
      <c r="F63" s="15">
        <v>98</v>
      </c>
      <c r="G63" s="15">
        <v>1.5</v>
      </c>
      <c r="H63" s="15" t="s">
        <v>15</v>
      </c>
      <c r="I63" s="15" t="s">
        <v>20</v>
      </c>
      <c r="J63" s="45"/>
      <c r="K63" s="48"/>
      <c r="L63" s="50"/>
      <c r="M63" s="52"/>
      <c r="N63" s="54"/>
      <c r="O63" s="56"/>
    </row>
    <row r="64" spans="1:15" ht="11.1" customHeight="1">
      <c r="A64" s="16" t="s">
        <v>64</v>
      </c>
      <c r="B64" s="17" t="s">
        <v>65</v>
      </c>
      <c r="C64" s="18" t="s">
        <v>41</v>
      </c>
      <c r="D64" s="18">
        <v>30</v>
      </c>
      <c r="E64" s="18">
        <v>68</v>
      </c>
      <c r="F64" s="18">
        <v>98</v>
      </c>
      <c r="G64" s="18">
        <v>2</v>
      </c>
      <c r="H64" s="18" t="s">
        <v>15</v>
      </c>
      <c r="I64" s="18" t="s">
        <v>20</v>
      </c>
      <c r="J64" s="45"/>
      <c r="K64" s="48"/>
      <c r="L64" s="50"/>
      <c r="M64" s="52"/>
      <c r="N64" s="54"/>
      <c r="O64" s="56"/>
    </row>
    <row r="65" spans="1:15" ht="11.1" customHeight="1" thickBot="1">
      <c r="A65" s="19" t="s">
        <v>64</v>
      </c>
      <c r="B65" s="20" t="s">
        <v>65</v>
      </c>
      <c r="C65" s="21" t="s">
        <v>42</v>
      </c>
      <c r="D65" s="21">
        <v>30</v>
      </c>
      <c r="E65" s="21">
        <v>0</v>
      </c>
      <c r="F65" s="21">
        <v>30</v>
      </c>
      <c r="G65" s="21">
        <v>0</v>
      </c>
      <c r="H65" s="21" t="s">
        <v>15</v>
      </c>
      <c r="I65" s="21" t="s">
        <v>31</v>
      </c>
      <c r="J65" s="46"/>
      <c r="K65" s="49"/>
      <c r="L65" s="51"/>
      <c r="M65" s="53"/>
      <c r="N65" s="55"/>
      <c r="O65" s="57"/>
    </row>
    <row r="66" spans="1:15" ht="11.1" customHeight="1">
      <c r="A66" s="8" t="s">
        <v>66</v>
      </c>
      <c r="B66" s="9" t="s">
        <v>67</v>
      </c>
      <c r="C66" s="10" t="s">
        <v>33</v>
      </c>
      <c r="D66" s="10">
        <v>21</v>
      </c>
      <c r="E66" s="10">
        <v>28</v>
      </c>
      <c r="F66" s="10">
        <v>49</v>
      </c>
      <c r="G66" s="10">
        <v>3</v>
      </c>
      <c r="H66" s="10" t="s">
        <v>15</v>
      </c>
      <c r="I66" s="10" t="s">
        <v>18</v>
      </c>
      <c r="J66" s="44">
        <f t="shared" ref="J66" si="25">COUNTIF(H66:H75,"F")+COUNTIF(H66:H75,"AB")</f>
        <v>0</v>
      </c>
      <c r="K66" s="47">
        <f t="shared" ref="K66" si="26">SUM(G66:G75)</f>
        <v>21.5</v>
      </c>
      <c r="L66" s="50" t="str">
        <f t="shared" ref="L66" si="27">IF(K66=21.5, "PASS", "FAIL")</f>
        <v>PASS</v>
      </c>
      <c r="M66" s="52">
        <f t="shared" ref="M66" si="28">IF(L66="PASS",O66/9,"NO NEED")</f>
        <v>73.333333333333329</v>
      </c>
      <c r="N66" s="54">
        <f>IF(L66="FAIL","NO RANK",RANK(M66,$M$6:$M$505))</f>
        <v>26</v>
      </c>
      <c r="O66" s="56">
        <f t="shared" ref="O66" si="29">SUM(F66:F74)</f>
        <v>660</v>
      </c>
    </row>
    <row r="67" spans="1:15" ht="11.1" customHeight="1">
      <c r="A67" s="13" t="s">
        <v>66</v>
      </c>
      <c r="B67" s="14" t="s">
        <v>67</v>
      </c>
      <c r="C67" s="15" t="s">
        <v>34</v>
      </c>
      <c r="D67" s="15">
        <v>28</v>
      </c>
      <c r="E67" s="15">
        <v>28</v>
      </c>
      <c r="F67" s="15">
        <v>56</v>
      </c>
      <c r="G67" s="15">
        <v>3</v>
      </c>
      <c r="H67" s="15" t="s">
        <v>15</v>
      </c>
      <c r="I67" s="15" t="s">
        <v>17</v>
      </c>
      <c r="J67" s="45"/>
      <c r="K67" s="48"/>
      <c r="L67" s="50"/>
      <c r="M67" s="52"/>
      <c r="N67" s="54"/>
      <c r="O67" s="56"/>
    </row>
    <row r="68" spans="1:15" ht="11.1" customHeight="1">
      <c r="A68" s="13" t="s">
        <v>66</v>
      </c>
      <c r="B68" s="14" t="s">
        <v>67</v>
      </c>
      <c r="C68" s="15" t="s">
        <v>36</v>
      </c>
      <c r="D68" s="15">
        <v>26</v>
      </c>
      <c r="E68" s="15">
        <v>25</v>
      </c>
      <c r="F68" s="15">
        <v>51</v>
      </c>
      <c r="G68" s="15">
        <v>3</v>
      </c>
      <c r="H68" s="15" t="s">
        <v>15</v>
      </c>
      <c r="I68" s="15" t="s">
        <v>17</v>
      </c>
      <c r="J68" s="45"/>
      <c r="K68" s="48"/>
      <c r="L68" s="50"/>
      <c r="M68" s="52"/>
      <c r="N68" s="54"/>
      <c r="O68" s="56"/>
    </row>
    <row r="69" spans="1:15" ht="11.1" customHeight="1">
      <c r="A69" s="13" t="s">
        <v>66</v>
      </c>
      <c r="B69" s="14" t="s">
        <v>67</v>
      </c>
      <c r="C69" s="15" t="s">
        <v>37</v>
      </c>
      <c r="D69" s="15">
        <v>27</v>
      </c>
      <c r="E69" s="15">
        <v>29</v>
      </c>
      <c r="F69" s="15">
        <v>56</v>
      </c>
      <c r="G69" s="15">
        <v>3</v>
      </c>
      <c r="H69" s="15" t="s">
        <v>15</v>
      </c>
      <c r="I69" s="15" t="s">
        <v>17</v>
      </c>
      <c r="J69" s="45"/>
      <c r="K69" s="48"/>
      <c r="L69" s="50"/>
      <c r="M69" s="52"/>
      <c r="N69" s="54"/>
      <c r="O69" s="56"/>
    </row>
    <row r="70" spans="1:15" ht="11.1" customHeight="1">
      <c r="A70" s="13" t="s">
        <v>66</v>
      </c>
      <c r="B70" s="14" t="s">
        <v>67</v>
      </c>
      <c r="C70" s="15" t="s">
        <v>38</v>
      </c>
      <c r="D70" s="15">
        <v>26</v>
      </c>
      <c r="E70" s="15">
        <v>46</v>
      </c>
      <c r="F70" s="15">
        <v>72</v>
      </c>
      <c r="G70" s="15">
        <v>3</v>
      </c>
      <c r="H70" s="15" t="s">
        <v>15</v>
      </c>
      <c r="I70" s="15" t="s">
        <v>22</v>
      </c>
      <c r="J70" s="45"/>
      <c r="K70" s="48"/>
      <c r="L70" s="50"/>
      <c r="M70" s="52"/>
      <c r="N70" s="54"/>
      <c r="O70" s="56"/>
    </row>
    <row r="71" spans="1:15" ht="11.1" customHeight="1">
      <c r="A71" s="13" t="s">
        <v>66</v>
      </c>
      <c r="B71" s="14" t="s">
        <v>67</v>
      </c>
      <c r="C71" s="15" t="s">
        <v>35</v>
      </c>
      <c r="D71" s="15">
        <v>29</v>
      </c>
      <c r="E71" s="15">
        <v>61</v>
      </c>
      <c r="F71" s="15">
        <v>90</v>
      </c>
      <c r="G71" s="15">
        <v>1.5</v>
      </c>
      <c r="H71" s="15" t="s">
        <v>15</v>
      </c>
      <c r="I71" s="15" t="s">
        <v>20</v>
      </c>
      <c r="J71" s="45"/>
      <c r="K71" s="48"/>
      <c r="L71" s="50"/>
      <c r="M71" s="52"/>
      <c r="N71" s="54"/>
      <c r="O71" s="56"/>
    </row>
    <row r="72" spans="1:15" ht="11.1" customHeight="1">
      <c r="A72" s="16" t="s">
        <v>66</v>
      </c>
      <c r="B72" s="17" t="s">
        <v>67</v>
      </c>
      <c r="C72" s="18" t="s">
        <v>39</v>
      </c>
      <c r="D72" s="18">
        <v>30</v>
      </c>
      <c r="E72" s="18">
        <v>68</v>
      </c>
      <c r="F72" s="18">
        <v>98</v>
      </c>
      <c r="G72" s="18">
        <v>1.5</v>
      </c>
      <c r="H72" s="18" t="s">
        <v>15</v>
      </c>
      <c r="I72" s="18" t="s">
        <v>20</v>
      </c>
      <c r="J72" s="45"/>
      <c r="K72" s="48"/>
      <c r="L72" s="50"/>
      <c r="M72" s="52"/>
      <c r="N72" s="54"/>
      <c r="O72" s="56"/>
    </row>
    <row r="73" spans="1:15" ht="11.1" customHeight="1">
      <c r="A73" s="16" t="s">
        <v>66</v>
      </c>
      <c r="B73" s="17" t="s">
        <v>67</v>
      </c>
      <c r="C73" s="18" t="s">
        <v>40</v>
      </c>
      <c r="D73" s="18">
        <v>28</v>
      </c>
      <c r="E73" s="18">
        <v>66</v>
      </c>
      <c r="F73" s="18">
        <v>94</v>
      </c>
      <c r="G73" s="18">
        <v>1.5</v>
      </c>
      <c r="H73" s="18" t="s">
        <v>15</v>
      </c>
      <c r="I73" s="18" t="s">
        <v>20</v>
      </c>
      <c r="J73" s="45"/>
      <c r="K73" s="48"/>
      <c r="L73" s="50"/>
      <c r="M73" s="52"/>
      <c r="N73" s="54"/>
      <c r="O73" s="56"/>
    </row>
    <row r="74" spans="1:15" ht="11.1" customHeight="1">
      <c r="A74" s="16" t="s">
        <v>66</v>
      </c>
      <c r="B74" s="17" t="s">
        <v>67</v>
      </c>
      <c r="C74" s="18" t="s">
        <v>41</v>
      </c>
      <c r="D74" s="18">
        <v>29</v>
      </c>
      <c r="E74" s="18">
        <v>65</v>
      </c>
      <c r="F74" s="18">
        <v>94</v>
      </c>
      <c r="G74" s="18">
        <v>2</v>
      </c>
      <c r="H74" s="18" t="s">
        <v>15</v>
      </c>
      <c r="I74" s="18" t="s">
        <v>20</v>
      </c>
      <c r="J74" s="45"/>
      <c r="K74" s="48"/>
      <c r="L74" s="50"/>
      <c r="M74" s="52"/>
      <c r="N74" s="54"/>
      <c r="O74" s="56"/>
    </row>
    <row r="75" spans="1:15" ht="11.1" customHeight="1" thickBot="1">
      <c r="A75" s="19" t="s">
        <v>66</v>
      </c>
      <c r="B75" s="20" t="s">
        <v>67</v>
      </c>
      <c r="C75" s="21" t="s">
        <v>42</v>
      </c>
      <c r="D75" s="21">
        <v>30</v>
      </c>
      <c r="E75" s="21">
        <v>0</v>
      </c>
      <c r="F75" s="21">
        <v>30</v>
      </c>
      <c r="G75" s="21">
        <v>0</v>
      </c>
      <c r="H75" s="21" t="s">
        <v>15</v>
      </c>
      <c r="I75" s="21" t="s">
        <v>31</v>
      </c>
      <c r="J75" s="46"/>
      <c r="K75" s="49"/>
      <c r="L75" s="51"/>
      <c r="M75" s="53"/>
      <c r="N75" s="55"/>
      <c r="O75" s="57"/>
    </row>
    <row r="76" spans="1:15" ht="11.1" customHeight="1">
      <c r="A76" s="8" t="s">
        <v>70</v>
      </c>
      <c r="B76" s="9" t="s">
        <v>71</v>
      </c>
      <c r="C76" s="10" t="s">
        <v>33</v>
      </c>
      <c r="D76" s="10">
        <v>16</v>
      </c>
      <c r="E76" s="10">
        <v>11</v>
      </c>
      <c r="F76" s="10">
        <v>27</v>
      </c>
      <c r="G76" s="10">
        <v>0</v>
      </c>
      <c r="H76" s="10" t="s">
        <v>19</v>
      </c>
      <c r="I76" s="10" t="s">
        <v>19</v>
      </c>
      <c r="J76" s="44">
        <f t="shared" ref="J76" si="30">COUNTIF(H76:H85,"F")+COUNTIF(H76:H85,"AB")</f>
        <v>4</v>
      </c>
      <c r="K76" s="47">
        <f t="shared" ref="K76" si="31">SUM(G76:G85)</f>
        <v>9.5</v>
      </c>
      <c r="L76" s="50" t="str">
        <f t="shared" ref="L76" si="32">IF(K76=21.5, "PASS", "FAIL")</f>
        <v>FAIL</v>
      </c>
      <c r="M76" s="52" t="str">
        <f t="shared" ref="M76" si="33">IF(L76="PASS",O76/9,"NO NEED")</f>
        <v>NO NEED</v>
      </c>
      <c r="N76" s="54" t="str">
        <f>IF(L76="FAIL","NO RANK",RANK(M76,$M$6:$M$505))</f>
        <v>NO RANK</v>
      </c>
      <c r="O76" s="56">
        <f t="shared" ref="O76" si="34">SUM(F76:F84)</f>
        <v>523</v>
      </c>
    </row>
    <row r="77" spans="1:15" ht="11.1" customHeight="1">
      <c r="A77" s="13" t="s">
        <v>70</v>
      </c>
      <c r="B77" s="14" t="s">
        <v>71</v>
      </c>
      <c r="C77" s="15" t="s">
        <v>34</v>
      </c>
      <c r="D77" s="15">
        <v>22</v>
      </c>
      <c r="E77" s="15">
        <v>16</v>
      </c>
      <c r="F77" s="15">
        <v>38</v>
      </c>
      <c r="G77" s="15">
        <v>0</v>
      </c>
      <c r="H77" s="15" t="s">
        <v>19</v>
      </c>
      <c r="I77" s="15" t="s">
        <v>19</v>
      </c>
      <c r="J77" s="45"/>
      <c r="K77" s="48"/>
      <c r="L77" s="50"/>
      <c r="M77" s="52"/>
      <c r="N77" s="54"/>
      <c r="O77" s="56"/>
    </row>
    <row r="78" spans="1:15" ht="11.1" customHeight="1">
      <c r="A78" s="13" t="s">
        <v>70</v>
      </c>
      <c r="B78" s="14" t="s">
        <v>71</v>
      </c>
      <c r="C78" s="15" t="s">
        <v>36</v>
      </c>
      <c r="D78" s="15">
        <v>19</v>
      </c>
      <c r="E78" s="15">
        <v>10</v>
      </c>
      <c r="F78" s="15">
        <v>29</v>
      </c>
      <c r="G78" s="15">
        <v>0</v>
      </c>
      <c r="H78" s="15" t="s">
        <v>19</v>
      </c>
      <c r="I78" s="15" t="s">
        <v>19</v>
      </c>
      <c r="J78" s="45"/>
      <c r="K78" s="48"/>
      <c r="L78" s="50"/>
      <c r="M78" s="52"/>
      <c r="N78" s="54"/>
      <c r="O78" s="56"/>
    </row>
    <row r="79" spans="1:15" ht="11.1" customHeight="1">
      <c r="A79" s="13" t="s">
        <v>70</v>
      </c>
      <c r="B79" s="14" t="s">
        <v>71</v>
      </c>
      <c r="C79" s="15" t="s">
        <v>37</v>
      </c>
      <c r="D79" s="15">
        <v>24</v>
      </c>
      <c r="E79" s="15">
        <v>25</v>
      </c>
      <c r="F79" s="15">
        <v>49</v>
      </c>
      <c r="G79" s="15">
        <v>3</v>
      </c>
      <c r="H79" s="15" t="s">
        <v>15</v>
      </c>
      <c r="I79" s="15" t="s">
        <v>18</v>
      </c>
      <c r="J79" s="45"/>
      <c r="K79" s="48"/>
      <c r="L79" s="50"/>
      <c r="M79" s="52"/>
      <c r="N79" s="54"/>
      <c r="O79" s="56"/>
    </row>
    <row r="80" spans="1:15" ht="11.1" customHeight="1">
      <c r="A80" s="13" t="s">
        <v>70</v>
      </c>
      <c r="B80" s="14" t="s">
        <v>71</v>
      </c>
      <c r="C80" s="15" t="s">
        <v>38</v>
      </c>
      <c r="D80" s="15">
        <v>18</v>
      </c>
      <c r="E80" s="15">
        <v>17</v>
      </c>
      <c r="F80" s="15">
        <v>35</v>
      </c>
      <c r="G80" s="15">
        <v>0</v>
      </c>
      <c r="H80" s="15" t="s">
        <v>19</v>
      </c>
      <c r="I80" s="15" t="s">
        <v>19</v>
      </c>
      <c r="J80" s="45"/>
      <c r="K80" s="48"/>
      <c r="L80" s="50"/>
      <c r="M80" s="52"/>
      <c r="N80" s="54"/>
      <c r="O80" s="56"/>
    </row>
    <row r="81" spans="1:18" ht="11.1" customHeight="1">
      <c r="A81" s="13" t="s">
        <v>70</v>
      </c>
      <c r="B81" s="14" t="s">
        <v>71</v>
      </c>
      <c r="C81" s="15" t="s">
        <v>35</v>
      </c>
      <c r="D81" s="15">
        <v>28</v>
      </c>
      <c r="E81" s="15">
        <v>55</v>
      </c>
      <c r="F81" s="15">
        <v>83</v>
      </c>
      <c r="G81" s="15">
        <v>1.5</v>
      </c>
      <c r="H81" s="15" t="s">
        <v>15</v>
      </c>
      <c r="I81" s="15" t="s">
        <v>21</v>
      </c>
      <c r="J81" s="45"/>
      <c r="K81" s="48"/>
      <c r="L81" s="50"/>
      <c r="M81" s="52"/>
      <c r="N81" s="54"/>
      <c r="O81" s="56"/>
    </row>
    <row r="82" spans="1:18" ht="11.1" customHeight="1">
      <c r="A82" s="16" t="s">
        <v>70</v>
      </c>
      <c r="B82" s="17" t="s">
        <v>71</v>
      </c>
      <c r="C82" s="18" t="s">
        <v>39</v>
      </c>
      <c r="D82" s="18">
        <v>27</v>
      </c>
      <c r="E82" s="18">
        <v>54</v>
      </c>
      <c r="F82" s="18">
        <v>81</v>
      </c>
      <c r="G82" s="18">
        <v>1.5</v>
      </c>
      <c r="H82" s="18" t="s">
        <v>15</v>
      </c>
      <c r="I82" s="18" t="s">
        <v>21</v>
      </c>
      <c r="J82" s="45"/>
      <c r="K82" s="48"/>
      <c r="L82" s="50"/>
      <c r="M82" s="52"/>
      <c r="N82" s="54"/>
      <c r="O82" s="56"/>
    </row>
    <row r="83" spans="1:18" ht="11.1" customHeight="1">
      <c r="A83" s="16" t="s">
        <v>70</v>
      </c>
      <c r="B83" s="17" t="s">
        <v>71</v>
      </c>
      <c r="C83" s="18" t="s">
        <v>40</v>
      </c>
      <c r="D83" s="18">
        <v>27</v>
      </c>
      <c r="E83" s="18">
        <v>59</v>
      </c>
      <c r="F83" s="18">
        <v>86</v>
      </c>
      <c r="G83" s="18">
        <v>1.5</v>
      </c>
      <c r="H83" s="18" t="s">
        <v>15</v>
      </c>
      <c r="I83" s="18" t="s">
        <v>21</v>
      </c>
      <c r="J83" s="45"/>
      <c r="K83" s="48"/>
      <c r="L83" s="50"/>
      <c r="M83" s="52"/>
      <c r="N83" s="54"/>
      <c r="O83" s="56"/>
    </row>
    <row r="84" spans="1:18" ht="11.1" customHeight="1">
      <c r="A84" s="16" t="s">
        <v>70</v>
      </c>
      <c r="B84" s="17" t="s">
        <v>71</v>
      </c>
      <c r="C84" s="18" t="s">
        <v>41</v>
      </c>
      <c r="D84" s="18">
        <v>28</v>
      </c>
      <c r="E84" s="18">
        <v>67</v>
      </c>
      <c r="F84" s="18">
        <v>95</v>
      </c>
      <c r="G84" s="18">
        <v>2</v>
      </c>
      <c r="H84" s="18" t="s">
        <v>15</v>
      </c>
      <c r="I84" s="18" t="s">
        <v>20</v>
      </c>
      <c r="J84" s="45"/>
      <c r="K84" s="48"/>
      <c r="L84" s="50"/>
      <c r="M84" s="52"/>
      <c r="N84" s="54"/>
      <c r="O84" s="56"/>
    </row>
    <row r="85" spans="1:18" ht="11.1" customHeight="1" thickBot="1">
      <c r="A85" s="19" t="s">
        <v>70</v>
      </c>
      <c r="B85" s="20" t="s">
        <v>71</v>
      </c>
      <c r="C85" s="21" t="s">
        <v>42</v>
      </c>
      <c r="D85" s="21">
        <v>27</v>
      </c>
      <c r="E85" s="21">
        <v>0</v>
      </c>
      <c r="F85" s="21">
        <v>27</v>
      </c>
      <c r="G85" s="21">
        <v>0</v>
      </c>
      <c r="H85" s="21" t="s">
        <v>15</v>
      </c>
      <c r="I85" s="21" t="s">
        <v>31</v>
      </c>
      <c r="J85" s="46"/>
      <c r="K85" s="49"/>
      <c r="L85" s="51"/>
      <c r="M85" s="53"/>
      <c r="N85" s="55"/>
      <c r="O85" s="57"/>
    </row>
    <row r="86" spans="1:18" ht="11.1" customHeight="1">
      <c r="A86" s="8" t="s">
        <v>72</v>
      </c>
      <c r="B86" s="9" t="s">
        <v>73</v>
      </c>
      <c r="C86" s="10" t="s">
        <v>33</v>
      </c>
      <c r="D86" s="10">
        <v>23</v>
      </c>
      <c r="E86" s="10">
        <v>31</v>
      </c>
      <c r="F86" s="10">
        <v>54</v>
      </c>
      <c r="G86" s="10">
        <v>3</v>
      </c>
      <c r="H86" s="10" t="s">
        <v>15</v>
      </c>
      <c r="I86" s="10" t="s">
        <v>17</v>
      </c>
      <c r="J86" s="44">
        <f t="shared" ref="J86" si="35">COUNTIF(H86:H95,"F")+COUNTIF(H86:H95,"AB")</f>
        <v>0</v>
      </c>
      <c r="K86" s="47">
        <f t="shared" ref="K86" si="36">SUM(G86:G95)</f>
        <v>21.5</v>
      </c>
      <c r="L86" s="50" t="str">
        <f t="shared" ref="L86" si="37">IF(K86=21.5, "PASS", "FAIL")</f>
        <v>PASS</v>
      </c>
      <c r="M86" s="52">
        <f t="shared" ref="M86" si="38">IF(L86="PASS",O86/9,"NO NEED")</f>
        <v>74.888888888888886</v>
      </c>
      <c r="N86" s="54">
        <f>IF(L86="FAIL","NO RANK",RANK(M86,$M$6:$M$505))</f>
        <v>23</v>
      </c>
      <c r="O86" s="56">
        <f t="shared" ref="O86" si="39">SUM(F86:F94)</f>
        <v>674</v>
      </c>
      <c r="P86" s="11"/>
      <c r="Q86" s="12"/>
      <c r="R86" s="12"/>
    </row>
    <row r="87" spans="1:18" ht="11.1" customHeight="1">
      <c r="A87" s="13" t="s">
        <v>72</v>
      </c>
      <c r="B87" s="14" t="s">
        <v>73</v>
      </c>
      <c r="C87" s="15" t="s">
        <v>34</v>
      </c>
      <c r="D87" s="15">
        <v>28</v>
      </c>
      <c r="E87" s="15">
        <v>35</v>
      </c>
      <c r="F87" s="15">
        <v>63</v>
      </c>
      <c r="G87" s="15">
        <v>3</v>
      </c>
      <c r="H87" s="15" t="s">
        <v>15</v>
      </c>
      <c r="I87" s="15" t="s">
        <v>16</v>
      </c>
      <c r="J87" s="45"/>
      <c r="K87" s="48"/>
      <c r="L87" s="50"/>
      <c r="M87" s="52"/>
      <c r="N87" s="54"/>
      <c r="O87" s="56"/>
    </row>
    <row r="88" spans="1:18" ht="11.1" customHeight="1">
      <c r="A88" s="13" t="s">
        <v>72</v>
      </c>
      <c r="B88" s="14" t="s">
        <v>73</v>
      </c>
      <c r="C88" s="15" t="s">
        <v>36</v>
      </c>
      <c r="D88" s="15">
        <v>26</v>
      </c>
      <c r="E88" s="15">
        <v>31</v>
      </c>
      <c r="F88" s="15">
        <v>57</v>
      </c>
      <c r="G88" s="15">
        <v>3</v>
      </c>
      <c r="H88" s="15" t="s">
        <v>15</v>
      </c>
      <c r="I88" s="15" t="s">
        <v>17</v>
      </c>
      <c r="J88" s="45"/>
      <c r="K88" s="48"/>
      <c r="L88" s="50"/>
      <c r="M88" s="52"/>
      <c r="N88" s="54"/>
      <c r="O88" s="56"/>
    </row>
    <row r="89" spans="1:18" ht="11.1" customHeight="1">
      <c r="A89" s="13" t="s">
        <v>72</v>
      </c>
      <c r="B89" s="14" t="s">
        <v>73</v>
      </c>
      <c r="C89" s="15" t="s">
        <v>37</v>
      </c>
      <c r="D89" s="15">
        <v>25</v>
      </c>
      <c r="E89" s="15">
        <v>43</v>
      </c>
      <c r="F89" s="15">
        <v>68</v>
      </c>
      <c r="G89" s="15">
        <v>3</v>
      </c>
      <c r="H89" s="15" t="s">
        <v>15</v>
      </c>
      <c r="I89" s="15" t="s">
        <v>16</v>
      </c>
      <c r="J89" s="45"/>
      <c r="K89" s="48"/>
      <c r="L89" s="50"/>
      <c r="M89" s="52"/>
      <c r="N89" s="54"/>
      <c r="O89" s="56"/>
    </row>
    <row r="90" spans="1:18" ht="11.1" customHeight="1">
      <c r="A90" s="13" t="s">
        <v>72</v>
      </c>
      <c r="B90" s="14" t="s">
        <v>73</v>
      </c>
      <c r="C90" s="15" t="s">
        <v>38</v>
      </c>
      <c r="D90" s="15">
        <v>26</v>
      </c>
      <c r="E90" s="15">
        <v>46</v>
      </c>
      <c r="F90" s="15">
        <v>72</v>
      </c>
      <c r="G90" s="15">
        <v>3</v>
      </c>
      <c r="H90" s="15" t="s">
        <v>15</v>
      </c>
      <c r="I90" s="15" t="s">
        <v>22</v>
      </c>
      <c r="J90" s="45"/>
      <c r="K90" s="48"/>
      <c r="L90" s="50"/>
      <c r="M90" s="52"/>
      <c r="N90" s="54"/>
      <c r="O90" s="56"/>
    </row>
    <row r="91" spans="1:18" ht="11.1" customHeight="1">
      <c r="A91" s="13" t="s">
        <v>72</v>
      </c>
      <c r="B91" s="14" t="s">
        <v>73</v>
      </c>
      <c r="C91" s="15" t="s">
        <v>35</v>
      </c>
      <c r="D91" s="15">
        <v>28</v>
      </c>
      <c r="E91" s="15">
        <v>60</v>
      </c>
      <c r="F91" s="15">
        <v>88</v>
      </c>
      <c r="G91" s="15">
        <v>1.5</v>
      </c>
      <c r="H91" s="15" t="s">
        <v>15</v>
      </c>
      <c r="I91" s="15" t="s">
        <v>21</v>
      </c>
      <c r="J91" s="45"/>
      <c r="K91" s="48"/>
      <c r="L91" s="50"/>
      <c r="M91" s="52"/>
      <c r="N91" s="54"/>
      <c r="O91" s="56"/>
    </row>
    <row r="92" spans="1:18" ht="11.1" customHeight="1">
      <c r="A92" s="16" t="s">
        <v>72</v>
      </c>
      <c r="B92" s="17" t="s">
        <v>73</v>
      </c>
      <c r="C92" s="18" t="s">
        <v>39</v>
      </c>
      <c r="D92" s="18">
        <v>27</v>
      </c>
      <c r="E92" s="18">
        <v>59</v>
      </c>
      <c r="F92" s="18">
        <v>86</v>
      </c>
      <c r="G92" s="18">
        <v>1.5</v>
      </c>
      <c r="H92" s="18" t="s">
        <v>15</v>
      </c>
      <c r="I92" s="18" t="s">
        <v>21</v>
      </c>
      <c r="J92" s="45"/>
      <c r="K92" s="48"/>
      <c r="L92" s="50"/>
      <c r="M92" s="52"/>
      <c r="N92" s="54"/>
      <c r="O92" s="56"/>
    </row>
    <row r="93" spans="1:18" ht="11.1" customHeight="1">
      <c r="A93" s="16" t="s">
        <v>72</v>
      </c>
      <c r="B93" s="17" t="s">
        <v>73</v>
      </c>
      <c r="C93" s="18" t="s">
        <v>40</v>
      </c>
      <c r="D93" s="18">
        <v>28</v>
      </c>
      <c r="E93" s="18">
        <v>64</v>
      </c>
      <c r="F93" s="18">
        <v>92</v>
      </c>
      <c r="G93" s="18">
        <v>1.5</v>
      </c>
      <c r="H93" s="18" t="s">
        <v>15</v>
      </c>
      <c r="I93" s="18" t="s">
        <v>20</v>
      </c>
      <c r="J93" s="45"/>
      <c r="K93" s="48"/>
      <c r="L93" s="50"/>
      <c r="M93" s="52"/>
      <c r="N93" s="54"/>
      <c r="O93" s="56"/>
    </row>
    <row r="94" spans="1:18" ht="11.1" customHeight="1">
      <c r="A94" s="16" t="s">
        <v>72</v>
      </c>
      <c r="B94" s="17" t="s">
        <v>73</v>
      </c>
      <c r="C94" s="18" t="s">
        <v>41</v>
      </c>
      <c r="D94" s="18">
        <v>27</v>
      </c>
      <c r="E94" s="18">
        <v>67</v>
      </c>
      <c r="F94" s="18">
        <v>94</v>
      </c>
      <c r="G94" s="18">
        <v>2</v>
      </c>
      <c r="H94" s="18" t="s">
        <v>15</v>
      </c>
      <c r="I94" s="18" t="s">
        <v>20</v>
      </c>
      <c r="J94" s="45"/>
      <c r="K94" s="48"/>
      <c r="L94" s="50"/>
      <c r="M94" s="52"/>
      <c r="N94" s="54"/>
      <c r="O94" s="56"/>
    </row>
    <row r="95" spans="1:18" ht="10.5" customHeight="1" thickBot="1">
      <c r="A95" s="19" t="s">
        <v>72</v>
      </c>
      <c r="B95" s="20" t="s">
        <v>73</v>
      </c>
      <c r="C95" s="21" t="s">
        <v>42</v>
      </c>
      <c r="D95" s="21">
        <v>29</v>
      </c>
      <c r="E95" s="21">
        <v>0</v>
      </c>
      <c r="F95" s="21">
        <v>29</v>
      </c>
      <c r="G95" s="21">
        <v>0</v>
      </c>
      <c r="H95" s="21" t="s">
        <v>15</v>
      </c>
      <c r="I95" s="21" t="s">
        <v>31</v>
      </c>
      <c r="J95" s="46"/>
      <c r="K95" s="49"/>
      <c r="L95" s="51"/>
      <c r="M95" s="53"/>
      <c r="N95" s="55"/>
      <c r="O95" s="57"/>
    </row>
    <row r="96" spans="1:18" ht="11.1" customHeight="1">
      <c r="A96" s="8" t="s">
        <v>74</v>
      </c>
      <c r="B96" s="9" t="s">
        <v>75</v>
      </c>
      <c r="C96" s="10" t="s">
        <v>33</v>
      </c>
      <c r="D96" s="10">
        <v>15</v>
      </c>
      <c r="E96" s="10">
        <v>31</v>
      </c>
      <c r="F96" s="10">
        <v>46</v>
      </c>
      <c r="G96" s="10">
        <v>3</v>
      </c>
      <c r="H96" s="10" t="s">
        <v>15</v>
      </c>
      <c r="I96" s="10" t="s">
        <v>18</v>
      </c>
      <c r="J96" s="44">
        <f t="shared" ref="J96" si="40">COUNTIF(H96:H105,"F")+COUNTIF(H96:H105,"AB")</f>
        <v>1</v>
      </c>
      <c r="K96" s="47">
        <f t="shared" ref="K96" si="41">SUM(G96:G105)</f>
        <v>18.5</v>
      </c>
      <c r="L96" s="50" t="str">
        <f t="shared" ref="L96" si="42">IF(K96=21.5, "PASS", "FAIL")</f>
        <v>FAIL</v>
      </c>
      <c r="M96" s="52" t="str">
        <f t="shared" ref="M96" si="43">IF(L96="PASS",O96/9,"NO NEED")</f>
        <v>NO NEED</v>
      </c>
      <c r="N96" s="54" t="str">
        <f>IF(L96="FAIL","NO RANK",RANK(M96,$M$6:$M$505))</f>
        <v>NO RANK</v>
      </c>
      <c r="O96" s="56">
        <f t="shared" ref="O96" si="44">SUM(F96:F104)</f>
        <v>587</v>
      </c>
    </row>
    <row r="97" spans="1:15" ht="11.1" customHeight="1">
      <c r="A97" s="13" t="s">
        <v>74</v>
      </c>
      <c r="B97" s="14" t="s">
        <v>75</v>
      </c>
      <c r="C97" s="15" t="s">
        <v>34</v>
      </c>
      <c r="D97" s="15">
        <v>21</v>
      </c>
      <c r="E97" s="15">
        <v>34</v>
      </c>
      <c r="F97" s="15">
        <v>55</v>
      </c>
      <c r="G97" s="15">
        <v>3</v>
      </c>
      <c r="H97" s="15" t="s">
        <v>15</v>
      </c>
      <c r="I97" s="15" t="s">
        <v>17</v>
      </c>
      <c r="J97" s="45"/>
      <c r="K97" s="48"/>
      <c r="L97" s="50"/>
      <c r="M97" s="52"/>
      <c r="N97" s="54"/>
      <c r="O97" s="56"/>
    </row>
    <row r="98" spans="1:15" ht="11.1" customHeight="1">
      <c r="A98" s="13" t="s">
        <v>74</v>
      </c>
      <c r="B98" s="14" t="s">
        <v>75</v>
      </c>
      <c r="C98" s="15" t="s">
        <v>36</v>
      </c>
      <c r="D98" s="15">
        <v>17</v>
      </c>
      <c r="E98" s="15">
        <v>14</v>
      </c>
      <c r="F98" s="15">
        <v>31</v>
      </c>
      <c r="G98" s="15">
        <v>0</v>
      </c>
      <c r="H98" s="15" t="s">
        <v>19</v>
      </c>
      <c r="I98" s="15" t="s">
        <v>19</v>
      </c>
      <c r="J98" s="45"/>
      <c r="K98" s="48"/>
      <c r="L98" s="50"/>
      <c r="M98" s="52"/>
      <c r="N98" s="54"/>
      <c r="O98" s="56"/>
    </row>
    <row r="99" spans="1:15" ht="11.1" customHeight="1">
      <c r="A99" s="13" t="s">
        <v>74</v>
      </c>
      <c r="B99" s="14" t="s">
        <v>75</v>
      </c>
      <c r="C99" s="15" t="s">
        <v>37</v>
      </c>
      <c r="D99" s="15">
        <v>19</v>
      </c>
      <c r="E99" s="15">
        <v>35</v>
      </c>
      <c r="F99" s="15">
        <v>54</v>
      </c>
      <c r="G99" s="15">
        <v>3</v>
      </c>
      <c r="H99" s="15" t="s">
        <v>15</v>
      </c>
      <c r="I99" s="15" t="s">
        <v>17</v>
      </c>
      <c r="J99" s="45"/>
      <c r="K99" s="48"/>
      <c r="L99" s="50"/>
      <c r="M99" s="52"/>
      <c r="N99" s="54"/>
      <c r="O99" s="56"/>
    </row>
    <row r="100" spans="1:15" ht="11.1" customHeight="1">
      <c r="A100" s="13" t="s">
        <v>74</v>
      </c>
      <c r="B100" s="14" t="s">
        <v>75</v>
      </c>
      <c r="C100" s="15" t="s">
        <v>38</v>
      </c>
      <c r="D100" s="15">
        <v>20</v>
      </c>
      <c r="E100" s="15">
        <v>39</v>
      </c>
      <c r="F100" s="15">
        <v>59</v>
      </c>
      <c r="G100" s="15">
        <v>3</v>
      </c>
      <c r="H100" s="15" t="s">
        <v>15</v>
      </c>
      <c r="I100" s="15" t="s">
        <v>17</v>
      </c>
      <c r="J100" s="45"/>
      <c r="K100" s="48"/>
      <c r="L100" s="50"/>
      <c r="M100" s="52"/>
      <c r="N100" s="54"/>
      <c r="O100" s="56"/>
    </row>
    <row r="101" spans="1:15" ht="11.1" customHeight="1">
      <c r="A101" s="13" t="s">
        <v>74</v>
      </c>
      <c r="B101" s="14" t="s">
        <v>75</v>
      </c>
      <c r="C101" s="15" t="s">
        <v>35</v>
      </c>
      <c r="D101" s="15">
        <v>28</v>
      </c>
      <c r="E101" s="15">
        <v>58</v>
      </c>
      <c r="F101" s="15">
        <v>86</v>
      </c>
      <c r="G101" s="15">
        <v>1.5</v>
      </c>
      <c r="H101" s="15" t="s">
        <v>15</v>
      </c>
      <c r="I101" s="15" t="s">
        <v>21</v>
      </c>
      <c r="J101" s="45"/>
      <c r="K101" s="48"/>
      <c r="L101" s="50"/>
      <c r="M101" s="52"/>
      <c r="N101" s="54"/>
      <c r="O101" s="56"/>
    </row>
    <row r="102" spans="1:15" ht="11.1" customHeight="1">
      <c r="A102" s="16" t="s">
        <v>74</v>
      </c>
      <c r="B102" s="17" t="s">
        <v>75</v>
      </c>
      <c r="C102" s="18" t="s">
        <v>39</v>
      </c>
      <c r="D102" s="18">
        <v>27</v>
      </c>
      <c r="E102" s="18">
        <v>52</v>
      </c>
      <c r="F102" s="18">
        <v>79</v>
      </c>
      <c r="G102" s="18">
        <v>1.5</v>
      </c>
      <c r="H102" s="18" t="s">
        <v>15</v>
      </c>
      <c r="I102" s="18" t="s">
        <v>22</v>
      </c>
      <c r="J102" s="45"/>
      <c r="K102" s="48"/>
      <c r="L102" s="50"/>
      <c r="M102" s="52"/>
      <c r="N102" s="54"/>
      <c r="O102" s="56"/>
    </row>
    <row r="103" spans="1:15" ht="11.1" customHeight="1">
      <c r="A103" s="16" t="s">
        <v>74</v>
      </c>
      <c r="B103" s="17" t="s">
        <v>75</v>
      </c>
      <c r="C103" s="18" t="s">
        <v>40</v>
      </c>
      <c r="D103" s="18">
        <v>28</v>
      </c>
      <c r="E103" s="18">
        <v>57</v>
      </c>
      <c r="F103" s="18">
        <v>85</v>
      </c>
      <c r="G103" s="18">
        <v>1.5</v>
      </c>
      <c r="H103" s="18" t="s">
        <v>15</v>
      </c>
      <c r="I103" s="18" t="s">
        <v>21</v>
      </c>
      <c r="J103" s="45"/>
      <c r="K103" s="48"/>
      <c r="L103" s="50"/>
      <c r="M103" s="52"/>
      <c r="N103" s="54"/>
      <c r="O103" s="56"/>
    </row>
    <row r="104" spans="1:15" ht="11.1" customHeight="1">
      <c r="A104" s="16" t="s">
        <v>74</v>
      </c>
      <c r="B104" s="17" t="s">
        <v>75</v>
      </c>
      <c r="C104" s="18" t="s">
        <v>41</v>
      </c>
      <c r="D104" s="18">
        <v>27</v>
      </c>
      <c r="E104" s="18">
        <v>65</v>
      </c>
      <c r="F104" s="18">
        <v>92</v>
      </c>
      <c r="G104" s="18">
        <v>2</v>
      </c>
      <c r="H104" s="18" t="s">
        <v>15</v>
      </c>
      <c r="I104" s="18" t="s">
        <v>20</v>
      </c>
      <c r="J104" s="45"/>
      <c r="K104" s="48"/>
      <c r="L104" s="50"/>
      <c r="M104" s="52"/>
      <c r="N104" s="54"/>
      <c r="O104" s="56"/>
    </row>
    <row r="105" spans="1:15" ht="11.1" customHeight="1" thickBot="1">
      <c r="A105" s="19" t="s">
        <v>74</v>
      </c>
      <c r="B105" s="20" t="s">
        <v>75</v>
      </c>
      <c r="C105" s="21" t="s">
        <v>42</v>
      </c>
      <c r="D105" s="21">
        <v>26</v>
      </c>
      <c r="E105" s="21">
        <v>0</v>
      </c>
      <c r="F105" s="21">
        <v>26</v>
      </c>
      <c r="G105" s="21">
        <v>0</v>
      </c>
      <c r="H105" s="21" t="s">
        <v>15</v>
      </c>
      <c r="I105" s="21" t="s">
        <v>31</v>
      </c>
      <c r="J105" s="46"/>
      <c r="K105" s="49"/>
      <c r="L105" s="51"/>
      <c r="M105" s="53"/>
      <c r="N105" s="55"/>
      <c r="O105" s="57"/>
    </row>
    <row r="106" spans="1:15" ht="11.1" customHeight="1">
      <c r="A106" s="8" t="s">
        <v>78</v>
      </c>
      <c r="B106" s="9" t="s">
        <v>79</v>
      </c>
      <c r="C106" s="10" t="s">
        <v>33</v>
      </c>
      <c r="D106" s="10">
        <v>19</v>
      </c>
      <c r="E106" s="10">
        <v>38</v>
      </c>
      <c r="F106" s="10">
        <v>57</v>
      </c>
      <c r="G106" s="10">
        <v>3</v>
      </c>
      <c r="H106" s="10" t="s">
        <v>15</v>
      </c>
      <c r="I106" s="10" t="s">
        <v>17</v>
      </c>
      <c r="J106" s="44">
        <f t="shared" ref="J106" si="45">COUNTIF(H106:H115,"F")+COUNTIF(H106:H115,"AB")</f>
        <v>1</v>
      </c>
      <c r="K106" s="47">
        <f t="shared" ref="K106" si="46">SUM(G106:G115)</f>
        <v>18.5</v>
      </c>
      <c r="L106" s="50" t="str">
        <f t="shared" ref="L106" si="47">IF(K106=21.5, "PASS", "FAIL")</f>
        <v>FAIL</v>
      </c>
      <c r="M106" s="52" t="str">
        <f t="shared" ref="M106" si="48">IF(L106="PASS",O106/9,"NO NEED")</f>
        <v>NO NEED</v>
      </c>
      <c r="N106" s="54" t="str">
        <f>IF(L106="FAIL","NO RANK",RANK(M106,$M$6:$M$505))</f>
        <v>NO RANK</v>
      </c>
      <c r="O106" s="56">
        <f t="shared" ref="O106" si="49">SUM(F106:F114)</f>
        <v>630</v>
      </c>
    </row>
    <row r="107" spans="1:15" ht="11.1" customHeight="1">
      <c r="A107" s="13" t="s">
        <v>78</v>
      </c>
      <c r="B107" s="14" t="s">
        <v>79</v>
      </c>
      <c r="C107" s="15" t="s">
        <v>34</v>
      </c>
      <c r="D107" s="15">
        <v>26</v>
      </c>
      <c r="E107" s="15">
        <v>34</v>
      </c>
      <c r="F107" s="15">
        <v>60</v>
      </c>
      <c r="G107" s="15">
        <v>3</v>
      </c>
      <c r="H107" s="15" t="s">
        <v>15</v>
      </c>
      <c r="I107" s="15" t="s">
        <v>16</v>
      </c>
      <c r="J107" s="45"/>
      <c r="K107" s="48"/>
      <c r="L107" s="50"/>
      <c r="M107" s="52"/>
      <c r="N107" s="54"/>
      <c r="O107" s="56"/>
    </row>
    <row r="108" spans="1:15" ht="11.1" customHeight="1">
      <c r="A108" s="13" t="s">
        <v>78</v>
      </c>
      <c r="B108" s="14" t="s">
        <v>79</v>
      </c>
      <c r="C108" s="15" t="s">
        <v>36</v>
      </c>
      <c r="D108" s="15">
        <v>22</v>
      </c>
      <c r="E108" s="15">
        <v>14</v>
      </c>
      <c r="F108" s="15">
        <v>36</v>
      </c>
      <c r="G108" s="15">
        <v>0</v>
      </c>
      <c r="H108" s="15" t="s">
        <v>19</v>
      </c>
      <c r="I108" s="15" t="s">
        <v>19</v>
      </c>
      <c r="J108" s="45"/>
      <c r="K108" s="48"/>
      <c r="L108" s="50"/>
      <c r="M108" s="52"/>
      <c r="N108" s="54"/>
      <c r="O108" s="56"/>
    </row>
    <row r="109" spans="1:15" ht="11.1" customHeight="1">
      <c r="A109" s="13" t="s">
        <v>78</v>
      </c>
      <c r="B109" s="14" t="s">
        <v>79</v>
      </c>
      <c r="C109" s="15" t="s">
        <v>37</v>
      </c>
      <c r="D109" s="15">
        <v>24</v>
      </c>
      <c r="E109" s="15">
        <v>40</v>
      </c>
      <c r="F109" s="15">
        <v>64</v>
      </c>
      <c r="G109" s="15">
        <v>3</v>
      </c>
      <c r="H109" s="15" t="s">
        <v>15</v>
      </c>
      <c r="I109" s="15" t="s">
        <v>16</v>
      </c>
      <c r="J109" s="45"/>
      <c r="K109" s="48"/>
      <c r="L109" s="50"/>
      <c r="M109" s="52"/>
      <c r="N109" s="54"/>
      <c r="O109" s="56"/>
    </row>
    <row r="110" spans="1:15" ht="11.1" customHeight="1">
      <c r="A110" s="13" t="s">
        <v>78</v>
      </c>
      <c r="B110" s="14" t="s">
        <v>79</v>
      </c>
      <c r="C110" s="15" t="s">
        <v>38</v>
      </c>
      <c r="D110" s="15">
        <v>21</v>
      </c>
      <c r="E110" s="15">
        <v>26</v>
      </c>
      <c r="F110" s="15">
        <v>47</v>
      </c>
      <c r="G110" s="15">
        <v>3</v>
      </c>
      <c r="H110" s="15" t="s">
        <v>15</v>
      </c>
      <c r="I110" s="15" t="s">
        <v>18</v>
      </c>
      <c r="J110" s="45"/>
      <c r="K110" s="48"/>
      <c r="L110" s="50"/>
      <c r="M110" s="52"/>
      <c r="N110" s="54"/>
      <c r="O110" s="56"/>
    </row>
    <row r="111" spans="1:15" ht="11.1" customHeight="1">
      <c r="A111" s="13" t="s">
        <v>78</v>
      </c>
      <c r="B111" s="14" t="s">
        <v>79</v>
      </c>
      <c r="C111" s="15" t="s">
        <v>35</v>
      </c>
      <c r="D111" s="15">
        <v>28</v>
      </c>
      <c r="E111" s="15">
        <v>60</v>
      </c>
      <c r="F111" s="15">
        <v>88</v>
      </c>
      <c r="G111" s="15">
        <v>1.5</v>
      </c>
      <c r="H111" s="15" t="s">
        <v>15</v>
      </c>
      <c r="I111" s="15" t="s">
        <v>21</v>
      </c>
      <c r="J111" s="45"/>
      <c r="K111" s="48"/>
      <c r="L111" s="50"/>
      <c r="M111" s="52"/>
      <c r="N111" s="54"/>
      <c r="O111" s="56"/>
    </row>
    <row r="112" spans="1:15" ht="11.1" customHeight="1">
      <c r="A112" s="16" t="s">
        <v>78</v>
      </c>
      <c r="B112" s="17" t="s">
        <v>79</v>
      </c>
      <c r="C112" s="18" t="s">
        <v>39</v>
      </c>
      <c r="D112" s="18">
        <v>28</v>
      </c>
      <c r="E112" s="18">
        <v>64</v>
      </c>
      <c r="F112" s="18">
        <v>92</v>
      </c>
      <c r="G112" s="18">
        <v>1.5</v>
      </c>
      <c r="H112" s="18" t="s">
        <v>15</v>
      </c>
      <c r="I112" s="18" t="s">
        <v>20</v>
      </c>
      <c r="J112" s="45"/>
      <c r="K112" s="48"/>
      <c r="L112" s="50"/>
      <c r="M112" s="52"/>
      <c r="N112" s="54"/>
      <c r="O112" s="56"/>
    </row>
    <row r="113" spans="1:18" ht="11.1" customHeight="1">
      <c r="A113" s="16" t="s">
        <v>78</v>
      </c>
      <c r="B113" s="17" t="s">
        <v>79</v>
      </c>
      <c r="C113" s="18" t="s">
        <v>40</v>
      </c>
      <c r="D113" s="18">
        <v>29</v>
      </c>
      <c r="E113" s="18">
        <v>62</v>
      </c>
      <c r="F113" s="18">
        <v>91</v>
      </c>
      <c r="G113" s="18">
        <v>1.5</v>
      </c>
      <c r="H113" s="18" t="s">
        <v>15</v>
      </c>
      <c r="I113" s="18" t="s">
        <v>20</v>
      </c>
      <c r="J113" s="45"/>
      <c r="K113" s="48"/>
      <c r="L113" s="50"/>
      <c r="M113" s="52"/>
      <c r="N113" s="54"/>
      <c r="O113" s="56"/>
    </row>
    <row r="114" spans="1:18" ht="11.1" customHeight="1">
      <c r="A114" s="16" t="s">
        <v>78</v>
      </c>
      <c r="B114" s="17" t="s">
        <v>79</v>
      </c>
      <c r="C114" s="18" t="s">
        <v>41</v>
      </c>
      <c r="D114" s="18">
        <v>28</v>
      </c>
      <c r="E114" s="18">
        <v>67</v>
      </c>
      <c r="F114" s="18">
        <v>95</v>
      </c>
      <c r="G114" s="18">
        <v>2</v>
      </c>
      <c r="H114" s="18" t="s">
        <v>15</v>
      </c>
      <c r="I114" s="18" t="s">
        <v>20</v>
      </c>
      <c r="J114" s="45"/>
      <c r="K114" s="48"/>
      <c r="L114" s="50"/>
      <c r="M114" s="52"/>
      <c r="N114" s="54"/>
      <c r="O114" s="56"/>
    </row>
    <row r="115" spans="1:18" ht="11.1" customHeight="1" thickBot="1">
      <c r="A115" s="19" t="s">
        <v>78</v>
      </c>
      <c r="B115" s="20" t="s">
        <v>79</v>
      </c>
      <c r="C115" s="21" t="s">
        <v>42</v>
      </c>
      <c r="D115" s="21">
        <v>29</v>
      </c>
      <c r="E115" s="21">
        <v>0</v>
      </c>
      <c r="F115" s="21">
        <v>29</v>
      </c>
      <c r="G115" s="21">
        <v>0</v>
      </c>
      <c r="H115" s="21" t="s">
        <v>15</v>
      </c>
      <c r="I115" s="21" t="s">
        <v>31</v>
      </c>
      <c r="J115" s="46"/>
      <c r="K115" s="49"/>
      <c r="L115" s="51"/>
      <c r="M115" s="53"/>
      <c r="N115" s="55"/>
      <c r="O115" s="57"/>
    </row>
    <row r="116" spans="1:18" ht="11.1" customHeight="1">
      <c r="A116" s="8" t="s">
        <v>80</v>
      </c>
      <c r="B116" s="9" t="s">
        <v>81</v>
      </c>
      <c r="C116" s="10" t="s">
        <v>33</v>
      </c>
      <c r="D116" s="10">
        <v>16</v>
      </c>
      <c r="E116" s="10">
        <v>19</v>
      </c>
      <c r="F116" s="10">
        <v>35</v>
      </c>
      <c r="G116" s="10">
        <v>0</v>
      </c>
      <c r="H116" s="10" t="s">
        <v>19</v>
      </c>
      <c r="I116" s="10" t="s">
        <v>19</v>
      </c>
      <c r="J116" s="44">
        <f t="shared" ref="J116" si="50">COUNTIF(H116:H125,"F")+COUNTIF(H116:H125,"AB")</f>
        <v>3</v>
      </c>
      <c r="K116" s="47">
        <f t="shared" ref="K116" si="51">SUM(G116:G125)</f>
        <v>12.5</v>
      </c>
      <c r="L116" s="50" t="str">
        <f t="shared" ref="L116" si="52">IF(K116=21.5, "PASS", "FAIL")</f>
        <v>FAIL</v>
      </c>
      <c r="M116" s="52" t="str">
        <f t="shared" ref="M116" si="53">IF(L116="PASS",O116/9,"NO NEED")</f>
        <v>NO NEED</v>
      </c>
      <c r="N116" s="54" t="str">
        <f>IF(L116="FAIL","NO RANK",RANK(M116,$M$6:$M$505))</f>
        <v>NO RANK</v>
      </c>
      <c r="O116" s="56">
        <f t="shared" ref="O116" si="54">SUM(F116:F124)</f>
        <v>581</v>
      </c>
      <c r="P116" s="11"/>
      <c r="Q116" s="12"/>
      <c r="R116" s="12"/>
    </row>
    <row r="117" spans="1:18" ht="11.1" customHeight="1">
      <c r="A117" s="13" t="s">
        <v>80</v>
      </c>
      <c r="B117" s="14" t="s">
        <v>81</v>
      </c>
      <c r="C117" s="15" t="s">
        <v>34</v>
      </c>
      <c r="D117" s="15">
        <v>25</v>
      </c>
      <c r="E117" s="15">
        <v>8</v>
      </c>
      <c r="F117" s="15">
        <v>33</v>
      </c>
      <c r="G117" s="15">
        <v>0</v>
      </c>
      <c r="H117" s="15" t="s">
        <v>19</v>
      </c>
      <c r="I117" s="15" t="s">
        <v>19</v>
      </c>
      <c r="J117" s="45"/>
      <c r="K117" s="48"/>
      <c r="L117" s="50"/>
      <c r="M117" s="52"/>
      <c r="N117" s="54"/>
      <c r="O117" s="56"/>
    </row>
    <row r="118" spans="1:18" ht="11.1" customHeight="1">
      <c r="A118" s="13" t="s">
        <v>80</v>
      </c>
      <c r="B118" s="14" t="s">
        <v>81</v>
      </c>
      <c r="C118" s="15" t="s">
        <v>36</v>
      </c>
      <c r="D118" s="15">
        <v>20</v>
      </c>
      <c r="E118" s="15">
        <v>14</v>
      </c>
      <c r="F118" s="15">
        <v>34</v>
      </c>
      <c r="G118" s="15">
        <v>0</v>
      </c>
      <c r="H118" s="15" t="s">
        <v>19</v>
      </c>
      <c r="I118" s="15" t="s">
        <v>19</v>
      </c>
      <c r="J118" s="45"/>
      <c r="K118" s="48"/>
      <c r="L118" s="50"/>
      <c r="M118" s="52"/>
      <c r="N118" s="54"/>
      <c r="O118" s="56"/>
    </row>
    <row r="119" spans="1:18" ht="11.1" customHeight="1">
      <c r="A119" s="13" t="s">
        <v>80</v>
      </c>
      <c r="B119" s="14" t="s">
        <v>81</v>
      </c>
      <c r="C119" s="15" t="s">
        <v>37</v>
      </c>
      <c r="D119" s="15">
        <v>27</v>
      </c>
      <c r="E119" s="15">
        <v>31</v>
      </c>
      <c r="F119" s="15">
        <v>58</v>
      </c>
      <c r="G119" s="15">
        <v>3</v>
      </c>
      <c r="H119" s="15" t="s">
        <v>15</v>
      </c>
      <c r="I119" s="15" t="s">
        <v>17</v>
      </c>
      <c r="J119" s="45"/>
      <c r="K119" s="48"/>
      <c r="L119" s="50"/>
      <c r="M119" s="52"/>
      <c r="N119" s="54"/>
      <c r="O119" s="56"/>
    </row>
    <row r="120" spans="1:18" ht="11.1" customHeight="1">
      <c r="A120" s="13" t="s">
        <v>80</v>
      </c>
      <c r="B120" s="14" t="s">
        <v>81</v>
      </c>
      <c r="C120" s="15" t="s">
        <v>38</v>
      </c>
      <c r="D120" s="15">
        <v>17</v>
      </c>
      <c r="E120" s="15">
        <v>29</v>
      </c>
      <c r="F120" s="15">
        <v>46</v>
      </c>
      <c r="G120" s="15">
        <v>3</v>
      </c>
      <c r="H120" s="15" t="s">
        <v>15</v>
      </c>
      <c r="I120" s="15" t="s">
        <v>18</v>
      </c>
      <c r="J120" s="45"/>
      <c r="K120" s="48"/>
      <c r="L120" s="50"/>
      <c r="M120" s="52"/>
      <c r="N120" s="54"/>
      <c r="O120" s="56"/>
    </row>
    <row r="121" spans="1:18" ht="11.1" customHeight="1">
      <c r="A121" s="13" t="s">
        <v>80</v>
      </c>
      <c r="B121" s="14" t="s">
        <v>81</v>
      </c>
      <c r="C121" s="15" t="s">
        <v>35</v>
      </c>
      <c r="D121" s="15">
        <v>28</v>
      </c>
      <c r="E121" s="15">
        <v>64</v>
      </c>
      <c r="F121" s="15">
        <v>92</v>
      </c>
      <c r="G121" s="15">
        <v>1.5</v>
      </c>
      <c r="H121" s="15" t="s">
        <v>15</v>
      </c>
      <c r="I121" s="15" t="s">
        <v>20</v>
      </c>
      <c r="J121" s="45"/>
      <c r="K121" s="48"/>
      <c r="L121" s="50"/>
      <c r="M121" s="52"/>
      <c r="N121" s="54"/>
      <c r="O121" s="56"/>
    </row>
    <row r="122" spans="1:18" ht="11.1" customHeight="1">
      <c r="A122" s="16" t="s">
        <v>80</v>
      </c>
      <c r="B122" s="17" t="s">
        <v>81</v>
      </c>
      <c r="C122" s="18" t="s">
        <v>39</v>
      </c>
      <c r="D122" s="18">
        <v>28</v>
      </c>
      <c r="E122" s="18">
        <v>65</v>
      </c>
      <c r="F122" s="18">
        <v>93</v>
      </c>
      <c r="G122" s="18">
        <v>1.5</v>
      </c>
      <c r="H122" s="18" t="s">
        <v>15</v>
      </c>
      <c r="I122" s="18" t="s">
        <v>20</v>
      </c>
      <c r="J122" s="45"/>
      <c r="K122" s="48"/>
      <c r="L122" s="50"/>
      <c r="M122" s="52"/>
      <c r="N122" s="54"/>
      <c r="O122" s="56"/>
    </row>
    <row r="123" spans="1:18" ht="11.1" customHeight="1">
      <c r="A123" s="16" t="s">
        <v>80</v>
      </c>
      <c r="B123" s="17" t="s">
        <v>81</v>
      </c>
      <c r="C123" s="18" t="s">
        <v>40</v>
      </c>
      <c r="D123" s="18">
        <v>28</v>
      </c>
      <c r="E123" s="18">
        <v>65</v>
      </c>
      <c r="F123" s="18">
        <v>93</v>
      </c>
      <c r="G123" s="18">
        <v>1.5</v>
      </c>
      <c r="H123" s="18" t="s">
        <v>15</v>
      </c>
      <c r="I123" s="18" t="s">
        <v>20</v>
      </c>
      <c r="J123" s="45"/>
      <c r="K123" s="48"/>
      <c r="L123" s="50"/>
      <c r="M123" s="52"/>
      <c r="N123" s="54"/>
      <c r="O123" s="56"/>
    </row>
    <row r="124" spans="1:18" ht="11.1" customHeight="1">
      <c r="A124" s="16" t="s">
        <v>80</v>
      </c>
      <c r="B124" s="17" t="s">
        <v>81</v>
      </c>
      <c r="C124" s="18" t="s">
        <v>41</v>
      </c>
      <c r="D124" s="18">
        <v>29</v>
      </c>
      <c r="E124" s="18">
        <v>68</v>
      </c>
      <c r="F124" s="18">
        <v>97</v>
      </c>
      <c r="G124" s="18">
        <v>2</v>
      </c>
      <c r="H124" s="18" t="s">
        <v>15</v>
      </c>
      <c r="I124" s="18" t="s">
        <v>20</v>
      </c>
      <c r="J124" s="45"/>
      <c r="K124" s="48"/>
      <c r="L124" s="50"/>
      <c r="M124" s="52"/>
      <c r="N124" s="54"/>
      <c r="O124" s="56"/>
    </row>
    <row r="125" spans="1:18" ht="10.5" customHeight="1" thickBot="1">
      <c r="A125" s="19" t="s">
        <v>80</v>
      </c>
      <c r="B125" s="20" t="s">
        <v>81</v>
      </c>
      <c r="C125" s="21" t="s">
        <v>42</v>
      </c>
      <c r="D125" s="21">
        <v>29</v>
      </c>
      <c r="E125" s="21">
        <v>0</v>
      </c>
      <c r="F125" s="21">
        <v>29</v>
      </c>
      <c r="G125" s="21">
        <v>0</v>
      </c>
      <c r="H125" s="21" t="s">
        <v>15</v>
      </c>
      <c r="I125" s="21" t="s">
        <v>31</v>
      </c>
      <c r="J125" s="46"/>
      <c r="K125" s="49"/>
      <c r="L125" s="51"/>
      <c r="M125" s="53"/>
      <c r="N125" s="55"/>
      <c r="O125" s="57"/>
    </row>
    <row r="126" spans="1:18" ht="11.1" customHeight="1">
      <c r="A126" s="8" t="s">
        <v>82</v>
      </c>
      <c r="B126" s="9" t="s">
        <v>83</v>
      </c>
      <c r="C126" s="10" t="s">
        <v>33</v>
      </c>
      <c r="D126" s="10">
        <v>27</v>
      </c>
      <c r="E126" s="10">
        <v>41</v>
      </c>
      <c r="F126" s="10">
        <v>68</v>
      </c>
      <c r="G126" s="10">
        <v>3</v>
      </c>
      <c r="H126" s="10" t="s">
        <v>15</v>
      </c>
      <c r="I126" s="10" t="s">
        <v>16</v>
      </c>
      <c r="J126" s="44">
        <f t="shared" ref="J126" si="55">COUNTIF(H126:H135,"F")+COUNTIF(H126:H135,"AB")</f>
        <v>0</v>
      </c>
      <c r="K126" s="47">
        <f t="shared" ref="K126" si="56">SUM(G126:G135)</f>
        <v>21.5</v>
      </c>
      <c r="L126" s="50" t="str">
        <f t="shared" ref="L126" si="57">IF(K126=21.5, "PASS", "FAIL")</f>
        <v>PASS</v>
      </c>
      <c r="M126" s="52">
        <f t="shared" ref="M126" si="58">IF(L126="PASS",O126/9,"NO NEED")</f>
        <v>85.777777777777771</v>
      </c>
      <c r="N126" s="54">
        <f>IF(L126="FAIL","NO RANK",RANK(M126,$M$6:$M$505))</f>
        <v>5</v>
      </c>
      <c r="O126" s="56">
        <f t="shared" ref="O126" si="59">SUM(F126:F134)</f>
        <v>772</v>
      </c>
    </row>
    <row r="127" spans="1:18" ht="11.1" customHeight="1">
      <c r="A127" s="13" t="s">
        <v>82</v>
      </c>
      <c r="B127" s="14" t="s">
        <v>83</v>
      </c>
      <c r="C127" s="15" t="s">
        <v>34</v>
      </c>
      <c r="D127" s="15">
        <v>29</v>
      </c>
      <c r="E127" s="15">
        <v>47</v>
      </c>
      <c r="F127" s="15">
        <v>76</v>
      </c>
      <c r="G127" s="15">
        <v>3</v>
      </c>
      <c r="H127" s="15" t="s">
        <v>15</v>
      </c>
      <c r="I127" s="15" t="s">
        <v>22</v>
      </c>
      <c r="J127" s="45"/>
      <c r="K127" s="48"/>
      <c r="L127" s="50"/>
      <c r="M127" s="52"/>
      <c r="N127" s="54"/>
      <c r="O127" s="56"/>
    </row>
    <row r="128" spans="1:18" ht="11.1" customHeight="1">
      <c r="A128" s="13" t="s">
        <v>82</v>
      </c>
      <c r="B128" s="14" t="s">
        <v>83</v>
      </c>
      <c r="C128" s="15" t="s">
        <v>36</v>
      </c>
      <c r="D128" s="15">
        <v>29</v>
      </c>
      <c r="E128" s="15">
        <v>52</v>
      </c>
      <c r="F128" s="15">
        <v>81</v>
      </c>
      <c r="G128" s="15">
        <v>3</v>
      </c>
      <c r="H128" s="15" t="s">
        <v>15</v>
      </c>
      <c r="I128" s="15" t="s">
        <v>21</v>
      </c>
      <c r="J128" s="45"/>
      <c r="K128" s="48"/>
      <c r="L128" s="50"/>
      <c r="M128" s="52"/>
      <c r="N128" s="54"/>
      <c r="O128" s="56"/>
    </row>
    <row r="129" spans="1:18" ht="11.1" customHeight="1">
      <c r="A129" s="13" t="s">
        <v>82</v>
      </c>
      <c r="B129" s="14" t="s">
        <v>83</v>
      </c>
      <c r="C129" s="15" t="s">
        <v>37</v>
      </c>
      <c r="D129" s="15">
        <v>30</v>
      </c>
      <c r="E129" s="15">
        <v>49</v>
      </c>
      <c r="F129" s="15">
        <v>79</v>
      </c>
      <c r="G129" s="15">
        <v>3</v>
      </c>
      <c r="H129" s="15" t="s">
        <v>15</v>
      </c>
      <c r="I129" s="15" t="s">
        <v>22</v>
      </c>
      <c r="J129" s="45"/>
      <c r="K129" s="48"/>
      <c r="L129" s="50"/>
      <c r="M129" s="52"/>
      <c r="N129" s="54"/>
      <c r="O129" s="56"/>
    </row>
    <row r="130" spans="1:18" ht="11.1" customHeight="1">
      <c r="A130" s="13" t="s">
        <v>82</v>
      </c>
      <c r="B130" s="14" t="s">
        <v>83</v>
      </c>
      <c r="C130" s="15" t="s">
        <v>38</v>
      </c>
      <c r="D130" s="15">
        <v>26</v>
      </c>
      <c r="E130" s="15">
        <v>52</v>
      </c>
      <c r="F130" s="15">
        <v>78</v>
      </c>
      <c r="G130" s="15">
        <v>3</v>
      </c>
      <c r="H130" s="15" t="s">
        <v>15</v>
      </c>
      <c r="I130" s="15" t="s">
        <v>22</v>
      </c>
      <c r="J130" s="45"/>
      <c r="K130" s="48"/>
      <c r="L130" s="50"/>
      <c r="M130" s="52"/>
      <c r="N130" s="54"/>
      <c r="O130" s="56"/>
    </row>
    <row r="131" spans="1:18" ht="11.1" customHeight="1">
      <c r="A131" s="13" t="s">
        <v>82</v>
      </c>
      <c r="B131" s="14" t="s">
        <v>83</v>
      </c>
      <c r="C131" s="15" t="s">
        <v>35</v>
      </c>
      <c r="D131" s="15">
        <v>30</v>
      </c>
      <c r="E131" s="15">
        <v>68</v>
      </c>
      <c r="F131" s="15">
        <v>98</v>
      </c>
      <c r="G131" s="15">
        <v>1.5</v>
      </c>
      <c r="H131" s="15" t="s">
        <v>15</v>
      </c>
      <c r="I131" s="15" t="s">
        <v>20</v>
      </c>
      <c r="J131" s="45"/>
      <c r="K131" s="48"/>
      <c r="L131" s="50"/>
      <c r="M131" s="52"/>
      <c r="N131" s="54"/>
      <c r="O131" s="56"/>
    </row>
    <row r="132" spans="1:18" ht="11.1" customHeight="1">
      <c r="A132" s="16" t="s">
        <v>82</v>
      </c>
      <c r="B132" s="17" t="s">
        <v>83</v>
      </c>
      <c r="C132" s="18" t="s">
        <v>39</v>
      </c>
      <c r="D132" s="18">
        <v>30</v>
      </c>
      <c r="E132" s="18">
        <v>66</v>
      </c>
      <c r="F132" s="18">
        <v>96</v>
      </c>
      <c r="G132" s="18">
        <v>1.5</v>
      </c>
      <c r="H132" s="18" t="s">
        <v>15</v>
      </c>
      <c r="I132" s="18" t="s">
        <v>20</v>
      </c>
      <c r="J132" s="45"/>
      <c r="K132" s="48"/>
      <c r="L132" s="50"/>
      <c r="M132" s="52"/>
      <c r="N132" s="54"/>
      <c r="O132" s="56"/>
    </row>
    <row r="133" spans="1:18" ht="11.1" customHeight="1">
      <c r="A133" s="16" t="s">
        <v>82</v>
      </c>
      <c r="B133" s="17" t="s">
        <v>83</v>
      </c>
      <c r="C133" s="18" t="s">
        <v>40</v>
      </c>
      <c r="D133" s="18">
        <v>30</v>
      </c>
      <c r="E133" s="18">
        <v>69</v>
      </c>
      <c r="F133" s="18">
        <v>99</v>
      </c>
      <c r="G133" s="18">
        <v>1.5</v>
      </c>
      <c r="H133" s="18" t="s">
        <v>15</v>
      </c>
      <c r="I133" s="18" t="s">
        <v>20</v>
      </c>
      <c r="J133" s="45"/>
      <c r="K133" s="48"/>
      <c r="L133" s="50"/>
      <c r="M133" s="52"/>
      <c r="N133" s="54"/>
      <c r="O133" s="56"/>
    </row>
    <row r="134" spans="1:18" ht="11.1" customHeight="1">
      <c r="A134" s="16" t="s">
        <v>82</v>
      </c>
      <c r="B134" s="17" t="s">
        <v>83</v>
      </c>
      <c r="C134" s="18" t="s">
        <v>41</v>
      </c>
      <c r="D134" s="18">
        <v>29</v>
      </c>
      <c r="E134" s="18">
        <v>68</v>
      </c>
      <c r="F134" s="18">
        <v>97</v>
      </c>
      <c r="G134" s="18">
        <v>2</v>
      </c>
      <c r="H134" s="18" t="s">
        <v>15</v>
      </c>
      <c r="I134" s="18" t="s">
        <v>20</v>
      </c>
      <c r="J134" s="45"/>
      <c r="K134" s="48"/>
      <c r="L134" s="50"/>
      <c r="M134" s="52"/>
      <c r="N134" s="54"/>
      <c r="O134" s="56"/>
    </row>
    <row r="135" spans="1:18" ht="11.1" customHeight="1" thickBot="1">
      <c r="A135" s="19" t="s">
        <v>82</v>
      </c>
      <c r="B135" s="20" t="s">
        <v>83</v>
      </c>
      <c r="C135" s="21" t="s">
        <v>42</v>
      </c>
      <c r="D135" s="21">
        <v>29</v>
      </c>
      <c r="E135" s="21">
        <v>0</v>
      </c>
      <c r="F135" s="21">
        <v>29</v>
      </c>
      <c r="G135" s="21">
        <v>0</v>
      </c>
      <c r="H135" s="21" t="s">
        <v>15</v>
      </c>
      <c r="I135" s="21" t="s">
        <v>31</v>
      </c>
      <c r="J135" s="46"/>
      <c r="K135" s="49"/>
      <c r="L135" s="51"/>
      <c r="M135" s="53"/>
      <c r="N135" s="55"/>
      <c r="O135" s="57"/>
    </row>
    <row r="136" spans="1:18" ht="11.1" customHeight="1">
      <c r="A136" s="8" t="s">
        <v>84</v>
      </c>
      <c r="B136" s="9" t="s">
        <v>85</v>
      </c>
      <c r="C136" s="10" t="s">
        <v>33</v>
      </c>
      <c r="D136" s="10">
        <v>23</v>
      </c>
      <c r="E136" s="10">
        <v>36</v>
      </c>
      <c r="F136" s="10">
        <v>59</v>
      </c>
      <c r="G136" s="10">
        <v>3</v>
      </c>
      <c r="H136" s="10" t="s">
        <v>15</v>
      </c>
      <c r="I136" s="10" t="s">
        <v>17</v>
      </c>
      <c r="J136" s="44">
        <f t="shared" ref="J136" si="60">COUNTIF(H136:H145,"F")+COUNTIF(H136:H145,"AB")</f>
        <v>0</v>
      </c>
      <c r="K136" s="47">
        <f t="shared" ref="K136" si="61">SUM(G136:G145)</f>
        <v>21.5</v>
      </c>
      <c r="L136" s="50" t="str">
        <f t="shared" ref="L136" si="62">IF(K136=21.5, "PASS", "FAIL")</f>
        <v>PASS</v>
      </c>
      <c r="M136" s="52">
        <f t="shared" ref="M136" si="63">IF(L136="PASS",O136/9,"NO NEED")</f>
        <v>82.666666666666671</v>
      </c>
      <c r="N136" s="54">
        <f>IF(L136="FAIL","NO RANK",RANK(M136,$M$6:$M$505))</f>
        <v>7</v>
      </c>
      <c r="O136" s="56">
        <f t="shared" ref="O136" si="64">SUM(F136:F144)</f>
        <v>744</v>
      </c>
      <c r="P136" s="11"/>
      <c r="Q136" s="12"/>
      <c r="R136" s="12"/>
    </row>
    <row r="137" spans="1:18" ht="11.1" customHeight="1">
      <c r="A137" s="13" t="s">
        <v>84</v>
      </c>
      <c r="B137" s="14" t="s">
        <v>85</v>
      </c>
      <c r="C137" s="15" t="s">
        <v>34</v>
      </c>
      <c r="D137" s="15">
        <v>29</v>
      </c>
      <c r="E137" s="15">
        <v>46</v>
      </c>
      <c r="F137" s="15">
        <v>75</v>
      </c>
      <c r="G137" s="15">
        <v>3</v>
      </c>
      <c r="H137" s="15" t="s">
        <v>15</v>
      </c>
      <c r="I137" s="15" t="s">
        <v>22</v>
      </c>
      <c r="J137" s="45"/>
      <c r="K137" s="48"/>
      <c r="L137" s="50"/>
      <c r="M137" s="52"/>
      <c r="N137" s="54"/>
      <c r="O137" s="56"/>
    </row>
    <row r="138" spans="1:18" ht="11.1" customHeight="1">
      <c r="A138" s="13" t="s">
        <v>84</v>
      </c>
      <c r="B138" s="14" t="s">
        <v>85</v>
      </c>
      <c r="C138" s="15" t="s">
        <v>36</v>
      </c>
      <c r="D138" s="15">
        <v>28</v>
      </c>
      <c r="E138" s="15">
        <v>46</v>
      </c>
      <c r="F138" s="15">
        <v>74</v>
      </c>
      <c r="G138" s="15">
        <v>3</v>
      </c>
      <c r="H138" s="15" t="s">
        <v>15</v>
      </c>
      <c r="I138" s="15" t="s">
        <v>22</v>
      </c>
      <c r="J138" s="45"/>
      <c r="K138" s="48"/>
      <c r="L138" s="50"/>
      <c r="M138" s="52"/>
      <c r="N138" s="54"/>
      <c r="O138" s="56"/>
    </row>
    <row r="139" spans="1:18" ht="11.1" customHeight="1">
      <c r="A139" s="13" t="s">
        <v>84</v>
      </c>
      <c r="B139" s="14" t="s">
        <v>85</v>
      </c>
      <c r="C139" s="15" t="s">
        <v>37</v>
      </c>
      <c r="D139" s="15">
        <v>29</v>
      </c>
      <c r="E139" s="15">
        <v>49</v>
      </c>
      <c r="F139" s="15">
        <v>78</v>
      </c>
      <c r="G139" s="15">
        <v>3</v>
      </c>
      <c r="H139" s="15" t="s">
        <v>15</v>
      </c>
      <c r="I139" s="15" t="s">
        <v>22</v>
      </c>
      <c r="J139" s="45"/>
      <c r="K139" s="48"/>
      <c r="L139" s="50"/>
      <c r="M139" s="52"/>
      <c r="N139" s="54"/>
      <c r="O139" s="56"/>
    </row>
    <row r="140" spans="1:18" ht="11.1" customHeight="1">
      <c r="A140" s="13" t="s">
        <v>84</v>
      </c>
      <c r="B140" s="14" t="s">
        <v>85</v>
      </c>
      <c r="C140" s="15" t="s">
        <v>38</v>
      </c>
      <c r="D140" s="15">
        <v>23</v>
      </c>
      <c r="E140" s="15">
        <v>45</v>
      </c>
      <c r="F140" s="15">
        <v>68</v>
      </c>
      <c r="G140" s="15">
        <v>3</v>
      </c>
      <c r="H140" s="15" t="s">
        <v>15</v>
      </c>
      <c r="I140" s="15" t="s">
        <v>16</v>
      </c>
      <c r="J140" s="45"/>
      <c r="K140" s="48"/>
      <c r="L140" s="50"/>
      <c r="M140" s="52"/>
      <c r="N140" s="54"/>
      <c r="O140" s="56"/>
    </row>
    <row r="141" spans="1:18" ht="11.1" customHeight="1">
      <c r="A141" s="13" t="s">
        <v>84</v>
      </c>
      <c r="B141" s="14" t="s">
        <v>85</v>
      </c>
      <c r="C141" s="15" t="s">
        <v>35</v>
      </c>
      <c r="D141" s="15">
        <v>30</v>
      </c>
      <c r="E141" s="15">
        <v>67</v>
      </c>
      <c r="F141" s="15">
        <v>97</v>
      </c>
      <c r="G141" s="15">
        <v>1.5</v>
      </c>
      <c r="H141" s="15" t="s">
        <v>15</v>
      </c>
      <c r="I141" s="15" t="s">
        <v>20</v>
      </c>
      <c r="J141" s="45"/>
      <c r="K141" s="48"/>
      <c r="L141" s="50"/>
      <c r="M141" s="52"/>
      <c r="N141" s="54"/>
      <c r="O141" s="56"/>
    </row>
    <row r="142" spans="1:18" ht="11.1" customHeight="1">
      <c r="A142" s="16" t="s">
        <v>84</v>
      </c>
      <c r="B142" s="17" t="s">
        <v>85</v>
      </c>
      <c r="C142" s="18" t="s">
        <v>39</v>
      </c>
      <c r="D142" s="18">
        <v>30</v>
      </c>
      <c r="E142" s="18">
        <v>67</v>
      </c>
      <c r="F142" s="18">
        <v>97</v>
      </c>
      <c r="G142" s="18">
        <v>1.5</v>
      </c>
      <c r="H142" s="18" t="s">
        <v>15</v>
      </c>
      <c r="I142" s="18" t="s">
        <v>20</v>
      </c>
      <c r="J142" s="45"/>
      <c r="K142" s="48"/>
      <c r="L142" s="50"/>
      <c r="M142" s="52"/>
      <c r="N142" s="54"/>
      <c r="O142" s="56"/>
    </row>
    <row r="143" spans="1:18" ht="11.1" customHeight="1">
      <c r="A143" s="16" t="s">
        <v>84</v>
      </c>
      <c r="B143" s="17" t="s">
        <v>85</v>
      </c>
      <c r="C143" s="18" t="s">
        <v>40</v>
      </c>
      <c r="D143" s="18">
        <v>30</v>
      </c>
      <c r="E143" s="18">
        <v>69</v>
      </c>
      <c r="F143" s="18">
        <v>99</v>
      </c>
      <c r="G143" s="18">
        <v>1.5</v>
      </c>
      <c r="H143" s="18" t="s">
        <v>15</v>
      </c>
      <c r="I143" s="18" t="s">
        <v>20</v>
      </c>
      <c r="J143" s="45"/>
      <c r="K143" s="48"/>
      <c r="L143" s="50"/>
      <c r="M143" s="52"/>
      <c r="N143" s="54"/>
      <c r="O143" s="56"/>
    </row>
    <row r="144" spans="1:18" ht="11.1" customHeight="1">
      <c r="A144" s="16" t="s">
        <v>84</v>
      </c>
      <c r="B144" s="17" t="s">
        <v>85</v>
      </c>
      <c r="C144" s="18" t="s">
        <v>41</v>
      </c>
      <c r="D144" s="18">
        <v>30</v>
      </c>
      <c r="E144" s="18">
        <v>67</v>
      </c>
      <c r="F144" s="18">
        <v>97</v>
      </c>
      <c r="G144" s="18">
        <v>2</v>
      </c>
      <c r="H144" s="18" t="s">
        <v>15</v>
      </c>
      <c r="I144" s="18" t="s">
        <v>20</v>
      </c>
      <c r="J144" s="45"/>
      <c r="K144" s="48"/>
      <c r="L144" s="50"/>
      <c r="M144" s="52"/>
      <c r="N144" s="54"/>
      <c r="O144" s="56"/>
    </row>
    <row r="145" spans="1:15" ht="10.5" customHeight="1" thickBot="1">
      <c r="A145" s="19" t="s">
        <v>84</v>
      </c>
      <c r="B145" s="20" t="s">
        <v>85</v>
      </c>
      <c r="C145" s="21" t="s">
        <v>42</v>
      </c>
      <c r="D145" s="21">
        <v>29</v>
      </c>
      <c r="E145" s="21">
        <v>0</v>
      </c>
      <c r="F145" s="21">
        <v>29</v>
      </c>
      <c r="G145" s="21">
        <v>0</v>
      </c>
      <c r="H145" s="21" t="s">
        <v>15</v>
      </c>
      <c r="I145" s="21" t="s">
        <v>31</v>
      </c>
      <c r="J145" s="46"/>
      <c r="K145" s="49"/>
      <c r="L145" s="51"/>
      <c r="M145" s="53"/>
      <c r="N145" s="55"/>
      <c r="O145" s="57"/>
    </row>
    <row r="146" spans="1:15" ht="11.1" customHeight="1">
      <c r="A146" s="8" t="s">
        <v>86</v>
      </c>
      <c r="B146" s="9" t="s">
        <v>87</v>
      </c>
      <c r="C146" s="10" t="s">
        <v>33</v>
      </c>
      <c r="D146" s="10">
        <v>17</v>
      </c>
      <c r="E146" s="10">
        <v>29</v>
      </c>
      <c r="F146" s="10">
        <v>46</v>
      </c>
      <c r="G146" s="10">
        <v>3</v>
      </c>
      <c r="H146" s="10" t="s">
        <v>15</v>
      </c>
      <c r="I146" s="10" t="s">
        <v>18</v>
      </c>
      <c r="J146" s="44">
        <f t="shared" ref="J146" si="65">COUNTIF(H146:H155,"F")+COUNTIF(H146:H155,"AB")</f>
        <v>0</v>
      </c>
      <c r="K146" s="47">
        <f t="shared" ref="K146" si="66">SUM(G146:G155)</f>
        <v>21.5</v>
      </c>
      <c r="L146" s="50" t="str">
        <f t="shared" ref="L146" si="67">IF(K146=21.5, "PASS", "FAIL")</f>
        <v>PASS</v>
      </c>
      <c r="M146" s="52">
        <f t="shared" ref="M146" si="68">IF(L146="PASS",O146/9,"NO NEED")</f>
        <v>71.111111111111114</v>
      </c>
      <c r="N146" s="54">
        <f>IF(L146="FAIL","NO RANK",RANK(M146,$M$6:$M$505))</f>
        <v>29</v>
      </c>
      <c r="O146" s="56">
        <f t="shared" ref="O146" si="69">SUM(F146:F154)</f>
        <v>640</v>
      </c>
    </row>
    <row r="147" spans="1:15" ht="11.1" customHeight="1">
      <c r="A147" s="13" t="s">
        <v>86</v>
      </c>
      <c r="B147" s="14" t="s">
        <v>87</v>
      </c>
      <c r="C147" s="15" t="s">
        <v>34</v>
      </c>
      <c r="D147" s="15">
        <v>27</v>
      </c>
      <c r="E147" s="15">
        <v>25</v>
      </c>
      <c r="F147" s="15">
        <v>52</v>
      </c>
      <c r="G147" s="15">
        <v>3</v>
      </c>
      <c r="H147" s="15" t="s">
        <v>15</v>
      </c>
      <c r="I147" s="15" t="s">
        <v>17</v>
      </c>
      <c r="J147" s="45"/>
      <c r="K147" s="48"/>
      <c r="L147" s="50"/>
      <c r="M147" s="52"/>
      <c r="N147" s="54"/>
      <c r="O147" s="56"/>
    </row>
    <row r="148" spans="1:15" ht="11.1" customHeight="1">
      <c r="A148" s="13" t="s">
        <v>86</v>
      </c>
      <c r="B148" s="14" t="s">
        <v>87</v>
      </c>
      <c r="C148" s="15" t="s">
        <v>36</v>
      </c>
      <c r="D148" s="15">
        <v>23</v>
      </c>
      <c r="E148" s="15">
        <v>30</v>
      </c>
      <c r="F148" s="15">
        <v>53</v>
      </c>
      <c r="G148" s="15">
        <v>3</v>
      </c>
      <c r="H148" s="15" t="s">
        <v>15</v>
      </c>
      <c r="I148" s="15" t="s">
        <v>17</v>
      </c>
      <c r="J148" s="45"/>
      <c r="K148" s="48"/>
      <c r="L148" s="50"/>
      <c r="M148" s="52"/>
      <c r="N148" s="54"/>
      <c r="O148" s="56"/>
    </row>
    <row r="149" spans="1:15" ht="11.1" customHeight="1">
      <c r="A149" s="13" t="s">
        <v>86</v>
      </c>
      <c r="B149" s="14" t="s">
        <v>87</v>
      </c>
      <c r="C149" s="15" t="s">
        <v>37</v>
      </c>
      <c r="D149" s="15">
        <v>23</v>
      </c>
      <c r="E149" s="15">
        <v>40</v>
      </c>
      <c r="F149" s="15">
        <v>63</v>
      </c>
      <c r="G149" s="15">
        <v>3</v>
      </c>
      <c r="H149" s="15" t="s">
        <v>15</v>
      </c>
      <c r="I149" s="15" t="s">
        <v>16</v>
      </c>
      <c r="J149" s="45"/>
      <c r="K149" s="48"/>
      <c r="L149" s="50"/>
      <c r="M149" s="52"/>
      <c r="N149" s="54"/>
      <c r="O149" s="56"/>
    </row>
    <row r="150" spans="1:15" ht="11.1" customHeight="1">
      <c r="A150" s="13" t="s">
        <v>86</v>
      </c>
      <c r="B150" s="14" t="s">
        <v>87</v>
      </c>
      <c r="C150" s="15" t="s">
        <v>38</v>
      </c>
      <c r="D150" s="15">
        <v>21</v>
      </c>
      <c r="E150" s="15">
        <v>36</v>
      </c>
      <c r="F150" s="15">
        <v>57</v>
      </c>
      <c r="G150" s="15">
        <v>3</v>
      </c>
      <c r="H150" s="15" t="s">
        <v>15</v>
      </c>
      <c r="I150" s="15" t="s">
        <v>17</v>
      </c>
      <c r="J150" s="45"/>
      <c r="K150" s="48"/>
      <c r="L150" s="50"/>
      <c r="M150" s="52"/>
      <c r="N150" s="54"/>
      <c r="O150" s="56"/>
    </row>
    <row r="151" spans="1:15" ht="11.1" customHeight="1">
      <c r="A151" s="13" t="s">
        <v>86</v>
      </c>
      <c r="B151" s="14" t="s">
        <v>87</v>
      </c>
      <c r="C151" s="15" t="s">
        <v>35</v>
      </c>
      <c r="D151" s="15">
        <v>29</v>
      </c>
      <c r="E151" s="15">
        <v>61</v>
      </c>
      <c r="F151" s="15">
        <v>90</v>
      </c>
      <c r="G151" s="15">
        <v>1.5</v>
      </c>
      <c r="H151" s="15" t="s">
        <v>15</v>
      </c>
      <c r="I151" s="15" t="s">
        <v>20</v>
      </c>
      <c r="J151" s="45"/>
      <c r="K151" s="48"/>
      <c r="L151" s="50"/>
      <c r="M151" s="52"/>
      <c r="N151" s="54"/>
      <c r="O151" s="56"/>
    </row>
    <row r="152" spans="1:15" ht="11.1" customHeight="1">
      <c r="A152" s="16" t="s">
        <v>86</v>
      </c>
      <c r="B152" s="17" t="s">
        <v>87</v>
      </c>
      <c r="C152" s="18" t="s">
        <v>39</v>
      </c>
      <c r="D152" s="18">
        <v>30</v>
      </c>
      <c r="E152" s="18">
        <v>60</v>
      </c>
      <c r="F152" s="18">
        <v>90</v>
      </c>
      <c r="G152" s="18">
        <v>1.5</v>
      </c>
      <c r="H152" s="18" t="s">
        <v>15</v>
      </c>
      <c r="I152" s="18" t="s">
        <v>20</v>
      </c>
      <c r="J152" s="45"/>
      <c r="K152" s="48"/>
      <c r="L152" s="50"/>
      <c r="M152" s="52"/>
      <c r="N152" s="54"/>
      <c r="O152" s="56"/>
    </row>
    <row r="153" spans="1:15" ht="11.1" customHeight="1">
      <c r="A153" s="16" t="s">
        <v>86</v>
      </c>
      <c r="B153" s="17" t="s">
        <v>87</v>
      </c>
      <c r="C153" s="18" t="s">
        <v>40</v>
      </c>
      <c r="D153" s="18">
        <v>29</v>
      </c>
      <c r="E153" s="18">
        <v>63</v>
      </c>
      <c r="F153" s="18">
        <v>92</v>
      </c>
      <c r="G153" s="18">
        <v>1.5</v>
      </c>
      <c r="H153" s="18" t="s">
        <v>15</v>
      </c>
      <c r="I153" s="18" t="s">
        <v>20</v>
      </c>
      <c r="J153" s="45"/>
      <c r="K153" s="48"/>
      <c r="L153" s="50"/>
      <c r="M153" s="52"/>
      <c r="N153" s="54"/>
      <c r="O153" s="56"/>
    </row>
    <row r="154" spans="1:15" ht="11.1" customHeight="1">
      <c r="A154" s="16" t="s">
        <v>86</v>
      </c>
      <c r="B154" s="17" t="s">
        <v>87</v>
      </c>
      <c r="C154" s="18" t="s">
        <v>41</v>
      </c>
      <c r="D154" s="18">
        <v>30</v>
      </c>
      <c r="E154" s="18">
        <v>67</v>
      </c>
      <c r="F154" s="18">
        <v>97</v>
      </c>
      <c r="G154" s="18">
        <v>2</v>
      </c>
      <c r="H154" s="18" t="s">
        <v>15</v>
      </c>
      <c r="I154" s="18" t="s">
        <v>20</v>
      </c>
      <c r="J154" s="45"/>
      <c r="K154" s="48"/>
      <c r="L154" s="50"/>
      <c r="M154" s="52"/>
      <c r="N154" s="54"/>
      <c r="O154" s="56"/>
    </row>
    <row r="155" spans="1:15" ht="11.1" customHeight="1" thickBot="1">
      <c r="A155" s="19" t="s">
        <v>86</v>
      </c>
      <c r="B155" s="20" t="s">
        <v>87</v>
      </c>
      <c r="C155" s="21" t="s">
        <v>42</v>
      </c>
      <c r="D155" s="21">
        <v>27</v>
      </c>
      <c r="E155" s="21">
        <v>0</v>
      </c>
      <c r="F155" s="21">
        <v>27</v>
      </c>
      <c r="G155" s="21">
        <v>0</v>
      </c>
      <c r="H155" s="21" t="s">
        <v>15</v>
      </c>
      <c r="I155" s="21" t="s">
        <v>31</v>
      </c>
      <c r="J155" s="46"/>
      <c r="K155" s="49"/>
      <c r="L155" s="51"/>
      <c r="M155" s="53"/>
      <c r="N155" s="55"/>
      <c r="O155" s="57"/>
    </row>
    <row r="156" spans="1:15" ht="11.1" customHeight="1">
      <c r="A156" s="8" t="s">
        <v>90</v>
      </c>
      <c r="B156" s="9" t="s">
        <v>91</v>
      </c>
      <c r="C156" s="10" t="s">
        <v>33</v>
      </c>
      <c r="D156" s="10">
        <v>22</v>
      </c>
      <c r="E156" s="10">
        <v>31</v>
      </c>
      <c r="F156" s="10">
        <v>53</v>
      </c>
      <c r="G156" s="10">
        <v>3</v>
      </c>
      <c r="H156" s="10" t="s">
        <v>15</v>
      </c>
      <c r="I156" s="10" t="s">
        <v>17</v>
      </c>
      <c r="J156" s="44">
        <f t="shared" ref="J156" si="70">COUNTIF(H156:H165,"F")+COUNTIF(H156:H165,"AB")</f>
        <v>0</v>
      </c>
      <c r="K156" s="47">
        <f t="shared" ref="K156" si="71">SUM(G156:G165)</f>
        <v>21.5</v>
      </c>
      <c r="L156" s="50" t="str">
        <f t="shared" ref="L156" si="72">IF(K156=21.5, "PASS", "FAIL")</f>
        <v>PASS</v>
      </c>
      <c r="M156" s="52">
        <f t="shared" ref="M156" si="73">IF(L156="PASS",O156/9,"NO NEED")</f>
        <v>76.555555555555557</v>
      </c>
      <c r="N156" s="54">
        <f>IF(L156="FAIL","NO RANK",RANK(M156,$M$6:$M$505))</f>
        <v>17</v>
      </c>
      <c r="O156" s="56">
        <f t="shared" ref="O156" si="74">SUM(F156:F164)</f>
        <v>689</v>
      </c>
    </row>
    <row r="157" spans="1:15" ht="11.1" customHeight="1">
      <c r="A157" s="13" t="s">
        <v>90</v>
      </c>
      <c r="B157" s="14" t="s">
        <v>91</v>
      </c>
      <c r="C157" s="15" t="s">
        <v>34</v>
      </c>
      <c r="D157" s="15">
        <v>27</v>
      </c>
      <c r="E157" s="15">
        <v>47</v>
      </c>
      <c r="F157" s="15">
        <v>74</v>
      </c>
      <c r="G157" s="15">
        <v>3</v>
      </c>
      <c r="H157" s="15" t="s">
        <v>15</v>
      </c>
      <c r="I157" s="15" t="s">
        <v>22</v>
      </c>
      <c r="J157" s="45"/>
      <c r="K157" s="48"/>
      <c r="L157" s="50"/>
      <c r="M157" s="52"/>
      <c r="N157" s="54"/>
      <c r="O157" s="56"/>
    </row>
    <row r="158" spans="1:15" ht="11.1" customHeight="1">
      <c r="A158" s="13" t="s">
        <v>90</v>
      </c>
      <c r="B158" s="14" t="s">
        <v>91</v>
      </c>
      <c r="C158" s="15" t="s">
        <v>36</v>
      </c>
      <c r="D158" s="15">
        <v>26</v>
      </c>
      <c r="E158" s="15">
        <v>33</v>
      </c>
      <c r="F158" s="15">
        <v>59</v>
      </c>
      <c r="G158" s="15">
        <v>3</v>
      </c>
      <c r="H158" s="15" t="s">
        <v>15</v>
      </c>
      <c r="I158" s="15" t="s">
        <v>17</v>
      </c>
      <c r="J158" s="45"/>
      <c r="K158" s="48"/>
      <c r="L158" s="50"/>
      <c r="M158" s="52"/>
      <c r="N158" s="54"/>
      <c r="O158" s="56"/>
    </row>
    <row r="159" spans="1:15" ht="11.1" customHeight="1">
      <c r="A159" s="13" t="s">
        <v>90</v>
      </c>
      <c r="B159" s="14" t="s">
        <v>91</v>
      </c>
      <c r="C159" s="15" t="s">
        <v>37</v>
      </c>
      <c r="D159" s="15">
        <v>27</v>
      </c>
      <c r="E159" s="15">
        <v>36</v>
      </c>
      <c r="F159" s="15">
        <v>63</v>
      </c>
      <c r="G159" s="15">
        <v>3</v>
      </c>
      <c r="H159" s="15" t="s">
        <v>15</v>
      </c>
      <c r="I159" s="15" t="s">
        <v>16</v>
      </c>
      <c r="J159" s="45"/>
      <c r="K159" s="48"/>
      <c r="L159" s="50"/>
      <c r="M159" s="52"/>
      <c r="N159" s="54"/>
      <c r="O159" s="56"/>
    </row>
    <row r="160" spans="1:15" ht="11.1" customHeight="1">
      <c r="A160" s="13" t="s">
        <v>90</v>
      </c>
      <c r="B160" s="14" t="s">
        <v>91</v>
      </c>
      <c r="C160" s="15" t="s">
        <v>38</v>
      </c>
      <c r="D160" s="15">
        <v>25</v>
      </c>
      <c r="E160" s="15">
        <v>36</v>
      </c>
      <c r="F160" s="15">
        <v>61</v>
      </c>
      <c r="G160" s="15">
        <v>3</v>
      </c>
      <c r="H160" s="15" t="s">
        <v>15</v>
      </c>
      <c r="I160" s="15" t="s">
        <v>16</v>
      </c>
      <c r="J160" s="45"/>
      <c r="K160" s="48"/>
      <c r="L160" s="50"/>
      <c r="M160" s="52"/>
      <c r="N160" s="54"/>
      <c r="O160" s="56"/>
    </row>
    <row r="161" spans="1:18" ht="11.1" customHeight="1">
      <c r="A161" s="13" t="s">
        <v>90</v>
      </c>
      <c r="B161" s="14" t="s">
        <v>91</v>
      </c>
      <c r="C161" s="15" t="s">
        <v>35</v>
      </c>
      <c r="D161" s="15">
        <v>28</v>
      </c>
      <c r="E161" s="15">
        <v>62</v>
      </c>
      <c r="F161" s="15">
        <v>90</v>
      </c>
      <c r="G161" s="15">
        <v>1.5</v>
      </c>
      <c r="H161" s="15" t="s">
        <v>15</v>
      </c>
      <c r="I161" s="15" t="s">
        <v>20</v>
      </c>
      <c r="J161" s="45"/>
      <c r="K161" s="48"/>
      <c r="L161" s="50"/>
      <c r="M161" s="52"/>
      <c r="N161" s="54"/>
      <c r="O161" s="56"/>
    </row>
    <row r="162" spans="1:18" ht="11.1" customHeight="1">
      <c r="A162" s="16" t="s">
        <v>90</v>
      </c>
      <c r="B162" s="17" t="s">
        <v>91</v>
      </c>
      <c r="C162" s="18" t="s">
        <v>39</v>
      </c>
      <c r="D162" s="18">
        <v>28</v>
      </c>
      <c r="E162" s="18">
        <v>68</v>
      </c>
      <c r="F162" s="18">
        <v>96</v>
      </c>
      <c r="G162" s="18">
        <v>1.5</v>
      </c>
      <c r="H162" s="18" t="s">
        <v>15</v>
      </c>
      <c r="I162" s="18" t="s">
        <v>20</v>
      </c>
      <c r="J162" s="45"/>
      <c r="K162" s="48"/>
      <c r="L162" s="50"/>
      <c r="M162" s="52"/>
      <c r="N162" s="54"/>
      <c r="O162" s="56"/>
    </row>
    <row r="163" spans="1:18" ht="11.1" customHeight="1">
      <c r="A163" s="16" t="s">
        <v>90</v>
      </c>
      <c r="B163" s="17" t="s">
        <v>91</v>
      </c>
      <c r="C163" s="18" t="s">
        <v>40</v>
      </c>
      <c r="D163" s="18">
        <v>29</v>
      </c>
      <c r="E163" s="18">
        <v>67</v>
      </c>
      <c r="F163" s="18">
        <v>96</v>
      </c>
      <c r="G163" s="18">
        <v>1.5</v>
      </c>
      <c r="H163" s="18" t="s">
        <v>15</v>
      </c>
      <c r="I163" s="18" t="s">
        <v>20</v>
      </c>
      <c r="J163" s="45"/>
      <c r="K163" s="48"/>
      <c r="L163" s="50"/>
      <c r="M163" s="52"/>
      <c r="N163" s="54"/>
      <c r="O163" s="56"/>
    </row>
    <row r="164" spans="1:18" ht="11.1" customHeight="1">
      <c r="A164" s="16" t="s">
        <v>90</v>
      </c>
      <c r="B164" s="17" t="s">
        <v>91</v>
      </c>
      <c r="C164" s="18" t="s">
        <v>41</v>
      </c>
      <c r="D164" s="18">
        <v>28</v>
      </c>
      <c r="E164" s="18">
        <v>69</v>
      </c>
      <c r="F164" s="18">
        <v>97</v>
      </c>
      <c r="G164" s="18">
        <v>2</v>
      </c>
      <c r="H164" s="18" t="s">
        <v>15</v>
      </c>
      <c r="I164" s="18" t="s">
        <v>20</v>
      </c>
      <c r="J164" s="45"/>
      <c r="K164" s="48"/>
      <c r="L164" s="50"/>
      <c r="M164" s="52"/>
      <c r="N164" s="54"/>
      <c r="O164" s="56"/>
    </row>
    <row r="165" spans="1:18" ht="11.1" customHeight="1" thickBot="1">
      <c r="A165" s="19" t="s">
        <v>90</v>
      </c>
      <c r="B165" s="20" t="s">
        <v>91</v>
      </c>
      <c r="C165" s="21" t="s">
        <v>42</v>
      </c>
      <c r="D165" s="21">
        <v>29</v>
      </c>
      <c r="E165" s="21">
        <v>0</v>
      </c>
      <c r="F165" s="21">
        <v>29</v>
      </c>
      <c r="G165" s="21">
        <v>0</v>
      </c>
      <c r="H165" s="21" t="s">
        <v>15</v>
      </c>
      <c r="I165" s="21" t="s">
        <v>31</v>
      </c>
      <c r="J165" s="46"/>
      <c r="K165" s="49"/>
      <c r="L165" s="51"/>
      <c r="M165" s="53"/>
      <c r="N165" s="55"/>
      <c r="O165" s="57"/>
    </row>
    <row r="166" spans="1:18" ht="11.1" customHeight="1">
      <c r="A166" s="8" t="s">
        <v>92</v>
      </c>
      <c r="B166" s="9" t="s">
        <v>93</v>
      </c>
      <c r="C166" s="10" t="s">
        <v>33</v>
      </c>
      <c r="D166" s="10">
        <v>24</v>
      </c>
      <c r="E166" s="10">
        <v>28</v>
      </c>
      <c r="F166" s="10">
        <v>52</v>
      </c>
      <c r="G166" s="10">
        <v>3</v>
      </c>
      <c r="H166" s="10" t="s">
        <v>15</v>
      </c>
      <c r="I166" s="10" t="s">
        <v>17</v>
      </c>
      <c r="J166" s="44">
        <f t="shared" ref="J166" si="75">COUNTIF(H166:H175,"F")+COUNTIF(H166:H175,"AB")</f>
        <v>0</v>
      </c>
      <c r="K166" s="47">
        <f t="shared" ref="K166" si="76">SUM(G166:G175)</f>
        <v>21.5</v>
      </c>
      <c r="L166" s="50" t="str">
        <f t="shared" ref="L166" si="77">IF(K166=21.5, "PASS", "FAIL")</f>
        <v>PASS</v>
      </c>
      <c r="M166" s="52">
        <f t="shared" ref="M166" si="78">IF(L166="PASS",O166/9,"NO NEED")</f>
        <v>75.222222222222229</v>
      </c>
      <c r="N166" s="54">
        <f>IF(L166="FAIL","NO RANK",RANK(M166,$M$6:$M$505))</f>
        <v>22</v>
      </c>
      <c r="O166" s="56">
        <f t="shared" ref="O166" si="79">SUM(F166:F174)</f>
        <v>677</v>
      </c>
      <c r="P166" s="11"/>
      <c r="Q166" s="12"/>
      <c r="R166" s="12"/>
    </row>
    <row r="167" spans="1:18" ht="11.1" customHeight="1">
      <c r="A167" s="13" t="s">
        <v>92</v>
      </c>
      <c r="B167" s="14" t="s">
        <v>93</v>
      </c>
      <c r="C167" s="15" t="s">
        <v>34</v>
      </c>
      <c r="D167" s="15">
        <v>29</v>
      </c>
      <c r="E167" s="15">
        <v>33</v>
      </c>
      <c r="F167" s="15">
        <v>62</v>
      </c>
      <c r="G167" s="15">
        <v>3</v>
      </c>
      <c r="H167" s="15" t="s">
        <v>15</v>
      </c>
      <c r="I167" s="15" t="s">
        <v>16</v>
      </c>
      <c r="J167" s="45"/>
      <c r="K167" s="48"/>
      <c r="L167" s="50"/>
      <c r="M167" s="52"/>
      <c r="N167" s="54"/>
      <c r="O167" s="56"/>
    </row>
    <row r="168" spans="1:18" ht="11.1" customHeight="1">
      <c r="A168" s="13" t="s">
        <v>92</v>
      </c>
      <c r="B168" s="14" t="s">
        <v>93</v>
      </c>
      <c r="C168" s="15" t="s">
        <v>36</v>
      </c>
      <c r="D168" s="15">
        <v>26</v>
      </c>
      <c r="E168" s="15">
        <v>32</v>
      </c>
      <c r="F168" s="15">
        <v>58</v>
      </c>
      <c r="G168" s="15">
        <v>3</v>
      </c>
      <c r="H168" s="15" t="s">
        <v>15</v>
      </c>
      <c r="I168" s="15" t="s">
        <v>17</v>
      </c>
      <c r="J168" s="45"/>
      <c r="K168" s="48"/>
      <c r="L168" s="50"/>
      <c r="M168" s="52"/>
      <c r="N168" s="54"/>
      <c r="O168" s="56"/>
    </row>
    <row r="169" spans="1:18" ht="11.1" customHeight="1">
      <c r="A169" s="13" t="s">
        <v>92</v>
      </c>
      <c r="B169" s="14" t="s">
        <v>93</v>
      </c>
      <c r="C169" s="15" t="s">
        <v>37</v>
      </c>
      <c r="D169" s="15">
        <v>27</v>
      </c>
      <c r="E169" s="15">
        <v>39</v>
      </c>
      <c r="F169" s="15">
        <v>66</v>
      </c>
      <c r="G169" s="15">
        <v>3</v>
      </c>
      <c r="H169" s="15" t="s">
        <v>15</v>
      </c>
      <c r="I169" s="15" t="s">
        <v>16</v>
      </c>
      <c r="J169" s="45"/>
      <c r="K169" s="48"/>
      <c r="L169" s="50"/>
      <c r="M169" s="52"/>
      <c r="N169" s="54"/>
      <c r="O169" s="56"/>
    </row>
    <row r="170" spans="1:18" ht="11.1" customHeight="1">
      <c r="A170" s="13" t="s">
        <v>92</v>
      </c>
      <c r="B170" s="14" t="s">
        <v>93</v>
      </c>
      <c r="C170" s="15" t="s">
        <v>38</v>
      </c>
      <c r="D170" s="15">
        <v>21</v>
      </c>
      <c r="E170" s="15">
        <v>34</v>
      </c>
      <c r="F170" s="15">
        <v>55</v>
      </c>
      <c r="G170" s="15">
        <v>3</v>
      </c>
      <c r="H170" s="15" t="s">
        <v>15</v>
      </c>
      <c r="I170" s="15" t="s">
        <v>17</v>
      </c>
      <c r="J170" s="45"/>
      <c r="K170" s="48"/>
      <c r="L170" s="50"/>
      <c r="M170" s="52"/>
      <c r="N170" s="54"/>
      <c r="O170" s="56"/>
    </row>
    <row r="171" spans="1:18" ht="11.1" customHeight="1">
      <c r="A171" s="13" t="s">
        <v>92</v>
      </c>
      <c r="B171" s="14" t="s">
        <v>93</v>
      </c>
      <c r="C171" s="15" t="s">
        <v>35</v>
      </c>
      <c r="D171" s="15">
        <v>28</v>
      </c>
      <c r="E171" s="15">
        <v>68</v>
      </c>
      <c r="F171" s="15">
        <v>96</v>
      </c>
      <c r="G171" s="15">
        <v>1.5</v>
      </c>
      <c r="H171" s="15" t="s">
        <v>15</v>
      </c>
      <c r="I171" s="15" t="s">
        <v>20</v>
      </c>
      <c r="J171" s="45"/>
      <c r="K171" s="48"/>
      <c r="L171" s="50"/>
      <c r="M171" s="52"/>
      <c r="N171" s="54"/>
      <c r="O171" s="56"/>
    </row>
    <row r="172" spans="1:18" ht="11.1" customHeight="1">
      <c r="A172" s="16" t="s">
        <v>92</v>
      </c>
      <c r="B172" s="17" t="s">
        <v>93</v>
      </c>
      <c r="C172" s="18" t="s">
        <v>39</v>
      </c>
      <c r="D172" s="18">
        <v>28</v>
      </c>
      <c r="E172" s="18">
        <v>67</v>
      </c>
      <c r="F172" s="18">
        <v>95</v>
      </c>
      <c r="G172" s="18">
        <v>1.5</v>
      </c>
      <c r="H172" s="18" t="s">
        <v>15</v>
      </c>
      <c r="I172" s="18" t="s">
        <v>20</v>
      </c>
      <c r="J172" s="45"/>
      <c r="K172" s="48"/>
      <c r="L172" s="50"/>
      <c r="M172" s="52"/>
      <c r="N172" s="54"/>
      <c r="O172" s="56"/>
    </row>
    <row r="173" spans="1:18" ht="11.1" customHeight="1">
      <c r="A173" s="16" t="s">
        <v>92</v>
      </c>
      <c r="B173" s="17" t="s">
        <v>93</v>
      </c>
      <c r="C173" s="18" t="s">
        <v>40</v>
      </c>
      <c r="D173" s="18">
        <v>29</v>
      </c>
      <c r="E173" s="18">
        <v>67</v>
      </c>
      <c r="F173" s="18">
        <v>96</v>
      </c>
      <c r="G173" s="18">
        <v>1.5</v>
      </c>
      <c r="H173" s="18" t="s">
        <v>15</v>
      </c>
      <c r="I173" s="18" t="s">
        <v>20</v>
      </c>
      <c r="J173" s="45"/>
      <c r="K173" s="48"/>
      <c r="L173" s="50"/>
      <c r="M173" s="52"/>
      <c r="N173" s="54"/>
      <c r="O173" s="56"/>
    </row>
    <row r="174" spans="1:18" ht="11.1" customHeight="1">
      <c r="A174" s="16" t="s">
        <v>92</v>
      </c>
      <c r="B174" s="17" t="s">
        <v>93</v>
      </c>
      <c r="C174" s="18" t="s">
        <v>41</v>
      </c>
      <c r="D174" s="18">
        <v>28</v>
      </c>
      <c r="E174" s="18">
        <v>69</v>
      </c>
      <c r="F174" s="18">
        <v>97</v>
      </c>
      <c r="G174" s="18">
        <v>2</v>
      </c>
      <c r="H174" s="18" t="s">
        <v>15</v>
      </c>
      <c r="I174" s="18" t="s">
        <v>20</v>
      </c>
      <c r="J174" s="45"/>
      <c r="K174" s="48"/>
      <c r="L174" s="50"/>
      <c r="M174" s="52"/>
      <c r="N174" s="54"/>
      <c r="O174" s="56"/>
    </row>
    <row r="175" spans="1:18" ht="10.5" customHeight="1" thickBot="1">
      <c r="A175" s="19" t="s">
        <v>92</v>
      </c>
      <c r="B175" s="20" t="s">
        <v>93</v>
      </c>
      <c r="C175" s="21" t="s">
        <v>42</v>
      </c>
      <c r="D175" s="21">
        <v>29</v>
      </c>
      <c r="E175" s="21">
        <v>0</v>
      </c>
      <c r="F175" s="21">
        <v>29</v>
      </c>
      <c r="G175" s="21">
        <v>0</v>
      </c>
      <c r="H175" s="21" t="s">
        <v>15</v>
      </c>
      <c r="I175" s="21" t="s">
        <v>31</v>
      </c>
      <c r="J175" s="46"/>
      <c r="K175" s="49"/>
      <c r="L175" s="51"/>
      <c r="M175" s="53"/>
      <c r="N175" s="55"/>
      <c r="O175" s="57"/>
    </row>
    <row r="176" spans="1:18" ht="11.1" customHeight="1">
      <c r="A176" s="8" t="s">
        <v>96</v>
      </c>
      <c r="B176" s="9" t="s">
        <v>97</v>
      </c>
      <c r="C176" s="10" t="s">
        <v>33</v>
      </c>
      <c r="D176" s="10">
        <v>22</v>
      </c>
      <c r="E176" s="10">
        <v>35</v>
      </c>
      <c r="F176" s="10">
        <v>57</v>
      </c>
      <c r="G176" s="10">
        <v>3</v>
      </c>
      <c r="H176" s="10" t="s">
        <v>15</v>
      </c>
      <c r="I176" s="10" t="s">
        <v>17</v>
      </c>
      <c r="J176" s="44">
        <f t="shared" ref="J176" si="80">COUNTIF(H176:H185,"F")+COUNTIF(H176:H185,"AB")</f>
        <v>0</v>
      </c>
      <c r="K176" s="47">
        <f t="shared" ref="K176" si="81">SUM(G176:G185)</f>
        <v>21.5</v>
      </c>
      <c r="L176" s="50" t="str">
        <f t="shared" ref="L176" si="82">IF(K176=21.5, "PASS", "FAIL")</f>
        <v>PASS</v>
      </c>
      <c r="M176" s="52">
        <f t="shared" ref="M176" si="83">IF(L176="PASS",O176/9,"NO NEED")</f>
        <v>77.666666666666671</v>
      </c>
      <c r="N176" s="54">
        <f>IF(L176="FAIL","NO RANK",RANK(M176,$M$6:$M$505))</f>
        <v>15</v>
      </c>
      <c r="O176" s="56">
        <f t="shared" ref="O176" si="84">SUM(F176:F184)</f>
        <v>699</v>
      </c>
      <c r="P176" s="11"/>
      <c r="Q176" s="12"/>
      <c r="R176" s="12"/>
    </row>
    <row r="177" spans="1:15" ht="11.1" customHeight="1">
      <c r="A177" s="13" t="s">
        <v>96</v>
      </c>
      <c r="B177" s="14" t="s">
        <v>97</v>
      </c>
      <c r="C177" s="15" t="s">
        <v>34</v>
      </c>
      <c r="D177" s="15">
        <v>28</v>
      </c>
      <c r="E177" s="15">
        <v>39</v>
      </c>
      <c r="F177" s="15">
        <v>67</v>
      </c>
      <c r="G177" s="15">
        <v>3</v>
      </c>
      <c r="H177" s="15" t="s">
        <v>15</v>
      </c>
      <c r="I177" s="15" t="s">
        <v>16</v>
      </c>
      <c r="J177" s="45"/>
      <c r="K177" s="48"/>
      <c r="L177" s="50"/>
      <c r="M177" s="52"/>
      <c r="N177" s="54"/>
      <c r="O177" s="56"/>
    </row>
    <row r="178" spans="1:15" ht="11.1" customHeight="1">
      <c r="A178" s="13" t="s">
        <v>96</v>
      </c>
      <c r="B178" s="14" t="s">
        <v>97</v>
      </c>
      <c r="C178" s="15" t="s">
        <v>36</v>
      </c>
      <c r="D178" s="15">
        <v>26</v>
      </c>
      <c r="E178" s="15">
        <v>36</v>
      </c>
      <c r="F178" s="15">
        <v>62</v>
      </c>
      <c r="G178" s="15">
        <v>3</v>
      </c>
      <c r="H178" s="15" t="s">
        <v>15</v>
      </c>
      <c r="I178" s="15" t="s">
        <v>16</v>
      </c>
      <c r="J178" s="45"/>
      <c r="K178" s="48"/>
      <c r="L178" s="50"/>
      <c r="M178" s="52"/>
      <c r="N178" s="54"/>
      <c r="O178" s="56"/>
    </row>
    <row r="179" spans="1:15" ht="11.1" customHeight="1">
      <c r="A179" s="13" t="s">
        <v>96</v>
      </c>
      <c r="B179" s="14" t="s">
        <v>97</v>
      </c>
      <c r="C179" s="15" t="s">
        <v>37</v>
      </c>
      <c r="D179" s="15">
        <v>28</v>
      </c>
      <c r="E179" s="15">
        <v>43</v>
      </c>
      <c r="F179" s="15">
        <v>71</v>
      </c>
      <c r="G179" s="15">
        <v>3</v>
      </c>
      <c r="H179" s="15" t="s">
        <v>15</v>
      </c>
      <c r="I179" s="15" t="s">
        <v>22</v>
      </c>
      <c r="J179" s="45"/>
      <c r="K179" s="48"/>
      <c r="L179" s="50"/>
      <c r="M179" s="52"/>
      <c r="N179" s="54"/>
      <c r="O179" s="56"/>
    </row>
    <row r="180" spans="1:15" ht="11.1" customHeight="1">
      <c r="A180" s="13" t="s">
        <v>96</v>
      </c>
      <c r="B180" s="14" t="s">
        <v>97</v>
      </c>
      <c r="C180" s="15" t="s">
        <v>38</v>
      </c>
      <c r="D180" s="15">
        <v>24</v>
      </c>
      <c r="E180" s="15">
        <v>34</v>
      </c>
      <c r="F180" s="15">
        <v>58</v>
      </c>
      <c r="G180" s="15">
        <v>3</v>
      </c>
      <c r="H180" s="15" t="s">
        <v>15</v>
      </c>
      <c r="I180" s="15" t="s">
        <v>17</v>
      </c>
      <c r="J180" s="45"/>
      <c r="K180" s="48"/>
      <c r="L180" s="50"/>
      <c r="M180" s="52"/>
      <c r="N180" s="54"/>
      <c r="O180" s="56"/>
    </row>
    <row r="181" spans="1:15" ht="11.1" customHeight="1">
      <c r="A181" s="13" t="s">
        <v>96</v>
      </c>
      <c r="B181" s="14" t="s">
        <v>97</v>
      </c>
      <c r="C181" s="15" t="s">
        <v>35</v>
      </c>
      <c r="D181" s="15">
        <v>29</v>
      </c>
      <c r="E181" s="15">
        <v>64</v>
      </c>
      <c r="F181" s="15">
        <v>93</v>
      </c>
      <c r="G181" s="15">
        <v>1.5</v>
      </c>
      <c r="H181" s="15" t="s">
        <v>15</v>
      </c>
      <c r="I181" s="15" t="s">
        <v>20</v>
      </c>
      <c r="J181" s="45"/>
      <c r="K181" s="48"/>
      <c r="L181" s="50"/>
      <c r="M181" s="52"/>
      <c r="N181" s="54"/>
      <c r="O181" s="56"/>
    </row>
    <row r="182" spans="1:15" ht="11.1" customHeight="1">
      <c r="A182" s="16" t="s">
        <v>96</v>
      </c>
      <c r="B182" s="17" t="s">
        <v>97</v>
      </c>
      <c r="C182" s="18" t="s">
        <v>39</v>
      </c>
      <c r="D182" s="18">
        <v>30</v>
      </c>
      <c r="E182" s="18">
        <v>67</v>
      </c>
      <c r="F182" s="18">
        <v>97</v>
      </c>
      <c r="G182" s="18">
        <v>1.5</v>
      </c>
      <c r="H182" s="18" t="s">
        <v>15</v>
      </c>
      <c r="I182" s="18" t="s">
        <v>20</v>
      </c>
      <c r="J182" s="45"/>
      <c r="K182" s="48"/>
      <c r="L182" s="50"/>
      <c r="M182" s="52"/>
      <c r="N182" s="54"/>
      <c r="O182" s="56"/>
    </row>
    <row r="183" spans="1:15" ht="11.1" customHeight="1">
      <c r="A183" s="16" t="s">
        <v>96</v>
      </c>
      <c r="B183" s="17" t="s">
        <v>97</v>
      </c>
      <c r="C183" s="18" t="s">
        <v>40</v>
      </c>
      <c r="D183" s="18">
        <v>30</v>
      </c>
      <c r="E183" s="18">
        <v>66</v>
      </c>
      <c r="F183" s="18">
        <v>96</v>
      </c>
      <c r="G183" s="18">
        <v>1.5</v>
      </c>
      <c r="H183" s="18" t="s">
        <v>15</v>
      </c>
      <c r="I183" s="18" t="s">
        <v>20</v>
      </c>
      <c r="J183" s="45"/>
      <c r="K183" s="48"/>
      <c r="L183" s="50"/>
      <c r="M183" s="52"/>
      <c r="N183" s="54"/>
      <c r="O183" s="56"/>
    </row>
    <row r="184" spans="1:15" ht="11.1" customHeight="1">
      <c r="A184" s="16" t="s">
        <v>96</v>
      </c>
      <c r="B184" s="17" t="s">
        <v>97</v>
      </c>
      <c r="C184" s="18" t="s">
        <v>41</v>
      </c>
      <c r="D184" s="18">
        <v>29</v>
      </c>
      <c r="E184" s="18">
        <v>69</v>
      </c>
      <c r="F184" s="18">
        <v>98</v>
      </c>
      <c r="G184" s="18">
        <v>2</v>
      </c>
      <c r="H184" s="18" t="s">
        <v>15</v>
      </c>
      <c r="I184" s="18" t="s">
        <v>20</v>
      </c>
      <c r="J184" s="45"/>
      <c r="K184" s="48"/>
      <c r="L184" s="50"/>
      <c r="M184" s="52"/>
      <c r="N184" s="54"/>
      <c r="O184" s="56"/>
    </row>
    <row r="185" spans="1:15" ht="10.5" customHeight="1" thickBot="1">
      <c r="A185" s="19" t="s">
        <v>96</v>
      </c>
      <c r="B185" s="20" t="s">
        <v>97</v>
      </c>
      <c r="C185" s="21" t="s">
        <v>42</v>
      </c>
      <c r="D185" s="21">
        <v>29</v>
      </c>
      <c r="E185" s="21">
        <v>0</v>
      </c>
      <c r="F185" s="21">
        <v>29</v>
      </c>
      <c r="G185" s="21">
        <v>0</v>
      </c>
      <c r="H185" s="21" t="s">
        <v>15</v>
      </c>
      <c r="I185" s="21" t="s">
        <v>31</v>
      </c>
      <c r="J185" s="46"/>
      <c r="K185" s="49"/>
      <c r="L185" s="51"/>
      <c r="M185" s="53"/>
      <c r="N185" s="55"/>
      <c r="O185" s="57"/>
    </row>
    <row r="186" spans="1:15" ht="11.1" customHeight="1">
      <c r="A186" s="8" t="s">
        <v>98</v>
      </c>
      <c r="B186" s="9" t="s">
        <v>99</v>
      </c>
      <c r="C186" s="10" t="s">
        <v>33</v>
      </c>
      <c r="D186" s="10">
        <v>25</v>
      </c>
      <c r="E186" s="10">
        <v>42</v>
      </c>
      <c r="F186" s="10">
        <v>67</v>
      </c>
      <c r="G186" s="10">
        <v>3</v>
      </c>
      <c r="H186" s="10" t="s">
        <v>15</v>
      </c>
      <c r="I186" s="10" t="s">
        <v>16</v>
      </c>
      <c r="J186" s="44">
        <f t="shared" ref="J186" si="85">COUNTIF(H186:H195,"F")+COUNTIF(H186:H195,"AB")</f>
        <v>0</v>
      </c>
      <c r="K186" s="47">
        <f t="shared" ref="K186" si="86">SUM(G186:G195)</f>
        <v>21.5</v>
      </c>
      <c r="L186" s="50" t="str">
        <f t="shared" ref="L186" si="87">IF(K186=21.5, "PASS", "FAIL")</f>
        <v>PASS</v>
      </c>
      <c r="M186" s="52">
        <f t="shared" ref="M186" si="88">IF(L186="PASS",O186/9,"NO NEED")</f>
        <v>80.555555555555557</v>
      </c>
      <c r="N186" s="54">
        <f>IF(L186="FAIL","NO RANK",RANK(M186,$M$6:$M$505))</f>
        <v>12</v>
      </c>
      <c r="O186" s="56">
        <f t="shared" ref="O186" si="89">SUM(F186:F194)</f>
        <v>725</v>
      </c>
    </row>
    <row r="187" spans="1:15" ht="11.1" customHeight="1">
      <c r="A187" s="13" t="s">
        <v>98</v>
      </c>
      <c r="B187" s="14" t="s">
        <v>99</v>
      </c>
      <c r="C187" s="15" t="s">
        <v>34</v>
      </c>
      <c r="D187" s="15">
        <v>29</v>
      </c>
      <c r="E187" s="15">
        <v>47</v>
      </c>
      <c r="F187" s="15">
        <v>76</v>
      </c>
      <c r="G187" s="15">
        <v>3</v>
      </c>
      <c r="H187" s="15" t="s">
        <v>15</v>
      </c>
      <c r="I187" s="15" t="s">
        <v>22</v>
      </c>
      <c r="J187" s="45"/>
      <c r="K187" s="48"/>
      <c r="L187" s="50"/>
      <c r="M187" s="52"/>
      <c r="N187" s="54"/>
      <c r="O187" s="56"/>
    </row>
    <row r="188" spans="1:15" ht="11.1" customHeight="1">
      <c r="A188" s="13" t="s">
        <v>98</v>
      </c>
      <c r="B188" s="14" t="s">
        <v>99</v>
      </c>
      <c r="C188" s="15" t="s">
        <v>36</v>
      </c>
      <c r="D188" s="15">
        <v>27</v>
      </c>
      <c r="E188" s="15">
        <v>26</v>
      </c>
      <c r="F188" s="15">
        <v>53</v>
      </c>
      <c r="G188" s="15">
        <v>3</v>
      </c>
      <c r="H188" s="15" t="s">
        <v>15</v>
      </c>
      <c r="I188" s="15" t="s">
        <v>17</v>
      </c>
      <c r="J188" s="45"/>
      <c r="K188" s="48"/>
      <c r="L188" s="50"/>
      <c r="M188" s="52"/>
      <c r="N188" s="54"/>
      <c r="O188" s="56"/>
    </row>
    <row r="189" spans="1:15" ht="11.1" customHeight="1">
      <c r="A189" s="13" t="s">
        <v>98</v>
      </c>
      <c r="B189" s="14" t="s">
        <v>99</v>
      </c>
      <c r="C189" s="15" t="s">
        <v>37</v>
      </c>
      <c r="D189" s="15">
        <v>29</v>
      </c>
      <c r="E189" s="15">
        <v>45</v>
      </c>
      <c r="F189" s="15">
        <v>74</v>
      </c>
      <c r="G189" s="15">
        <v>3</v>
      </c>
      <c r="H189" s="15" t="s">
        <v>15</v>
      </c>
      <c r="I189" s="15" t="s">
        <v>22</v>
      </c>
      <c r="J189" s="45"/>
      <c r="K189" s="48"/>
      <c r="L189" s="50"/>
      <c r="M189" s="52"/>
      <c r="N189" s="54"/>
      <c r="O189" s="56"/>
    </row>
    <row r="190" spans="1:15" ht="11.1" customHeight="1">
      <c r="A190" s="13" t="s">
        <v>98</v>
      </c>
      <c r="B190" s="14" t="s">
        <v>99</v>
      </c>
      <c r="C190" s="15" t="s">
        <v>38</v>
      </c>
      <c r="D190" s="15">
        <v>25</v>
      </c>
      <c r="E190" s="15">
        <v>40</v>
      </c>
      <c r="F190" s="15">
        <v>65</v>
      </c>
      <c r="G190" s="15">
        <v>3</v>
      </c>
      <c r="H190" s="15" t="s">
        <v>15</v>
      </c>
      <c r="I190" s="15" t="s">
        <v>16</v>
      </c>
      <c r="J190" s="45"/>
      <c r="K190" s="48"/>
      <c r="L190" s="50"/>
      <c r="M190" s="52"/>
      <c r="N190" s="54"/>
      <c r="O190" s="56"/>
    </row>
    <row r="191" spans="1:15" ht="11.1" customHeight="1">
      <c r="A191" s="13" t="s">
        <v>98</v>
      </c>
      <c r="B191" s="14" t="s">
        <v>99</v>
      </c>
      <c r="C191" s="15" t="s">
        <v>35</v>
      </c>
      <c r="D191" s="15">
        <v>30</v>
      </c>
      <c r="E191" s="15">
        <v>68</v>
      </c>
      <c r="F191" s="15">
        <v>98</v>
      </c>
      <c r="G191" s="15">
        <v>1.5</v>
      </c>
      <c r="H191" s="15" t="s">
        <v>15</v>
      </c>
      <c r="I191" s="15" t="s">
        <v>20</v>
      </c>
      <c r="J191" s="45"/>
      <c r="K191" s="48"/>
      <c r="L191" s="50"/>
      <c r="M191" s="52"/>
      <c r="N191" s="54"/>
      <c r="O191" s="56"/>
    </row>
    <row r="192" spans="1:15" ht="11.1" customHeight="1">
      <c r="A192" s="16" t="s">
        <v>98</v>
      </c>
      <c r="B192" s="17" t="s">
        <v>99</v>
      </c>
      <c r="C192" s="18" t="s">
        <v>39</v>
      </c>
      <c r="D192" s="18">
        <v>30</v>
      </c>
      <c r="E192" s="18">
        <v>67</v>
      </c>
      <c r="F192" s="18">
        <v>97</v>
      </c>
      <c r="G192" s="18">
        <v>1.5</v>
      </c>
      <c r="H192" s="18" t="s">
        <v>15</v>
      </c>
      <c r="I192" s="18" t="s">
        <v>20</v>
      </c>
      <c r="J192" s="45"/>
      <c r="K192" s="48"/>
      <c r="L192" s="50"/>
      <c r="M192" s="52"/>
      <c r="N192" s="54"/>
      <c r="O192" s="56"/>
    </row>
    <row r="193" spans="1:18" ht="11.1" customHeight="1">
      <c r="A193" s="16" t="s">
        <v>98</v>
      </c>
      <c r="B193" s="17" t="s">
        <v>99</v>
      </c>
      <c r="C193" s="18" t="s">
        <v>40</v>
      </c>
      <c r="D193" s="18">
        <v>29</v>
      </c>
      <c r="E193" s="18">
        <v>68</v>
      </c>
      <c r="F193" s="18">
        <v>97</v>
      </c>
      <c r="G193" s="18">
        <v>1.5</v>
      </c>
      <c r="H193" s="18" t="s">
        <v>15</v>
      </c>
      <c r="I193" s="18" t="s">
        <v>20</v>
      </c>
      <c r="J193" s="45"/>
      <c r="K193" s="48"/>
      <c r="L193" s="50"/>
      <c r="M193" s="52"/>
      <c r="N193" s="54"/>
      <c r="O193" s="56"/>
    </row>
    <row r="194" spans="1:18" ht="11.1" customHeight="1">
      <c r="A194" s="16" t="s">
        <v>98</v>
      </c>
      <c r="B194" s="17" t="s">
        <v>99</v>
      </c>
      <c r="C194" s="18" t="s">
        <v>41</v>
      </c>
      <c r="D194" s="18">
        <v>30</v>
      </c>
      <c r="E194" s="18">
        <v>68</v>
      </c>
      <c r="F194" s="18">
        <v>98</v>
      </c>
      <c r="G194" s="18">
        <v>2</v>
      </c>
      <c r="H194" s="18" t="s">
        <v>15</v>
      </c>
      <c r="I194" s="18" t="s">
        <v>20</v>
      </c>
      <c r="J194" s="45"/>
      <c r="K194" s="48"/>
      <c r="L194" s="50"/>
      <c r="M194" s="52"/>
      <c r="N194" s="54"/>
      <c r="O194" s="56"/>
    </row>
    <row r="195" spans="1:18" ht="11.1" customHeight="1" thickBot="1">
      <c r="A195" s="19" t="s">
        <v>98</v>
      </c>
      <c r="B195" s="20" t="s">
        <v>99</v>
      </c>
      <c r="C195" s="21" t="s">
        <v>42</v>
      </c>
      <c r="D195" s="21">
        <v>29</v>
      </c>
      <c r="E195" s="21">
        <v>0</v>
      </c>
      <c r="F195" s="21">
        <v>29</v>
      </c>
      <c r="G195" s="21">
        <v>0</v>
      </c>
      <c r="H195" s="21" t="s">
        <v>15</v>
      </c>
      <c r="I195" s="21" t="s">
        <v>31</v>
      </c>
      <c r="J195" s="46"/>
      <c r="K195" s="49"/>
      <c r="L195" s="51"/>
      <c r="M195" s="53"/>
      <c r="N195" s="55"/>
      <c r="O195" s="57"/>
    </row>
    <row r="196" spans="1:18" ht="11.1" customHeight="1">
      <c r="A196" s="8" t="s">
        <v>100</v>
      </c>
      <c r="B196" s="9" t="s">
        <v>101</v>
      </c>
      <c r="C196" s="10" t="s">
        <v>33</v>
      </c>
      <c r="D196" s="10">
        <v>21</v>
      </c>
      <c r="E196" s="10">
        <v>31</v>
      </c>
      <c r="F196" s="10">
        <v>52</v>
      </c>
      <c r="G196" s="10">
        <v>3</v>
      </c>
      <c r="H196" s="10" t="s">
        <v>15</v>
      </c>
      <c r="I196" s="10" t="s">
        <v>17</v>
      </c>
      <c r="J196" s="44">
        <f t="shared" ref="J196" si="90">COUNTIF(H196:H205,"F")+COUNTIF(H196:H205,"AB")</f>
        <v>0</v>
      </c>
      <c r="K196" s="47">
        <f t="shared" ref="K196" si="91">SUM(G196:G205)</f>
        <v>21.5</v>
      </c>
      <c r="L196" s="50" t="str">
        <f t="shared" ref="L196" si="92">IF(K196=21.5, "PASS", "FAIL")</f>
        <v>PASS</v>
      </c>
      <c r="M196" s="52">
        <f t="shared" ref="M196" si="93">IF(L196="PASS",O196/9,"NO NEED")</f>
        <v>76.555555555555557</v>
      </c>
      <c r="N196" s="54">
        <f>IF(L196="FAIL","NO RANK",RANK(M196,$M$6:$M$505))</f>
        <v>17</v>
      </c>
      <c r="O196" s="56">
        <f t="shared" ref="O196" si="94">SUM(F196:F204)</f>
        <v>689</v>
      </c>
      <c r="P196" s="11"/>
      <c r="Q196" s="12"/>
      <c r="R196" s="12"/>
    </row>
    <row r="197" spans="1:18" ht="11.1" customHeight="1">
      <c r="A197" s="13" t="s">
        <v>100</v>
      </c>
      <c r="B197" s="14" t="s">
        <v>101</v>
      </c>
      <c r="C197" s="15" t="s">
        <v>34</v>
      </c>
      <c r="D197" s="15">
        <v>29</v>
      </c>
      <c r="E197" s="15">
        <v>35</v>
      </c>
      <c r="F197" s="15">
        <v>64</v>
      </c>
      <c r="G197" s="15">
        <v>3</v>
      </c>
      <c r="H197" s="15" t="s">
        <v>15</v>
      </c>
      <c r="I197" s="15" t="s">
        <v>16</v>
      </c>
      <c r="J197" s="45"/>
      <c r="K197" s="48"/>
      <c r="L197" s="50"/>
      <c r="M197" s="52"/>
      <c r="N197" s="54"/>
      <c r="O197" s="56"/>
    </row>
    <row r="198" spans="1:18" ht="11.1" customHeight="1">
      <c r="A198" s="13" t="s">
        <v>100</v>
      </c>
      <c r="B198" s="14" t="s">
        <v>101</v>
      </c>
      <c r="C198" s="15" t="s">
        <v>36</v>
      </c>
      <c r="D198" s="15">
        <v>27</v>
      </c>
      <c r="E198" s="15">
        <v>26</v>
      </c>
      <c r="F198" s="15">
        <v>53</v>
      </c>
      <c r="G198" s="15">
        <v>3</v>
      </c>
      <c r="H198" s="15" t="s">
        <v>15</v>
      </c>
      <c r="I198" s="15" t="s">
        <v>17</v>
      </c>
      <c r="J198" s="45"/>
      <c r="K198" s="48"/>
      <c r="L198" s="50"/>
      <c r="M198" s="52"/>
      <c r="N198" s="54"/>
      <c r="O198" s="56"/>
    </row>
    <row r="199" spans="1:18" ht="11.1" customHeight="1">
      <c r="A199" s="13" t="s">
        <v>100</v>
      </c>
      <c r="B199" s="14" t="s">
        <v>101</v>
      </c>
      <c r="C199" s="15" t="s">
        <v>37</v>
      </c>
      <c r="D199" s="15">
        <v>28</v>
      </c>
      <c r="E199" s="15">
        <v>40</v>
      </c>
      <c r="F199" s="15">
        <v>68</v>
      </c>
      <c r="G199" s="15">
        <v>3</v>
      </c>
      <c r="H199" s="15" t="s">
        <v>15</v>
      </c>
      <c r="I199" s="15" t="s">
        <v>16</v>
      </c>
      <c r="J199" s="45"/>
      <c r="K199" s="48"/>
      <c r="L199" s="50"/>
      <c r="M199" s="52"/>
      <c r="N199" s="54"/>
      <c r="O199" s="56"/>
    </row>
    <row r="200" spans="1:18" ht="11.1" customHeight="1">
      <c r="A200" s="13" t="s">
        <v>100</v>
      </c>
      <c r="B200" s="14" t="s">
        <v>101</v>
      </c>
      <c r="C200" s="15" t="s">
        <v>38</v>
      </c>
      <c r="D200" s="15">
        <v>26</v>
      </c>
      <c r="E200" s="15">
        <v>44</v>
      </c>
      <c r="F200" s="15">
        <v>70</v>
      </c>
      <c r="G200" s="15">
        <v>3</v>
      </c>
      <c r="H200" s="15" t="s">
        <v>15</v>
      </c>
      <c r="I200" s="15" t="s">
        <v>22</v>
      </c>
      <c r="J200" s="45"/>
      <c r="K200" s="48"/>
      <c r="L200" s="50"/>
      <c r="M200" s="52"/>
      <c r="N200" s="54"/>
      <c r="O200" s="56"/>
    </row>
    <row r="201" spans="1:18" ht="11.1" customHeight="1">
      <c r="A201" s="13" t="s">
        <v>100</v>
      </c>
      <c r="B201" s="14" t="s">
        <v>101</v>
      </c>
      <c r="C201" s="15" t="s">
        <v>35</v>
      </c>
      <c r="D201" s="15">
        <v>29</v>
      </c>
      <c r="E201" s="15">
        <v>65</v>
      </c>
      <c r="F201" s="15">
        <v>94</v>
      </c>
      <c r="G201" s="15">
        <v>1.5</v>
      </c>
      <c r="H201" s="15" t="s">
        <v>15</v>
      </c>
      <c r="I201" s="15" t="s">
        <v>20</v>
      </c>
      <c r="J201" s="45"/>
      <c r="K201" s="48"/>
      <c r="L201" s="50"/>
      <c r="M201" s="52"/>
      <c r="N201" s="54"/>
      <c r="O201" s="56"/>
    </row>
    <row r="202" spans="1:18" ht="11.1" customHeight="1">
      <c r="A202" s="16" t="s">
        <v>100</v>
      </c>
      <c r="B202" s="17" t="s">
        <v>101</v>
      </c>
      <c r="C202" s="18" t="s">
        <v>39</v>
      </c>
      <c r="D202" s="18">
        <v>29</v>
      </c>
      <c r="E202" s="18">
        <v>65</v>
      </c>
      <c r="F202" s="18">
        <v>94</v>
      </c>
      <c r="G202" s="18">
        <v>1.5</v>
      </c>
      <c r="H202" s="18" t="s">
        <v>15</v>
      </c>
      <c r="I202" s="18" t="s">
        <v>20</v>
      </c>
      <c r="J202" s="45"/>
      <c r="K202" s="48"/>
      <c r="L202" s="50"/>
      <c r="M202" s="52"/>
      <c r="N202" s="54"/>
      <c r="O202" s="56"/>
    </row>
    <row r="203" spans="1:18" ht="11.1" customHeight="1">
      <c r="A203" s="16" t="s">
        <v>100</v>
      </c>
      <c r="B203" s="17" t="s">
        <v>101</v>
      </c>
      <c r="C203" s="18" t="s">
        <v>40</v>
      </c>
      <c r="D203" s="18">
        <v>30</v>
      </c>
      <c r="E203" s="18">
        <v>68</v>
      </c>
      <c r="F203" s="18">
        <v>98</v>
      </c>
      <c r="G203" s="18">
        <v>1.5</v>
      </c>
      <c r="H203" s="18" t="s">
        <v>15</v>
      </c>
      <c r="I203" s="18" t="s">
        <v>20</v>
      </c>
      <c r="J203" s="45"/>
      <c r="K203" s="48"/>
      <c r="L203" s="50"/>
      <c r="M203" s="52"/>
      <c r="N203" s="54"/>
      <c r="O203" s="56"/>
    </row>
    <row r="204" spans="1:18" ht="11.1" customHeight="1">
      <c r="A204" s="16" t="s">
        <v>100</v>
      </c>
      <c r="B204" s="17" t="s">
        <v>101</v>
      </c>
      <c r="C204" s="18" t="s">
        <v>41</v>
      </c>
      <c r="D204" s="18">
        <v>29</v>
      </c>
      <c r="E204" s="18">
        <v>67</v>
      </c>
      <c r="F204" s="18">
        <v>96</v>
      </c>
      <c r="G204" s="18">
        <v>2</v>
      </c>
      <c r="H204" s="18" t="s">
        <v>15</v>
      </c>
      <c r="I204" s="18" t="s">
        <v>20</v>
      </c>
      <c r="J204" s="45"/>
      <c r="K204" s="48"/>
      <c r="L204" s="50"/>
      <c r="M204" s="52"/>
      <c r="N204" s="54"/>
      <c r="O204" s="56"/>
    </row>
    <row r="205" spans="1:18" ht="10.5" customHeight="1" thickBot="1">
      <c r="A205" s="19" t="s">
        <v>100</v>
      </c>
      <c r="B205" s="20" t="s">
        <v>101</v>
      </c>
      <c r="C205" s="21" t="s">
        <v>42</v>
      </c>
      <c r="D205" s="21">
        <v>30</v>
      </c>
      <c r="E205" s="21">
        <v>0</v>
      </c>
      <c r="F205" s="21">
        <v>30</v>
      </c>
      <c r="G205" s="21">
        <v>0</v>
      </c>
      <c r="H205" s="21" t="s">
        <v>15</v>
      </c>
      <c r="I205" s="21" t="s">
        <v>31</v>
      </c>
      <c r="J205" s="46"/>
      <c r="K205" s="49"/>
      <c r="L205" s="51"/>
      <c r="M205" s="53"/>
      <c r="N205" s="55"/>
      <c r="O205" s="57"/>
    </row>
    <row r="206" spans="1:18" ht="11.1" customHeight="1">
      <c r="A206" s="8" t="s">
        <v>102</v>
      </c>
      <c r="B206" s="9" t="s">
        <v>103</v>
      </c>
      <c r="C206" s="10" t="s">
        <v>33</v>
      </c>
      <c r="D206" s="10">
        <v>16</v>
      </c>
      <c r="E206" s="10">
        <v>14</v>
      </c>
      <c r="F206" s="10">
        <v>30</v>
      </c>
      <c r="G206" s="10">
        <v>0</v>
      </c>
      <c r="H206" s="10" t="s">
        <v>19</v>
      </c>
      <c r="I206" s="10" t="s">
        <v>19</v>
      </c>
      <c r="J206" s="44">
        <f t="shared" ref="J206" si="95">COUNTIF(H206:H215,"F")+COUNTIF(H206:H215,"AB")</f>
        <v>4</v>
      </c>
      <c r="K206" s="47">
        <f t="shared" ref="K206" si="96">SUM(G206:G215)</f>
        <v>9.5</v>
      </c>
      <c r="L206" s="50" t="str">
        <f t="shared" ref="L206" si="97">IF(K206=21.5, "PASS", "FAIL")</f>
        <v>FAIL</v>
      </c>
      <c r="M206" s="52" t="str">
        <f t="shared" ref="M206" si="98">IF(L206="PASS",O206/9,"NO NEED")</f>
        <v>NO NEED</v>
      </c>
      <c r="N206" s="54" t="str">
        <f>IF(L206="FAIL","NO RANK",RANK(M206,$M$6:$M$505))</f>
        <v>NO RANK</v>
      </c>
      <c r="O206" s="56">
        <f t="shared" ref="O206" si="99">SUM(F206:F214)</f>
        <v>515</v>
      </c>
    </row>
    <row r="207" spans="1:18" ht="11.1" customHeight="1">
      <c r="A207" s="13" t="s">
        <v>102</v>
      </c>
      <c r="B207" s="14" t="s">
        <v>103</v>
      </c>
      <c r="C207" s="15" t="s">
        <v>34</v>
      </c>
      <c r="D207" s="15">
        <v>27</v>
      </c>
      <c r="E207" s="15">
        <v>26</v>
      </c>
      <c r="F207" s="15">
        <v>53</v>
      </c>
      <c r="G207" s="15">
        <v>3</v>
      </c>
      <c r="H207" s="15" t="s">
        <v>15</v>
      </c>
      <c r="I207" s="15" t="s">
        <v>17</v>
      </c>
      <c r="J207" s="45"/>
      <c r="K207" s="48"/>
      <c r="L207" s="50"/>
      <c r="M207" s="52"/>
      <c r="N207" s="54"/>
      <c r="O207" s="56"/>
    </row>
    <row r="208" spans="1:18" ht="11.1" customHeight="1">
      <c r="A208" s="13" t="s">
        <v>102</v>
      </c>
      <c r="B208" s="14" t="s">
        <v>103</v>
      </c>
      <c r="C208" s="15" t="s">
        <v>36</v>
      </c>
      <c r="D208" s="15">
        <v>22</v>
      </c>
      <c r="E208" s="15">
        <v>3</v>
      </c>
      <c r="F208" s="15">
        <v>25</v>
      </c>
      <c r="G208" s="15">
        <v>0</v>
      </c>
      <c r="H208" s="15" t="s">
        <v>19</v>
      </c>
      <c r="I208" s="15" t="s">
        <v>19</v>
      </c>
      <c r="J208" s="45"/>
      <c r="K208" s="48"/>
      <c r="L208" s="50"/>
      <c r="M208" s="52"/>
      <c r="N208" s="54"/>
      <c r="O208" s="56"/>
    </row>
    <row r="209" spans="1:18" ht="11.1" customHeight="1">
      <c r="A209" s="13" t="s">
        <v>102</v>
      </c>
      <c r="B209" s="14" t="s">
        <v>103</v>
      </c>
      <c r="C209" s="15" t="s">
        <v>37</v>
      </c>
      <c r="D209" s="15">
        <v>23</v>
      </c>
      <c r="E209" s="15">
        <v>6</v>
      </c>
      <c r="F209" s="15">
        <v>29</v>
      </c>
      <c r="G209" s="15">
        <v>0</v>
      </c>
      <c r="H209" s="15" t="s">
        <v>19</v>
      </c>
      <c r="I209" s="15" t="s">
        <v>19</v>
      </c>
      <c r="J209" s="45"/>
      <c r="K209" s="48"/>
      <c r="L209" s="50"/>
      <c r="M209" s="52"/>
      <c r="N209" s="54"/>
      <c r="O209" s="56"/>
    </row>
    <row r="210" spans="1:18" ht="11.1" customHeight="1">
      <c r="A210" s="13" t="s">
        <v>102</v>
      </c>
      <c r="B210" s="14" t="s">
        <v>103</v>
      </c>
      <c r="C210" s="15" t="s">
        <v>38</v>
      </c>
      <c r="D210" s="15">
        <v>17</v>
      </c>
      <c r="E210" s="15">
        <v>16</v>
      </c>
      <c r="F210" s="15">
        <v>33</v>
      </c>
      <c r="G210" s="15">
        <v>0</v>
      </c>
      <c r="H210" s="15" t="s">
        <v>19</v>
      </c>
      <c r="I210" s="15" t="s">
        <v>19</v>
      </c>
      <c r="J210" s="45"/>
      <c r="K210" s="48"/>
      <c r="L210" s="50"/>
      <c r="M210" s="52"/>
      <c r="N210" s="54"/>
      <c r="O210" s="56"/>
    </row>
    <row r="211" spans="1:18" ht="11.1" customHeight="1">
      <c r="A211" s="13" t="s">
        <v>102</v>
      </c>
      <c r="B211" s="14" t="s">
        <v>103</v>
      </c>
      <c r="C211" s="15" t="s">
        <v>35</v>
      </c>
      <c r="D211" s="15">
        <v>28</v>
      </c>
      <c r="E211" s="15">
        <v>58</v>
      </c>
      <c r="F211" s="15">
        <v>86</v>
      </c>
      <c r="G211" s="15">
        <v>1.5</v>
      </c>
      <c r="H211" s="15" t="s">
        <v>15</v>
      </c>
      <c r="I211" s="15" t="s">
        <v>21</v>
      </c>
      <c r="J211" s="45"/>
      <c r="K211" s="48"/>
      <c r="L211" s="50"/>
      <c r="M211" s="52"/>
      <c r="N211" s="54"/>
      <c r="O211" s="56"/>
    </row>
    <row r="212" spans="1:18" ht="11.1" customHeight="1">
      <c r="A212" s="16" t="s">
        <v>102</v>
      </c>
      <c r="B212" s="17" t="s">
        <v>103</v>
      </c>
      <c r="C212" s="18" t="s">
        <v>39</v>
      </c>
      <c r="D212" s="18">
        <v>27</v>
      </c>
      <c r="E212" s="18">
        <v>58</v>
      </c>
      <c r="F212" s="18">
        <v>85</v>
      </c>
      <c r="G212" s="18">
        <v>1.5</v>
      </c>
      <c r="H212" s="18" t="s">
        <v>15</v>
      </c>
      <c r="I212" s="18" t="s">
        <v>21</v>
      </c>
      <c r="J212" s="45"/>
      <c r="K212" s="48"/>
      <c r="L212" s="50"/>
      <c r="M212" s="52"/>
      <c r="N212" s="54"/>
      <c r="O212" s="56"/>
    </row>
    <row r="213" spans="1:18" ht="11.1" customHeight="1">
      <c r="A213" s="16" t="s">
        <v>102</v>
      </c>
      <c r="B213" s="17" t="s">
        <v>103</v>
      </c>
      <c r="C213" s="18" t="s">
        <v>40</v>
      </c>
      <c r="D213" s="18">
        <v>28</v>
      </c>
      <c r="E213" s="18">
        <v>52</v>
      </c>
      <c r="F213" s="18">
        <v>80</v>
      </c>
      <c r="G213" s="18">
        <v>1.5</v>
      </c>
      <c r="H213" s="18" t="s">
        <v>15</v>
      </c>
      <c r="I213" s="18" t="s">
        <v>21</v>
      </c>
      <c r="J213" s="45"/>
      <c r="K213" s="48"/>
      <c r="L213" s="50"/>
      <c r="M213" s="52"/>
      <c r="N213" s="54"/>
      <c r="O213" s="56"/>
    </row>
    <row r="214" spans="1:18" ht="11.1" customHeight="1">
      <c r="A214" s="16" t="s">
        <v>102</v>
      </c>
      <c r="B214" s="17" t="s">
        <v>103</v>
      </c>
      <c r="C214" s="18" t="s">
        <v>41</v>
      </c>
      <c r="D214" s="18">
        <v>27</v>
      </c>
      <c r="E214" s="18">
        <v>67</v>
      </c>
      <c r="F214" s="18">
        <v>94</v>
      </c>
      <c r="G214" s="18">
        <v>2</v>
      </c>
      <c r="H214" s="18" t="s">
        <v>15</v>
      </c>
      <c r="I214" s="18" t="s">
        <v>20</v>
      </c>
      <c r="J214" s="45"/>
      <c r="K214" s="48"/>
      <c r="L214" s="50"/>
      <c r="M214" s="52"/>
      <c r="N214" s="54"/>
      <c r="O214" s="56"/>
    </row>
    <row r="215" spans="1:18" ht="11.1" customHeight="1" thickBot="1">
      <c r="A215" s="19" t="s">
        <v>102</v>
      </c>
      <c r="B215" s="20" t="s">
        <v>103</v>
      </c>
      <c r="C215" s="21" t="s">
        <v>42</v>
      </c>
      <c r="D215" s="21">
        <v>29</v>
      </c>
      <c r="E215" s="21">
        <v>0</v>
      </c>
      <c r="F215" s="21">
        <v>29</v>
      </c>
      <c r="G215" s="21">
        <v>0</v>
      </c>
      <c r="H215" s="21" t="s">
        <v>15</v>
      </c>
      <c r="I215" s="21" t="s">
        <v>31</v>
      </c>
      <c r="J215" s="46"/>
      <c r="K215" s="49"/>
      <c r="L215" s="51"/>
      <c r="M215" s="53"/>
      <c r="N215" s="55"/>
      <c r="O215" s="57"/>
    </row>
    <row r="216" spans="1:18" ht="11.1" customHeight="1">
      <c r="A216" s="8" t="s">
        <v>104</v>
      </c>
      <c r="B216" s="9" t="s">
        <v>105</v>
      </c>
      <c r="C216" s="10" t="s">
        <v>33</v>
      </c>
      <c r="D216" s="10">
        <v>19</v>
      </c>
      <c r="E216" s="10">
        <v>31</v>
      </c>
      <c r="F216" s="10">
        <v>50</v>
      </c>
      <c r="G216" s="10">
        <v>3</v>
      </c>
      <c r="H216" s="10" t="s">
        <v>15</v>
      </c>
      <c r="I216" s="10" t="s">
        <v>17</v>
      </c>
      <c r="J216" s="44">
        <f t="shared" ref="J216" si="100">COUNTIF(H216:H225,"F")+COUNTIF(H216:H225,"AB")</f>
        <v>0</v>
      </c>
      <c r="K216" s="47">
        <f t="shared" ref="K216" si="101">SUM(G216:G225)</f>
        <v>21.5</v>
      </c>
      <c r="L216" s="50" t="str">
        <f t="shared" ref="L216" si="102">IF(K216=21.5, "PASS", "FAIL")</f>
        <v>PASS</v>
      </c>
      <c r="M216" s="52">
        <f t="shared" ref="M216" si="103">IF(L216="PASS",O216/9,"NO NEED")</f>
        <v>73.111111111111114</v>
      </c>
      <c r="N216" s="54">
        <f>IF(L216="FAIL","NO RANK",RANK(M216,$M$6:$M$505))</f>
        <v>27</v>
      </c>
      <c r="O216" s="56">
        <f t="shared" ref="O216" si="104">SUM(F216:F224)</f>
        <v>658</v>
      </c>
      <c r="P216" s="11"/>
      <c r="Q216" s="12"/>
      <c r="R216" s="12"/>
    </row>
    <row r="217" spans="1:18" ht="11.1" customHeight="1">
      <c r="A217" s="13" t="s">
        <v>104</v>
      </c>
      <c r="B217" s="14" t="s">
        <v>105</v>
      </c>
      <c r="C217" s="15" t="s">
        <v>34</v>
      </c>
      <c r="D217" s="15">
        <v>24</v>
      </c>
      <c r="E217" s="15">
        <v>33</v>
      </c>
      <c r="F217" s="15">
        <v>57</v>
      </c>
      <c r="G217" s="15">
        <v>3</v>
      </c>
      <c r="H217" s="15" t="s">
        <v>15</v>
      </c>
      <c r="I217" s="15" t="s">
        <v>17</v>
      </c>
      <c r="J217" s="45"/>
      <c r="K217" s="48"/>
      <c r="L217" s="50"/>
      <c r="M217" s="52"/>
      <c r="N217" s="54"/>
      <c r="O217" s="56"/>
    </row>
    <row r="218" spans="1:18" ht="11.1" customHeight="1">
      <c r="A218" s="13" t="s">
        <v>104</v>
      </c>
      <c r="B218" s="14" t="s">
        <v>105</v>
      </c>
      <c r="C218" s="15" t="s">
        <v>36</v>
      </c>
      <c r="D218" s="15">
        <v>23</v>
      </c>
      <c r="E218" s="15">
        <v>27</v>
      </c>
      <c r="F218" s="15">
        <v>50</v>
      </c>
      <c r="G218" s="15">
        <v>3</v>
      </c>
      <c r="H218" s="15" t="s">
        <v>15</v>
      </c>
      <c r="I218" s="15" t="s">
        <v>17</v>
      </c>
      <c r="J218" s="45"/>
      <c r="K218" s="48"/>
      <c r="L218" s="50"/>
      <c r="M218" s="52"/>
      <c r="N218" s="54"/>
      <c r="O218" s="56"/>
    </row>
    <row r="219" spans="1:18" ht="11.1" customHeight="1">
      <c r="A219" s="13" t="s">
        <v>104</v>
      </c>
      <c r="B219" s="14" t="s">
        <v>105</v>
      </c>
      <c r="C219" s="15" t="s">
        <v>37</v>
      </c>
      <c r="D219" s="15">
        <v>28</v>
      </c>
      <c r="E219" s="15">
        <v>33</v>
      </c>
      <c r="F219" s="15">
        <v>61</v>
      </c>
      <c r="G219" s="15">
        <v>3</v>
      </c>
      <c r="H219" s="15" t="s">
        <v>15</v>
      </c>
      <c r="I219" s="15" t="s">
        <v>16</v>
      </c>
      <c r="J219" s="45"/>
      <c r="K219" s="48"/>
      <c r="L219" s="50"/>
      <c r="M219" s="52"/>
      <c r="N219" s="54"/>
      <c r="O219" s="56"/>
    </row>
    <row r="220" spans="1:18" ht="11.1" customHeight="1">
      <c r="A220" s="13" t="s">
        <v>104</v>
      </c>
      <c r="B220" s="14" t="s">
        <v>105</v>
      </c>
      <c r="C220" s="15" t="s">
        <v>38</v>
      </c>
      <c r="D220" s="15">
        <v>25</v>
      </c>
      <c r="E220" s="15">
        <v>34</v>
      </c>
      <c r="F220" s="15">
        <v>59</v>
      </c>
      <c r="G220" s="15">
        <v>3</v>
      </c>
      <c r="H220" s="15" t="s">
        <v>15</v>
      </c>
      <c r="I220" s="15" t="s">
        <v>17</v>
      </c>
      <c r="J220" s="45"/>
      <c r="K220" s="48"/>
      <c r="L220" s="50"/>
      <c r="M220" s="52"/>
      <c r="N220" s="54"/>
      <c r="O220" s="56"/>
    </row>
    <row r="221" spans="1:18" ht="11.1" customHeight="1">
      <c r="A221" s="13" t="s">
        <v>104</v>
      </c>
      <c r="B221" s="14" t="s">
        <v>105</v>
      </c>
      <c r="C221" s="15" t="s">
        <v>35</v>
      </c>
      <c r="D221" s="15">
        <v>30</v>
      </c>
      <c r="E221" s="15">
        <v>64</v>
      </c>
      <c r="F221" s="15">
        <v>94</v>
      </c>
      <c r="G221" s="15">
        <v>1.5</v>
      </c>
      <c r="H221" s="15" t="s">
        <v>15</v>
      </c>
      <c r="I221" s="15" t="s">
        <v>20</v>
      </c>
      <c r="J221" s="45"/>
      <c r="K221" s="48"/>
      <c r="L221" s="50"/>
      <c r="M221" s="52"/>
      <c r="N221" s="54"/>
      <c r="O221" s="56"/>
    </row>
    <row r="222" spans="1:18" ht="11.1" customHeight="1">
      <c r="A222" s="16" t="s">
        <v>104</v>
      </c>
      <c r="B222" s="17" t="s">
        <v>105</v>
      </c>
      <c r="C222" s="18" t="s">
        <v>39</v>
      </c>
      <c r="D222" s="18">
        <v>30</v>
      </c>
      <c r="E222" s="18">
        <v>63</v>
      </c>
      <c r="F222" s="18">
        <v>93</v>
      </c>
      <c r="G222" s="18">
        <v>1.5</v>
      </c>
      <c r="H222" s="18" t="s">
        <v>15</v>
      </c>
      <c r="I222" s="18" t="s">
        <v>20</v>
      </c>
      <c r="J222" s="45"/>
      <c r="K222" s="48"/>
      <c r="L222" s="50"/>
      <c r="M222" s="52"/>
      <c r="N222" s="54"/>
      <c r="O222" s="56"/>
    </row>
    <row r="223" spans="1:18" ht="11.1" customHeight="1">
      <c r="A223" s="16" t="s">
        <v>104</v>
      </c>
      <c r="B223" s="17" t="s">
        <v>105</v>
      </c>
      <c r="C223" s="18" t="s">
        <v>40</v>
      </c>
      <c r="D223" s="18">
        <v>29</v>
      </c>
      <c r="E223" s="18">
        <v>68</v>
      </c>
      <c r="F223" s="18">
        <v>97</v>
      </c>
      <c r="G223" s="18">
        <v>1.5</v>
      </c>
      <c r="H223" s="18" t="s">
        <v>15</v>
      </c>
      <c r="I223" s="18" t="s">
        <v>20</v>
      </c>
      <c r="J223" s="45"/>
      <c r="K223" s="48"/>
      <c r="L223" s="50"/>
      <c r="M223" s="52"/>
      <c r="N223" s="54"/>
      <c r="O223" s="56"/>
    </row>
    <row r="224" spans="1:18" ht="11.1" customHeight="1">
      <c r="A224" s="16" t="s">
        <v>104</v>
      </c>
      <c r="B224" s="17" t="s">
        <v>105</v>
      </c>
      <c r="C224" s="18" t="s">
        <v>41</v>
      </c>
      <c r="D224" s="18">
        <v>30</v>
      </c>
      <c r="E224" s="18">
        <v>67</v>
      </c>
      <c r="F224" s="18">
        <v>97</v>
      </c>
      <c r="G224" s="18">
        <v>2</v>
      </c>
      <c r="H224" s="18" t="s">
        <v>15</v>
      </c>
      <c r="I224" s="18" t="s">
        <v>20</v>
      </c>
      <c r="J224" s="45"/>
      <c r="K224" s="48"/>
      <c r="L224" s="50"/>
      <c r="M224" s="52"/>
      <c r="N224" s="54"/>
      <c r="O224" s="56"/>
    </row>
    <row r="225" spans="1:18" ht="10.5" customHeight="1" thickBot="1">
      <c r="A225" s="19" t="s">
        <v>104</v>
      </c>
      <c r="B225" s="20" t="s">
        <v>105</v>
      </c>
      <c r="C225" s="21" t="s">
        <v>42</v>
      </c>
      <c r="D225" s="21">
        <v>30</v>
      </c>
      <c r="E225" s="21">
        <v>0</v>
      </c>
      <c r="F225" s="21">
        <v>30</v>
      </c>
      <c r="G225" s="21">
        <v>0</v>
      </c>
      <c r="H225" s="21" t="s">
        <v>15</v>
      </c>
      <c r="I225" s="21" t="s">
        <v>31</v>
      </c>
      <c r="J225" s="46"/>
      <c r="K225" s="49"/>
      <c r="L225" s="51"/>
      <c r="M225" s="53"/>
      <c r="N225" s="55"/>
      <c r="O225" s="57"/>
    </row>
    <row r="226" spans="1:18" ht="11.1" customHeight="1">
      <c r="A226" s="8" t="s">
        <v>106</v>
      </c>
      <c r="B226" s="9" t="s">
        <v>107</v>
      </c>
      <c r="C226" s="10" t="s">
        <v>33</v>
      </c>
      <c r="D226" s="10">
        <v>21</v>
      </c>
      <c r="E226" s="10">
        <v>27</v>
      </c>
      <c r="F226" s="10">
        <v>48</v>
      </c>
      <c r="G226" s="10">
        <v>3</v>
      </c>
      <c r="H226" s="10" t="s">
        <v>15</v>
      </c>
      <c r="I226" s="10" t="s">
        <v>18</v>
      </c>
      <c r="J226" s="44">
        <f t="shared" ref="J226" si="105">COUNTIF(H226:H235,"F")+COUNTIF(H226:H235,"AB")</f>
        <v>1</v>
      </c>
      <c r="K226" s="47">
        <f t="shared" ref="K226" si="106">SUM(G226:G235)</f>
        <v>18.5</v>
      </c>
      <c r="L226" s="50" t="str">
        <f t="shared" ref="L226" si="107">IF(K226=21.5, "PASS", "FAIL")</f>
        <v>FAIL</v>
      </c>
      <c r="M226" s="52" t="str">
        <f t="shared" ref="M226" si="108">IF(L226="PASS",O226/9,"NO NEED")</f>
        <v>NO NEED</v>
      </c>
      <c r="N226" s="54" t="str">
        <f>IF(L226="FAIL","NO RANK",RANK(M226,$M$6:$M$505))</f>
        <v>NO RANK</v>
      </c>
      <c r="O226" s="56">
        <f t="shared" ref="O226" si="109">SUM(F226:F234)</f>
        <v>623</v>
      </c>
    </row>
    <row r="227" spans="1:18" ht="11.1" customHeight="1">
      <c r="A227" s="13" t="s">
        <v>106</v>
      </c>
      <c r="B227" s="14" t="s">
        <v>107</v>
      </c>
      <c r="C227" s="15" t="s">
        <v>34</v>
      </c>
      <c r="D227" s="15">
        <v>25</v>
      </c>
      <c r="E227" s="15">
        <v>25</v>
      </c>
      <c r="F227" s="15">
        <v>50</v>
      </c>
      <c r="G227" s="15">
        <v>3</v>
      </c>
      <c r="H227" s="15" t="s">
        <v>15</v>
      </c>
      <c r="I227" s="15" t="s">
        <v>17</v>
      </c>
      <c r="J227" s="45"/>
      <c r="K227" s="48"/>
      <c r="L227" s="50"/>
      <c r="M227" s="52"/>
      <c r="N227" s="54"/>
      <c r="O227" s="56"/>
    </row>
    <row r="228" spans="1:18" ht="11.1" customHeight="1">
      <c r="A228" s="13" t="s">
        <v>106</v>
      </c>
      <c r="B228" s="14" t="s">
        <v>107</v>
      </c>
      <c r="C228" s="15" t="s">
        <v>36</v>
      </c>
      <c r="D228" s="15">
        <v>23</v>
      </c>
      <c r="E228" s="15">
        <v>16</v>
      </c>
      <c r="F228" s="15">
        <v>39</v>
      </c>
      <c r="G228" s="15">
        <v>0</v>
      </c>
      <c r="H228" s="15" t="s">
        <v>19</v>
      </c>
      <c r="I228" s="15" t="s">
        <v>19</v>
      </c>
      <c r="J228" s="45"/>
      <c r="K228" s="48"/>
      <c r="L228" s="50"/>
      <c r="M228" s="52"/>
      <c r="N228" s="54"/>
      <c r="O228" s="56"/>
    </row>
    <row r="229" spans="1:18" ht="11.1" customHeight="1">
      <c r="A229" s="13" t="s">
        <v>106</v>
      </c>
      <c r="B229" s="14" t="s">
        <v>107</v>
      </c>
      <c r="C229" s="15" t="s">
        <v>37</v>
      </c>
      <c r="D229" s="15">
        <v>29</v>
      </c>
      <c r="E229" s="15">
        <v>25</v>
      </c>
      <c r="F229" s="15">
        <v>54</v>
      </c>
      <c r="G229" s="15">
        <v>3</v>
      </c>
      <c r="H229" s="15" t="s">
        <v>15</v>
      </c>
      <c r="I229" s="15" t="s">
        <v>17</v>
      </c>
      <c r="J229" s="45"/>
      <c r="K229" s="48"/>
      <c r="L229" s="50"/>
      <c r="M229" s="52"/>
      <c r="N229" s="54"/>
      <c r="O229" s="56"/>
    </row>
    <row r="230" spans="1:18" ht="11.1" customHeight="1">
      <c r="A230" s="13" t="s">
        <v>106</v>
      </c>
      <c r="B230" s="14" t="s">
        <v>107</v>
      </c>
      <c r="C230" s="15" t="s">
        <v>38</v>
      </c>
      <c r="D230" s="15">
        <v>25</v>
      </c>
      <c r="E230" s="15">
        <v>27</v>
      </c>
      <c r="F230" s="15">
        <v>52</v>
      </c>
      <c r="G230" s="15">
        <v>3</v>
      </c>
      <c r="H230" s="15" t="s">
        <v>15</v>
      </c>
      <c r="I230" s="15" t="s">
        <v>17</v>
      </c>
      <c r="J230" s="45"/>
      <c r="K230" s="48"/>
      <c r="L230" s="50"/>
      <c r="M230" s="52"/>
      <c r="N230" s="54"/>
      <c r="O230" s="56"/>
    </row>
    <row r="231" spans="1:18" ht="11.1" customHeight="1">
      <c r="A231" s="13" t="s">
        <v>106</v>
      </c>
      <c r="B231" s="14" t="s">
        <v>107</v>
      </c>
      <c r="C231" s="15" t="s">
        <v>35</v>
      </c>
      <c r="D231" s="15">
        <v>30</v>
      </c>
      <c r="E231" s="15">
        <v>65</v>
      </c>
      <c r="F231" s="15">
        <v>95</v>
      </c>
      <c r="G231" s="15">
        <v>1.5</v>
      </c>
      <c r="H231" s="15" t="s">
        <v>15</v>
      </c>
      <c r="I231" s="15" t="s">
        <v>20</v>
      </c>
      <c r="J231" s="45"/>
      <c r="K231" s="48"/>
      <c r="L231" s="50"/>
      <c r="M231" s="52"/>
      <c r="N231" s="54"/>
      <c r="O231" s="56"/>
    </row>
    <row r="232" spans="1:18" ht="11.1" customHeight="1">
      <c r="A232" s="16" t="s">
        <v>106</v>
      </c>
      <c r="B232" s="17" t="s">
        <v>107</v>
      </c>
      <c r="C232" s="18" t="s">
        <v>39</v>
      </c>
      <c r="D232" s="18">
        <v>30</v>
      </c>
      <c r="E232" s="18">
        <v>65</v>
      </c>
      <c r="F232" s="18">
        <v>95</v>
      </c>
      <c r="G232" s="18">
        <v>1.5</v>
      </c>
      <c r="H232" s="18" t="s">
        <v>15</v>
      </c>
      <c r="I232" s="18" t="s">
        <v>20</v>
      </c>
      <c r="J232" s="45"/>
      <c r="K232" s="48"/>
      <c r="L232" s="50"/>
      <c r="M232" s="52"/>
      <c r="N232" s="54"/>
      <c r="O232" s="56"/>
    </row>
    <row r="233" spans="1:18" ht="11.1" customHeight="1">
      <c r="A233" s="16" t="s">
        <v>106</v>
      </c>
      <c r="B233" s="17" t="s">
        <v>107</v>
      </c>
      <c r="C233" s="18" t="s">
        <v>40</v>
      </c>
      <c r="D233" s="18">
        <v>29</v>
      </c>
      <c r="E233" s="18">
        <v>64</v>
      </c>
      <c r="F233" s="18">
        <v>93</v>
      </c>
      <c r="G233" s="18">
        <v>1.5</v>
      </c>
      <c r="H233" s="18" t="s">
        <v>15</v>
      </c>
      <c r="I233" s="18" t="s">
        <v>20</v>
      </c>
      <c r="J233" s="45"/>
      <c r="K233" s="48"/>
      <c r="L233" s="50"/>
      <c r="M233" s="52"/>
      <c r="N233" s="54"/>
      <c r="O233" s="56"/>
    </row>
    <row r="234" spans="1:18" ht="11.1" customHeight="1">
      <c r="A234" s="16" t="s">
        <v>106</v>
      </c>
      <c r="B234" s="17" t="s">
        <v>107</v>
      </c>
      <c r="C234" s="18" t="s">
        <v>41</v>
      </c>
      <c r="D234" s="18">
        <v>29</v>
      </c>
      <c r="E234" s="18">
        <v>68</v>
      </c>
      <c r="F234" s="18">
        <v>97</v>
      </c>
      <c r="G234" s="18">
        <v>2</v>
      </c>
      <c r="H234" s="18" t="s">
        <v>15</v>
      </c>
      <c r="I234" s="18" t="s">
        <v>20</v>
      </c>
      <c r="J234" s="45"/>
      <c r="K234" s="48"/>
      <c r="L234" s="50"/>
      <c r="M234" s="52"/>
      <c r="N234" s="54"/>
      <c r="O234" s="56"/>
    </row>
    <row r="235" spans="1:18" ht="11.1" customHeight="1" thickBot="1">
      <c r="A235" s="19" t="s">
        <v>106</v>
      </c>
      <c r="B235" s="20" t="s">
        <v>107</v>
      </c>
      <c r="C235" s="21" t="s">
        <v>42</v>
      </c>
      <c r="D235" s="21">
        <v>30</v>
      </c>
      <c r="E235" s="21">
        <v>0</v>
      </c>
      <c r="F235" s="21">
        <v>30</v>
      </c>
      <c r="G235" s="21">
        <v>0</v>
      </c>
      <c r="H235" s="21" t="s">
        <v>15</v>
      </c>
      <c r="I235" s="21" t="s">
        <v>31</v>
      </c>
      <c r="J235" s="46"/>
      <c r="K235" s="49"/>
      <c r="L235" s="51"/>
      <c r="M235" s="53"/>
      <c r="N235" s="55"/>
      <c r="O235" s="57"/>
    </row>
    <row r="236" spans="1:18" ht="11.1" customHeight="1">
      <c r="A236" s="8" t="s">
        <v>108</v>
      </c>
      <c r="B236" s="9" t="s">
        <v>109</v>
      </c>
      <c r="C236" s="10" t="s">
        <v>33</v>
      </c>
      <c r="D236" s="10">
        <v>21</v>
      </c>
      <c r="E236" s="10">
        <v>37</v>
      </c>
      <c r="F236" s="10">
        <v>58</v>
      </c>
      <c r="G236" s="10">
        <v>3</v>
      </c>
      <c r="H236" s="10" t="s">
        <v>15</v>
      </c>
      <c r="I236" s="10" t="s">
        <v>17</v>
      </c>
      <c r="J236" s="44">
        <f t="shared" ref="J236" si="110">COUNTIF(H236:H245,"F")+COUNTIF(H236:H245,"AB")</f>
        <v>1</v>
      </c>
      <c r="K236" s="47">
        <f t="shared" ref="K236" si="111">SUM(G236:G245)</f>
        <v>18.5</v>
      </c>
      <c r="L236" s="50" t="str">
        <f t="shared" ref="L236" si="112">IF(K236=21.5, "PASS", "FAIL")</f>
        <v>FAIL</v>
      </c>
      <c r="M236" s="52" t="str">
        <f t="shared" ref="M236" si="113">IF(L236="PASS",O236/9,"NO NEED")</f>
        <v>NO NEED</v>
      </c>
      <c r="N236" s="54" t="str">
        <f>IF(L236="FAIL","NO RANK",RANK(M236,$M$6:$M$505))</f>
        <v>NO RANK</v>
      </c>
      <c r="O236" s="56">
        <f t="shared" ref="O236" si="114">SUM(F236:F244)</f>
        <v>651</v>
      </c>
      <c r="P236" s="11"/>
      <c r="Q236" s="12"/>
      <c r="R236" s="12"/>
    </row>
    <row r="237" spans="1:18" ht="11.1" customHeight="1">
      <c r="A237" s="13" t="s">
        <v>108</v>
      </c>
      <c r="B237" s="14" t="s">
        <v>109</v>
      </c>
      <c r="C237" s="15" t="s">
        <v>34</v>
      </c>
      <c r="D237" s="15">
        <v>27</v>
      </c>
      <c r="E237" s="15">
        <v>25</v>
      </c>
      <c r="F237" s="15">
        <v>52</v>
      </c>
      <c r="G237" s="15">
        <v>3</v>
      </c>
      <c r="H237" s="15" t="s">
        <v>15</v>
      </c>
      <c r="I237" s="15" t="s">
        <v>17</v>
      </c>
      <c r="J237" s="45"/>
      <c r="K237" s="48"/>
      <c r="L237" s="50"/>
      <c r="M237" s="52"/>
      <c r="N237" s="54"/>
      <c r="O237" s="56"/>
    </row>
    <row r="238" spans="1:18" ht="11.1" customHeight="1">
      <c r="A238" s="13" t="s">
        <v>108</v>
      </c>
      <c r="B238" s="14" t="s">
        <v>109</v>
      </c>
      <c r="C238" s="15" t="s">
        <v>36</v>
      </c>
      <c r="D238" s="15">
        <v>24</v>
      </c>
      <c r="E238" s="15">
        <v>10</v>
      </c>
      <c r="F238" s="15">
        <v>34</v>
      </c>
      <c r="G238" s="15">
        <v>0</v>
      </c>
      <c r="H238" s="15" t="s">
        <v>19</v>
      </c>
      <c r="I238" s="15" t="s">
        <v>31</v>
      </c>
      <c r="J238" s="45"/>
      <c r="K238" s="48"/>
      <c r="L238" s="50"/>
      <c r="M238" s="52"/>
      <c r="N238" s="54"/>
      <c r="O238" s="56"/>
    </row>
    <row r="239" spans="1:18" ht="11.1" customHeight="1">
      <c r="A239" s="13" t="s">
        <v>108</v>
      </c>
      <c r="B239" s="14" t="s">
        <v>109</v>
      </c>
      <c r="C239" s="15" t="s">
        <v>37</v>
      </c>
      <c r="D239" s="15">
        <v>27</v>
      </c>
      <c r="E239" s="15">
        <v>36</v>
      </c>
      <c r="F239" s="15">
        <v>63</v>
      </c>
      <c r="G239" s="15">
        <v>3</v>
      </c>
      <c r="H239" s="15" t="s">
        <v>15</v>
      </c>
      <c r="I239" s="15" t="s">
        <v>20</v>
      </c>
      <c r="J239" s="45"/>
      <c r="K239" s="48"/>
      <c r="L239" s="50"/>
      <c r="M239" s="52"/>
      <c r="N239" s="54"/>
      <c r="O239" s="56"/>
    </row>
    <row r="240" spans="1:18" ht="11.1" customHeight="1">
      <c r="A240" s="13" t="s">
        <v>108</v>
      </c>
      <c r="B240" s="14" t="s">
        <v>109</v>
      </c>
      <c r="C240" s="15" t="s">
        <v>38</v>
      </c>
      <c r="D240" s="15">
        <v>25</v>
      </c>
      <c r="E240" s="15">
        <v>34</v>
      </c>
      <c r="F240" s="15">
        <v>59</v>
      </c>
      <c r="G240" s="15">
        <v>3</v>
      </c>
      <c r="H240" s="15" t="s">
        <v>15</v>
      </c>
      <c r="I240" s="15" t="s">
        <v>19</v>
      </c>
      <c r="J240" s="45"/>
      <c r="K240" s="48"/>
      <c r="L240" s="50"/>
      <c r="M240" s="52"/>
      <c r="N240" s="54"/>
      <c r="O240" s="56"/>
    </row>
    <row r="241" spans="1:18" ht="11.1" customHeight="1">
      <c r="A241" s="13" t="s">
        <v>108</v>
      </c>
      <c r="B241" s="14" t="s">
        <v>109</v>
      </c>
      <c r="C241" s="15" t="s">
        <v>35</v>
      </c>
      <c r="D241" s="15">
        <v>29</v>
      </c>
      <c r="E241" s="15">
        <v>67</v>
      </c>
      <c r="F241" s="15">
        <v>96</v>
      </c>
      <c r="G241" s="15">
        <v>1.5</v>
      </c>
      <c r="H241" s="15" t="s">
        <v>15</v>
      </c>
      <c r="I241" s="15" t="s">
        <v>17</v>
      </c>
      <c r="J241" s="45"/>
      <c r="K241" s="48"/>
      <c r="L241" s="50"/>
      <c r="M241" s="52"/>
      <c r="N241" s="54"/>
      <c r="O241" s="56"/>
    </row>
    <row r="242" spans="1:18" ht="11.1" customHeight="1">
      <c r="A242" s="16" t="s">
        <v>108</v>
      </c>
      <c r="B242" s="17" t="s">
        <v>109</v>
      </c>
      <c r="C242" s="18" t="s">
        <v>39</v>
      </c>
      <c r="D242" s="18">
        <v>30</v>
      </c>
      <c r="E242" s="18">
        <v>65</v>
      </c>
      <c r="F242" s="18">
        <v>95</v>
      </c>
      <c r="G242" s="18">
        <v>1.5</v>
      </c>
      <c r="H242" s="18" t="s">
        <v>15</v>
      </c>
      <c r="I242" s="18" t="s">
        <v>20</v>
      </c>
      <c r="J242" s="45"/>
      <c r="K242" s="48"/>
      <c r="L242" s="50"/>
      <c r="M242" s="52"/>
      <c r="N242" s="54"/>
      <c r="O242" s="56"/>
    </row>
    <row r="243" spans="1:18" ht="11.1" customHeight="1">
      <c r="A243" s="16" t="s">
        <v>108</v>
      </c>
      <c r="B243" s="17" t="s">
        <v>109</v>
      </c>
      <c r="C243" s="18" t="s">
        <v>40</v>
      </c>
      <c r="D243" s="18">
        <v>29</v>
      </c>
      <c r="E243" s="18">
        <v>67</v>
      </c>
      <c r="F243" s="18">
        <v>96</v>
      </c>
      <c r="G243" s="18">
        <v>1.5</v>
      </c>
      <c r="H243" s="18" t="s">
        <v>15</v>
      </c>
      <c r="I243" s="18" t="s">
        <v>16</v>
      </c>
      <c r="J243" s="45"/>
      <c r="K243" s="48"/>
      <c r="L243" s="50"/>
      <c r="M243" s="52"/>
      <c r="N243" s="54"/>
      <c r="O243" s="56"/>
    </row>
    <row r="244" spans="1:18" ht="11.1" customHeight="1">
      <c r="A244" s="16" t="s">
        <v>108</v>
      </c>
      <c r="B244" s="17" t="s">
        <v>109</v>
      </c>
      <c r="C244" s="18" t="s">
        <v>41</v>
      </c>
      <c r="D244" s="18">
        <v>30</v>
      </c>
      <c r="E244" s="18">
        <v>68</v>
      </c>
      <c r="F244" s="18">
        <v>98</v>
      </c>
      <c r="G244" s="18">
        <v>2</v>
      </c>
      <c r="H244" s="18" t="s">
        <v>15</v>
      </c>
      <c r="I244" s="18" t="s">
        <v>20</v>
      </c>
      <c r="J244" s="45"/>
      <c r="K244" s="48"/>
      <c r="L244" s="50"/>
      <c r="M244" s="52"/>
      <c r="N244" s="54"/>
      <c r="O244" s="56"/>
    </row>
    <row r="245" spans="1:18" ht="10.5" customHeight="1" thickBot="1">
      <c r="A245" s="19" t="s">
        <v>108</v>
      </c>
      <c r="B245" s="20" t="s">
        <v>109</v>
      </c>
      <c r="C245" s="21" t="s">
        <v>42</v>
      </c>
      <c r="D245" s="21">
        <v>30</v>
      </c>
      <c r="E245" s="21">
        <v>0</v>
      </c>
      <c r="F245" s="21">
        <v>30</v>
      </c>
      <c r="G245" s="21">
        <v>0</v>
      </c>
      <c r="H245" s="21" t="s">
        <v>15</v>
      </c>
      <c r="I245" s="21" t="s">
        <v>20</v>
      </c>
      <c r="J245" s="46"/>
      <c r="K245" s="49"/>
      <c r="L245" s="51"/>
      <c r="M245" s="53"/>
      <c r="N245" s="55"/>
      <c r="O245" s="57"/>
    </row>
    <row r="246" spans="1:18" ht="11.1" customHeight="1">
      <c r="A246" s="8" t="s">
        <v>110</v>
      </c>
      <c r="B246" s="9" t="s">
        <v>111</v>
      </c>
      <c r="C246" s="10" t="s">
        <v>33</v>
      </c>
      <c r="D246" s="10">
        <v>16</v>
      </c>
      <c r="E246" s="10">
        <v>31</v>
      </c>
      <c r="F246" s="10">
        <v>47</v>
      </c>
      <c r="G246" s="10">
        <v>3</v>
      </c>
      <c r="H246" s="10" t="s">
        <v>15</v>
      </c>
      <c r="I246" s="10" t="s">
        <v>18</v>
      </c>
      <c r="J246" s="44">
        <f t="shared" ref="J246" si="115">COUNTIF(H246:H255,"F")+COUNTIF(H246:H255,"AB")</f>
        <v>0</v>
      </c>
      <c r="K246" s="47">
        <f t="shared" ref="K246" si="116">SUM(G246:G255)</f>
        <v>21.5</v>
      </c>
      <c r="L246" s="50" t="str">
        <f t="shared" ref="L246" si="117">IF(K246=21.5, "PASS", "FAIL")</f>
        <v>PASS</v>
      </c>
      <c r="M246" s="52">
        <f t="shared" ref="M246" si="118">IF(L246="PASS",O246/9,"NO NEED")</f>
        <v>70</v>
      </c>
      <c r="N246" s="54">
        <f>IF(L246="FAIL","NO RANK",RANK(M246,$M$6:$M$505))</f>
        <v>31</v>
      </c>
      <c r="O246" s="56">
        <f t="shared" ref="O246" si="119">SUM(F246:F254)</f>
        <v>630</v>
      </c>
    </row>
    <row r="247" spans="1:18" ht="11.1" customHeight="1">
      <c r="A247" s="13" t="s">
        <v>110</v>
      </c>
      <c r="B247" s="14" t="s">
        <v>111</v>
      </c>
      <c r="C247" s="15" t="s">
        <v>34</v>
      </c>
      <c r="D247" s="15">
        <v>20</v>
      </c>
      <c r="E247" s="15">
        <v>30</v>
      </c>
      <c r="F247" s="15">
        <v>50</v>
      </c>
      <c r="G247" s="15">
        <v>3</v>
      </c>
      <c r="H247" s="15" t="s">
        <v>15</v>
      </c>
      <c r="I247" s="15" t="s">
        <v>17</v>
      </c>
      <c r="J247" s="45"/>
      <c r="K247" s="48"/>
      <c r="L247" s="50"/>
      <c r="M247" s="52"/>
      <c r="N247" s="54"/>
      <c r="O247" s="56"/>
    </row>
    <row r="248" spans="1:18" ht="11.1" customHeight="1">
      <c r="A248" s="13" t="s">
        <v>110</v>
      </c>
      <c r="B248" s="14" t="s">
        <v>111</v>
      </c>
      <c r="C248" s="15" t="s">
        <v>36</v>
      </c>
      <c r="D248" s="15">
        <v>23</v>
      </c>
      <c r="E248" s="15">
        <v>25</v>
      </c>
      <c r="F248" s="15">
        <v>48</v>
      </c>
      <c r="G248" s="15">
        <v>3</v>
      </c>
      <c r="H248" s="15" t="s">
        <v>15</v>
      </c>
      <c r="I248" s="15" t="s">
        <v>18</v>
      </c>
      <c r="J248" s="45"/>
      <c r="K248" s="48"/>
      <c r="L248" s="50"/>
      <c r="M248" s="52"/>
      <c r="N248" s="54"/>
      <c r="O248" s="56"/>
    </row>
    <row r="249" spans="1:18" ht="11.1" customHeight="1">
      <c r="A249" s="13" t="s">
        <v>110</v>
      </c>
      <c r="B249" s="14" t="s">
        <v>111</v>
      </c>
      <c r="C249" s="15" t="s">
        <v>37</v>
      </c>
      <c r="D249" s="15">
        <v>27</v>
      </c>
      <c r="E249" s="15">
        <v>26</v>
      </c>
      <c r="F249" s="15">
        <v>53</v>
      </c>
      <c r="G249" s="15">
        <v>3</v>
      </c>
      <c r="H249" s="15" t="s">
        <v>15</v>
      </c>
      <c r="I249" s="15" t="s">
        <v>17</v>
      </c>
      <c r="J249" s="45"/>
      <c r="K249" s="48"/>
      <c r="L249" s="50"/>
      <c r="M249" s="52"/>
      <c r="N249" s="54"/>
      <c r="O249" s="56"/>
    </row>
    <row r="250" spans="1:18" ht="11.1" customHeight="1">
      <c r="A250" s="13" t="s">
        <v>110</v>
      </c>
      <c r="B250" s="14" t="s">
        <v>111</v>
      </c>
      <c r="C250" s="15" t="s">
        <v>38</v>
      </c>
      <c r="D250" s="15">
        <v>24</v>
      </c>
      <c r="E250" s="15">
        <v>39</v>
      </c>
      <c r="F250" s="15">
        <v>63</v>
      </c>
      <c r="G250" s="15">
        <v>3</v>
      </c>
      <c r="H250" s="15" t="s">
        <v>15</v>
      </c>
      <c r="I250" s="15" t="s">
        <v>16</v>
      </c>
      <c r="J250" s="45"/>
      <c r="K250" s="48"/>
      <c r="L250" s="50"/>
      <c r="M250" s="52"/>
      <c r="N250" s="54"/>
      <c r="O250" s="56"/>
    </row>
    <row r="251" spans="1:18" ht="11.1" customHeight="1">
      <c r="A251" s="13" t="s">
        <v>110</v>
      </c>
      <c r="B251" s="14" t="s">
        <v>111</v>
      </c>
      <c r="C251" s="15" t="s">
        <v>35</v>
      </c>
      <c r="D251" s="15">
        <v>30</v>
      </c>
      <c r="E251" s="15">
        <v>65</v>
      </c>
      <c r="F251" s="15">
        <v>95</v>
      </c>
      <c r="G251" s="15">
        <v>1.5</v>
      </c>
      <c r="H251" s="15" t="s">
        <v>15</v>
      </c>
      <c r="I251" s="15" t="s">
        <v>20</v>
      </c>
      <c r="J251" s="45"/>
      <c r="K251" s="48"/>
      <c r="L251" s="50"/>
      <c r="M251" s="52"/>
      <c r="N251" s="54"/>
      <c r="O251" s="56"/>
    </row>
    <row r="252" spans="1:18" ht="11.1" customHeight="1">
      <c r="A252" s="16" t="s">
        <v>110</v>
      </c>
      <c r="B252" s="17" t="s">
        <v>111</v>
      </c>
      <c r="C252" s="18" t="s">
        <v>39</v>
      </c>
      <c r="D252" s="18">
        <v>30</v>
      </c>
      <c r="E252" s="18">
        <v>52</v>
      </c>
      <c r="F252" s="18">
        <v>82</v>
      </c>
      <c r="G252" s="18">
        <v>1.5</v>
      </c>
      <c r="H252" s="18" t="s">
        <v>15</v>
      </c>
      <c r="I252" s="18" t="s">
        <v>21</v>
      </c>
      <c r="J252" s="45"/>
      <c r="K252" s="48"/>
      <c r="L252" s="50"/>
      <c r="M252" s="52"/>
      <c r="N252" s="54"/>
      <c r="O252" s="56"/>
    </row>
    <row r="253" spans="1:18" ht="11.1" customHeight="1">
      <c r="A253" s="16" t="s">
        <v>110</v>
      </c>
      <c r="B253" s="17" t="s">
        <v>111</v>
      </c>
      <c r="C253" s="18" t="s">
        <v>40</v>
      </c>
      <c r="D253" s="18">
        <v>30</v>
      </c>
      <c r="E253" s="18">
        <v>68</v>
      </c>
      <c r="F253" s="18">
        <v>98</v>
      </c>
      <c r="G253" s="18">
        <v>1.5</v>
      </c>
      <c r="H253" s="18" t="s">
        <v>15</v>
      </c>
      <c r="I253" s="18" t="s">
        <v>20</v>
      </c>
      <c r="J253" s="45"/>
      <c r="K253" s="48"/>
      <c r="L253" s="50"/>
      <c r="M253" s="52"/>
      <c r="N253" s="54"/>
      <c r="O253" s="56"/>
    </row>
    <row r="254" spans="1:18" ht="11.1" customHeight="1">
      <c r="A254" s="16" t="s">
        <v>110</v>
      </c>
      <c r="B254" s="17" t="s">
        <v>111</v>
      </c>
      <c r="C254" s="18" t="s">
        <v>41</v>
      </c>
      <c r="D254" s="18">
        <v>29</v>
      </c>
      <c r="E254" s="18">
        <v>65</v>
      </c>
      <c r="F254" s="18">
        <v>94</v>
      </c>
      <c r="G254" s="18">
        <v>2</v>
      </c>
      <c r="H254" s="18" t="s">
        <v>15</v>
      </c>
      <c r="I254" s="18" t="s">
        <v>20</v>
      </c>
      <c r="J254" s="45"/>
      <c r="K254" s="48"/>
      <c r="L254" s="50"/>
      <c r="M254" s="52"/>
      <c r="N254" s="54"/>
      <c r="O254" s="56"/>
    </row>
    <row r="255" spans="1:18" ht="11.1" customHeight="1" thickBot="1">
      <c r="A255" s="19" t="s">
        <v>110</v>
      </c>
      <c r="B255" s="20" t="s">
        <v>111</v>
      </c>
      <c r="C255" s="21" t="s">
        <v>42</v>
      </c>
      <c r="D255" s="21">
        <v>30</v>
      </c>
      <c r="E255" s="21">
        <v>0</v>
      </c>
      <c r="F255" s="21">
        <v>30</v>
      </c>
      <c r="G255" s="21">
        <v>0</v>
      </c>
      <c r="H255" s="21" t="s">
        <v>15</v>
      </c>
      <c r="I255" s="21" t="s">
        <v>31</v>
      </c>
      <c r="J255" s="46"/>
      <c r="K255" s="49"/>
      <c r="L255" s="51"/>
      <c r="M255" s="53"/>
      <c r="N255" s="55"/>
      <c r="O255" s="57"/>
    </row>
    <row r="256" spans="1:18" ht="11.1" customHeight="1">
      <c r="A256" s="8" t="s">
        <v>112</v>
      </c>
      <c r="B256" s="9" t="s">
        <v>113</v>
      </c>
      <c r="C256" s="10" t="s">
        <v>33</v>
      </c>
      <c r="D256" s="10">
        <v>25</v>
      </c>
      <c r="E256" s="10">
        <v>36</v>
      </c>
      <c r="F256" s="10">
        <v>61</v>
      </c>
      <c r="G256" s="10">
        <v>3</v>
      </c>
      <c r="H256" s="10" t="s">
        <v>15</v>
      </c>
      <c r="I256" s="10" t="s">
        <v>16</v>
      </c>
      <c r="J256" s="44">
        <f t="shared" ref="J256" si="120">COUNTIF(H256:H265,"F")+COUNTIF(H256:H265,"AB")</f>
        <v>0</v>
      </c>
      <c r="K256" s="47">
        <f t="shared" ref="K256" si="121">SUM(G256:G265)</f>
        <v>21.5</v>
      </c>
      <c r="L256" s="50" t="str">
        <f t="shared" ref="L256" si="122">IF(K256=21.5, "PASS", "FAIL")</f>
        <v>PASS</v>
      </c>
      <c r="M256" s="52">
        <f t="shared" ref="M256" si="123">IF(L256="PASS",O256/9,"NO NEED")</f>
        <v>82.555555555555557</v>
      </c>
      <c r="N256" s="54">
        <f>IF(L256="FAIL","NO RANK",RANK(M256,$M$6:$M$505))</f>
        <v>8</v>
      </c>
      <c r="O256" s="56">
        <f t="shared" ref="O256" si="124">SUM(F256:F264)</f>
        <v>743</v>
      </c>
      <c r="P256" s="11"/>
      <c r="Q256" s="12"/>
      <c r="R256" s="12"/>
    </row>
    <row r="257" spans="1:15" ht="11.1" customHeight="1">
      <c r="A257" s="13" t="s">
        <v>112</v>
      </c>
      <c r="B257" s="14" t="s">
        <v>113</v>
      </c>
      <c r="C257" s="15" t="s">
        <v>34</v>
      </c>
      <c r="D257" s="15">
        <v>29</v>
      </c>
      <c r="E257" s="15">
        <v>41</v>
      </c>
      <c r="F257" s="15">
        <v>70</v>
      </c>
      <c r="G257" s="15">
        <v>3</v>
      </c>
      <c r="H257" s="15" t="s">
        <v>15</v>
      </c>
      <c r="I257" s="15" t="s">
        <v>22</v>
      </c>
      <c r="J257" s="45"/>
      <c r="K257" s="48"/>
      <c r="L257" s="50"/>
      <c r="M257" s="52"/>
      <c r="N257" s="54"/>
      <c r="O257" s="56"/>
    </row>
    <row r="258" spans="1:15" ht="11.1" customHeight="1">
      <c r="A258" s="13" t="s">
        <v>112</v>
      </c>
      <c r="B258" s="14" t="s">
        <v>113</v>
      </c>
      <c r="C258" s="15" t="s">
        <v>36</v>
      </c>
      <c r="D258" s="15">
        <v>29</v>
      </c>
      <c r="E258" s="15">
        <v>34</v>
      </c>
      <c r="F258" s="15">
        <v>63</v>
      </c>
      <c r="G258" s="15">
        <v>3</v>
      </c>
      <c r="H258" s="15" t="s">
        <v>15</v>
      </c>
      <c r="I258" s="15" t="s">
        <v>16</v>
      </c>
      <c r="J258" s="45"/>
      <c r="K258" s="48"/>
      <c r="L258" s="50"/>
      <c r="M258" s="52"/>
      <c r="N258" s="54"/>
      <c r="O258" s="56"/>
    </row>
    <row r="259" spans="1:15" ht="11.1" customHeight="1">
      <c r="A259" s="13" t="s">
        <v>112</v>
      </c>
      <c r="B259" s="14" t="s">
        <v>113</v>
      </c>
      <c r="C259" s="15" t="s">
        <v>37</v>
      </c>
      <c r="D259" s="15">
        <v>30</v>
      </c>
      <c r="E259" s="15">
        <v>41</v>
      </c>
      <c r="F259" s="15">
        <v>71</v>
      </c>
      <c r="G259" s="15">
        <v>3</v>
      </c>
      <c r="H259" s="15" t="s">
        <v>15</v>
      </c>
      <c r="I259" s="15" t="s">
        <v>22</v>
      </c>
      <c r="J259" s="45"/>
      <c r="K259" s="48"/>
      <c r="L259" s="50"/>
      <c r="M259" s="52"/>
      <c r="N259" s="54"/>
      <c r="O259" s="56"/>
    </row>
    <row r="260" spans="1:15" ht="11.1" customHeight="1">
      <c r="A260" s="13" t="s">
        <v>112</v>
      </c>
      <c r="B260" s="14" t="s">
        <v>113</v>
      </c>
      <c r="C260" s="15" t="s">
        <v>38</v>
      </c>
      <c r="D260" s="15">
        <v>29</v>
      </c>
      <c r="E260" s="15">
        <v>55</v>
      </c>
      <c r="F260" s="15">
        <v>84</v>
      </c>
      <c r="G260" s="15">
        <v>3</v>
      </c>
      <c r="H260" s="15" t="s">
        <v>15</v>
      </c>
      <c r="I260" s="15" t="s">
        <v>21</v>
      </c>
      <c r="J260" s="45"/>
      <c r="K260" s="48"/>
      <c r="L260" s="50"/>
      <c r="M260" s="52"/>
      <c r="N260" s="54"/>
      <c r="O260" s="56"/>
    </row>
    <row r="261" spans="1:15" ht="11.1" customHeight="1">
      <c r="A261" s="13" t="s">
        <v>112</v>
      </c>
      <c r="B261" s="14" t="s">
        <v>113</v>
      </c>
      <c r="C261" s="15" t="s">
        <v>35</v>
      </c>
      <c r="D261" s="15">
        <v>30</v>
      </c>
      <c r="E261" s="15">
        <v>69</v>
      </c>
      <c r="F261" s="15">
        <v>99</v>
      </c>
      <c r="G261" s="15">
        <v>1.5</v>
      </c>
      <c r="H261" s="15" t="s">
        <v>15</v>
      </c>
      <c r="I261" s="15" t="s">
        <v>20</v>
      </c>
      <c r="J261" s="45"/>
      <c r="K261" s="48"/>
      <c r="L261" s="50"/>
      <c r="M261" s="52"/>
      <c r="N261" s="54"/>
      <c r="O261" s="56"/>
    </row>
    <row r="262" spans="1:15" ht="11.1" customHeight="1">
      <c r="A262" s="16" t="s">
        <v>112</v>
      </c>
      <c r="B262" s="17" t="s">
        <v>113</v>
      </c>
      <c r="C262" s="18" t="s">
        <v>39</v>
      </c>
      <c r="D262" s="18">
        <v>30</v>
      </c>
      <c r="E262" s="18">
        <v>69</v>
      </c>
      <c r="F262" s="18">
        <v>99</v>
      </c>
      <c r="G262" s="18">
        <v>1.5</v>
      </c>
      <c r="H262" s="18" t="s">
        <v>15</v>
      </c>
      <c r="I262" s="18" t="s">
        <v>20</v>
      </c>
      <c r="J262" s="45"/>
      <c r="K262" s="48"/>
      <c r="L262" s="50"/>
      <c r="M262" s="52"/>
      <c r="N262" s="54"/>
      <c r="O262" s="56"/>
    </row>
    <row r="263" spans="1:15" ht="11.1" customHeight="1">
      <c r="A263" s="16" t="s">
        <v>112</v>
      </c>
      <c r="B263" s="17" t="s">
        <v>113</v>
      </c>
      <c r="C263" s="18" t="s">
        <v>40</v>
      </c>
      <c r="D263" s="18">
        <v>30</v>
      </c>
      <c r="E263" s="18">
        <v>69</v>
      </c>
      <c r="F263" s="18">
        <v>99</v>
      </c>
      <c r="G263" s="18">
        <v>1.5</v>
      </c>
      <c r="H263" s="18" t="s">
        <v>15</v>
      </c>
      <c r="I263" s="18" t="s">
        <v>20</v>
      </c>
      <c r="J263" s="45"/>
      <c r="K263" s="48"/>
      <c r="L263" s="50"/>
      <c r="M263" s="52"/>
      <c r="N263" s="54"/>
      <c r="O263" s="56"/>
    </row>
    <row r="264" spans="1:15" ht="11.1" customHeight="1">
      <c r="A264" s="16" t="s">
        <v>112</v>
      </c>
      <c r="B264" s="17" t="s">
        <v>113</v>
      </c>
      <c r="C264" s="18" t="s">
        <v>41</v>
      </c>
      <c r="D264" s="18">
        <v>30</v>
      </c>
      <c r="E264" s="18">
        <v>67</v>
      </c>
      <c r="F264" s="18">
        <v>97</v>
      </c>
      <c r="G264" s="18">
        <v>2</v>
      </c>
      <c r="H264" s="18" t="s">
        <v>15</v>
      </c>
      <c r="I264" s="18" t="s">
        <v>20</v>
      </c>
      <c r="J264" s="45"/>
      <c r="K264" s="48"/>
      <c r="L264" s="50"/>
      <c r="M264" s="52"/>
      <c r="N264" s="54"/>
      <c r="O264" s="56"/>
    </row>
    <row r="265" spans="1:15" ht="10.5" customHeight="1" thickBot="1">
      <c r="A265" s="19" t="s">
        <v>112</v>
      </c>
      <c r="B265" s="20" t="s">
        <v>113</v>
      </c>
      <c r="C265" s="21" t="s">
        <v>42</v>
      </c>
      <c r="D265" s="21">
        <v>30</v>
      </c>
      <c r="E265" s="21">
        <v>0</v>
      </c>
      <c r="F265" s="21">
        <v>30</v>
      </c>
      <c r="G265" s="21">
        <v>0</v>
      </c>
      <c r="H265" s="21" t="s">
        <v>15</v>
      </c>
      <c r="I265" s="21" t="s">
        <v>31</v>
      </c>
      <c r="J265" s="46"/>
      <c r="K265" s="49"/>
      <c r="L265" s="51"/>
      <c r="M265" s="53"/>
      <c r="N265" s="55"/>
      <c r="O265" s="57"/>
    </row>
    <row r="266" spans="1:15" ht="11.1" customHeight="1">
      <c r="A266" s="8" t="s">
        <v>114</v>
      </c>
      <c r="B266" s="9" t="s">
        <v>115</v>
      </c>
      <c r="C266" s="10" t="s">
        <v>33</v>
      </c>
      <c r="D266" s="10">
        <v>23</v>
      </c>
      <c r="E266" s="10">
        <v>27</v>
      </c>
      <c r="F266" s="10">
        <v>50</v>
      </c>
      <c r="G266" s="10">
        <v>3</v>
      </c>
      <c r="H266" s="10" t="s">
        <v>15</v>
      </c>
      <c r="I266" s="10" t="s">
        <v>17</v>
      </c>
      <c r="J266" s="44">
        <f t="shared" ref="J266" si="125">COUNTIF(H266:H275,"F")+COUNTIF(H266:H275,"AB")</f>
        <v>0</v>
      </c>
      <c r="K266" s="47">
        <f t="shared" ref="K266" si="126">SUM(G266:G275)</f>
        <v>21.5</v>
      </c>
      <c r="L266" s="50" t="str">
        <f t="shared" ref="L266" si="127">IF(K266=21.5, "PASS", "FAIL")</f>
        <v>PASS</v>
      </c>
      <c r="M266" s="52">
        <f t="shared" ref="M266" si="128">IF(L266="PASS",O266/9,"NO NEED")</f>
        <v>69.111111111111114</v>
      </c>
      <c r="N266" s="54">
        <f>IF(L266="FAIL","NO RANK",RANK(M266,$M$6:$M$505))</f>
        <v>34</v>
      </c>
      <c r="O266" s="56">
        <f t="shared" ref="O266" si="129">SUM(F266:F274)</f>
        <v>622</v>
      </c>
    </row>
    <row r="267" spans="1:15" ht="11.1" customHeight="1">
      <c r="A267" s="13" t="s">
        <v>114</v>
      </c>
      <c r="B267" s="14" t="s">
        <v>115</v>
      </c>
      <c r="C267" s="15" t="s">
        <v>34</v>
      </c>
      <c r="D267" s="15">
        <v>23</v>
      </c>
      <c r="E267" s="15">
        <v>29</v>
      </c>
      <c r="F267" s="15">
        <v>52</v>
      </c>
      <c r="G267" s="15">
        <v>3</v>
      </c>
      <c r="H267" s="15" t="s">
        <v>15</v>
      </c>
      <c r="I267" s="15" t="s">
        <v>17</v>
      </c>
      <c r="J267" s="45"/>
      <c r="K267" s="48"/>
      <c r="L267" s="50"/>
      <c r="M267" s="52"/>
      <c r="N267" s="54"/>
      <c r="O267" s="56"/>
    </row>
    <row r="268" spans="1:15" ht="11.1" customHeight="1">
      <c r="A268" s="13" t="s">
        <v>114</v>
      </c>
      <c r="B268" s="14" t="s">
        <v>115</v>
      </c>
      <c r="C268" s="15" t="s">
        <v>36</v>
      </c>
      <c r="D268" s="15">
        <v>23</v>
      </c>
      <c r="E268" s="15">
        <v>35</v>
      </c>
      <c r="F268" s="15">
        <v>58</v>
      </c>
      <c r="G268" s="15">
        <v>3</v>
      </c>
      <c r="H268" s="15" t="s">
        <v>15</v>
      </c>
      <c r="I268" s="15" t="s">
        <v>17</v>
      </c>
      <c r="J268" s="45"/>
      <c r="K268" s="48"/>
      <c r="L268" s="50"/>
      <c r="M268" s="52"/>
      <c r="N268" s="54"/>
      <c r="O268" s="56"/>
    </row>
    <row r="269" spans="1:15" ht="11.1" customHeight="1">
      <c r="A269" s="13" t="s">
        <v>114</v>
      </c>
      <c r="B269" s="14" t="s">
        <v>115</v>
      </c>
      <c r="C269" s="15" t="s">
        <v>37</v>
      </c>
      <c r="D269" s="15">
        <v>24</v>
      </c>
      <c r="E269" s="15">
        <v>31</v>
      </c>
      <c r="F269" s="15">
        <v>55</v>
      </c>
      <c r="G269" s="15">
        <v>3</v>
      </c>
      <c r="H269" s="15" t="s">
        <v>15</v>
      </c>
      <c r="I269" s="15" t="s">
        <v>17</v>
      </c>
      <c r="J269" s="45"/>
      <c r="K269" s="48"/>
      <c r="L269" s="50"/>
      <c r="M269" s="52"/>
      <c r="N269" s="54"/>
      <c r="O269" s="56"/>
    </row>
    <row r="270" spans="1:15" ht="11.1" customHeight="1">
      <c r="A270" s="13" t="s">
        <v>114</v>
      </c>
      <c r="B270" s="14" t="s">
        <v>115</v>
      </c>
      <c r="C270" s="15" t="s">
        <v>38</v>
      </c>
      <c r="D270" s="15">
        <v>22</v>
      </c>
      <c r="E270" s="15">
        <v>29</v>
      </c>
      <c r="F270" s="15">
        <v>51</v>
      </c>
      <c r="G270" s="15">
        <v>3</v>
      </c>
      <c r="H270" s="15" t="s">
        <v>15</v>
      </c>
      <c r="I270" s="15" t="s">
        <v>17</v>
      </c>
      <c r="J270" s="45"/>
      <c r="K270" s="48"/>
      <c r="L270" s="50"/>
      <c r="M270" s="52"/>
      <c r="N270" s="54"/>
      <c r="O270" s="56"/>
    </row>
    <row r="271" spans="1:15" ht="11.1" customHeight="1">
      <c r="A271" s="13" t="s">
        <v>114</v>
      </c>
      <c r="B271" s="14" t="s">
        <v>115</v>
      </c>
      <c r="C271" s="15" t="s">
        <v>35</v>
      </c>
      <c r="D271" s="15">
        <v>28</v>
      </c>
      <c r="E271" s="15">
        <v>55</v>
      </c>
      <c r="F271" s="15">
        <v>83</v>
      </c>
      <c r="G271" s="15">
        <v>1.5</v>
      </c>
      <c r="H271" s="15" t="s">
        <v>15</v>
      </c>
      <c r="I271" s="15" t="s">
        <v>21</v>
      </c>
      <c r="J271" s="45"/>
      <c r="K271" s="48"/>
      <c r="L271" s="50"/>
      <c r="M271" s="52"/>
      <c r="N271" s="54"/>
      <c r="O271" s="56"/>
    </row>
    <row r="272" spans="1:15" ht="11.1" customHeight="1">
      <c r="A272" s="16" t="s">
        <v>114</v>
      </c>
      <c r="B272" s="17" t="s">
        <v>115</v>
      </c>
      <c r="C272" s="18" t="s">
        <v>39</v>
      </c>
      <c r="D272" s="18">
        <v>29</v>
      </c>
      <c r="E272" s="18">
        <v>58</v>
      </c>
      <c r="F272" s="18">
        <v>87</v>
      </c>
      <c r="G272" s="18">
        <v>1.5</v>
      </c>
      <c r="H272" s="18" t="s">
        <v>15</v>
      </c>
      <c r="I272" s="18" t="s">
        <v>21</v>
      </c>
      <c r="J272" s="45"/>
      <c r="K272" s="48"/>
      <c r="L272" s="50"/>
      <c r="M272" s="52"/>
      <c r="N272" s="54"/>
      <c r="O272" s="56"/>
    </row>
    <row r="273" spans="1:18" ht="11.1" customHeight="1">
      <c r="A273" s="16" t="s">
        <v>114</v>
      </c>
      <c r="B273" s="17" t="s">
        <v>115</v>
      </c>
      <c r="C273" s="18" t="s">
        <v>40</v>
      </c>
      <c r="D273" s="18">
        <v>28</v>
      </c>
      <c r="E273" s="18">
        <v>64</v>
      </c>
      <c r="F273" s="18">
        <v>92</v>
      </c>
      <c r="G273" s="18">
        <v>1.5</v>
      </c>
      <c r="H273" s="18" t="s">
        <v>15</v>
      </c>
      <c r="I273" s="18" t="s">
        <v>20</v>
      </c>
      <c r="J273" s="45"/>
      <c r="K273" s="48"/>
      <c r="L273" s="50"/>
      <c r="M273" s="52"/>
      <c r="N273" s="54"/>
      <c r="O273" s="56"/>
    </row>
    <row r="274" spans="1:18" ht="11.1" customHeight="1">
      <c r="A274" s="16" t="s">
        <v>114</v>
      </c>
      <c r="B274" s="17" t="s">
        <v>115</v>
      </c>
      <c r="C274" s="18" t="s">
        <v>41</v>
      </c>
      <c r="D274" s="18">
        <v>28</v>
      </c>
      <c r="E274" s="18">
        <v>66</v>
      </c>
      <c r="F274" s="18">
        <v>94</v>
      </c>
      <c r="G274" s="18">
        <v>2</v>
      </c>
      <c r="H274" s="18" t="s">
        <v>15</v>
      </c>
      <c r="I274" s="18" t="s">
        <v>20</v>
      </c>
      <c r="J274" s="45"/>
      <c r="K274" s="48"/>
      <c r="L274" s="50"/>
      <c r="M274" s="52"/>
      <c r="N274" s="54"/>
      <c r="O274" s="56"/>
    </row>
    <row r="275" spans="1:18" ht="11.1" customHeight="1" thickBot="1">
      <c r="A275" s="19" t="s">
        <v>114</v>
      </c>
      <c r="B275" s="20" t="s">
        <v>115</v>
      </c>
      <c r="C275" s="21" t="s">
        <v>42</v>
      </c>
      <c r="D275" s="21">
        <v>29</v>
      </c>
      <c r="E275" s="21">
        <v>0</v>
      </c>
      <c r="F275" s="21">
        <v>29</v>
      </c>
      <c r="G275" s="21">
        <v>0</v>
      </c>
      <c r="H275" s="21" t="s">
        <v>15</v>
      </c>
      <c r="I275" s="21" t="s">
        <v>31</v>
      </c>
      <c r="J275" s="46"/>
      <c r="K275" s="49"/>
      <c r="L275" s="51"/>
      <c r="M275" s="53"/>
      <c r="N275" s="55"/>
      <c r="O275" s="57"/>
    </row>
    <row r="276" spans="1:18" ht="11.1" customHeight="1">
      <c r="A276" s="8" t="s">
        <v>116</v>
      </c>
      <c r="B276" s="9" t="s">
        <v>117</v>
      </c>
      <c r="C276" s="10" t="s">
        <v>33</v>
      </c>
      <c r="D276" s="10">
        <v>22</v>
      </c>
      <c r="E276" s="10">
        <v>27</v>
      </c>
      <c r="F276" s="10">
        <v>49</v>
      </c>
      <c r="G276" s="10">
        <v>3</v>
      </c>
      <c r="H276" s="10" t="s">
        <v>15</v>
      </c>
      <c r="I276" s="10" t="s">
        <v>18</v>
      </c>
      <c r="J276" s="44">
        <f t="shared" ref="J276" si="130">COUNTIF(H276:H285,"F")+COUNTIF(H276:H285,"AB")</f>
        <v>0</v>
      </c>
      <c r="K276" s="47">
        <f t="shared" ref="K276" si="131">SUM(G276:G285)</f>
        <v>21.5</v>
      </c>
      <c r="L276" s="50" t="str">
        <f t="shared" ref="L276" si="132">IF(K276=21.5, "PASS", "FAIL")</f>
        <v>PASS</v>
      </c>
      <c r="M276" s="52">
        <f t="shared" ref="M276" si="133">IF(L276="PASS",O276/9,"NO NEED")</f>
        <v>66.222222222222229</v>
      </c>
      <c r="N276" s="54">
        <f>IF(L276="FAIL","NO RANK",RANK(M276,$M$6:$M$505))</f>
        <v>35</v>
      </c>
      <c r="O276" s="56">
        <f t="shared" ref="O276" si="134">SUM(F276:F284)</f>
        <v>596</v>
      </c>
      <c r="P276" s="11"/>
      <c r="Q276" s="12"/>
      <c r="R276" s="12"/>
    </row>
    <row r="277" spans="1:18" ht="11.1" customHeight="1">
      <c r="A277" s="13" t="s">
        <v>116</v>
      </c>
      <c r="B277" s="14" t="s">
        <v>117</v>
      </c>
      <c r="C277" s="15" t="s">
        <v>34</v>
      </c>
      <c r="D277" s="15">
        <v>21</v>
      </c>
      <c r="E277" s="15">
        <v>26</v>
      </c>
      <c r="F277" s="15">
        <v>47</v>
      </c>
      <c r="G277" s="15">
        <v>3</v>
      </c>
      <c r="H277" s="15" t="s">
        <v>15</v>
      </c>
      <c r="I277" s="15" t="s">
        <v>18</v>
      </c>
      <c r="J277" s="45"/>
      <c r="K277" s="48"/>
      <c r="L277" s="50"/>
      <c r="M277" s="52"/>
      <c r="N277" s="54"/>
      <c r="O277" s="56"/>
    </row>
    <row r="278" spans="1:18" ht="11.1" customHeight="1">
      <c r="A278" s="13" t="s">
        <v>116</v>
      </c>
      <c r="B278" s="14" t="s">
        <v>117</v>
      </c>
      <c r="C278" s="15" t="s">
        <v>36</v>
      </c>
      <c r="D278" s="15">
        <v>19</v>
      </c>
      <c r="E278" s="15">
        <v>25</v>
      </c>
      <c r="F278" s="15">
        <v>44</v>
      </c>
      <c r="G278" s="15">
        <v>3</v>
      </c>
      <c r="H278" s="15" t="s">
        <v>15</v>
      </c>
      <c r="I278" s="15" t="s">
        <v>18</v>
      </c>
      <c r="J278" s="45"/>
      <c r="K278" s="48"/>
      <c r="L278" s="50"/>
      <c r="M278" s="52"/>
      <c r="N278" s="54"/>
      <c r="O278" s="56"/>
    </row>
    <row r="279" spans="1:18" ht="11.1" customHeight="1">
      <c r="A279" s="13" t="s">
        <v>116</v>
      </c>
      <c r="B279" s="14" t="s">
        <v>117</v>
      </c>
      <c r="C279" s="15" t="s">
        <v>37</v>
      </c>
      <c r="D279" s="15">
        <v>20</v>
      </c>
      <c r="E279" s="15">
        <v>28</v>
      </c>
      <c r="F279" s="15">
        <v>48</v>
      </c>
      <c r="G279" s="15">
        <v>3</v>
      </c>
      <c r="H279" s="15" t="s">
        <v>15</v>
      </c>
      <c r="I279" s="15" t="s">
        <v>18</v>
      </c>
      <c r="J279" s="45"/>
      <c r="K279" s="48"/>
      <c r="L279" s="50"/>
      <c r="M279" s="52"/>
      <c r="N279" s="54"/>
      <c r="O279" s="56"/>
    </row>
    <row r="280" spans="1:18" ht="11.1" customHeight="1">
      <c r="A280" s="13" t="s">
        <v>116</v>
      </c>
      <c r="B280" s="14" t="s">
        <v>117</v>
      </c>
      <c r="C280" s="15" t="s">
        <v>38</v>
      </c>
      <c r="D280" s="15">
        <v>19</v>
      </c>
      <c r="E280" s="15">
        <v>27</v>
      </c>
      <c r="F280" s="15">
        <v>46</v>
      </c>
      <c r="G280" s="15">
        <v>3</v>
      </c>
      <c r="H280" s="15" t="s">
        <v>15</v>
      </c>
      <c r="I280" s="15" t="s">
        <v>18</v>
      </c>
      <c r="J280" s="45"/>
      <c r="K280" s="48"/>
      <c r="L280" s="50"/>
      <c r="M280" s="52"/>
      <c r="N280" s="54"/>
      <c r="O280" s="56"/>
    </row>
    <row r="281" spans="1:18" ht="11.1" customHeight="1">
      <c r="A281" s="13" t="s">
        <v>116</v>
      </c>
      <c r="B281" s="14" t="s">
        <v>117</v>
      </c>
      <c r="C281" s="15" t="s">
        <v>35</v>
      </c>
      <c r="D281" s="15">
        <v>28</v>
      </c>
      <c r="E281" s="15">
        <v>58</v>
      </c>
      <c r="F281" s="15">
        <v>86</v>
      </c>
      <c r="G281" s="15">
        <v>1.5</v>
      </c>
      <c r="H281" s="15" t="s">
        <v>15</v>
      </c>
      <c r="I281" s="15" t="s">
        <v>21</v>
      </c>
      <c r="J281" s="45"/>
      <c r="K281" s="48"/>
      <c r="L281" s="50"/>
      <c r="M281" s="52"/>
      <c r="N281" s="54"/>
      <c r="O281" s="56"/>
    </row>
    <row r="282" spans="1:18" ht="11.1" customHeight="1">
      <c r="A282" s="16" t="s">
        <v>116</v>
      </c>
      <c r="B282" s="17" t="s">
        <v>117</v>
      </c>
      <c r="C282" s="18" t="s">
        <v>39</v>
      </c>
      <c r="D282" s="18">
        <v>28</v>
      </c>
      <c r="E282" s="18">
        <v>60</v>
      </c>
      <c r="F282" s="18">
        <v>88</v>
      </c>
      <c r="G282" s="18">
        <v>1.5</v>
      </c>
      <c r="H282" s="18" t="s">
        <v>15</v>
      </c>
      <c r="I282" s="18" t="s">
        <v>21</v>
      </c>
      <c r="J282" s="45"/>
      <c r="K282" s="48"/>
      <c r="L282" s="50"/>
      <c r="M282" s="52"/>
      <c r="N282" s="54"/>
      <c r="O282" s="56"/>
    </row>
    <row r="283" spans="1:18" ht="11.1" customHeight="1">
      <c r="A283" s="16" t="s">
        <v>116</v>
      </c>
      <c r="B283" s="17" t="s">
        <v>117</v>
      </c>
      <c r="C283" s="18" t="s">
        <v>40</v>
      </c>
      <c r="D283" s="18">
        <v>29</v>
      </c>
      <c r="E283" s="18">
        <v>65</v>
      </c>
      <c r="F283" s="18">
        <v>94</v>
      </c>
      <c r="G283" s="18">
        <v>1.5</v>
      </c>
      <c r="H283" s="18" t="s">
        <v>15</v>
      </c>
      <c r="I283" s="18" t="s">
        <v>20</v>
      </c>
      <c r="J283" s="45"/>
      <c r="K283" s="48"/>
      <c r="L283" s="50"/>
      <c r="M283" s="52"/>
      <c r="N283" s="54"/>
      <c r="O283" s="56"/>
    </row>
    <row r="284" spans="1:18" ht="11.1" customHeight="1">
      <c r="A284" s="16" t="s">
        <v>116</v>
      </c>
      <c r="B284" s="17" t="s">
        <v>117</v>
      </c>
      <c r="C284" s="18" t="s">
        <v>41</v>
      </c>
      <c r="D284" s="18">
        <v>28</v>
      </c>
      <c r="E284" s="18">
        <v>66</v>
      </c>
      <c r="F284" s="18">
        <v>94</v>
      </c>
      <c r="G284" s="18">
        <v>2</v>
      </c>
      <c r="H284" s="18" t="s">
        <v>15</v>
      </c>
      <c r="I284" s="18" t="s">
        <v>20</v>
      </c>
      <c r="J284" s="45"/>
      <c r="K284" s="48"/>
      <c r="L284" s="50"/>
      <c r="M284" s="52"/>
      <c r="N284" s="54"/>
      <c r="O284" s="56"/>
    </row>
    <row r="285" spans="1:18" ht="10.5" customHeight="1" thickBot="1">
      <c r="A285" s="19" t="s">
        <v>116</v>
      </c>
      <c r="B285" s="20" t="s">
        <v>117</v>
      </c>
      <c r="C285" s="21" t="s">
        <v>42</v>
      </c>
      <c r="D285" s="21">
        <v>29</v>
      </c>
      <c r="E285" s="21">
        <v>0</v>
      </c>
      <c r="F285" s="21">
        <v>29</v>
      </c>
      <c r="G285" s="21">
        <v>0</v>
      </c>
      <c r="H285" s="21" t="s">
        <v>15</v>
      </c>
      <c r="I285" s="21" t="s">
        <v>31</v>
      </c>
      <c r="J285" s="46"/>
      <c r="K285" s="49"/>
      <c r="L285" s="51"/>
      <c r="M285" s="53"/>
      <c r="N285" s="55"/>
      <c r="O285" s="57"/>
    </row>
    <row r="286" spans="1:18" ht="11.1" customHeight="1">
      <c r="A286" s="8" t="s">
        <v>118</v>
      </c>
      <c r="B286" s="9" t="s">
        <v>119</v>
      </c>
      <c r="C286" s="10" t="s">
        <v>33</v>
      </c>
      <c r="D286" s="10">
        <v>22</v>
      </c>
      <c r="E286" s="10">
        <v>39</v>
      </c>
      <c r="F286" s="10">
        <v>61</v>
      </c>
      <c r="G286" s="10">
        <v>3</v>
      </c>
      <c r="H286" s="10" t="s">
        <v>15</v>
      </c>
      <c r="I286" s="10" t="s">
        <v>16</v>
      </c>
      <c r="J286" s="44">
        <f t="shared" ref="J286" si="135">COUNTIF(H286:H295,"F")+COUNTIF(H286:H295,"AB")</f>
        <v>0</v>
      </c>
      <c r="K286" s="47">
        <f t="shared" ref="K286" si="136">SUM(G286:G295)</f>
        <v>21.5</v>
      </c>
      <c r="L286" s="50" t="str">
        <f t="shared" ref="L286" si="137">IF(K286=21.5, "PASS", "FAIL")</f>
        <v>PASS</v>
      </c>
      <c r="M286" s="52">
        <f t="shared" ref="M286" si="138">IF(L286="PASS",O286/9,"NO NEED")</f>
        <v>76.333333333333329</v>
      </c>
      <c r="N286" s="54">
        <f>IF(L286="FAIL","NO RANK",RANK(M286,$M$6:$M$505))</f>
        <v>19</v>
      </c>
      <c r="O286" s="56">
        <f t="shared" ref="O286" si="139">SUM(F286:F294)</f>
        <v>687</v>
      </c>
    </row>
    <row r="287" spans="1:18" ht="11.1" customHeight="1">
      <c r="A287" s="13" t="s">
        <v>118</v>
      </c>
      <c r="B287" s="14" t="s">
        <v>119</v>
      </c>
      <c r="C287" s="15" t="s">
        <v>34</v>
      </c>
      <c r="D287" s="15">
        <v>27</v>
      </c>
      <c r="E287" s="15">
        <v>38</v>
      </c>
      <c r="F287" s="15">
        <v>65</v>
      </c>
      <c r="G287" s="15">
        <v>3</v>
      </c>
      <c r="H287" s="15" t="s">
        <v>15</v>
      </c>
      <c r="I287" s="15" t="s">
        <v>16</v>
      </c>
      <c r="J287" s="45"/>
      <c r="K287" s="48"/>
      <c r="L287" s="50"/>
      <c r="M287" s="52"/>
      <c r="N287" s="54"/>
      <c r="O287" s="56"/>
    </row>
    <row r="288" spans="1:18" ht="11.1" customHeight="1">
      <c r="A288" s="13" t="s">
        <v>118</v>
      </c>
      <c r="B288" s="14" t="s">
        <v>119</v>
      </c>
      <c r="C288" s="15" t="s">
        <v>36</v>
      </c>
      <c r="D288" s="15">
        <v>26</v>
      </c>
      <c r="E288" s="15">
        <v>34</v>
      </c>
      <c r="F288" s="15">
        <v>60</v>
      </c>
      <c r="G288" s="15">
        <v>3</v>
      </c>
      <c r="H288" s="15" t="s">
        <v>15</v>
      </c>
      <c r="I288" s="15" t="s">
        <v>16</v>
      </c>
      <c r="J288" s="45"/>
      <c r="K288" s="48"/>
      <c r="L288" s="50"/>
      <c r="M288" s="52"/>
      <c r="N288" s="54"/>
      <c r="O288" s="56"/>
    </row>
    <row r="289" spans="1:18" ht="11.1" customHeight="1">
      <c r="A289" s="13" t="s">
        <v>118</v>
      </c>
      <c r="B289" s="14" t="s">
        <v>119</v>
      </c>
      <c r="C289" s="15" t="s">
        <v>37</v>
      </c>
      <c r="D289" s="15">
        <v>29</v>
      </c>
      <c r="E289" s="15">
        <v>37</v>
      </c>
      <c r="F289" s="15">
        <v>66</v>
      </c>
      <c r="G289" s="15">
        <v>3</v>
      </c>
      <c r="H289" s="15" t="s">
        <v>15</v>
      </c>
      <c r="I289" s="15" t="s">
        <v>20</v>
      </c>
      <c r="J289" s="45"/>
      <c r="K289" s="48"/>
      <c r="L289" s="50"/>
      <c r="M289" s="52"/>
      <c r="N289" s="54"/>
      <c r="O289" s="56"/>
    </row>
    <row r="290" spans="1:18" ht="11.1" customHeight="1">
      <c r="A290" s="13" t="s">
        <v>118</v>
      </c>
      <c r="B290" s="14" t="s">
        <v>119</v>
      </c>
      <c r="C290" s="15" t="s">
        <v>38</v>
      </c>
      <c r="D290" s="15">
        <v>24</v>
      </c>
      <c r="E290" s="15">
        <v>27</v>
      </c>
      <c r="F290" s="15">
        <v>51</v>
      </c>
      <c r="G290" s="15">
        <v>3</v>
      </c>
      <c r="H290" s="15" t="s">
        <v>15</v>
      </c>
      <c r="I290" s="15" t="s">
        <v>20</v>
      </c>
      <c r="J290" s="45"/>
      <c r="K290" s="48"/>
      <c r="L290" s="50"/>
      <c r="M290" s="52"/>
      <c r="N290" s="54"/>
      <c r="O290" s="56"/>
    </row>
    <row r="291" spans="1:18" ht="11.1" customHeight="1">
      <c r="A291" s="13" t="s">
        <v>118</v>
      </c>
      <c r="B291" s="14" t="s">
        <v>119</v>
      </c>
      <c r="C291" s="15" t="s">
        <v>35</v>
      </c>
      <c r="D291" s="15">
        <v>30</v>
      </c>
      <c r="E291" s="15">
        <v>67</v>
      </c>
      <c r="F291" s="15">
        <v>97</v>
      </c>
      <c r="G291" s="15">
        <v>1.5</v>
      </c>
      <c r="H291" s="15" t="s">
        <v>15</v>
      </c>
      <c r="I291" s="15" t="s">
        <v>20</v>
      </c>
      <c r="J291" s="45"/>
      <c r="K291" s="48"/>
      <c r="L291" s="50"/>
      <c r="M291" s="52"/>
      <c r="N291" s="54"/>
      <c r="O291" s="56"/>
    </row>
    <row r="292" spans="1:18" ht="11.1" customHeight="1">
      <c r="A292" s="16" t="s">
        <v>118</v>
      </c>
      <c r="B292" s="17" t="s">
        <v>119</v>
      </c>
      <c r="C292" s="18" t="s">
        <v>39</v>
      </c>
      <c r="D292" s="18">
        <v>29</v>
      </c>
      <c r="E292" s="18">
        <v>64</v>
      </c>
      <c r="F292" s="18">
        <v>93</v>
      </c>
      <c r="G292" s="18">
        <v>1.5</v>
      </c>
      <c r="H292" s="18" t="s">
        <v>15</v>
      </c>
      <c r="I292" s="18" t="s">
        <v>20</v>
      </c>
      <c r="J292" s="45"/>
      <c r="K292" s="48"/>
      <c r="L292" s="50"/>
      <c r="M292" s="52"/>
      <c r="N292" s="54"/>
      <c r="O292" s="56"/>
    </row>
    <row r="293" spans="1:18" ht="11.1" customHeight="1">
      <c r="A293" s="16" t="s">
        <v>118</v>
      </c>
      <c r="B293" s="17" t="s">
        <v>119</v>
      </c>
      <c r="C293" s="18" t="s">
        <v>40</v>
      </c>
      <c r="D293" s="18">
        <v>30</v>
      </c>
      <c r="E293" s="18">
        <v>66</v>
      </c>
      <c r="F293" s="18">
        <v>96</v>
      </c>
      <c r="G293" s="18">
        <v>1.5</v>
      </c>
      <c r="H293" s="18" t="s">
        <v>15</v>
      </c>
      <c r="I293" s="18" t="s">
        <v>17</v>
      </c>
      <c r="J293" s="45"/>
      <c r="K293" s="48"/>
      <c r="L293" s="50"/>
      <c r="M293" s="52"/>
      <c r="N293" s="54"/>
      <c r="O293" s="56"/>
    </row>
    <row r="294" spans="1:18" ht="11.1" customHeight="1">
      <c r="A294" s="16" t="s">
        <v>118</v>
      </c>
      <c r="B294" s="17" t="s">
        <v>119</v>
      </c>
      <c r="C294" s="18" t="s">
        <v>41</v>
      </c>
      <c r="D294" s="18">
        <v>30</v>
      </c>
      <c r="E294" s="18">
        <v>68</v>
      </c>
      <c r="F294" s="18">
        <v>98</v>
      </c>
      <c r="G294" s="18">
        <v>2</v>
      </c>
      <c r="H294" s="18" t="s">
        <v>15</v>
      </c>
      <c r="I294" s="18" t="s">
        <v>16</v>
      </c>
      <c r="J294" s="45"/>
      <c r="K294" s="48"/>
      <c r="L294" s="50"/>
      <c r="M294" s="52"/>
      <c r="N294" s="54"/>
      <c r="O294" s="56"/>
    </row>
    <row r="295" spans="1:18" ht="11.1" customHeight="1" thickBot="1">
      <c r="A295" s="19" t="s">
        <v>118</v>
      </c>
      <c r="B295" s="20" t="s">
        <v>119</v>
      </c>
      <c r="C295" s="21" t="s">
        <v>42</v>
      </c>
      <c r="D295" s="21">
        <v>30</v>
      </c>
      <c r="E295" s="21">
        <v>0</v>
      </c>
      <c r="F295" s="21">
        <v>30</v>
      </c>
      <c r="G295" s="21">
        <v>0</v>
      </c>
      <c r="H295" s="21" t="s">
        <v>15</v>
      </c>
      <c r="I295" s="21" t="s">
        <v>31</v>
      </c>
      <c r="J295" s="46"/>
      <c r="K295" s="49"/>
      <c r="L295" s="51"/>
      <c r="M295" s="53"/>
      <c r="N295" s="55"/>
      <c r="O295" s="57"/>
    </row>
    <row r="296" spans="1:18" ht="11.1" customHeight="1">
      <c r="A296" s="8" t="s">
        <v>120</v>
      </c>
      <c r="B296" s="9" t="s">
        <v>121</v>
      </c>
      <c r="C296" s="10" t="s">
        <v>33</v>
      </c>
      <c r="D296" s="10">
        <v>23</v>
      </c>
      <c r="E296" s="10">
        <v>37</v>
      </c>
      <c r="F296" s="10">
        <v>60</v>
      </c>
      <c r="G296" s="10">
        <v>3</v>
      </c>
      <c r="H296" s="10" t="s">
        <v>15</v>
      </c>
      <c r="I296" s="10" t="s">
        <v>16</v>
      </c>
      <c r="J296" s="44">
        <f t="shared" ref="J296" si="140">COUNTIF(H296:H305,"F")+COUNTIF(H296:H305,"AB")</f>
        <v>0</v>
      </c>
      <c r="K296" s="47">
        <f t="shared" ref="K296" si="141">SUM(G296:G305)</f>
        <v>21.5</v>
      </c>
      <c r="L296" s="50" t="str">
        <f t="shared" ref="L296" si="142">IF(K296=21.5, "PASS", "FAIL")</f>
        <v>PASS</v>
      </c>
      <c r="M296" s="52">
        <f t="shared" ref="M296" si="143">IF(L296="PASS",O296/9,"NO NEED")</f>
        <v>77.111111111111114</v>
      </c>
      <c r="N296" s="54">
        <f>IF(L296="FAIL","NO RANK",RANK(M296,$M$6:$M$505))</f>
        <v>16</v>
      </c>
      <c r="O296" s="56">
        <f t="shared" ref="O296" si="144">SUM(F296:F304)</f>
        <v>694</v>
      </c>
      <c r="P296" s="11"/>
      <c r="Q296" s="12"/>
      <c r="R296" s="12"/>
    </row>
    <row r="297" spans="1:18" ht="11.1" customHeight="1">
      <c r="A297" s="13" t="s">
        <v>120</v>
      </c>
      <c r="B297" s="14" t="s">
        <v>121</v>
      </c>
      <c r="C297" s="15" t="s">
        <v>34</v>
      </c>
      <c r="D297" s="15">
        <v>28</v>
      </c>
      <c r="E297" s="15">
        <v>44</v>
      </c>
      <c r="F297" s="15">
        <v>72</v>
      </c>
      <c r="G297" s="15">
        <v>3</v>
      </c>
      <c r="H297" s="15" t="s">
        <v>15</v>
      </c>
      <c r="I297" s="15" t="s">
        <v>22</v>
      </c>
      <c r="J297" s="45"/>
      <c r="K297" s="48"/>
      <c r="L297" s="50"/>
      <c r="M297" s="52"/>
      <c r="N297" s="54"/>
      <c r="O297" s="56"/>
    </row>
    <row r="298" spans="1:18" ht="11.1" customHeight="1">
      <c r="A298" s="13" t="s">
        <v>120</v>
      </c>
      <c r="B298" s="14" t="s">
        <v>121</v>
      </c>
      <c r="C298" s="15" t="s">
        <v>36</v>
      </c>
      <c r="D298" s="15">
        <v>28</v>
      </c>
      <c r="E298" s="15">
        <v>40</v>
      </c>
      <c r="F298" s="15">
        <v>68</v>
      </c>
      <c r="G298" s="15">
        <v>3</v>
      </c>
      <c r="H298" s="15" t="s">
        <v>15</v>
      </c>
      <c r="I298" s="15" t="s">
        <v>16</v>
      </c>
      <c r="J298" s="45"/>
      <c r="K298" s="48"/>
      <c r="L298" s="50"/>
      <c r="M298" s="52"/>
      <c r="N298" s="54"/>
      <c r="O298" s="56"/>
    </row>
    <row r="299" spans="1:18" ht="11.1" customHeight="1">
      <c r="A299" s="13" t="s">
        <v>120</v>
      </c>
      <c r="B299" s="14" t="s">
        <v>121</v>
      </c>
      <c r="C299" s="15" t="s">
        <v>37</v>
      </c>
      <c r="D299" s="15">
        <v>26</v>
      </c>
      <c r="E299" s="15">
        <v>46</v>
      </c>
      <c r="F299" s="15">
        <v>72</v>
      </c>
      <c r="G299" s="15">
        <v>3</v>
      </c>
      <c r="H299" s="15" t="s">
        <v>15</v>
      </c>
      <c r="I299" s="15" t="s">
        <v>22</v>
      </c>
      <c r="J299" s="45"/>
      <c r="K299" s="48"/>
      <c r="L299" s="50"/>
      <c r="M299" s="52"/>
      <c r="N299" s="54"/>
      <c r="O299" s="56"/>
    </row>
    <row r="300" spans="1:18" ht="11.1" customHeight="1">
      <c r="A300" s="13" t="s">
        <v>120</v>
      </c>
      <c r="B300" s="14" t="s">
        <v>121</v>
      </c>
      <c r="C300" s="15" t="s">
        <v>38</v>
      </c>
      <c r="D300" s="15">
        <v>22</v>
      </c>
      <c r="E300" s="15">
        <v>34</v>
      </c>
      <c r="F300" s="15">
        <v>56</v>
      </c>
      <c r="G300" s="15">
        <v>3</v>
      </c>
      <c r="H300" s="15" t="s">
        <v>15</v>
      </c>
      <c r="I300" s="15" t="s">
        <v>17</v>
      </c>
      <c r="J300" s="45"/>
      <c r="K300" s="48"/>
      <c r="L300" s="50"/>
      <c r="M300" s="52"/>
      <c r="N300" s="54"/>
      <c r="O300" s="56"/>
    </row>
    <row r="301" spans="1:18" ht="11.1" customHeight="1">
      <c r="A301" s="13" t="s">
        <v>120</v>
      </c>
      <c r="B301" s="14" t="s">
        <v>121</v>
      </c>
      <c r="C301" s="15" t="s">
        <v>35</v>
      </c>
      <c r="D301" s="15">
        <v>29</v>
      </c>
      <c r="E301" s="15">
        <v>61</v>
      </c>
      <c r="F301" s="15">
        <v>90</v>
      </c>
      <c r="G301" s="15">
        <v>1.5</v>
      </c>
      <c r="H301" s="15" t="s">
        <v>15</v>
      </c>
      <c r="I301" s="15" t="s">
        <v>20</v>
      </c>
      <c r="J301" s="45"/>
      <c r="K301" s="48"/>
      <c r="L301" s="50"/>
      <c r="M301" s="52"/>
      <c r="N301" s="54"/>
      <c r="O301" s="56"/>
    </row>
    <row r="302" spans="1:18" ht="11.1" customHeight="1">
      <c r="A302" s="16" t="s">
        <v>120</v>
      </c>
      <c r="B302" s="17" t="s">
        <v>121</v>
      </c>
      <c r="C302" s="18" t="s">
        <v>39</v>
      </c>
      <c r="D302" s="18">
        <v>30</v>
      </c>
      <c r="E302" s="18">
        <v>58</v>
      </c>
      <c r="F302" s="18">
        <v>88</v>
      </c>
      <c r="G302" s="18">
        <v>1.5</v>
      </c>
      <c r="H302" s="18" t="s">
        <v>15</v>
      </c>
      <c r="I302" s="18" t="s">
        <v>21</v>
      </c>
      <c r="J302" s="45"/>
      <c r="K302" s="48"/>
      <c r="L302" s="50"/>
      <c r="M302" s="52"/>
      <c r="N302" s="54"/>
      <c r="O302" s="56"/>
    </row>
    <row r="303" spans="1:18" ht="11.1" customHeight="1">
      <c r="A303" s="16" t="s">
        <v>120</v>
      </c>
      <c r="B303" s="17" t="s">
        <v>121</v>
      </c>
      <c r="C303" s="18" t="s">
        <v>40</v>
      </c>
      <c r="D303" s="18">
        <v>29</v>
      </c>
      <c r="E303" s="18">
        <v>65</v>
      </c>
      <c r="F303" s="18">
        <v>94</v>
      </c>
      <c r="G303" s="18">
        <v>1.5</v>
      </c>
      <c r="H303" s="18" t="s">
        <v>15</v>
      </c>
      <c r="I303" s="18" t="s">
        <v>20</v>
      </c>
      <c r="J303" s="45"/>
      <c r="K303" s="48"/>
      <c r="L303" s="50"/>
      <c r="M303" s="52"/>
      <c r="N303" s="54"/>
      <c r="O303" s="56"/>
    </row>
    <row r="304" spans="1:18" ht="11.1" customHeight="1">
      <c r="A304" s="16" t="s">
        <v>120</v>
      </c>
      <c r="B304" s="17" t="s">
        <v>121</v>
      </c>
      <c r="C304" s="18" t="s">
        <v>41</v>
      </c>
      <c r="D304" s="18">
        <v>30</v>
      </c>
      <c r="E304" s="18">
        <v>64</v>
      </c>
      <c r="F304" s="18">
        <v>94</v>
      </c>
      <c r="G304" s="18">
        <v>2</v>
      </c>
      <c r="H304" s="18" t="s">
        <v>15</v>
      </c>
      <c r="I304" s="18" t="s">
        <v>20</v>
      </c>
      <c r="J304" s="45"/>
      <c r="K304" s="48"/>
      <c r="L304" s="50"/>
      <c r="M304" s="52"/>
      <c r="N304" s="54"/>
      <c r="O304" s="56"/>
    </row>
    <row r="305" spans="1:18" ht="10.5" customHeight="1" thickBot="1">
      <c r="A305" s="19" t="s">
        <v>120</v>
      </c>
      <c r="B305" s="20" t="s">
        <v>121</v>
      </c>
      <c r="C305" s="21" t="s">
        <v>42</v>
      </c>
      <c r="D305" s="21">
        <v>30</v>
      </c>
      <c r="E305" s="21">
        <v>0</v>
      </c>
      <c r="F305" s="21">
        <v>30</v>
      </c>
      <c r="G305" s="21">
        <v>0</v>
      </c>
      <c r="H305" s="21" t="s">
        <v>15</v>
      </c>
      <c r="I305" s="21" t="s">
        <v>31</v>
      </c>
      <c r="J305" s="46"/>
      <c r="K305" s="49"/>
      <c r="L305" s="51"/>
      <c r="M305" s="53"/>
      <c r="N305" s="55"/>
      <c r="O305" s="57"/>
    </row>
    <row r="306" spans="1:18" ht="11.1" customHeight="1">
      <c r="A306" s="8" t="s">
        <v>122</v>
      </c>
      <c r="B306" s="9" t="s">
        <v>123</v>
      </c>
      <c r="C306" s="10" t="s">
        <v>33</v>
      </c>
      <c r="D306" s="10">
        <v>22</v>
      </c>
      <c r="E306" s="10">
        <v>38</v>
      </c>
      <c r="F306" s="10">
        <v>60</v>
      </c>
      <c r="G306" s="10">
        <v>3</v>
      </c>
      <c r="H306" s="10" t="s">
        <v>15</v>
      </c>
      <c r="I306" s="10" t="s">
        <v>16</v>
      </c>
      <c r="J306" s="44">
        <f t="shared" ref="J306" si="145">COUNTIF(H306:H315,"F")+COUNTIF(H306:H315,"AB")</f>
        <v>0</v>
      </c>
      <c r="K306" s="47">
        <f t="shared" ref="K306" si="146">SUM(G306:G315)</f>
        <v>21.5</v>
      </c>
      <c r="L306" s="50" t="str">
        <f t="shared" ref="L306" si="147">IF(K306=21.5, "PASS", "FAIL")</f>
        <v>PASS</v>
      </c>
      <c r="M306" s="52">
        <f t="shared" ref="M306" si="148">IF(L306="PASS",O306/9,"NO NEED")</f>
        <v>78.333333333333329</v>
      </c>
      <c r="N306" s="54">
        <f>IF(L306="FAIL","NO RANK",RANK(M306,$M$6:$M$505))</f>
        <v>14</v>
      </c>
      <c r="O306" s="56">
        <f t="shared" ref="O306" si="149">SUM(F306:F314)</f>
        <v>705</v>
      </c>
    </row>
    <row r="307" spans="1:18" ht="11.1" customHeight="1">
      <c r="A307" s="13" t="s">
        <v>122</v>
      </c>
      <c r="B307" s="14" t="s">
        <v>123</v>
      </c>
      <c r="C307" s="15" t="s">
        <v>34</v>
      </c>
      <c r="D307" s="15">
        <v>28</v>
      </c>
      <c r="E307" s="15">
        <v>43</v>
      </c>
      <c r="F307" s="15">
        <v>71</v>
      </c>
      <c r="G307" s="15">
        <v>3</v>
      </c>
      <c r="H307" s="15" t="s">
        <v>15</v>
      </c>
      <c r="I307" s="15" t="s">
        <v>22</v>
      </c>
      <c r="J307" s="45"/>
      <c r="K307" s="48"/>
      <c r="L307" s="50"/>
      <c r="M307" s="52"/>
      <c r="N307" s="54"/>
      <c r="O307" s="56"/>
    </row>
    <row r="308" spans="1:18" ht="11.1" customHeight="1">
      <c r="A308" s="13" t="s">
        <v>122</v>
      </c>
      <c r="B308" s="14" t="s">
        <v>123</v>
      </c>
      <c r="C308" s="15" t="s">
        <v>36</v>
      </c>
      <c r="D308" s="15">
        <v>26</v>
      </c>
      <c r="E308" s="15">
        <v>32</v>
      </c>
      <c r="F308" s="15">
        <v>58</v>
      </c>
      <c r="G308" s="15">
        <v>3</v>
      </c>
      <c r="H308" s="15" t="s">
        <v>15</v>
      </c>
      <c r="I308" s="15" t="s">
        <v>17</v>
      </c>
      <c r="J308" s="45"/>
      <c r="K308" s="48"/>
      <c r="L308" s="50"/>
      <c r="M308" s="52"/>
      <c r="N308" s="54"/>
      <c r="O308" s="56"/>
    </row>
    <row r="309" spans="1:18" ht="11.1" customHeight="1">
      <c r="A309" s="13" t="s">
        <v>122</v>
      </c>
      <c r="B309" s="14" t="s">
        <v>123</v>
      </c>
      <c r="C309" s="15" t="s">
        <v>37</v>
      </c>
      <c r="D309" s="15">
        <v>26</v>
      </c>
      <c r="E309" s="15">
        <v>50</v>
      </c>
      <c r="F309" s="15">
        <v>76</v>
      </c>
      <c r="G309" s="15">
        <v>3</v>
      </c>
      <c r="H309" s="15" t="s">
        <v>15</v>
      </c>
      <c r="I309" s="15" t="s">
        <v>22</v>
      </c>
      <c r="J309" s="45"/>
      <c r="K309" s="48"/>
      <c r="L309" s="50"/>
      <c r="M309" s="52"/>
      <c r="N309" s="54"/>
      <c r="O309" s="56"/>
    </row>
    <row r="310" spans="1:18" ht="11.1" customHeight="1">
      <c r="A310" s="13" t="s">
        <v>122</v>
      </c>
      <c r="B310" s="14" t="s">
        <v>123</v>
      </c>
      <c r="C310" s="15" t="s">
        <v>38</v>
      </c>
      <c r="D310" s="15">
        <v>27</v>
      </c>
      <c r="E310" s="15">
        <v>30</v>
      </c>
      <c r="F310" s="15">
        <v>57</v>
      </c>
      <c r="G310" s="15">
        <v>3</v>
      </c>
      <c r="H310" s="15" t="s">
        <v>15</v>
      </c>
      <c r="I310" s="15" t="s">
        <v>17</v>
      </c>
      <c r="J310" s="45"/>
      <c r="K310" s="48"/>
      <c r="L310" s="50"/>
      <c r="M310" s="52"/>
      <c r="N310" s="54"/>
      <c r="O310" s="56"/>
    </row>
    <row r="311" spans="1:18" ht="11.1" customHeight="1">
      <c r="A311" s="13" t="s">
        <v>122</v>
      </c>
      <c r="B311" s="14" t="s">
        <v>123</v>
      </c>
      <c r="C311" s="15" t="s">
        <v>35</v>
      </c>
      <c r="D311" s="15">
        <v>30</v>
      </c>
      <c r="E311" s="15">
        <v>65</v>
      </c>
      <c r="F311" s="15">
        <v>95</v>
      </c>
      <c r="G311" s="15">
        <v>1.5</v>
      </c>
      <c r="H311" s="15" t="s">
        <v>15</v>
      </c>
      <c r="I311" s="15" t="s">
        <v>20</v>
      </c>
      <c r="J311" s="45"/>
      <c r="K311" s="48"/>
      <c r="L311" s="50"/>
      <c r="M311" s="52"/>
      <c r="N311" s="54"/>
      <c r="O311" s="56"/>
    </row>
    <row r="312" spans="1:18" ht="11.1" customHeight="1">
      <c r="A312" s="16" t="s">
        <v>122</v>
      </c>
      <c r="B312" s="17" t="s">
        <v>123</v>
      </c>
      <c r="C312" s="18" t="s">
        <v>39</v>
      </c>
      <c r="D312" s="18">
        <v>30</v>
      </c>
      <c r="E312" s="18">
        <v>65</v>
      </c>
      <c r="F312" s="18">
        <v>95</v>
      </c>
      <c r="G312" s="18">
        <v>1.5</v>
      </c>
      <c r="H312" s="18" t="s">
        <v>15</v>
      </c>
      <c r="I312" s="18" t="s">
        <v>20</v>
      </c>
      <c r="J312" s="45"/>
      <c r="K312" s="48"/>
      <c r="L312" s="50"/>
      <c r="M312" s="52"/>
      <c r="N312" s="54"/>
      <c r="O312" s="56"/>
    </row>
    <row r="313" spans="1:18" ht="11.1" customHeight="1">
      <c r="A313" s="16" t="s">
        <v>122</v>
      </c>
      <c r="B313" s="17" t="s">
        <v>123</v>
      </c>
      <c r="C313" s="18" t="s">
        <v>40</v>
      </c>
      <c r="D313" s="18">
        <v>29</v>
      </c>
      <c r="E313" s="18">
        <v>67</v>
      </c>
      <c r="F313" s="18">
        <v>96</v>
      </c>
      <c r="G313" s="18">
        <v>1.5</v>
      </c>
      <c r="H313" s="18" t="s">
        <v>15</v>
      </c>
      <c r="I313" s="18" t="s">
        <v>20</v>
      </c>
      <c r="J313" s="45"/>
      <c r="K313" s="48"/>
      <c r="L313" s="50"/>
      <c r="M313" s="52"/>
      <c r="N313" s="54"/>
      <c r="O313" s="56"/>
    </row>
    <row r="314" spans="1:18" ht="11.1" customHeight="1">
      <c r="A314" s="16" t="s">
        <v>122</v>
      </c>
      <c r="B314" s="17" t="s">
        <v>123</v>
      </c>
      <c r="C314" s="18" t="s">
        <v>41</v>
      </c>
      <c r="D314" s="18">
        <v>30</v>
      </c>
      <c r="E314" s="18">
        <v>67</v>
      </c>
      <c r="F314" s="18">
        <v>97</v>
      </c>
      <c r="G314" s="18">
        <v>2</v>
      </c>
      <c r="H314" s="18" t="s">
        <v>15</v>
      </c>
      <c r="I314" s="18" t="s">
        <v>20</v>
      </c>
      <c r="J314" s="45"/>
      <c r="K314" s="48"/>
      <c r="L314" s="50"/>
      <c r="M314" s="52"/>
      <c r="N314" s="54"/>
      <c r="O314" s="56"/>
    </row>
    <row r="315" spans="1:18" ht="11.1" customHeight="1" thickBot="1">
      <c r="A315" s="19" t="s">
        <v>122</v>
      </c>
      <c r="B315" s="20" t="s">
        <v>123</v>
      </c>
      <c r="C315" s="21" t="s">
        <v>42</v>
      </c>
      <c r="D315" s="21">
        <v>30</v>
      </c>
      <c r="E315" s="21">
        <v>0</v>
      </c>
      <c r="F315" s="21">
        <v>30</v>
      </c>
      <c r="G315" s="21">
        <v>0</v>
      </c>
      <c r="H315" s="21" t="s">
        <v>15</v>
      </c>
      <c r="I315" s="21" t="s">
        <v>31</v>
      </c>
      <c r="J315" s="46"/>
      <c r="K315" s="49"/>
      <c r="L315" s="51"/>
      <c r="M315" s="53"/>
      <c r="N315" s="55"/>
      <c r="O315" s="57"/>
    </row>
    <row r="316" spans="1:18" ht="11.1" customHeight="1">
      <c r="A316" s="8" t="s">
        <v>124</v>
      </c>
      <c r="B316" s="9" t="s">
        <v>125</v>
      </c>
      <c r="C316" s="10" t="s">
        <v>33</v>
      </c>
      <c r="D316" s="10">
        <v>19</v>
      </c>
      <c r="E316" s="10">
        <v>31</v>
      </c>
      <c r="F316" s="10">
        <v>50</v>
      </c>
      <c r="G316" s="10">
        <v>3</v>
      </c>
      <c r="H316" s="10" t="s">
        <v>15</v>
      </c>
      <c r="I316" s="10" t="s">
        <v>17</v>
      </c>
      <c r="J316" s="44">
        <f t="shared" ref="J316" si="150">COUNTIF(H316:H325,"F")+COUNTIF(H316:H325,"AB")</f>
        <v>0</v>
      </c>
      <c r="K316" s="47">
        <f t="shared" ref="K316" si="151">SUM(G316:G325)</f>
        <v>21.5</v>
      </c>
      <c r="L316" s="50" t="str">
        <f t="shared" ref="L316" si="152">IF(K316=21.5, "PASS", "FAIL")</f>
        <v>PASS</v>
      </c>
      <c r="M316" s="52">
        <f t="shared" ref="M316" si="153">IF(L316="PASS",O316/9,"NO NEED")</f>
        <v>69.333333333333329</v>
      </c>
      <c r="N316" s="54">
        <f>IF(L316="FAIL","NO RANK",RANK(M316,$M$6:$M$505))</f>
        <v>33</v>
      </c>
      <c r="O316" s="56">
        <f t="shared" ref="O316" si="154">SUM(F316:F324)</f>
        <v>624</v>
      </c>
      <c r="P316" s="11"/>
      <c r="Q316" s="12"/>
      <c r="R316" s="12"/>
    </row>
    <row r="317" spans="1:18" ht="11.1" customHeight="1">
      <c r="A317" s="13" t="s">
        <v>124</v>
      </c>
      <c r="B317" s="14" t="s">
        <v>125</v>
      </c>
      <c r="C317" s="15" t="s">
        <v>34</v>
      </c>
      <c r="D317" s="15">
        <v>24</v>
      </c>
      <c r="E317" s="15">
        <v>33</v>
      </c>
      <c r="F317" s="15">
        <v>57</v>
      </c>
      <c r="G317" s="15">
        <v>3</v>
      </c>
      <c r="H317" s="15" t="s">
        <v>15</v>
      </c>
      <c r="I317" s="15" t="s">
        <v>17</v>
      </c>
      <c r="J317" s="45"/>
      <c r="K317" s="48"/>
      <c r="L317" s="50"/>
      <c r="M317" s="52"/>
      <c r="N317" s="54"/>
      <c r="O317" s="56"/>
    </row>
    <row r="318" spans="1:18" ht="11.1" customHeight="1">
      <c r="A318" s="13" t="s">
        <v>124</v>
      </c>
      <c r="B318" s="14" t="s">
        <v>125</v>
      </c>
      <c r="C318" s="15" t="s">
        <v>36</v>
      </c>
      <c r="D318" s="15">
        <v>22</v>
      </c>
      <c r="E318" s="15">
        <v>28</v>
      </c>
      <c r="F318" s="15">
        <v>50</v>
      </c>
      <c r="G318" s="15">
        <v>3</v>
      </c>
      <c r="H318" s="15" t="s">
        <v>15</v>
      </c>
      <c r="I318" s="15" t="s">
        <v>17</v>
      </c>
      <c r="J318" s="45"/>
      <c r="K318" s="48"/>
      <c r="L318" s="50"/>
      <c r="M318" s="52"/>
      <c r="N318" s="54"/>
      <c r="O318" s="56"/>
    </row>
    <row r="319" spans="1:18" ht="11.1" customHeight="1">
      <c r="A319" s="13" t="s">
        <v>124</v>
      </c>
      <c r="B319" s="14" t="s">
        <v>125</v>
      </c>
      <c r="C319" s="15" t="s">
        <v>37</v>
      </c>
      <c r="D319" s="15">
        <v>25</v>
      </c>
      <c r="E319" s="15">
        <v>29</v>
      </c>
      <c r="F319" s="15">
        <v>54</v>
      </c>
      <c r="G319" s="15">
        <v>3</v>
      </c>
      <c r="H319" s="15" t="s">
        <v>15</v>
      </c>
      <c r="I319" s="15" t="s">
        <v>17</v>
      </c>
      <c r="J319" s="45"/>
      <c r="K319" s="48"/>
      <c r="L319" s="50"/>
      <c r="M319" s="52"/>
      <c r="N319" s="54"/>
      <c r="O319" s="56"/>
    </row>
    <row r="320" spans="1:18" ht="11.1" customHeight="1">
      <c r="A320" s="13" t="s">
        <v>124</v>
      </c>
      <c r="B320" s="14" t="s">
        <v>125</v>
      </c>
      <c r="C320" s="15" t="s">
        <v>38</v>
      </c>
      <c r="D320" s="15">
        <v>23</v>
      </c>
      <c r="E320" s="15">
        <v>27</v>
      </c>
      <c r="F320" s="15">
        <v>50</v>
      </c>
      <c r="G320" s="15">
        <v>3</v>
      </c>
      <c r="H320" s="15" t="s">
        <v>15</v>
      </c>
      <c r="I320" s="15" t="s">
        <v>17</v>
      </c>
      <c r="J320" s="45"/>
      <c r="K320" s="48"/>
      <c r="L320" s="50"/>
      <c r="M320" s="52"/>
      <c r="N320" s="54"/>
      <c r="O320" s="56"/>
    </row>
    <row r="321" spans="1:15" ht="11.1" customHeight="1">
      <c r="A321" s="13" t="s">
        <v>124</v>
      </c>
      <c r="B321" s="14" t="s">
        <v>125</v>
      </c>
      <c r="C321" s="15" t="s">
        <v>35</v>
      </c>
      <c r="D321" s="15">
        <v>28</v>
      </c>
      <c r="E321" s="15">
        <v>61</v>
      </c>
      <c r="F321" s="15">
        <v>89</v>
      </c>
      <c r="G321" s="15">
        <v>1.5</v>
      </c>
      <c r="H321" s="15" t="s">
        <v>15</v>
      </c>
      <c r="I321" s="15" t="s">
        <v>21</v>
      </c>
      <c r="J321" s="45"/>
      <c r="K321" s="48"/>
      <c r="L321" s="50"/>
      <c r="M321" s="52"/>
      <c r="N321" s="54"/>
      <c r="O321" s="56"/>
    </row>
    <row r="322" spans="1:15" ht="11.1" customHeight="1">
      <c r="A322" s="16" t="s">
        <v>124</v>
      </c>
      <c r="B322" s="17" t="s">
        <v>125</v>
      </c>
      <c r="C322" s="18" t="s">
        <v>39</v>
      </c>
      <c r="D322" s="18">
        <v>28</v>
      </c>
      <c r="E322" s="18">
        <v>62</v>
      </c>
      <c r="F322" s="18">
        <v>90</v>
      </c>
      <c r="G322" s="18">
        <v>1.5</v>
      </c>
      <c r="H322" s="18" t="s">
        <v>15</v>
      </c>
      <c r="I322" s="18" t="s">
        <v>20</v>
      </c>
      <c r="J322" s="45"/>
      <c r="K322" s="48"/>
      <c r="L322" s="50"/>
      <c r="M322" s="52"/>
      <c r="N322" s="54"/>
      <c r="O322" s="56"/>
    </row>
    <row r="323" spans="1:15" ht="11.1" customHeight="1">
      <c r="A323" s="16" t="s">
        <v>124</v>
      </c>
      <c r="B323" s="17" t="s">
        <v>125</v>
      </c>
      <c r="C323" s="18" t="s">
        <v>40</v>
      </c>
      <c r="D323" s="18">
        <v>29</v>
      </c>
      <c r="E323" s="18">
        <v>62</v>
      </c>
      <c r="F323" s="18">
        <v>91</v>
      </c>
      <c r="G323" s="18">
        <v>1.5</v>
      </c>
      <c r="H323" s="18" t="s">
        <v>15</v>
      </c>
      <c r="I323" s="18" t="s">
        <v>20</v>
      </c>
      <c r="J323" s="45"/>
      <c r="K323" s="48"/>
      <c r="L323" s="50"/>
      <c r="M323" s="52"/>
      <c r="N323" s="54"/>
      <c r="O323" s="56"/>
    </row>
    <row r="324" spans="1:15" ht="11.1" customHeight="1">
      <c r="A324" s="16" t="s">
        <v>124</v>
      </c>
      <c r="B324" s="17" t="s">
        <v>125</v>
      </c>
      <c r="C324" s="18" t="s">
        <v>41</v>
      </c>
      <c r="D324" s="18">
        <v>28</v>
      </c>
      <c r="E324" s="18">
        <v>65</v>
      </c>
      <c r="F324" s="18">
        <v>93</v>
      </c>
      <c r="G324" s="18">
        <v>2</v>
      </c>
      <c r="H324" s="18" t="s">
        <v>15</v>
      </c>
      <c r="I324" s="18" t="s">
        <v>20</v>
      </c>
      <c r="J324" s="45"/>
      <c r="K324" s="48"/>
      <c r="L324" s="50"/>
      <c r="M324" s="52"/>
      <c r="N324" s="54"/>
      <c r="O324" s="56"/>
    </row>
    <row r="325" spans="1:15" ht="10.5" customHeight="1" thickBot="1">
      <c r="A325" s="19" t="s">
        <v>124</v>
      </c>
      <c r="B325" s="20" t="s">
        <v>125</v>
      </c>
      <c r="C325" s="21" t="s">
        <v>42</v>
      </c>
      <c r="D325" s="21">
        <v>30</v>
      </c>
      <c r="E325" s="21">
        <v>0</v>
      </c>
      <c r="F325" s="21">
        <v>30</v>
      </c>
      <c r="G325" s="21">
        <v>0</v>
      </c>
      <c r="H325" s="21" t="s">
        <v>15</v>
      </c>
      <c r="I325" s="21" t="s">
        <v>31</v>
      </c>
      <c r="J325" s="46"/>
      <c r="K325" s="49"/>
      <c r="L325" s="51"/>
      <c r="M325" s="53"/>
      <c r="N325" s="55"/>
      <c r="O325" s="57"/>
    </row>
    <row r="326" spans="1:15" ht="11.1" customHeight="1">
      <c r="A326" s="8" t="s">
        <v>126</v>
      </c>
      <c r="B326" s="9" t="s">
        <v>127</v>
      </c>
      <c r="C326" s="10" t="s">
        <v>33</v>
      </c>
      <c r="D326" s="10">
        <v>24</v>
      </c>
      <c r="E326" s="10">
        <v>32</v>
      </c>
      <c r="F326" s="10">
        <v>56</v>
      </c>
      <c r="G326" s="10">
        <v>3</v>
      </c>
      <c r="H326" s="10" t="s">
        <v>15</v>
      </c>
      <c r="I326" s="10" t="s">
        <v>17</v>
      </c>
      <c r="J326" s="44">
        <f t="shared" ref="J326" si="155">COUNTIF(H326:H335,"F")+COUNTIF(H326:H335,"AB")</f>
        <v>0</v>
      </c>
      <c r="K326" s="47">
        <f t="shared" ref="K326" si="156">SUM(G326:G335)</f>
        <v>21.5</v>
      </c>
      <c r="L326" s="50" t="str">
        <f t="shared" ref="L326" si="157">IF(K326=21.5, "PASS", "FAIL")</f>
        <v>PASS</v>
      </c>
      <c r="M326" s="52">
        <f t="shared" ref="M326" si="158">IF(L326="PASS",O326/9,"NO NEED")</f>
        <v>73.555555555555557</v>
      </c>
      <c r="N326" s="54">
        <f>IF(L326="FAIL","NO RANK",RANK(M326,$M$6:$M$505))</f>
        <v>25</v>
      </c>
      <c r="O326" s="56">
        <f t="shared" ref="O326" si="159">SUM(F326:F334)</f>
        <v>662</v>
      </c>
    </row>
    <row r="327" spans="1:15" ht="11.1" customHeight="1">
      <c r="A327" s="13" t="s">
        <v>126</v>
      </c>
      <c r="B327" s="14" t="s">
        <v>127</v>
      </c>
      <c r="C327" s="15" t="s">
        <v>34</v>
      </c>
      <c r="D327" s="15">
        <v>27</v>
      </c>
      <c r="E327" s="15">
        <v>28</v>
      </c>
      <c r="F327" s="15">
        <v>55</v>
      </c>
      <c r="G327" s="15">
        <v>3</v>
      </c>
      <c r="H327" s="15" t="s">
        <v>15</v>
      </c>
      <c r="I327" s="15" t="s">
        <v>17</v>
      </c>
      <c r="J327" s="45"/>
      <c r="K327" s="48"/>
      <c r="L327" s="50"/>
      <c r="M327" s="52"/>
      <c r="N327" s="54"/>
      <c r="O327" s="56"/>
    </row>
    <row r="328" spans="1:15" ht="11.1" customHeight="1">
      <c r="A328" s="13" t="s">
        <v>126</v>
      </c>
      <c r="B328" s="14" t="s">
        <v>127</v>
      </c>
      <c r="C328" s="15" t="s">
        <v>36</v>
      </c>
      <c r="D328" s="15">
        <v>26</v>
      </c>
      <c r="E328" s="15">
        <v>25</v>
      </c>
      <c r="F328" s="15">
        <v>51</v>
      </c>
      <c r="G328" s="15">
        <v>3</v>
      </c>
      <c r="H328" s="15" t="s">
        <v>15</v>
      </c>
      <c r="I328" s="15" t="s">
        <v>17</v>
      </c>
      <c r="J328" s="45"/>
      <c r="K328" s="48"/>
      <c r="L328" s="50"/>
      <c r="M328" s="52"/>
      <c r="N328" s="54"/>
      <c r="O328" s="56"/>
    </row>
    <row r="329" spans="1:15" ht="11.1" customHeight="1">
      <c r="A329" s="13" t="s">
        <v>126</v>
      </c>
      <c r="B329" s="14" t="s">
        <v>127</v>
      </c>
      <c r="C329" s="15" t="s">
        <v>37</v>
      </c>
      <c r="D329" s="15">
        <v>28</v>
      </c>
      <c r="E329" s="15">
        <v>38</v>
      </c>
      <c r="F329" s="15">
        <v>66</v>
      </c>
      <c r="G329" s="15">
        <v>3</v>
      </c>
      <c r="H329" s="15" t="s">
        <v>15</v>
      </c>
      <c r="I329" s="15" t="s">
        <v>16</v>
      </c>
      <c r="J329" s="45"/>
      <c r="K329" s="48"/>
      <c r="L329" s="50"/>
      <c r="M329" s="52"/>
      <c r="N329" s="54"/>
      <c r="O329" s="56"/>
    </row>
    <row r="330" spans="1:15" ht="11.1" customHeight="1">
      <c r="A330" s="13" t="s">
        <v>126</v>
      </c>
      <c r="B330" s="14" t="s">
        <v>127</v>
      </c>
      <c r="C330" s="15" t="s">
        <v>38</v>
      </c>
      <c r="D330" s="15">
        <v>26</v>
      </c>
      <c r="E330" s="15">
        <v>25</v>
      </c>
      <c r="F330" s="15">
        <v>51</v>
      </c>
      <c r="G330" s="15">
        <v>3</v>
      </c>
      <c r="H330" s="15" t="s">
        <v>15</v>
      </c>
      <c r="I330" s="15" t="s">
        <v>17</v>
      </c>
      <c r="J330" s="45"/>
      <c r="K330" s="48"/>
      <c r="L330" s="50"/>
      <c r="M330" s="52"/>
      <c r="N330" s="54"/>
      <c r="O330" s="56"/>
    </row>
    <row r="331" spans="1:15" ht="11.1" customHeight="1">
      <c r="A331" s="13" t="s">
        <v>126</v>
      </c>
      <c r="B331" s="14" t="s">
        <v>127</v>
      </c>
      <c r="C331" s="15" t="s">
        <v>35</v>
      </c>
      <c r="D331" s="15">
        <v>30</v>
      </c>
      <c r="E331" s="15">
        <v>65</v>
      </c>
      <c r="F331" s="15">
        <v>95</v>
      </c>
      <c r="G331" s="15">
        <v>1.5</v>
      </c>
      <c r="H331" s="15" t="s">
        <v>15</v>
      </c>
      <c r="I331" s="15" t="s">
        <v>20</v>
      </c>
      <c r="J331" s="45"/>
      <c r="K331" s="48"/>
      <c r="L331" s="50"/>
      <c r="M331" s="52"/>
      <c r="N331" s="54"/>
      <c r="O331" s="56"/>
    </row>
    <row r="332" spans="1:15" ht="11.1" customHeight="1">
      <c r="A332" s="16" t="s">
        <v>126</v>
      </c>
      <c r="B332" s="17" t="s">
        <v>127</v>
      </c>
      <c r="C332" s="18" t="s">
        <v>39</v>
      </c>
      <c r="D332" s="18">
        <v>30</v>
      </c>
      <c r="E332" s="18">
        <v>63</v>
      </c>
      <c r="F332" s="18">
        <v>93</v>
      </c>
      <c r="G332" s="18">
        <v>1.5</v>
      </c>
      <c r="H332" s="18" t="s">
        <v>15</v>
      </c>
      <c r="I332" s="18" t="s">
        <v>20</v>
      </c>
      <c r="J332" s="45"/>
      <c r="K332" s="48"/>
      <c r="L332" s="50"/>
      <c r="M332" s="52"/>
      <c r="N332" s="54"/>
      <c r="O332" s="56"/>
    </row>
    <row r="333" spans="1:15" ht="11.1" customHeight="1">
      <c r="A333" s="16" t="s">
        <v>126</v>
      </c>
      <c r="B333" s="17" t="s">
        <v>127</v>
      </c>
      <c r="C333" s="18" t="s">
        <v>40</v>
      </c>
      <c r="D333" s="18">
        <v>30</v>
      </c>
      <c r="E333" s="18">
        <v>68</v>
      </c>
      <c r="F333" s="18">
        <v>98</v>
      </c>
      <c r="G333" s="18">
        <v>1.5</v>
      </c>
      <c r="H333" s="18" t="s">
        <v>15</v>
      </c>
      <c r="I333" s="18" t="s">
        <v>20</v>
      </c>
      <c r="J333" s="45"/>
      <c r="K333" s="48"/>
      <c r="L333" s="50"/>
      <c r="M333" s="52"/>
      <c r="N333" s="54"/>
      <c r="O333" s="56"/>
    </row>
    <row r="334" spans="1:15" ht="11.1" customHeight="1">
      <c r="A334" s="16" t="s">
        <v>126</v>
      </c>
      <c r="B334" s="17" t="s">
        <v>127</v>
      </c>
      <c r="C334" s="18" t="s">
        <v>41</v>
      </c>
      <c r="D334" s="18">
        <v>29</v>
      </c>
      <c r="E334" s="18">
        <v>68</v>
      </c>
      <c r="F334" s="18">
        <v>97</v>
      </c>
      <c r="G334" s="18">
        <v>2</v>
      </c>
      <c r="H334" s="18" t="s">
        <v>15</v>
      </c>
      <c r="I334" s="18" t="s">
        <v>20</v>
      </c>
      <c r="J334" s="45"/>
      <c r="K334" s="48"/>
      <c r="L334" s="50"/>
      <c r="M334" s="52"/>
      <c r="N334" s="54"/>
      <c r="O334" s="56"/>
    </row>
    <row r="335" spans="1:15" ht="11.1" customHeight="1" thickBot="1">
      <c r="A335" s="19" t="s">
        <v>126</v>
      </c>
      <c r="B335" s="20" t="s">
        <v>127</v>
      </c>
      <c r="C335" s="21" t="s">
        <v>42</v>
      </c>
      <c r="D335" s="21">
        <v>30</v>
      </c>
      <c r="E335" s="21">
        <v>0</v>
      </c>
      <c r="F335" s="21">
        <v>30</v>
      </c>
      <c r="G335" s="21">
        <v>0</v>
      </c>
      <c r="H335" s="21" t="s">
        <v>15</v>
      </c>
      <c r="I335" s="21" t="s">
        <v>31</v>
      </c>
      <c r="J335" s="46"/>
      <c r="K335" s="49"/>
      <c r="L335" s="51"/>
      <c r="M335" s="53"/>
      <c r="N335" s="55"/>
      <c r="O335" s="57"/>
    </row>
    <row r="336" spans="1:15" ht="11.1" customHeight="1">
      <c r="A336" s="8" t="s">
        <v>130</v>
      </c>
      <c r="B336" s="9" t="s">
        <v>131</v>
      </c>
      <c r="C336" s="10" t="s">
        <v>33</v>
      </c>
      <c r="D336" s="10">
        <v>26</v>
      </c>
      <c r="E336" s="10">
        <v>49</v>
      </c>
      <c r="F336" s="10">
        <v>75</v>
      </c>
      <c r="G336" s="10">
        <v>3</v>
      </c>
      <c r="H336" s="10" t="s">
        <v>15</v>
      </c>
      <c r="I336" s="10" t="s">
        <v>22</v>
      </c>
      <c r="J336" s="44">
        <f t="shared" ref="J336" si="160">COUNTIF(H336:H345,"F")+COUNTIF(H336:H345,"AB")</f>
        <v>0</v>
      </c>
      <c r="K336" s="47">
        <f t="shared" ref="K336" si="161">SUM(G336:G345)</f>
        <v>21.5</v>
      </c>
      <c r="L336" s="50" t="str">
        <f t="shared" ref="L336" si="162">IF(K336=21.5, "PASS", "FAIL")</f>
        <v>PASS</v>
      </c>
      <c r="M336" s="52">
        <f t="shared" ref="M336" si="163">IF(L336="PASS",O336/9,"NO NEED")</f>
        <v>87.333333333333329</v>
      </c>
      <c r="N336" s="54">
        <f>IF(L336="FAIL","NO RANK",RANK(M336,$M$6:$M$505))</f>
        <v>3</v>
      </c>
      <c r="O336" s="56">
        <f t="shared" ref="O336" si="164">SUM(F336:F344)</f>
        <v>786</v>
      </c>
    </row>
    <row r="337" spans="1:18" ht="11.1" customHeight="1">
      <c r="A337" s="13" t="s">
        <v>130</v>
      </c>
      <c r="B337" s="14" t="s">
        <v>131</v>
      </c>
      <c r="C337" s="15" t="s">
        <v>34</v>
      </c>
      <c r="D337" s="15">
        <v>29</v>
      </c>
      <c r="E337" s="15">
        <v>53</v>
      </c>
      <c r="F337" s="15">
        <v>82</v>
      </c>
      <c r="G337" s="15">
        <v>3</v>
      </c>
      <c r="H337" s="15" t="s">
        <v>15</v>
      </c>
      <c r="I337" s="15" t="s">
        <v>21</v>
      </c>
      <c r="J337" s="45"/>
      <c r="K337" s="48"/>
      <c r="L337" s="50"/>
      <c r="M337" s="52"/>
      <c r="N337" s="54"/>
      <c r="O337" s="56"/>
    </row>
    <row r="338" spans="1:18" ht="11.1" customHeight="1">
      <c r="A338" s="13" t="s">
        <v>130</v>
      </c>
      <c r="B338" s="14" t="s">
        <v>131</v>
      </c>
      <c r="C338" s="15" t="s">
        <v>36</v>
      </c>
      <c r="D338" s="15">
        <v>29</v>
      </c>
      <c r="E338" s="15">
        <v>49</v>
      </c>
      <c r="F338" s="15">
        <v>78</v>
      </c>
      <c r="G338" s="15">
        <v>3</v>
      </c>
      <c r="H338" s="15" t="s">
        <v>15</v>
      </c>
      <c r="I338" s="15" t="s">
        <v>22</v>
      </c>
      <c r="J338" s="45"/>
      <c r="K338" s="48"/>
      <c r="L338" s="50"/>
      <c r="M338" s="52"/>
      <c r="N338" s="54"/>
      <c r="O338" s="56"/>
    </row>
    <row r="339" spans="1:18" ht="11.1" customHeight="1">
      <c r="A339" s="13" t="s">
        <v>130</v>
      </c>
      <c r="B339" s="14" t="s">
        <v>131</v>
      </c>
      <c r="C339" s="15" t="s">
        <v>37</v>
      </c>
      <c r="D339" s="15">
        <v>29</v>
      </c>
      <c r="E339" s="15">
        <v>61</v>
      </c>
      <c r="F339" s="15">
        <v>90</v>
      </c>
      <c r="G339" s="15">
        <v>3</v>
      </c>
      <c r="H339" s="15" t="s">
        <v>15</v>
      </c>
      <c r="I339" s="15" t="s">
        <v>20</v>
      </c>
      <c r="J339" s="45"/>
      <c r="K339" s="48"/>
      <c r="L339" s="50"/>
      <c r="M339" s="52"/>
      <c r="N339" s="54"/>
      <c r="O339" s="56"/>
    </row>
    <row r="340" spans="1:18" ht="11.1" customHeight="1">
      <c r="A340" s="13" t="s">
        <v>130</v>
      </c>
      <c r="B340" s="14" t="s">
        <v>131</v>
      </c>
      <c r="C340" s="15" t="s">
        <v>38</v>
      </c>
      <c r="D340" s="15">
        <v>26</v>
      </c>
      <c r="E340" s="15">
        <v>43</v>
      </c>
      <c r="F340" s="15">
        <v>69</v>
      </c>
      <c r="G340" s="15">
        <v>3</v>
      </c>
      <c r="H340" s="15" t="s">
        <v>15</v>
      </c>
      <c r="I340" s="15" t="s">
        <v>16</v>
      </c>
      <c r="J340" s="45"/>
      <c r="K340" s="48"/>
      <c r="L340" s="50"/>
      <c r="M340" s="52"/>
      <c r="N340" s="54"/>
      <c r="O340" s="56"/>
    </row>
    <row r="341" spans="1:18" ht="11.1" customHeight="1">
      <c r="A341" s="13" t="s">
        <v>130</v>
      </c>
      <c r="B341" s="14" t="s">
        <v>131</v>
      </c>
      <c r="C341" s="15" t="s">
        <v>35</v>
      </c>
      <c r="D341" s="15">
        <v>30</v>
      </c>
      <c r="E341" s="15">
        <v>68</v>
      </c>
      <c r="F341" s="15">
        <v>98</v>
      </c>
      <c r="G341" s="15">
        <v>1.5</v>
      </c>
      <c r="H341" s="15" t="s">
        <v>15</v>
      </c>
      <c r="I341" s="15" t="s">
        <v>20</v>
      </c>
      <c r="J341" s="45"/>
      <c r="K341" s="48"/>
      <c r="L341" s="50"/>
      <c r="M341" s="52"/>
      <c r="N341" s="54"/>
      <c r="O341" s="56"/>
    </row>
    <row r="342" spans="1:18" ht="11.1" customHeight="1">
      <c r="A342" s="16" t="s">
        <v>130</v>
      </c>
      <c r="B342" s="17" t="s">
        <v>131</v>
      </c>
      <c r="C342" s="18" t="s">
        <v>39</v>
      </c>
      <c r="D342" s="18">
        <v>30</v>
      </c>
      <c r="E342" s="18">
        <v>68</v>
      </c>
      <c r="F342" s="18">
        <v>98</v>
      </c>
      <c r="G342" s="18">
        <v>1.5</v>
      </c>
      <c r="H342" s="18" t="s">
        <v>15</v>
      </c>
      <c r="I342" s="18" t="s">
        <v>20</v>
      </c>
      <c r="J342" s="45"/>
      <c r="K342" s="48"/>
      <c r="L342" s="50"/>
      <c r="M342" s="52"/>
      <c r="N342" s="54"/>
      <c r="O342" s="56"/>
    </row>
    <row r="343" spans="1:18" ht="11.1" customHeight="1">
      <c r="A343" s="16" t="s">
        <v>130</v>
      </c>
      <c r="B343" s="17" t="s">
        <v>131</v>
      </c>
      <c r="C343" s="18" t="s">
        <v>40</v>
      </c>
      <c r="D343" s="18">
        <v>30</v>
      </c>
      <c r="E343" s="18">
        <v>69</v>
      </c>
      <c r="F343" s="18">
        <v>99</v>
      </c>
      <c r="G343" s="18">
        <v>1.5</v>
      </c>
      <c r="H343" s="18" t="s">
        <v>15</v>
      </c>
      <c r="I343" s="18" t="s">
        <v>20</v>
      </c>
      <c r="J343" s="45"/>
      <c r="K343" s="48"/>
      <c r="L343" s="50"/>
      <c r="M343" s="52"/>
      <c r="N343" s="54"/>
      <c r="O343" s="56"/>
    </row>
    <row r="344" spans="1:18" ht="11.1" customHeight="1">
      <c r="A344" s="16" t="s">
        <v>130</v>
      </c>
      <c r="B344" s="17" t="s">
        <v>131</v>
      </c>
      <c r="C344" s="18" t="s">
        <v>41</v>
      </c>
      <c r="D344" s="18">
        <v>30</v>
      </c>
      <c r="E344" s="18">
        <v>67</v>
      </c>
      <c r="F344" s="18">
        <v>97</v>
      </c>
      <c r="G344" s="18">
        <v>2</v>
      </c>
      <c r="H344" s="18" t="s">
        <v>15</v>
      </c>
      <c r="I344" s="18" t="s">
        <v>20</v>
      </c>
      <c r="J344" s="45"/>
      <c r="K344" s="48"/>
      <c r="L344" s="50"/>
      <c r="M344" s="52"/>
      <c r="N344" s="54"/>
      <c r="O344" s="56"/>
    </row>
    <row r="345" spans="1:18" ht="11.1" customHeight="1" thickBot="1">
      <c r="A345" s="19" t="s">
        <v>130</v>
      </c>
      <c r="B345" s="20" t="s">
        <v>131</v>
      </c>
      <c r="C345" s="21" t="s">
        <v>42</v>
      </c>
      <c r="D345" s="21">
        <v>29</v>
      </c>
      <c r="E345" s="21">
        <v>0</v>
      </c>
      <c r="F345" s="21">
        <v>29</v>
      </c>
      <c r="G345" s="21">
        <v>0</v>
      </c>
      <c r="H345" s="21" t="s">
        <v>15</v>
      </c>
      <c r="I345" s="21" t="s">
        <v>31</v>
      </c>
      <c r="J345" s="46"/>
      <c r="K345" s="49"/>
      <c r="L345" s="51"/>
      <c r="M345" s="53"/>
      <c r="N345" s="55"/>
      <c r="O345" s="57"/>
    </row>
    <row r="346" spans="1:18" ht="11.1" customHeight="1">
      <c r="A346" s="8" t="s">
        <v>132</v>
      </c>
      <c r="B346" s="9" t="s">
        <v>133</v>
      </c>
      <c r="C346" s="10" t="s">
        <v>33</v>
      </c>
      <c r="D346" s="10">
        <v>27</v>
      </c>
      <c r="E346" s="10">
        <v>44</v>
      </c>
      <c r="F346" s="10">
        <v>71</v>
      </c>
      <c r="G346" s="10">
        <v>3</v>
      </c>
      <c r="H346" s="10" t="s">
        <v>15</v>
      </c>
      <c r="I346" s="10" t="s">
        <v>22</v>
      </c>
      <c r="J346" s="44">
        <f t="shared" ref="J346" si="165">COUNTIF(H346:H355,"F")+COUNTIF(H346:H355,"AB")</f>
        <v>0</v>
      </c>
      <c r="K346" s="47">
        <f t="shared" ref="K346" si="166">SUM(G346:G355)</f>
        <v>21.5</v>
      </c>
      <c r="L346" s="50" t="str">
        <f t="shared" ref="L346" si="167">IF(K346=21.5, "PASS", "FAIL")</f>
        <v>PASS</v>
      </c>
      <c r="M346" s="52">
        <f t="shared" ref="M346" si="168">IF(L346="PASS",O346/9,"NO NEED")</f>
        <v>87</v>
      </c>
      <c r="N346" s="54">
        <f>IF(L346="FAIL","NO RANK",RANK(M346,$M$6:$M$505))</f>
        <v>4</v>
      </c>
      <c r="O346" s="56">
        <f t="shared" ref="O346" si="169">SUM(F346:F354)</f>
        <v>783</v>
      </c>
      <c r="P346" s="11"/>
      <c r="Q346" s="12"/>
      <c r="R346" s="12"/>
    </row>
    <row r="347" spans="1:18" ht="11.1" customHeight="1">
      <c r="A347" s="13" t="s">
        <v>132</v>
      </c>
      <c r="B347" s="14" t="s">
        <v>133</v>
      </c>
      <c r="C347" s="15" t="s">
        <v>34</v>
      </c>
      <c r="D347" s="15">
        <v>30</v>
      </c>
      <c r="E347" s="15">
        <v>53</v>
      </c>
      <c r="F347" s="15">
        <v>83</v>
      </c>
      <c r="G347" s="15">
        <v>3</v>
      </c>
      <c r="H347" s="15" t="s">
        <v>15</v>
      </c>
      <c r="I347" s="15" t="s">
        <v>21</v>
      </c>
      <c r="J347" s="45"/>
      <c r="K347" s="48"/>
      <c r="L347" s="50"/>
      <c r="M347" s="52"/>
      <c r="N347" s="54"/>
      <c r="O347" s="56"/>
    </row>
    <row r="348" spans="1:18" ht="11.1" customHeight="1">
      <c r="A348" s="13" t="s">
        <v>132</v>
      </c>
      <c r="B348" s="14" t="s">
        <v>133</v>
      </c>
      <c r="C348" s="15" t="s">
        <v>36</v>
      </c>
      <c r="D348" s="15">
        <v>29</v>
      </c>
      <c r="E348" s="15">
        <v>51</v>
      </c>
      <c r="F348" s="15">
        <v>80</v>
      </c>
      <c r="G348" s="15">
        <v>3</v>
      </c>
      <c r="H348" s="15" t="s">
        <v>15</v>
      </c>
      <c r="I348" s="15" t="s">
        <v>21</v>
      </c>
      <c r="J348" s="45"/>
      <c r="K348" s="48"/>
      <c r="L348" s="50"/>
      <c r="M348" s="52"/>
      <c r="N348" s="54"/>
      <c r="O348" s="56"/>
    </row>
    <row r="349" spans="1:18" ht="11.1" customHeight="1">
      <c r="A349" s="13" t="s">
        <v>132</v>
      </c>
      <c r="B349" s="14" t="s">
        <v>133</v>
      </c>
      <c r="C349" s="15" t="s">
        <v>37</v>
      </c>
      <c r="D349" s="15">
        <v>29</v>
      </c>
      <c r="E349" s="15">
        <v>56</v>
      </c>
      <c r="F349" s="15">
        <v>85</v>
      </c>
      <c r="G349" s="15">
        <v>3</v>
      </c>
      <c r="H349" s="15" t="s">
        <v>15</v>
      </c>
      <c r="I349" s="15" t="s">
        <v>21</v>
      </c>
      <c r="J349" s="45"/>
      <c r="K349" s="48"/>
      <c r="L349" s="50"/>
      <c r="M349" s="52"/>
      <c r="N349" s="54"/>
      <c r="O349" s="56"/>
    </row>
    <row r="350" spans="1:18" ht="11.1" customHeight="1">
      <c r="A350" s="13" t="s">
        <v>132</v>
      </c>
      <c r="B350" s="14" t="s">
        <v>133</v>
      </c>
      <c r="C350" s="15" t="s">
        <v>38</v>
      </c>
      <c r="D350" s="15">
        <v>29</v>
      </c>
      <c r="E350" s="15">
        <v>41</v>
      </c>
      <c r="F350" s="15">
        <v>70</v>
      </c>
      <c r="G350" s="15">
        <v>3</v>
      </c>
      <c r="H350" s="15" t="s">
        <v>15</v>
      </c>
      <c r="I350" s="15" t="s">
        <v>22</v>
      </c>
      <c r="J350" s="45"/>
      <c r="K350" s="48"/>
      <c r="L350" s="50"/>
      <c r="M350" s="52"/>
      <c r="N350" s="54"/>
      <c r="O350" s="56"/>
    </row>
    <row r="351" spans="1:18" ht="11.1" customHeight="1">
      <c r="A351" s="13" t="s">
        <v>132</v>
      </c>
      <c r="B351" s="14" t="s">
        <v>133</v>
      </c>
      <c r="C351" s="15" t="s">
        <v>35</v>
      </c>
      <c r="D351" s="15">
        <v>30</v>
      </c>
      <c r="E351" s="15">
        <v>68</v>
      </c>
      <c r="F351" s="15">
        <v>98</v>
      </c>
      <c r="G351" s="15">
        <v>1.5</v>
      </c>
      <c r="H351" s="15" t="s">
        <v>15</v>
      </c>
      <c r="I351" s="15" t="s">
        <v>20</v>
      </c>
      <c r="J351" s="45"/>
      <c r="K351" s="48"/>
      <c r="L351" s="50"/>
      <c r="M351" s="52"/>
      <c r="N351" s="54"/>
      <c r="O351" s="56"/>
    </row>
    <row r="352" spans="1:18" ht="11.1" customHeight="1">
      <c r="A352" s="16" t="s">
        <v>132</v>
      </c>
      <c r="B352" s="17" t="s">
        <v>133</v>
      </c>
      <c r="C352" s="18" t="s">
        <v>39</v>
      </c>
      <c r="D352" s="18">
        <v>30</v>
      </c>
      <c r="E352" s="18">
        <v>69</v>
      </c>
      <c r="F352" s="18">
        <v>99</v>
      </c>
      <c r="G352" s="18">
        <v>1.5</v>
      </c>
      <c r="H352" s="18" t="s">
        <v>15</v>
      </c>
      <c r="I352" s="18" t="s">
        <v>20</v>
      </c>
      <c r="J352" s="45"/>
      <c r="K352" s="48"/>
      <c r="L352" s="50"/>
      <c r="M352" s="52"/>
      <c r="N352" s="54"/>
      <c r="O352" s="56"/>
    </row>
    <row r="353" spans="1:18" ht="11.1" customHeight="1">
      <c r="A353" s="16" t="s">
        <v>132</v>
      </c>
      <c r="B353" s="17" t="s">
        <v>133</v>
      </c>
      <c r="C353" s="18" t="s">
        <v>40</v>
      </c>
      <c r="D353" s="18">
        <v>29</v>
      </c>
      <c r="E353" s="18">
        <v>69</v>
      </c>
      <c r="F353" s="18">
        <v>98</v>
      </c>
      <c r="G353" s="18">
        <v>1.5</v>
      </c>
      <c r="H353" s="18" t="s">
        <v>15</v>
      </c>
      <c r="I353" s="18" t="s">
        <v>20</v>
      </c>
      <c r="J353" s="45"/>
      <c r="K353" s="48"/>
      <c r="L353" s="50"/>
      <c r="M353" s="52"/>
      <c r="N353" s="54"/>
      <c r="O353" s="56"/>
    </row>
    <row r="354" spans="1:18" ht="11.1" customHeight="1">
      <c r="A354" s="16" t="s">
        <v>132</v>
      </c>
      <c r="B354" s="17" t="s">
        <v>133</v>
      </c>
      <c r="C354" s="18" t="s">
        <v>41</v>
      </c>
      <c r="D354" s="18">
        <v>30</v>
      </c>
      <c r="E354" s="18">
        <v>69</v>
      </c>
      <c r="F354" s="18">
        <v>99</v>
      </c>
      <c r="G354" s="18">
        <v>2</v>
      </c>
      <c r="H354" s="18" t="s">
        <v>15</v>
      </c>
      <c r="I354" s="18" t="s">
        <v>20</v>
      </c>
      <c r="J354" s="45"/>
      <c r="K354" s="48"/>
      <c r="L354" s="50"/>
      <c r="M354" s="52"/>
      <c r="N354" s="54"/>
      <c r="O354" s="56"/>
    </row>
    <row r="355" spans="1:18" ht="10.5" customHeight="1" thickBot="1">
      <c r="A355" s="19" t="s">
        <v>132</v>
      </c>
      <c r="B355" s="20" t="s">
        <v>133</v>
      </c>
      <c r="C355" s="21" t="s">
        <v>42</v>
      </c>
      <c r="D355" s="21">
        <v>29</v>
      </c>
      <c r="E355" s="21">
        <v>0</v>
      </c>
      <c r="F355" s="21">
        <v>29</v>
      </c>
      <c r="G355" s="21">
        <v>0</v>
      </c>
      <c r="H355" s="21" t="s">
        <v>15</v>
      </c>
      <c r="I355" s="21" t="s">
        <v>31</v>
      </c>
      <c r="J355" s="46"/>
      <c r="K355" s="49"/>
      <c r="L355" s="51"/>
      <c r="M355" s="53"/>
      <c r="N355" s="55"/>
      <c r="O355" s="57"/>
    </row>
    <row r="356" spans="1:18" ht="11.1" customHeight="1">
      <c r="A356" s="8" t="s">
        <v>134</v>
      </c>
      <c r="B356" s="9" t="s">
        <v>135</v>
      </c>
      <c r="C356" s="10" t="s">
        <v>33</v>
      </c>
      <c r="D356" s="10">
        <v>17</v>
      </c>
      <c r="E356" s="10">
        <v>38</v>
      </c>
      <c r="F356" s="10">
        <v>55</v>
      </c>
      <c r="G356" s="10">
        <v>3</v>
      </c>
      <c r="H356" s="10" t="s">
        <v>15</v>
      </c>
      <c r="I356" s="10" t="s">
        <v>17</v>
      </c>
      <c r="J356" s="44">
        <f t="shared" ref="J356" si="170">COUNTIF(H356:H365,"F")+COUNTIF(H356:H365,"AB")</f>
        <v>1</v>
      </c>
      <c r="K356" s="47">
        <f t="shared" ref="K356" si="171">SUM(G356:G365)</f>
        <v>20</v>
      </c>
      <c r="L356" s="50" t="str">
        <f t="shared" ref="L356" si="172">IF(K356=21.5, "PASS", "FAIL")</f>
        <v>FAIL</v>
      </c>
      <c r="M356" s="52" t="str">
        <f t="shared" ref="M356" si="173">IF(L356="PASS",O356/9,"NO NEED")</f>
        <v>NO NEED</v>
      </c>
      <c r="N356" s="54" t="str">
        <f>IF(L356="FAIL","NO RANK",RANK(M356,$M$6:$M$505))</f>
        <v>NO RANK</v>
      </c>
      <c r="O356" s="56">
        <f t="shared" ref="O356" si="174">SUM(F356:F364)</f>
        <v>558</v>
      </c>
    </row>
    <row r="357" spans="1:18" ht="11.1" customHeight="1">
      <c r="A357" s="13" t="s">
        <v>134</v>
      </c>
      <c r="B357" s="14" t="s">
        <v>135</v>
      </c>
      <c r="C357" s="15" t="s">
        <v>34</v>
      </c>
      <c r="D357" s="15">
        <v>16</v>
      </c>
      <c r="E357" s="15">
        <v>34</v>
      </c>
      <c r="F357" s="15">
        <v>50</v>
      </c>
      <c r="G357" s="15">
        <v>3</v>
      </c>
      <c r="H357" s="15" t="s">
        <v>15</v>
      </c>
      <c r="I357" s="15" t="s">
        <v>17</v>
      </c>
      <c r="J357" s="45"/>
      <c r="K357" s="48"/>
      <c r="L357" s="50"/>
      <c r="M357" s="52"/>
      <c r="N357" s="54"/>
      <c r="O357" s="56"/>
    </row>
    <row r="358" spans="1:18" ht="11.1" customHeight="1">
      <c r="A358" s="13" t="s">
        <v>134</v>
      </c>
      <c r="B358" s="14" t="s">
        <v>135</v>
      </c>
      <c r="C358" s="15" t="s">
        <v>36</v>
      </c>
      <c r="D358" s="15">
        <v>17</v>
      </c>
      <c r="E358" s="15">
        <v>29</v>
      </c>
      <c r="F358" s="15">
        <v>46</v>
      </c>
      <c r="G358" s="15">
        <v>3</v>
      </c>
      <c r="H358" s="15" t="s">
        <v>15</v>
      </c>
      <c r="I358" s="15" t="s">
        <v>18</v>
      </c>
      <c r="J358" s="45"/>
      <c r="K358" s="48"/>
      <c r="L358" s="50"/>
      <c r="M358" s="52"/>
      <c r="N358" s="54"/>
      <c r="O358" s="56"/>
    </row>
    <row r="359" spans="1:18" ht="11.1" customHeight="1">
      <c r="A359" s="13" t="s">
        <v>134</v>
      </c>
      <c r="B359" s="14" t="s">
        <v>135</v>
      </c>
      <c r="C359" s="15" t="s">
        <v>37</v>
      </c>
      <c r="D359" s="15">
        <v>21</v>
      </c>
      <c r="E359" s="15">
        <v>25</v>
      </c>
      <c r="F359" s="15">
        <v>46</v>
      </c>
      <c r="G359" s="15">
        <v>3</v>
      </c>
      <c r="H359" s="15" t="s">
        <v>15</v>
      </c>
      <c r="I359" s="15" t="s">
        <v>18</v>
      </c>
      <c r="J359" s="45"/>
      <c r="K359" s="48"/>
      <c r="L359" s="50"/>
      <c r="M359" s="52"/>
      <c r="N359" s="54"/>
      <c r="O359" s="56"/>
    </row>
    <row r="360" spans="1:18" ht="11.1" customHeight="1">
      <c r="A360" s="13" t="s">
        <v>134</v>
      </c>
      <c r="B360" s="14" t="s">
        <v>135</v>
      </c>
      <c r="C360" s="15" t="s">
        <v>38</v>
      </c>
      <c r="D360" s="15">
        <v>19</v>
      </c>
      <c r="E360" s="15">
        <v>25</v>
      </c>
      <c r="F360" s="15">
        <v>44</v>
      </c>
      <c r="G360" s="15">
        <v>3</v>
      </c>
      <c r="H360" s="15" t="s">
        <v>15</v>
      </c>
      <c r="I360" s="15" t="s">
        <v>18</v>
      </c>
      <c r="J360" s="45"/>
      <c r="K360" s="48"/>
      <c r="L360" s="50"/>
      <c r="M360" s="52"/>
      <c r="N360" s="54"/>
      <c r="O360" s="56"/>
    </row>
    <row r="361" spans="1:18" ht="11.1" customHeight="1">
      <c r="A361" s="13" t="s">
        <v>134</v>
      </c>
      <c r="B361" s="14" t="s">
        <v>135</v>
      </c>
      <c r="C361" s="15" t="s">
        <v>35</v>
      </c>
      <c r="D361" s="15">
        <v>28</v>
      </c>
      <c r="E361" s="15">
        <v>58</v>
      </c>
      <c r="F361" s="15">
        <v>86</v>
      </c>
      <c r="G361" s="15">
        <v>1.5</v>
      </c>
      <c r="H361" s="15" t="s">
        <v>15</v>
      </c>
      <c r="I361" s="15" t="s">
        <v>21</v>
      </c>
      <c r="J361" s="45"/>
      <c r="K361" s="48"/>
      <c r="L361" s="50"/>
      <c r="M361" s="52"/>
      <c r="N361" s="54"/>
      <c r="O361" s="56"/>
    </row>
    <row r="362" spans="1:18" ht="11.1" customHeight="1">
      <c r="A362" s="16" t="s">
        <v>134</v>
      </c>
      <c r="B362" s="17" t="s">
        <v>135</v>
      </c>
      <c r="C362" s="18" t="s">
        <v>39</v>
      </c>
      <c r="D362" s="18">
        <v>29</v>
      </c>
      <c r="E362" s="18">
        <v>15</v>
      </c>
      <c r="F362" s="18">
        <v>44</v>
      </c>
      <c r="G362" s="18">
        <v>0</v>
      </c>
      <c r="H362" s="18" t="s">
        <v>19</v>
      </c>
      <c r="I362" s="18" t="s">
        <v>19</v>
      </c>
      <c r="J362" s="45"/>
      <c r="K362" s="48"/>
      <c r="L362" s="50"/>
      <c r="M362" s="52"/>
      <c r="N362" s="54"/>
      <c r="O362" s="56"/>
    </row>
    <row r="363" spans="1:18" ht="11.1" customHeight="1">
      <c r="A363" s="16" t="s">
        <v>134</v>
      </c>
      <c r="B363" s="17" t="s">
        <v>135</v>
      </c>
      <c r="C363" s="18" t="s">
        <v>40</v>
      </c>
      <c r="D363" s="18">
        <v>28</v>
      </c>
      <c r="E363" s="18">
        <v>66</v>
      </c>
      <c r="F363" s="18">
        <v>94</v>
      </c>
      <c r="G363" s="18">
        <v>1.5</v>
      </c>
      <c r="H363" s="18" t="s">
        <v>15</v>
      </c>
      <c r="I363" s="18" t="s">
        <v>20</v>
      </c>
      <c r="J363" s="45"/>
      <c r="K363" s="48"/>
      <c r="L363" s="50"/>
      <c r="M363" s="52"/>
      <c r="N363" s="54"/>
      <c r="O363" s="56"/>
    </row>
    <row r="364" spans="1:18" ht="11.1" customHeight="1">
      <c r="A364" s="16" t="s">
        <v>134</v>
      </c>
      <c r="B364" s="17" t="s">
        <v>135</v>
      </c>
      <c r="C364" s="18" t="s">
        <v>41</v>
      </c>
      <c r="D364" s="18">
        <v>29</v>
      </c>
      <c r="E364" s="18">
        <v>64</v>
      </c>
      <c r="F364" s="18">
        <v>93</v>
      </c>
      <c r="G364" s="18">
        <v>2</v>
      </c>
      <c r="H364" s="18" t="s">
        <v>15</v>
      </c>
      <c r="I364" s="18" t="s">
        <v>20</v>
      </c>
      <c r="J364" s="45"/>
      <c r="K364" s="48"/>
      <c r="L364" s="50"/>
      <c r="M364" s="52"/>
      <c r="N364" s="54"/>
      <c r="O364" s="56"/>
    </row>
    <row r="365" spans="1:18" ht="11.1" customHeight="1" thickBot="1">
      <c r="A365" s="19" t="s">
        <v>134</v>
      </c>
      <c r="B365" s="20" t="s">
        <v>135</v>
      </c>
      <c r="C365" s="21" t="s">
        <v>42</v>
      </c>
      <c r="D365" s="21">
        <v>28</v>
      </c>
      <c r="E365" s="21">
        <v>0</v>
      </c>
      <c r="F365" s="21">
        <v>28</v>
      </c>
      <c r="G365" s="21">
        <v>0</v>
      </c>
      <c r="H365" s="21" t="s">
        <v>15</v>
      </c>
      <c r="I365" s="21" t="s">
        <v>31</v>
      </c>
      <c r="J365" s="46"/>
      <c r="K365" s="49"/>
      <c r="L365" s="51"/>
      <c r="M365" s="53"/>
      <c r="N365" s="55"/>
      <c r="O365" s="57"/>
    </row>
    <row r="366" spans="1:18" ht="11.1" customHeight="1">
      <c r="A366" s="8" t="s">
        <v>136</v>
      </c>
      <c r="B366" s="9" t="s">
        <v>137</v>
      </c>
      <c r="C366" s="10" t="s">
        <v>33</v>
      </c>
      <c r="D366" s="10">
        <v>21</v>
      </c>
      <c r="E366" s="10">
        <v>28</v>
      </c>
      <c r="F366" s="10">
        <v>49</v>
      </c>
      <c r="G366" s="10">
        <v>3</v>
      </c>
      <c r="H366" s="10" t="s">
        <v>15</v>
      </c>
      <c r="I366" s="10" t="s">
        <v>18</v>
      </c>
      <c r="J366" s="44">
        <f t="shared" ref="J366" si="175">COUNTIF(H366:H375,"F")+COUNTIF(H366:H375,"AB")</f>
        <v>0</v>
      </c>
      <c r="K366" s="47">
        <f t="shared" ref="K366" si="176">SUM(G366:G375)</f>
        <v>21.5</v>
      </c>
      <c r="L366" s="50" t="str">
        <f t="shared" ref="L366" si="177">IF(K366=21.5, "PASS", "FAIL")</f>
        <v>PASS</v>
      </c>
      <c r="M366" s="52">
        <f t="shared" ref="M366" si="178">IF(L366="PASS",O366/9,"NO NEED")</f>
        <v>70</v>
      </c>
      <c r="N366" s="54">
        <f>IF(L366="FAIL","NO RANK",RANK(M366,$M$6:$M$505))</f>
        <v>31</v>
      </c>
      <c r="O366" s="56">
        <f t="shared" ref="O366" si="179">SUM(F366:F374)</f>
        <v>630</v>
      </c>
      <c r="P366" s="11"/>
      <c r="Q366" s="12"/>
      <c r="R366" s="12"/>
    </row>
    <row r="367" spans="1:18" ht="11.1" customHeight="1">
      <c r="A367" s="13" t="s">
        <v>136</v>
      </c>
      <c r="B367" s="14" t="s">
        <v>137</v>
      </c>
      <c r="C367" s="15" t="s">
        <v>34</v>
      </c>
      <c r="D367" s="15">
        <v>27</v>
      </c>
      <c r="E367" s="15">
        <v>29</v>
      </c>
      <c r="F367" s="15">
        <v>56</v>
      </c>
      <c r="G367" s="15">
        <v>3</v>
      </c>
      <c r="H367" s="15" t="s">
        <v>15</v>
      </c>
      <c r="I367" s="15" t="s">
        <v>17</v>
      </c>
      <c r="J367" s="45"/>
      <c r="K367" s="48"/>
      <c r="L367" s="50"/>
      <c r="M367" s="52"/>
      <c r="N367" s="54"/>
      <c r="O367" s="56"/>
    </row>
    <row r="368" spans="1:18" ht="11.1" customHeight="1">
      <c r="A368" s="13" t="s">
        <v>136</v>
      </c>
      <c r="B368" s="14" t="s">
        <v>137</v>
      </c>
      <c r="C368" s="15" t="s">
        <v>36</v>
      </c>
      <c r="D368" s="15">
        <v>23</v>
      </c>
      <c r="E368" s="15">
        <v>25</v>
      </c>
      <c r="F368" s="15">
        <v>48</v>
      </c>
      <c r="G368" s="15">
        <v>3</v>
      </c>
      <c r="H368" s="15" t="s">
        <v>15</v>
      </c>
      <c r="I368" s="15" t="s">
        <v>18</v>
      </c>
      <c r="J368" s="45"/>
      <c r="K368" s="48"/>
      <c r="L368" s="50"/>
      <c r="M368" s="52"/>
      <c r="N368" s="54"/>
      <c r="O368" s="56"/>
    </row>
    <row r="369" spans="1:18" ht="11.1" customHeight="1">
      <c r="A369" s="13" t="s">
        <v>136</v>
      </c>
      <c r="B369" s="14" t="s">
        <v>137</v>
      </c>
      <c r="C369" s="15" t="s">
        <v>37</v>
      </c>
      <c r="D369" s="15">
        <v>28</v>
      </c>
      <c r="E369" s="15">
        <v>30</v>
      </c>
      <c r="F369" s="15">
        <v>58</v>
      </c>
      <c r="G369" s="15">
        <v>3</v>
      </c>
      <c r="H369" s="15" t="s">
        <v>15</v>
      </c>
      <c r="I369" s="15" t="s">
        <v>17</v>
      </c>
      <c r="J369" s="45"/>
      <c r="K369" s="48"/>
      <c r="L369" s="50"/>
      <c r="M369" s="52"/>
      <c r="N369" s="54"/>
      <c r="O369" s="56"/>
    </row>
    <row r="370" spans="1:18" ht="11.1" customHeight="1">
      <c r="A370" s="13" t="s">
        <v>136</v>
      </c>
      <c r="B370" s="14" t="s">
        <v>137</v>
      </c>
      <c r="C370" s="15" t="s">
        <v>38</v>
      </c>
      <c r="D370" s="15">
        <v>22</v>
      </c>
      <c r="E370" s="15">
        <v>27</v>
      </c>
      <c r="F370" s="15">
        <v>49</v>
      </c>
      <c r="G370" s="15">
        <v>3</v>
      </c>
      <c r="H370" s="15" t="s">
        <v>15</v>
      </c>
      <c r="I370" s="15" t="s">
        <v>18</v>
      </c>
      <c r="J370" s="45"/>
      <c r="K370" s="48"/>
      <c r="L370" s="50"/>
      <c r="M370" s="52"/>
      <c r="N370" s="54"/>
      <c r="O370" s="56"/>
    </row>
    <row r="371" spans="1:18" ht="11.1" customHeight="1">
      <c r="A371" s="13" t="s">
        <v>136</v>
      </c>
      <c r="B371" s="14" t="s">
        <v>137</v>
      </c>
      <c r="C371" s="15" t="s">
        <v>35</v>
      </c>
      <c r="D371" s="15">
        <v>29</v>
      </c>
      <c r="E371" s="15">
        <v>62</v>
      </c>
      <c r="F371" s="15">
        <v>91</v>
      </c>
      <c r="G371" s="15">
        <v>1.5</v>
      </c>
      <c r="H371" s="15" t="s">
        <v>15</v>
      </c>
      <c r="I371" s="15" t="s">
        <v>20</v>
      </c>
      <c r="J371" s="45"/>
      <c r="K371" s="48"/>
      <c r="L371" s="50"/>
      <c r="M371" s="52"/>
      <c r="N371" s="54"/>
      <c r="O371" s="56"/>
    </row>
    <row r="372" spans="1:18" ht="11.1" customHeight="1">
      <c r="A372" s="16" t="s">
        <v>136</v>
      </c>
      <c r="B372" s="17" t="s">
        <v>137</v>
      </c>
      <c r="C372" s="18" t="s">
        <v>39</v>
      </c>
      <c r="D372" s="18">
        <v>29</v>
      </c>
      <c r="E372" s="18">
        <v>61</v>
      </c>
      <c r="F372" s="18">
        <v>90</v>
      </c>
      <c r="G372" s="18">
        <v>1.5</v>
      </c>
      <c r="H372" s="18" t="s">
        <v>15</v>
      </c>
      <c r="I372" s="18" t="s">
        <v>20</v>
      </c>
      <c r="J372" s="45"/>
      <c r="K372" s="48"/>
      <c r="L372" s="50"/>
      <c r="M372" s="52"/>
      <c r="N372" s="54"/>
      <c r="O372" s="56"/>
    </row>
    <row r="373" spans="1:18" ht="11.1" customHeight="1">
      <c r="A373" s="16" t="s">
        <v>136</v>
      </c>
      <c r="B373" s="17" t="s">
        <v>137</v>
      </c>
      <c r="C373" s="18" t="s">
        <v>40</v>
      </c>
      <c r="D373" s="18">
        <v>28</v>
      </c>
      <c r="E373" s="18">
        <v>64</v>
      </c>
      <c r="F373" s="18">
        <v>92</v>
      </c>
      <c r="G373" s="18">
        <v>1.5</v>
      </c>
      <c r="H373" s="18" t="s">
        <v>15</v>
      </c>
      <c r="I373" s="18" t="s">
        <v>20</v>
      </c>
      <c r="J373" s="45"/>
      <c r="K373" s="48"/>
      <c r="L373" s="50"/>
      <c r="M373" s="52"/>
      <c r="N373" s="54"/>
      <c r="O373" s="56"/>
    </row>
    <row r="374" spans="1:18" ht="11.1" customHeight="1">
      <c r="A374" s="16" t="s">
        <v>136</v>
      </c>
      <c r="B374" s="17" t="s">
        <v>137</v>
      </c>
      <c r="C374" s="18" t="s">
        <v>41</v>
      </c>
      <c r="D374" s="18">
        <v>29</v>
      </c>
      <c r="E374" s="18">
        <v>68</v>
      </c>
      <c r="F374" s="18">
        <v>97</v>
      </c>
      <c r="G374" s="18">
        <v>2</v>
      </c>
      <c r="H374" s="18" t="s">
        <v>15</v>
      </c>
      <c r="I374" s="18" t="s">
        <v>20</v>
      </c>
      <c r="J374" s="45"/>
      <c r="K374" s="48"/>
      <c r="L374" s="50"/>
      <c r="M374" s="52"/>
      <c r="N374" s="54"/>
      <c r="O374" s="56"/>
    </row>
    <row r="375" spans="1:18" ht="10.5" customHeight="1" thickBot="1">
      <c r="A375" s="19" t="s">
        <v>136</v>
      </c>
      <c r="B375" s="20" t="s">
        <v>137</v>
      </c>
      <c r="C375" s="21" t="s">
        <v>42</v>
      </c>
      <c r="D375" s="21">
        <v>29</v>
      </c>
      <c r="E375" s="21">
        <v>0</v>
      </c>
      <c r="F375" s="21">
        <v>29</v>
      </c>
      <c r="G375" s="21">
        <v>0</v>
      </c>
      <c r="H375" s="21" t="s">
        <v>15</v>
      </c>
      <c r="I375" s="21" t="s">
        <v>31</v>
      </c>
      <c r="J375" s="46"/>
      <c r="K375" s="49"/>
      <c r="L375" s="51"/>
      <c r="M375" s="53"/>
      <c r="N375" s="55"/>
      <c r="O375" s="57"/>
    </row>
    <row r="376" spans="1:18" ht="11.1" customHeight="1">
      <c r="A376" s="8" t="s">
        <v>138</v>
      </c>
      <c r="B376" s="9" t="s">
        <v>139</v>
      </c>
      <c r="C376" s="10" t="s">
        <v>33</v>
      </c>
      <c r="D376" s="10">
        <v>15</v>
      </c>
      <c r="E376" s="10">
        <v>36</v>
      </c>
      <c r="F376" s="10">
        <v>51</v>
      </c>
      <c r="G376" s="10">
        <v>3</v>
      </c>
      <c r="H376" s="10" t="s">
        <v>15</v>
      </c>
      <c r="I376" s="10" t="s">
        <v>17</v>
      </c>
      <c r="J376" s="44">
        <f t="shared" ref="J376" si="180">COUNTIF(H376:H385,"F")+COUNTIF(H376:H385,"AB")</f>
        <v>1</v>
      </c>
      <c r="K376" s="47">
        <f t="shared" ref="K376" si="181">SUM(G376:G385)</f>
        <v>18.5</v>
      </c>
      <c r="L376" s="50" t="str">
        <f t="shared" ref="L376" si="182">IF(K376=21.5, "PASS", "FAIL")</f>
        <v>FAIL</v>
      </c>
      <c r="M376" s="52" t="str">
        <f t="shared" ref="M376" si="183">IF(L376="PASS",O376/9,"NO NEED")</f>
        <v>NO NEED</v>
      </c>
      <c r="N376" s="54" t="str">
        <f>IF(L376="FAIL","NO RANK",RANK(M376,$M$6:$M$505))</f>
        <v>NO RANK</v>
      </c>
      <c r="O376" s="56">
        <f t="shared" ref="O376" si="184">SUM(F376:F384)</f>
        <v>599</v>
      </c>
      <c r="P376" s="11"/>
      <c r="Q376" s="12"/>
      <c r="R376" s="12"/>
    </row>
    <row r="377" spans="1:18" ht="11.1" customHeight="1">
      <c r="A377" s="13" t="s">
        <v>138</v>
      </c>
      <c r="B377" s="14" t="s">
        <v>139</v>
      </c>
      <c r="C377" s="15" t="s">
        <v>34</v>
      </c>
      <c r="D377" s="15">
        <v>18</v>
      </c>
      <c r="E377" s="15">
        <v>26</v>
      </c>
      <c r="F377" s="15">
        <v>44</v>
      </c>
      <c r="G377" s="15">
        <v>3</v>
      </c>
      <c r="H377" s="15" t="s">
        <v>15</v>
      </c>
      <c r="I377" s="15" t="s">
        <v>18</v>
      </c>
      <c r="J377" s="45"/>
      <c r="K377" s="48"/>
      <c r="L377" s="50"/>
      <c r="M377" s="52"/>
      <c r="N377" s="54"/>
      <c r="O377" s="56"/>
    </row>
    <row r="378" spans="1:18" ht="11.1" customHeight="1">
      <c r="A378" s="13" t="s">
        <v>138</v>
      </c>
      <c r="B378" s="14" t="s">
        <v>139</v>
      </c>
      <c r="C378" s="15" t="s">
        <v>36</v>
      </c>
      <c r="D378" s="15">
        <v>20</v>
      </c>
      <c r="E378" s="15">
        <v>36</v>
      </c>
      <c r="F378" s="15">
        <v>56</v>
      </c>
      <c r="G378" s="15">
        <v>3</v>
      </c>
      <c r="H378" s="15" t="s">
        <v>15</v>
      </c>
      <c r="I378" s="15" t="s">
        <v>17</v>
      </c>
      <c r="J378" s="45"/>
      <c r="K378" s="48"/>
      <c r="L378" s="50"/>
      <c r="M378" s="52"/>
      <c r="N378" s="54"/>
      <c r="O378" s="56"/>
    </row>
    <row r="379" spans="1:18" ht="11.1" customHeight="1">
      <c r="A379" s="13" t="s">
        <v>138</v>
      </c>
      <c r="B379" s="14" t="s">
        <v>139</v>
      </c>
      <c r="C379" s="15" t="s">
        <v>37</v>
      </c>
      <c r="D379" s="15">
        <v>27</v>
      </c>
      <c r="E379" s="15">
        <v>26</v>
      </c>
      <c r="F379" s="15">
        <v>53</v>
      </c>
      <c r="G379" s="15">
        <v>3</v>
      </c>
      <c r="H379" s="15" t="s">
        <v>15</v>
      </c>
      <c r="I379" s="15" t="s">
        <v>17</v>
      </c>
      <c r="J379" s="45"/>
      <c r="K379" s="48"/>
      <c r="L379" s="50"/>
      <c r="M379" s="52"/>
      <c r="N379" s="54"/>
      <c r="O379" s="56"/>
    </row>
    <row r="380" spans="1:18" ht="11.1" customHeight="1">
      <c r="A380" s="13" t="s">
        <v>138</v>
      </c>
      <c r="B380" s="14" t="s">
        <v>139</v>
      </c>
      <c r="C380" s="15" t="s">
        <v>38</v>
      </c>
      <c r="D380" s="15">
        <v>19</v>
      </c>
      <c r="E380" s="15">
        <v>12</v>
      </c>
      <c r="F380" s="15">
        <v>31</v>
      </c>
      <c r="G380" s="15">
        <v>0</v>
      </c>
      <c r="H380" s="15" t="s">
        <v>19</v>
      </c>
      <c r="I380" s="15" t="s">
        <v>19</v>
      </c>
      <c r="J380" s="45"/>
      <c r="K380" s="48"/>
      <c r="L380" s="50"/>
      <c r="M380" s="52"/>
      <c r="N380" s="54"/>
      <c r="O380" s="56"/>
    </row>
    <row r="381" spans="1:18" ht="11.1" customHeight="1">
      <c r="A381" s="13" t="s">
        <v>138</v>
      </c>
      <c r="B381" s="14" t="s">
        <v>139</v>
      </c>
      <c r="C381" s="15" t="s">
        <v>35</v>
      </c>
      <c r="D381" s="15">
        <v>29</v>
      </c>
      <c r="E381" s="15">
        <v>58</v>
      </c>
      <c r="F381" s="15">
        <v>87</v>
      </c>
      <c r="G381" s="15">
        <v>1.5</v>
      </c>
      <c r="H381" s="15" t="s">
        <v>15</v>
      </c>
      <c r="I381" s="15" t="s">
        <v>21</v>
      </c>
      <c r="J381" s="45"/>
      <c r="K381" s="48"/>
      <c r="L381" s="50"/>
      <c r="M381" s="52"/>
      <c r="N381" s="54"/>
      <c r="O381" s="56"/>
    </row>
    <row r="382" spans="1:18" ht="11.1" customHeight="1">
      <c r="A382" s="16" t="s">
        <v>138</v>
      </c>
      <c r="B382" s="17" t="s">
        <v>139</v>
      </c>
      <c r="C382" s="18" t="s">
        <v>39</v>
      </c>
      <c r="D382" s="18">
        <v>29</v>
      </c>
      <c r="E382" s="18">
        <v>60</v>
      </c>
      <c r="F382" s="18">
        <v>89</v>
      </c>
      <c r="G382" s="18">
        <v>1.5</v>
      </c>
      <c r="H382" s="18" t="s">
        <v>15</v>
      </c>
      <c r="I382" s="18" t="s">
        <v>21</v>
      </c>
      <c r="J382" s="45"/>
      <c r="K382" s="48"/>
      <c r="L382" s="50"/>
      <c r="M382" s="52"/>
      <c r="N382" s="54"/>
      <c r="O382" s="56"/>
    </row>
    <row r="383" spans="1:18" ht="11.1" customHeight="1">
      <c r="A383" s="16" t="s">
        <v>138</v>
      </c>
      <c r="B383" s="17" t="s">
        <v>139</v>
      </c>
      <c r="C383" s="18" t="s">
        <v>40</v>
      </c>
      <c r="D383" s="18">
        <v>28</v>
      </c>
      <c r="E383" s="18">
        <v>63</v>
      </c>
      <c r="F383" s="18">
        <v>91</v>
      </c>
      <c r="G383" s="18">
        <v>1.5</v>
      </c>
      <c r="H383" s="18" t="s">
        <v>15</v>
      </c>
      <c r="I383" s="18" t="s">
        <v>20</v>
      </c>
      <c r="J383" s="45"/>
      <c r="K383" s="48"/>
      <c r="L383" s="50"/>
      <c r="M383" s="52"/>
      <c r="N383" s="54"/>
      <c r="O383" s="56"/>
    </row>
    <row r="384" spans="1:18" ht="11.1" customHeight="1">
      <c r="A384" s="16" t="s">
        <v>138</v>
      </c>
      <c r="B384" s="17" t="s">
        <v>139</v>
      </c>
      <c r="C384" s="18" t="s">
        <v>41</v>
      </c>
      <c r="D384" s="18">
        <v>29</v>
      </c>
      <c r="E384" s="18">
        <v>68</v>
      </c>
      <c r="F384" s="18">
        <v>97</v>
      </c>
      <c r="G384" s="18">
        <v>2</v>
      </c>
      <c r="H384" s="18" t="s">
        <v>15</v>
      </c>
      <c r="I384" s="18" t="s">
        <v>20</v>
      </c>
      <c r="J384" s="45"/>
      <c r="K384" s="48"/>
      <c r="L384" s="50"/>
      <c r="M384" s="52"/>
      <c r="N384" s="54"/>
      <c r="O384" s="56"/>
    </row>
    <row r="385" spans="1:18" ht="11.1" customHeight="1" thickBot="1">
      <c r="A385" s="19" t="s">
        <v>138</v>
      </c>
      <c r="B385" s="20" t="s">
        <v>139</v>
      </c>
      <c r="C385" s="21" t="s">
        <v>42</v>
      </c>
      <c r="D385" s="21">
        <v>28</v>
      </c>
      <c r="E385" s="21">
        <v>0</v>
      </c>
      <c r="F385" s="21">
        <v>28</v>
      </c>
      <c r="G385" s="21">
        <v>0</v>
      </c>
      <c r="H385" s="21" t="s">
        <v>15</v>
      </c>
      <c r="I385" s="21" t="s">
        <v>31</v>
      </c>
      <c r="J385" s="46"/>
      <c r="K385" s="49"/>
      <c r="L385" s="51"/>
      <c r="M385" s="53"/>
      <c r="N385" s="55"/>
      <c r="O385" s="57"/>
    </row>
    <row r="386" spans="1:18" ht="11.1" customHeight="1">
      <c r="A386" s="8" t="s">
        <v>142</v>
      </c>
      <c r="B386" s="9" t="s">
        <v>143</v>
      </c>
      <c r="C386" s="10" t="s">
        <v>33</v>
      </c>
      <c r="D386" s="10">
        <v>25</v>
      </c>
      <c r="E386" s="10">
        <v>49</v>
      </c>
      <c r="F386" s="10">
        <v>74</v>
      </c>
      <c r="G386" s="10">
        <v>3</v>
      </c>
      <c r="H386" s="10" t="s">
        <v>15</v>
      </c>
      <c r="I386" s="10" t="s">
        <v>22</v>
      </c>
      <c r="J386" s="44">
        <f t="shared" ref="J386" si="185">COUNTIF(H386:H395,"F")+COUNTIF(H386:H395,"AB")</f>
        <v>0</v>
      </c>
      <c r="K386" s="47">
        <f t="shared" ref="K386" si="186">SUM(G386:G395)</f>
        <v>21.5</v>
      </c>
      <c r="L386" s="50" t="str">
        <f t="shared" ref="L386" si="187">IF(K386=21.5, "PASS", "FAIL")</f>
        <v>PASS</v>
      </c>
      <c r="M386" s="52">
        <f t="shared" ref="M386" si="188">IF(L386="PASS",O386/9,"NO NEED")</f>
        <v>80.888888888888886</v>
      </c>
      <c r="N386" s="54">
        <f>IF(L386="FAIL","NO RANK",RANK(M386,$M$6:$M$505))</f>
        <v>10</v>
      </c>
      <c r="O386" s="56">
        <f t="shared" ref="O386" si="189">SUM(F386:F394)</f>
        <v>728</v>
      </c>
    </row>
    <row r="387" spans="1:18" ht="11.1" customHeight="1">
      <c r="A387" s="13" t="s">
        <v>142</v>
      </c>
      <c r="B387" s="14" t="s">
        <v>143</v>
      </c>
      <c r="C387" s="15" t="s">
        <v>34</v>
      </c>
      <c r="D387" s="15">
        <v>29</v>
      </c>
      <c r="E387" s="15">
        <v>41</v>
      </c>
      <c r="F387" s="15">
        <v>70</v>
      </c>
      <c r="G387" s="15">
        <v>3</v>
      </c>
      <c r="H387" s="15" t="s">
        <v>15</v>
      </c>
      <c r="I387" s="15" t="s">
        <v>22</v>
      </c>
      <c r="J387" s="45"/>
      <c r="K387" s="48"/>
      <c r="L387" s="50"/>
      <c r="M387" s="52"/>
      <c r="N387" s="54"/>
      <c r="O387" s="56"/>
    </row>
    <row r="388" spans="1:18" ht="11.1" customHeight="1">
      <c r="A388" s="13" t="s">
        <v>142</v>
      </c>
      <c r="B388" s="14" t="s">
        <v>143</v>
      </c>
      <c r="C388" s="15" t="s">
        <v>36</v>
      </c>
      <c r="D388" s="15">
        <v>29</v>
      </c>
      <c r="E388" s="15">
        <v>44</v>
      </c>
      <c r="F388" s="15">
        <v>73</v>
      </c>
      <c r="G388" s="15">
        <v>3</v>
      </c>
      <c r="H388" s="15" t="s">
        <v>15</v>
      </c>
      <c r="I388" s="15" t="s">
        <v>22</v>
      </c>
      <c r="J388" s="45"/>
      <c r="K388" s="48"/>
      <c r="L388" s="50"/>
      <c r="M388" s="52"/>
      <c r="N388" s="54"/>
      <c r="O388" s="56"/>
    </row>
    <row r="389" spans="1:18" ht="11.1" customHeight="1">
      <c r="A389" s="13" t="s">
        <v>142</v>
      </c>
      <c r="B389" s="14" t="s">
        <v>143</v>
      </c>
      <c r="C389" s="15" t="s">
        <v>37</v>
      </c>
      <c r="D389" s="15">
        <v>28</v>
      </c>
      <c r="E389" s="15">
        <v>38</v>
      </c>
      <c r="F389" s="15">
        <v>66</v>
      </c>
      <c r="G389" s="15">
        <v>3</v>
      </c>
      <c r="H389" s="15" t="s">
        <v>15</v>
      </c>
      <c r="I389" s="15" t="s">
        <v>16</v>
      </c>
      <c r="J389" s="45"/>
      <c r="K389" s="48"/>
      <c r="L389" s="50"/>
      <c r="M389" s="52"/>
      <c r="N389" s="54"/>
      <c r="O389" s="56"/>
    </row>
    <row r="390" spans="1:18" ht="11.1" customHeight="1">
      <c r="A390" s="13" t="s">
        <v>142</v>
      </c>
      <c r="B390" s="14" t="s">
        <v>143</v>
      </c>
      <c r="C390" s="15" t="s">
        <v>38</v>
      </c>
      <c r="D390" s="15">
        <v>28</v>
      </c>
      <c r="E390" s="15">
        <v>28</v>
      </c>
      <c r="F390" s="15">
        <v>56</v>
      </c>
      <c r="G390" s="15">
        <v>3</v>
      </c>
      <c r="H390" s="15" t="s">
        <v>15</v>
      </c>
      <c r="I390" s="15" t="s">
        <v>17</v>
      </c>
      <c r="J390" s="45"/>
      <c r="K390" s="48"/>
      <c r="L390" s="50"/>
      <c r="M390" s="52"/>
      <c r="N390" s="54"/>
      <c r="O390" s="56"/>
    </row>
    <row r="391" spans="1:18" ht="11.1" customHeight="1">
      <c r="A391" s="13" t="s">
        <v>142</v>
      </c>
      <c r="B391" s="14" t="s">
        <v>143</v>
      </c>
      <c r="C391" s="15" t="s">
        <v>35</v>
      </c>
      <c r="D391" s="15">
        <v>30</v>
      </c>
      <c r="E391" s="15">
        <v>68</v>
      </c>
      <c r="F391" s="15">
        <v>98</v>
      </c>
      <c r="G391" s="15">
        <v>1.5</v>
      </c>
      <c r="H391" s="15" t="s">
        <v>15</v>
      </c>
      <c r="I391" s="15" t="s">
        <v>20</v>
      </c>
      <c r="J391" s="45"/>
      <c r="K391" s="48"/>
      <c r="L391" s="50"/>
      <c r="M391" s="52"/>
      <c r="N391" s="54"/>
      <c r="O391" s="56"/>
    </row>
    <row r="392" spans="1:18" ht="11.1" customHeight="1">
      <c r="A392" s="16" t="s">
        <v>142</v>
      </c>
      <c r="B392" s="17" t="s">
        <v>143</v>
      </c>
      <c r="C392" s="18" t="s">
        <v>39</v>
      </c>
      <c r="D392" s="18">
        <v>30</v>
      </c>
      <c r="E392" s="18">
        <v>65</v>
      </c>
      <c r="F392" s="18">
        <v>95</v>
      </c>
      <c r="G392" s="18">
        <v>1.5</v>
      </c>
      <c r="H392" s="18" t="s">
        <v>15</v>
      </c>
      <c r="I392" s="18" t="s">
        <v>20</v>
      </c>
      <c r="J392" s="45"/>
      <c r="K392" s="48"/>
      <c r="L392" s="50"/>
      <c r="M392" s="52"/>
      <c r="N392" s="54"/>
      <c r="O392" s="56"/>
    </row>
    <row r="393" spans="1:18" ht="11.1" customHeight="1">
      <c r="A393" s="16" t="s">
        <v>142</v>
      </c>
      <c r="B393" s="17" t="s">
        <v>143</v>
      </c>
      <c r="C393" s="18" t="s">
        <v>40</v>
      </c>
      <c r="D393" s="18">
        <v>29</v>
      </c>
      <c r="E393" s="18">
        <v>68</v>
      </c>
      <c r="F393" s="18">
        <v>97</v>
      </c>
      <c r="G393" s="18">
        <v>1.5</v>
      </c>
      <c r="H393" s="18" t="s">
        <v>15</v>
      </c>
      <c r="I393" s="18" t="s">
        <v>20</v>
      </c>
      <c r="J393" s="45"/>
      <c r="K393" s="48"/>
      <c r="L393" s="50"/>
      <c r="M393" s="52"/>
      <c r="N393" s="54"/>
      <c r="O393" s="56"/>
    </row>
    <row r="394" spans="1:18" ht="11.1" customHeight="1">
      <c r="A394" s="16" t="s">
        <v>142</v>
      </c>
      <c r="B394" s="17" t="s">
        <v>143</v>
      </c>
      <c r="C394" s="18" t="s">
        <v>41</v>
      </c>
      <c r="D394" s="18">
        <v>30</v>
      </c>
      <c r="E394" s="18">
        <v>69</v>
      </c>
      <c r="F394" s="18">
        <v>99</v>
      </c>
      <c r="G394" s="18">
        <v>2</v>
      </c>
      <c r="H394" s="18" t="s">
        <v>15</v>
      </c>
      <c r="I394" s="18" t="s">
        <v>20</v>
      </c>
      <c r="J394" s="45"/>
      <c r="K394" s="48"/>
      <c r="L394" s="50"/>
      <c r="M394" s="52"/>
      <c r="N394" s="54"/>
      <c r="O394" s="56"/>
    </row>
    <row r="395" spans="1:18" ht="11.1" customHeight="1" thickBot="1">
      <c r="A395" s="19" t="s">
        <v>142</v>
      </c>
      <c r="B395" s="20" t="s">
        <v>143</v>
      </c>
      <c r="C395" s="21" t="s">
        <v>42</v>
      </c>
      <c r="D395" s="21">
        <v>29</v>
      </c>
      <c r="E395" s="21">
        <v>0</v>
      </c>
      <c r="F395" s="21">
        <v>29</v>
      </c>
      <c r="G395" s="21">
        <v>0</v>
      </c>
      <c r="H395" s="21" t="s">
        <v>15</v>
      </c>
      <c r="I395" s="21" t="s">
        <v>31</v>
      </c>
      <c r="J395" s="46"/>
      <c r="K395" s="49"/>
      <c r="L395" s="51"/>
      <c r="M395" s="53"/>
      <c r="N395" s="55"/>
      <c r="O395" s="57"/>
    </row>
    <row r="396" spans="1:18" ht="11.1" customHeight="1">
      <c r="A396" s="8" t="s">
        <v>144</v>
      </c>
      <c r="B396" s="9" t="s">
        <v>145</v>
      </c>
      <c r="C396" s="10" t="s">
        <v>33</v>
      </c>
      <c r="D396" s="10">
        <v>28</v>
      </c>
      <c r="E396" s="10">
        <v>47</v>
      </c>
      <c r="F396" s="10">
        <v>75</v>
      </c>
      <c r="G396" s="10">
        <v>3</v>
      </c>
      <c r="H396" s="10" t="s">
        <v>15</v>
      </c>
      <c r="I396" s="10" t="s">
        <v>22</v>
      </c>
      <c r="J396" s="44">
        <f t="shared" ref="J396" si="190">COUNTIF(H396:H405,"F")+COUNTIF(H396:H405,"AB")</f>
        <v>0</v>
      </c>
      <c r="K396" s="47">
        <f t="shared" ref="K396" si="191">SUM(G396:G405)</f>
        <v>21.5</v>
      </c>
      <c r="L396" s="50" t="str">
        <f t="shared" ref="L396" si="192">IF(K396=21.5, "PASS", "FAIL")</f>
        <v>PASS</v>
      </c>
      <c r="M396" s="52">
        <f t="shared" ref="M396" si="193">IF(L396="PASS",O396/9,"NO NEED")</f>
        <v>90.333333333333329</v>
      </c>
      <c r="N396" s="54">
        <f>IF(L396="FAIL","NO RANK",RANK(M396,$M$6:$M$505))</f>
        <v>2</v>
      </c>
      <c r="O396" s="56">
        <f t="shared" ref="O396" si="194">SUM(F396:F404)</f>
        <v>813</v>
      </c>
      <c r="P396" s="11"/>
      <c r="Q396" s="12"/>
      <c r="R396" s="12"/>
    </row>
    <row r="397" spans="1:18" ht="11.1" customHeight="1">
      <c r="A397" s="13" t="s">
        <v>144</v>
      </c>
      <c r="B397" s="14" t="s">
        <v>145</v>
      </c>
      <c r="C397" s="15" t="s">
        <v>34</v>
      </c>
      <c r="D397" s="15">
        <v>30</v>
      </c>
      <c r="E397" s="15">
        <v>60</v>
      </c>
      <c r="F397" s="15">
        <v>90</v>
      </c>
      <c r="G397" s="15">
        <v>3</v>
      </c>
      <c r="H397" s="15" t="s">
        <v>15</v>
      </c>
      <c r="I397" s="15" t="s">
        <v>20</v>
      </c>
      <c r="J397" s="45"/>
      <c r="K397" s="48"/>
      <c r="L397" s="50"/>
      <c r="M397" s="52"/>
      <c r="N397" s="54"/>
      <c r="O397" s="56"/>
    </row>
    <row r="398" spans="1:18" ht="11.1" customHeight="1">
      <c r="A398" s="13" t="s">
        <v>144</v>
      </c>
      <c r="B398" s="14" t="s">
        <v>145</v>
      </c>
      <c r="C398" s="15" t="s">
        <v>36</v>
      </c>
      <c r="D398" s="15">
        <v>30</v>
      </c>
      <c r="E398" s="15">
        <v>60</v>
      </c>
      <c r="F398" s="15">
        <v>90</v>
      </c>
      <c r="G398" s="15">
        <v>3</v>
      </c>
      <c r="H398" s="15" t="s">
        <v>15</v>
      </c>
      <c r="I398" s="15" t="s">
        <v>20</v>
      </c>
      <c r="J398" s="45"/>
      <c r="K398" s="48"/>
      <c r="L398" s="50"/>
      <c r="M398" s="52"/>
      <c r="N398" s="54"/>
      <c r="O398" s="56"/>
    </row>
    <row r="399" spans="1:18" ht="11.1" customHeight="1">
      <c r="A399" s="13" t="s">
        <v>144</v>
      </c>
      <c r="B399" s="14" t="s">
        <v>145</v>
      </c>
      <c r="C399" s="15" t="s">
        <v>37</v>
      </c>
      <c r="D399" s="15">
        <v>30</v>
      </c>
      <c r="E399" s="15">
        <v>51</v>
      </c>
      <c r="F399" s="15">
        <v>81</v>
      </c>
      <c r="G399" s="15">
        <v>3</v>
      </c>
      <c r="H399" s="15" t="s">
        <v>15</v>
      </c>
      <c r="I399" s="15" t="s">
        <v>21</v>
      </c>
      <c r="J399" s="45"/>
      <c r="K399" s="48"/>
      <c r="L399" s="50"/>
      <c r="M399" s="52"/>
      <c r="N399" s="54"/>
      <c r="O399" s="56"/>
    </row>
    <row r="400" spans="1:18" ht="11.1" customHeight="1">
      <c r="A400" s="13" t="s">
        <v>144</v>
      </c>
      <c r="B400" s="14" t="s">
        <v>145</v>
      </c>
      <c r="C400" s="15" t="s">
        <v>38</v>
      </c>
      <c r="D400" s="15">
        <v>28</v>
      </c>
      <c r="E400" s="15">
        <v>53</v>
      </c>
      <c r="F400" s="15">
        <v>81</v>
      </c>
      <c r="G400" s="15">
        <v>3</v>
      </c>
      <c r="H400" s="15" t="s">
        <v>15</v>
      </c>
      <c r="I400" s="15" t="s">
        <v>21</v>
      </c>
      <c r="J400" s="45"/>
      <c r="K400" s="48"/>
      <c r="L400" s="50"/>
      <c r="M400" s="52"/>
      <c r="N400" s="54"/>
      <c r="O400" s="56"/>
    </row>
    <row r="401" spans="1:15" ht="11.1" customHeight="1">
      <c r="A401" s="13" t="s">
        <v>144</v>
      </c>
      <c r="B401" s="14" t="s">
        <v>145</v>
      </c>
      <c r="C401" s="15" t="s">
        <v>35</v>
      </c>
      <c r="D401" s="15">
        <v>30</v>
      </c>
      <c r="E401" s="15">
        <v>69</v>
      </c>
      <c r="F401" s="15">
        <v>99</v>
      </c>
      <c r="G401" s="15">
        <v>1.5</v>
      </c>
      <c r="H401" s="15" t="s">
        <v>15</v>
      </c>
      <c r="I401" s="15" t="s">
        <v>20</v>
      </c>
      <c r="J401" s="45"/>
      <c r="K401" s="48"/>
      <c r="L401" s="50"/>
      <c r="M401" s="52"/>
      <c r="N401" s="54"/>
      <c r="O401" s="56"/>
    </row>
    <row r="402" spans="1:15" ht="11.1" customHeight="1">
      <c r="A402" s="16" t="s">
        <v>144</v>
      </c>
      <c r="B402" s="17" t="s">
        <v>145</v>
      </c>
      <c r="C402" s="18" t="s">
        <v>39</v>
      </c>
      <c r="D402" s="18">
        <v>30</v>
      </c>
      <c r="E402" s="18">
        <v>69</v>
      </c>
      <c r="F402" s="18">
        <v>99</v>
      </c>
      <c r="G402" s="18">
        <v>1.5</v>
      </c>
      <c r="H402" s="18" t="s">
        <v>15</v>
      </c>
      <c r="I402" s="18" t="s">
        <v>20</v>
      </c>
      <c r="J402" s="45"/>
      <c r="K402" s="48"/>
      <c r="L402" s="50"/>
      <c r="M402" s="52"/>
      <c r="N402" s="54"/>
      <c r="O402" s="56"/>
    </row>
    <row r="403" spans="1:15" ht="11.1" customHeight="1">
      <c r="A403" s="16" t="s">
        <v>144</v>
      </c>
      <c r="B403" s="17" t="s">
        <v>145</v>
      </c>
      <c r="C403" s="18" t="s">
        <v>40</v>
      </c>
      <c r="D403" s="18">
        <v>30</v>
      </c>
      <c r="E403" s="18">
        <v>69</v>
      </c>
      <c r="F403" s="18">
        <v>99</v>
      </c>
      <c r="G403" s="18">
        <v>1.5</v>
      </c>
      <c r="H403" s="18" t="s">
        <v>15</v>
      </c>
      <c r="I403" s="18" t="s">
        <v>20</v>
      </c>
      <c r="J403" s="45"/>
      <c r="K403" s="48"/>
      <c r="L403" s="50"/>
      <c r="M403" s="52"/>
      <c r="N403" s="54"/>
      <c r="O403" s="56"/>
    </row>
    <row r="404" spans="1:15" ht="11.1" customHeight="1">
      <c r="A404" s="16" t="s">
        <v>144</v>
      </c>
      <c r="B404" s="17" t="s">
        <v>145</v>
      </c>
      <c r="C404" s="18" t="s">
        <v>41</v>
      </c>
      <c r="D404" s="18">
        <v>30</v>
      </c>
      <c r="E404" s="18">
        <v>69</v>
      </c>
      <c r="F404" s="18">
        <v>99</v>
      </c>
      <c r="G404" s="18">
        <v>2</v>
      </c>
      <c r="H404" s="18" t="s">
        <v>15</v>
      </c>
      <c r="I404" s="18" t="s">
        <v>20</v>
      </c>
      <c r="J404" s="45"/>
      <c r="K404" s="48"/>
      <c r="L404" s="50"/>
      <c r="M404" s="52"/>
      <c r="N404" s="54"/>
      <c r="O404" s="56"/>
    </row>
    <row r="405" spans="1:15" ht="10.5" customHeight="1" thickBot="1">
      <c r="A405" s="19" t="s">
        <v>144</v>
      </c>
      <c r="B405" s="20" t="s">
        <v>145</v>
      </c>
      <c r="C405" s="21" t="s">
        <v>42</v>
      </c>
      <c r="D405" s="21">
        <v>29</v>
      </c>
      <c r="E405" s="21">
        <v>0</v>
      </c>
      <c r="F405" s="21">
        <v>29</v>
      </c>
      <c r="G405" s="21">
        <v>0</v>
      </c>
      <c r="H405" s="21" t="s">
        <v>15</v>
      </c>
      <c r="I405" s="21" t="s">
        <v>31</v>
      </c>
      <c r="J405" s="46"/>
      <c r="K405" s="49"/>
      <c r="L405" s="51"/>
      <c r="M405" s="53"/>
      <c r="N405" s="55"/>
      <c r="O405" s="57"/>
    </row>
    <row r="406" spans="1:15" ht="11.1" customHeight="1">
      <c r="A406" s="8" t="s">
        <v>146</v>
      </c>
      <c r="B406" s="9" t="s">
        <v>147</v>
      </c>
      <c r="C406" s="10" t="s">
        <v>33</v>
      </c>
      <c r="D406" s="10">
        <v>21</v>
      </c>
      <c r="E406" s="10">
        <v>25</v>
      </c>
      <c r="F406" s="10">
        <v>46</v>
      </c>
      <c r="G406" s="10">
        <v>3</v>
      </c>
      <c r="H406" s="10" t="s">
        <v>15</v>
      </c>
      <c r="I406" s="10" t="s">
        <v>18</v>
      </c>
      <c r="J406" s="44">
        <f t="shared" ref="J406" si="195">COUNTIF(H406:H415,"F")+COUNTIF(H406:H415,"AB")</f>
        <v>1</v>
      </c>
      <c r="K406" s="47">
        <f t="shared" ref="K406" si="196">SUM(G406:G415)</f>
        <v>18.5</v>
      </c>
      <c r="L406" s="50" t="str">
        <f t="shared" ref="L406" si="197">IF(K406=21.5, "PASS", "FAIL")</f>
        <v>FAIL</v>
      </c>
      <c r="M406" s="52" t="str">
        <f t="shared" ref="M406" si="198">IF(L406="PASS",O406/9,"NO NEED")</f>
        <v>NO NEED</v>
      </c>
      <c r="N406" s="54" t="str">
        <f>IF(L406="FAIL","NO RANK",RANK(M406,$M$6:$M$505))</f>
        <v>NO RANK</v>
      </c>
      <c r="O406" s="56">
        <f t="shared" ref="O406" si="199">SUM(F406:F414)</f>
        <v>575</v>
      </c>
    </row>
    <row r="407" spans="1:15" ht="11.1" customHeight="1">
      <c r="A407" s="13" t="s">
        <v>146</v>
      </c>
      <c r="B407" s="14" t="s">
        <v>147</v>
      </c>
      <c r="C407" s="15" t="s">
        <v>34</v>
      </c>
      <c r="D407" s="15">
        <v>21</v>
      </c>
      <c r="E407" s="15">
        <v>28</v>
      </c>
      <c r="F407" s="15">
        <v>49</v>
      </c>
      <c r="G407" s="15">
        <v>3</v>
      </c>
      <c r="H407" s="15" t="s">
        <v>15</v>
      </c>
      <c r="I407" s="15" t="s">
        <v>18</v>
      </c>
      <c r="J407" s="45"/>
      <c r="K407" s="48"/>
      <c r="L407" s="50"/>
      <c r="M407" s="52"/>
      <c r="N407" s="54"/>
      <c r="O407" s="56"/>
    </row>
    <row r="408" spans="1:15" ht="11.1" customHeight="1">
      <c r="A408" s="13" t="s">
        <v>146</v>
      </c>
      <c r="B408" s="14" t="s">
        <v>147</v>
      </c>
      <c r="C408" s="15" t="s">
        <v>36</v>
      </c>
      <c r="D408" s="15">
        <v>22</v>
      </c>
      <c r="E408" s="15">
        <v>28</v>
      </c>
      <c r="F408" s="15">
        <v>50</v>
      </c>
      <c r="G408" s="15">
        <v>3</v>
      </c>
      <c r="H408" s="15" t="s">
        <v>15</v>
      </c>
      <c r="I408" s="15" t="s">
        <v>17</v>
      </c>
      <c r="J408" s="45"/>
      <c r="K408" s="48"/>
      <c r="L408" s="50"/>
      <c r="M408" s="52"/>
      <c r="N408" s="54"/>
      <c r="O408" s="56"/>
    </row>
    <row r="409" spans="1:15" ht="11.1" customHeight="1">
      <c r="A409" s="13" t="s">
        <v>146</v>
      </c>
      <c r="B409" s="14" t="s">
        <v>147</v>
      </c>
      <c r="C409" s="15" t="s">
        <v>37</v>
      </c>
      <c r="D409" s="15">
        <v>20</v>
      </c>
      <c r="E409" s="15">
        <v>30</v>
      </c>
      <c r="F409" s="15">
        <v>50</v>
      </c>
      <c r="G409" s="15">
        <v>3</v>
      </c>
      <c r="H409" s="15" t="s">
        <v>15</v>
      </c>
      <c r="I409" s="15" t="s">
        <v>17</v>
      </c>
      <c r="J409" s="45"/>
      <c r="K409" s="48"/>
      <c r="L409" s="50"/>
      <c r="M409" s="52"/>
      <c r="N409" s="54"/>
      <c r="O409" s="56"/>
    </row>
    <row r="410" spans="1:15" ht="11.1" customHeight="1">
      <c r="A410" s="13" t="s">
        <v>146</v>
      </c>
      <c r="B410" s="14" t="s">
        <v>147</v>
      </c>
      <c r="C410" s="15" t="s">
        <v>38</v>
      </c>
      <c r="D410" s="15">
        <v>19</v>
      </c>
      <c r="E410" s="15">
        <v>8</v>
      </c>
      <c r="F410" s="15">
        <v>27</v>
      </c>
      <c r="G410" s="15">
        <v>0</v>
      </c>
      <c r="H410" s="15" t="s">
        <v>19</v>
      </c>
      <c r="I410" s="15" t="s">
        <v>19</v>
      </c>
      <c r="J410" s="45"/>
      <c r="K410" s="48"/>
      <c r="L410" s="50"/>
      <c r="M410" s="52"/>
      <c r="N410" s="54"/>
      <c r="O410" s="56"/>
    </row>
    <row r="411" spans="1:15" ht="11.1" customHeight="1">
      <c r="A411" s="13" t="s">
        <v>146</v>
      </c>
      <c r="B411" s="14" t="s">
        <v>147</v>
      </c>
      <c r="C411" s="15" t="s">
        <v>35</v>
      </c>
      <c r="D411" s="15">
        <v>28</v>
      </c>
      <c r="E411" s="15">
        <v>58</v>
      </c>
      <c r="F411" s="15">
        <v>86</v>
      </c>
      <c r="G411" s="15">
        <v>1.5</v>
      </c>
      <c r="H411" s="15" t="s">
        <v>15</v>
      </c>
      <c r="I411" s="15" t="s">
        <v>21</v>
      </c>
      <c r="J411" s="45"/>
      <c r="K411" s="48"/>
      <c r="L411" s="50"/>
      <c r="M411" s="52"/>
      <c r="N411" s="54"/>
      <c r="O411" s="56"/>
    </row>
    <row r="412" spans="1:15" ht="11.1" customHeight="1">
      <c r="A412" s="16" t="s">
        <v>146</v>
      </c>
      <c r="B412" s="17" t="s">
        <v>147</v>
      </c>
      <c r="C412" s="18" t="s">
        <v>39</v>
      </c>
      <c r="D412" s="18">
        <v>29</v>
      </c>
      <c r="E412" s="18">
        <v>60</v>
      </c>
      <c r="F412" s="18">
        <v>89</v>
      </c>
      <c r="G412" s="18">
        <v>1.5</v>
      </c>
      <c r="H412" s="18" t="s">
        <v>15</v>
      </c>
      <c r="I412" s="18" t="s">
        <v>21</v>
      </c>
      <c r="J412" s="45"/>
      <c r="K412" s="48"/>
      <c r="L412" s="50"/>
      <c r="M412" s="52"/>
      <c r="N412" s="54"/>
      <c r="O412" s="56"/>
    </row>
    <row r="413" spans="1:15" ht="11.1" customHeight="1">
      <c r="A413" s="16" t="s">
        <v>146</v>
      </c>
      <c r="B413" s="17" t="s">
        <v>147</v>
      </c>
      <c r="C413" s="18" t="s">
        <v>40</v>
      </c>
      <c r="D413" s="18">
        <v>28</v>
      </c>
      <c r="E413" s="18">
        <v>57</v>
      </c>
      <c r="F413" s="18">
        <v>85</v>
      </c>
      <c r="G413" s="18">
        <v>1.5</v>
      </c>
      <c r="H413" s="18" t="s">
        <v>15</v>
      </c>
      <c r="I413" s="18" t="s">
        <v>21</v>
      </c>
      <c r="J413" s="45"/>
      <c r="K413" s="48"/>
      <c r="L413" s="50"/>
      <c r="M413" s="52"/>
      <c r="N413" s="54"/>
      <c r="O413" s="56"/>
    </row>
    <row r="414" spans="1:15" ht="11.1" customHeight="1">
      <c r="A414" s="16" t="s">
        <v>146</v>
      </c>
      <c r="B414" s="17" t="s">
        <v>147</v>
      </c>
      <c r="C414" s="18" t="s">
        <v>41</v>
      </c>
      <c r="D414" s="18">
        <v>27</v>
      </c>
      <c r="E414" s="18">
        <v>66</v>
      </c>
      <c r="F414" s="18">
        <v>93</v>
      </c>
      <c r="G414" s="18">
        <v>2</v>
      </c>
      <c r="H414" s="18" t="s">
        <v>15</v>
      </c>
      <c r="I414" s="18" t="s">
        <v>20</v>
      </c>
      <c r="J414" s="45"/>
      <c r="K414" s="48"/>
      <c r="L414" s="50"/>
      <c r="M414" s="52"/>
      <c r="N414" s="54"/>
      <c r="O414" s="56"/>
    </row>
    <row r="415" spans="1:15" ht="11.1" customHeight="1" thickBot="1">
      <c r="A415" s="19" t="s">
        <v>146</v>
      </c>
      <c r="B415" s="20" t="s">
        <v>147</v>
      </c>
      <c r="C415" s="21" t="s">
        <v>42</v>
      </c>
      <c r="D415" s="21">
        <v>26</v>
      </c>
      <c r="E415" s="21">
        <v>0</v>
      </c>
      <c r="F415" s="21">
        <v>26</v>
      </c>
      <c r="G415" s="21">
        <v>0</v>
      </c>
      <c r="H415" s="21" t="s">
        <v>15</v>
      </c>
      <c r="I415" s="21" t="s">
        <v>31</v>
      </c>
      <c r="J415" s="46"/>
      <c r="K415" s="49"/>
      <c r="L415" s="51"/>
      <c r="M415" s="53"/>
      <c r="N415" s="55"/>
      <c r="O415" s="57"/>
    </row>
    <row r="416" spans="1:15" ht="11.1" customHeight="1">
      <c r="A416" s="8" t="s">
        <v>150</v>
      </c>
      <c r="B416" s="9" t="s">
        <v>151</v>
      </c>
      <c r="C416" s="10" t="s">
        <v>33</v>
      </c>
      <c r="D416" s="10">
        <v>24</v>
      </c>
      <c r="E416" s="10">
        <v>30</v>
      </c>
      <c r="F416" s="10">
        <v>54</v>
      </c>
      <c r="G416" s="10">
        <v>3</v>
      </c>
      <c r="H416" s="10" t="s">
        <v>15</v>
      </c>
      <c r="I416" s="10" t="s">
        <v>17</v>
      </c>
      <c r="J416" s="44">
        <f t="shared" ref="J416" si="200">COUNTIF(H416:H425,"F")+COUNTIF(H416:H425,"AB")</f>
        <v>0</v>
      </c>
      <c r="K416" s="47">
        <f t="shared" ref="K416" si="201">SUM(G416:G425)</f>
        <v>21.5</v>
      </c>
      <c r="L416" s="50" t="str">
        <f t="shared" ref="L416" si="202">IF(K416=21.5, "PASS", "FAIL")</f>
        <v>PASS</v>
      </c>
      <c r="M416" s="52">
        <f t="shared" ref="M416" si="203">IF(L416="PASS",O416/9,"NO NEED")</f>
        <v>76.222222222222229</v>
      </c>
      <c r="N416" s="54">
        <f>IF(L416="FAIL","NO RANK",RANK(M416,$M$6:$M$505))</f>
        <v>21</v>
      </c>
      <c r="O416" s="56">
        <f t="shared" ref="O416" si="204">SUM(F416:F424)</f>
        <v>686</v>
      </c>
    </row>
    <row r="417" spans="1:18" ht="11.1" customHeight="1">
      <c r="A417" s="13" t="s">
        <v>150</v>
      </c>
      <c r="B417" s="14" t="s">
        <v>151</v>
      </c>
      <c r="C417" s="15" t="s">
        <v>34</v>
      </c>
      <c r="D417" s="15">
        <v>26</v>
      </c>
      <c r="E417" s="15">
        <v>35</v>
      </c>
      <c r="F417" s="15">
        <v>61</v>
      </c>
      <c r="G417" s="15">
        <v>3</v>
      </c>
      <c r="H417" s="15" t="s">
        <v>15</v>
      </c>
      <c r="I417" s="15" t="s">
        <v>16</v>
      </c>
      <c r="J417" s="45"/>
      <c r="K417" s="48"/>
      <c r="L417" s="50"/>
      <c r="M417" s="52"/>
      <c r="N417" s="54"/>
      <c r="O417" s="56"/>
    </row>
    <row r="418" spans="1:18" ht="11.1" customHeight="1">
      <c r="A418" s="13" t="s">
        <v>150</v>
      </c>
      <c r="B418" s="14" t="s">
        <v>151</v>
      </c>
      <c r="C418" s="15" t="s">
        <v>36</v>
      </c>
      <c r="D418" s="15">
        <v>25</v>
      </c>
      <c r="E418" s="15">
        <v>33</v>
      </c>
      <c r="F418" s="15">
        <v>58</v>
      </c>
      <c r="G418" s="15">
        <v>3</v>
      </c>
      <c r="H418" s="15" t="s">
        <v>15</v>
      </c>
      <c r="I418" s="15" t="s">
        <v>17</v>
      </c>
      <c r="J418" s="45"/>
      <c r="K418" s="48"/>
      <c r="L418" s="50"/>
      <c r="M418" s="52"/>
      <c r="N418" s="54"/>
      <c r="O418" s="56"/>
    </row>
    <row r="419" spans="1:18" ht="11.1" customHeight="1">
      <c r="A419" s="13" t="s">
        <v>150</v>
      </c>
      <c r="B419" s="14" t="s">
        <v>151</v>
      </c>
      <c r="C419" s="15" t="s">
        <v>37</v>
      </c>
      <c r="D419" s="15">
        <v>25</v>
      </c>
      <c r="E419" s="15">
        <v>40</v>
      </c>
      <c r="F419" s="15">
        <v>65</v>
      </c>
      <c r="G419" s="15">
        <v>3</v>
      </c>
      <c r="H419" s="15" t="s">
        <v>15</v>
      </c>
      <c r="I419" s="15" t="s">
        <v>16</v>
      </c>
      <c r="J419" s="45"/>
      <c r="K419" s="48"/>
      <c r="L419" s="50"/>
      <c r="M419" s="52"/>
      <c r="N419" s="54"/>
      <c r="O419" s="56"/>
    </row>
    <row r="420" spans="1:18" ht="11.1" customHeight="1">
      <c r="A420" s="13" t="s">
        <v>150</v>
      </c>
      <c r="B420" s="14" t="s">
        <v>151</v>
      </c>
      <c r="C420" s="15" t="s">
        <v>38</v>
      </c>
      <c r="D420" s="15">
        <v>24</v>
      </c>
      <c r="E420" s="15">
        <v>37</v>
      </c>
      <c r="F420" s="15">
        <v>61</v>
      </c>
      <c r="G420" s="15">
        <v>3</v>
      </c>
      <c r="H420" s="15" t="s">
        <v>15</v>
      </c>
      <c r="I420" s="15" t="s">
        <v>16</v>
      </c>
      <c r="J420" s="45"/>
      <c r="K420" s="48"/>
      <c r="L420" s="50"/>
      <c r="M420" s="52"/>
      <c r="N420" s="54"/>
      <c r="O420" s="56"/>
    </row>
    <row r="421" spans="1:18" ht="11.1" customHeight="1">
      <c r="A421" s="13" t="s">
        <v>150</v>
      </c>
      <c r="B421" s="14" t="s">
        <v>151</v>
      </c>
      <c r="C421" s="15" t="s">
        <v>35</v>
      </c>
      <c r="D421" s="15">
        <v>30</v>
      </c>
      <c r="E421" s="15">
        <v>68</v>
      </c>
      <c r="F421" s="15">
        <v>98</v>
      </c>
      <c r="G421" s="15">
        <v>1.5</v>
      </c>
      <c r="H421" s="15" t="s">
        <v>15</v>
      </c>
      <c r="I421" s="15" t="s">
        <v>20</v>
      </c>
      <c r="J421" s="45"/>
      <c r="K421" s="48"/>
      <c r="L421" s="50"/>
      <c r="M421" s="52"/>
      <c r="N421" s="54"/>
      <c r="O421" s="56"/>
    </row>
    <row r="422" spans="1:18" ht="11.1" customHeight="1">
      <c r="A422" s="16" t="s">
        <v>150</v>
      </c>
      <c r="B422" s="17" t="s">
        <v>151</v>
      </c>
      <c r="C422" s="18" t="s">
        <v>39</v>
      </c>
      <c r="D422" s="18">
        <v>29</v>
      </c>
      <c r="E422" s="18">
        <v>67</v>
      </c>
      <c r="F422" s="18">
        <v>96</v>
      </c>
      <c r="G422" s="18">
        <v>1.5</v>
      </c>
      <c r="H422" s="18" t="s">
        <v>15</v>
      </c>
      <c r="I422" s="18" t="s">
        <v>20</v>
      </c>
      <c r="J422" s="45"/>
      <c r="K422" s="48"/>
      <c r="L422" s="50"/>
      <c r="M422" s="52"/>
      <c r="N422" s="54"/>
      <c r="O422" s="56"/>
    </row>
    <row r="423" spans="1:18" ht="11.1" customHeight="1">
      <c r="A423" s="16" t="s">
        <v>150</v>
      </c>
      <c r="B423" s="17" t="s">
        <v>151</v>
      </c>
      <c r="C423" s="18" t="s">
        <v>40</v>
      </c>
      <c r="D423" s="18">
        <v>30</v>
      </c>
      <c r="E423" s="18">
        <v>65</v>
      </c>
      <c r="F423" s="18">
        <v>95</v>
      </c>
      <c r="G423" s="18">
        <v>1.5</v>
      </c>
      <c r="H423" s="18" t="s">
        <v>15</v>
      </c>
      <c r="I423" s="18" t="s">
        <v>20</v>
      </c>
      <c r="J423" s="45"/>
      <c r="K423" s="48"/>
      <c r="L423" s="50"/>
      <c r="M423" s="52"/>
      <c r="N423" s="54"/>
      <c r="O423" s="56"/>
    </row>
    <row r="424" spans="1:18" ht="11.1" customHeight="1">
      <c r="A424" s="16" t="s">
        <v>150</v>
      </c>
      <c r="B424" s="17" t="s">
        <v>151</v>
      </c>
      <c r="C424" s="18" t="s">
        <v>41</v>
      </c>
      <c r="D424" s="18">
        <v>30</v>
      </c>
      <c r="E424" s="18">
        <v>68</v>
      </c>
      <c r="F424" s="18">
        <v>98</v>
      </c>
      <c r="G424" s="18">
        <v>2</v>
      </c>
      <c r="H424" s="18" t="s">
        <v>15</v>
      </c>
      <c r="I424" s="18" t="s">
        <v>20</v>
      </c>
      <c r="J424" s="45"/>
      <c r="K424" s="48"/>
      <c r="L424" s="50"/>
      <c r="M424" s="52"/>
      <c r="N424" s="54"/>
      <c r="O424" s="56"/>
    </row>
    <row r="425" spans="1:18" ht="11.1" customHeight="1" thickBot="1">
      <c r="A425" s="19" t="s">
        <v>150</v>
      </c>
      <c r="B425" s="20" t="s">
        <v>151</v>
      </c>
      <c r="C425" s="21" t="s">
        <v>42</v>
      </c>
      <c r="D425" s="21">
        <v>28</v>
      </c>
      <c r="E425" s="21">
        <v>0</v>
      </c>
      <c r="F425" s="21">
        <v>28</v>
      </c>
      <c r="G425" s="21">
        <v>0</v>
      </c>
      <c r="H425" s="21" t="s">
        <v>15</v>
      </c>
      <c r="I425" s="21" t="s">
        <v>31</v>
      </c>
      <c r="J425" s="46"/>
      <c r="K425" s="49"/>
      <c r="L425" s="51"/>
      <c r="M425" s="53"/>
      <c r="N425" s="55"/>
      <c r="O425" s="57"/>
    </row>
    <row r="426" spans="1:18" ht="11.1" customHeight="1">
      <c r="A426" s="8" t="s">
        <v>152</v>
      </c>
      <c r="B426" s="9" t="s">
        <v>153</v>
      </c>
      <c r="C426" s="10" t="s">
        <v>33</v>
      </c>
      <c r="D426" s="10">
        <v>16</v>
      </c>
      <c r="E426" s="10">
        <v>31</v>
      </c>
      <c r="F426" s="10">
        <v>47</v>
      </c>
      <c r="G426" s="10">
        <v>3</v>
      </c>
      <c r="H426" s="10" t="s">
        <v>15</v>
      </c>
      <c r="I426" s="10" t="s">
        <v>18</v>
      </c>
      <c r="J426" s="44">
        <f t="shared" ref="J426" si="205">COUNTIF(H426:H435,"F")+COUNTIF(H426:H435,"AB")</f>
        <v>2</v>
      </c>
      <c r="K426" s="47">
        <f t="shared" ref="K426" si="206">SUM(G426:G435)</f>
        <v>15.5</v>
      </c>
      <c r="L426" s="50" t="str">
        <f t="shared" ref="L426" si="207">IF(K426=21.5, "PASS", "FAIL")</f>
        <v>FAIL</v>
      </c>
      <c r="M426" s="52" t="str">
        <f t="shared" ref="M426" si="208">IF(L426="PASS",O426/9,"NO NEED")</f>
        <v>NO NEED</v>
      </c>
      <c r="N426" s="54" t="str">
        <f>IF(L426="FAIL","NO RANK",RANK(M426,$M$6:$M$505))</f>
        <v>NO RANK</v>
      </c>
      <c r="O426" s="56">
        <f t="shared" ref="O426" si="209">SUM(F426:F434)</f>
        <v>529</v>
      </c>
      <c r="P426" s="11"/>
      <c r="Q426" s="12"/>
      <c r="R426" s="12"/>
    </row>
    <row r="427" spans="1:18" ht="11.1" customHeight="1">
      <c r="A427" s="13" t="s">
        <v>152</v>
      </c>
      <c r="B427" s="14" t="s">
        <v>153</v>
      </c>
      <c r="C427" s="15" t="s">
        <v>34</v>
      </c>
      <c r="D427" s="15">
        <v>18</v>
      </c>
      <c r="E427" s="15">
        <v>26</v>
      </c>
      <c r="F427" s="15">
        <v>44</v>
      </c>
      <c r="G427" s="15">
        <v>3</v>
      </c>
      <c r="H427" s="15" t="s">
        <v>15</v>
      </c>
      <c r="I427" s="15" t="s">
        <v>18</v>
      </c>
      <c r="J427" s="45"/>
      <c r="K427" s="48"/>
      <c r="L427" s="50"/>
      <c r="M427" s="52"/>
      <c r="N427" s="54"/>
      <c r="O427" s="56"/>
    </row>
    <row r="428" spans="1:18" ht="11.1" customHeight="1">
      <c r="A428" s="13" t="s">
        <v>152</v>
      </c>
      <c r="B428" s="14" t="s">
        <v>153</v>
      </c>
      <c r="C428" s="15" t="s">
        <v>36</v>
      </c>
      <c r="D428" s="15">
        <v>18</v>
      </c>
      <c r="E428" s="15">
        <v>14</v>
      </c>
      <c r="F428" s="15">
        <v>32</v>
      </c>
      <c r="G428" s="15">
        <v>0</v>
      </c>
      <c r="H428" s="15" t="s">
        <v>19</v>
      </c>
      <c r="I428" s="15" t="s">
        <v>19</v>
      </c>
      <c r="J428" s="45"/>
      <c r="K428" s="48"/>
      <c r="L428" s="50"/>
      <c r="M428" s="52"/>
      <c r="N428" s="54"/>
      <c r="O428" s="56"/>
    </row>
    <row r="429" spans="1:18" ht="11.1" customHeight="1">
      <c r="A429" s="13" t="s">
        <v>152</v>
      </c>
      <c r="B429" s="14" t="s">
        <v>153</v>
      </c>
      <c r="C429" s="15" t="s">
        <v>37</v>
      </c>
      <c r="D429" s="15">
        <v>24</v>
      </c>
      <c r="E429" s="15">
        <v>5</v>
      </c>
      <c r="F429" s="15">
        <v>29</v>
      </c>
      <c r="G429" s="15">
        <v>0</v>
      </c>
      <c r="H429" s="15" t="s">
        <v>19</v>
      </c>
      <c r="I429" s="15" t="s">
        <v>19</v>
      </c>
      <c r="J429" s="45"/>
      <c r="K429" s="48"/>
      <c r="L429" s="50"/>
      <c r="M429" s="52"/>
      <c r="N429" s="54"/>
      <c r="O429" s="56"/>
    </row>
    <row r="430" spans="1:18" ht="11.1" customHeight="1">
      <c r="A430" s="13" t="s">
        <v>152</v>
      </c>
      <c r="B430" s="14" t="s">
        <v>153</v>
      </c>
      <c r="C430" s="15" t="s">
        <v>38</v>
      </c>
      <c r="D430" s="15">
        <v>17</v>
      </c>
      <c r="E430" s="15">
        <v>25</v>
      </c>
      <c r="F430" s="15">
        <v>42</v>
      </c>
      <c r="G430" s="15">
        <v>3</v>
      </c>
      <c r="H430" s="15" t="s">
        <v>15</v>
      </c>
      <c r="I430" s="15" t="s">
        <v>18</v>
      </c>
      <c r="J430" s="45"/>
      <c r="K430" s="48"/>
      <c r="L430" s="50"/>
      <c r="M430" s="52"/>
      <c r="N430" s="54"/>
      <c r="O430" s="56"/>
    </row>
    <row r="431" spans="1:18" ht="11.1" customHeight="1">
      <c r="A431" s="13" t="s">
        <v>152</v>
      </c>
      <c r="B431" s="14" t="s">
        <v>153</v>
      </c>
      <c r="C431" s="15" t="s">
        <v>35</v>
      </c>
      <c r="D431" s="15">
        <v>28</v>
      </c>
      <c r="E431" s="15">
        <v>55</v>
      </c>
      <c r="F431" s="15">
        <v>83</v>
      </c>
      <c r="G431" s="15">
        <v>1.5</v>
      </c>
      <c r="H431" s="15" t="s">
        <v>15</v>
      </c>
      <c r="I431" s="15" t="s">
        <v>21</v>
      </c>
      <c r="J431" s="45"/>
      <c r="K431" s="48"/>
      <c r="L431" s="50"/>
      <c r="M431" s="52"/>
      <c r="N431" s="54"/>
      <c r="O431" s="56"/>
    </row>
    <row r="432" spans="1:18" ht="11.1" customHeight="1">
      <c r="A432" s="16" t="s">
        <v>152</v>
      </c>
      <c r="B432" s="17" t="s">
        <v>153</v>
      </c>
      <c r="C432" s="18" t="s">
        <v>39</v>
      </c>
      <c r="D432" s="18">
        <v>28</v>
      </c>
      <c r="E432" s="18">
        <v>52</v>
      </c>
      <c r="F432" s="18">
        <v>80</v>
      </c>
      <c r="G432" s="18">
        <v>1.5</v>
      </c>
      <c r="H432" s="18" t="s">
        <v>15</v>
      </c>
      <c r="I432" s="18" t="s">
        <v>21</v>
      </c>
      <c r="J432" s="45"/>
      <c r="K432" s="48"/>
      <c r="L432" s="50"/>
      <c r="M432" s="52"/>
      <c r="N432" s="54"/>
      <c r="O432" s="56"/>
    </row>
    <row r="433" spans="1:18" ht="11.1" customHeight="1">
      <c r="A433" s="16" t="s">
        <v>152</v>
      </c>
      <c r="B433" s="17" t="s">
        <v>153</v>
      </c>
      <c r="C433" s="18" t="s">
        <v>40</v>
      </c>
      <c r="D433" s="18">
        <v>28</v>
      </c>
      <c r="E433" s="18">
        <v>50</v>
      </c>
      <c r="F433" s="18">
        <v>78</v>
      </c>
      <c r="G433" s="18">
        <v>1.5</v>
      </c>
      <c r="H433" s="18" t="s">
        <v>15</v>
      </c>
      <c r="I433" s="18" t="s">
        <v>22</v>
      </c>
      <c r="J433" s="45"/>
      <c r="K433" s="48"/>
      <c r="L433" s="50"/>
      <c r="M433" s="52"/>
      <c r="N433" s="54"/>
      <c r="O433" s="56"/>
    </row>
    <row r="434" spans="1:18" ht="11.1" customHeight="1">
      <c r="A434" s="16" t="s">
        <v>152</v>
      </c>
      <c r="B434" s="17" t="s">
        <v>153</v>
      </c>
      <c r="C434" s="18" t="s">
        <v>41</v>
      </c>
      <c r="D434" s="18">
        <v>27</v>
      </c>
      <c r="E434" s="18">
        <v>67</v>
      </c>
      <c r="F434" s="18">
        <v>94</v>
      </c>
      <c r="G434" s="18">
        <v>2</v>
      </c>
      <c r="H434" s="18" t="s">
        <v>15</v>
      </c>
      <c r="I434" s="18" t="s">
        <v>20</v>
      </c>
      <c r="J434" s="45"/>
      <c r="K434" s="48"/>
      <c r="L434" s="50"/>
      <c r="M434" s="52"/>
      <c r="N434" s="54"/>
      <c r="O434" s="56"/>
    </row>
    <row r="435" spans="1:18" ht="10.5" customHeight="1" thickBot="1">
      <c r="A435" s="19" t="s">
        <v>152</v>
      </c>
      <c r="B435" s="20" t="s">
        <v>153</v>
      </c>
      <c r="C435" s="21" t="s">
        <v>42</v>
      </c>
      <c r="D435" s="21">
        <v>28</v>
      </c>
      <c r="E435" s="21">
        <v>0</v>
      </c>
      <c r="F435" s="21">
        <v>28</v>
      </c>
      <c r="G435" s="21">
        <v>0</v>
      </c>
      <c r="H435" s="21" t="s">
        <v>15</v>
      </c>
      <c r="I435" s="21" t="s">
        <v>31</v>
      </c>
      <c r="J435" s="46"/>
      <c r="K435" s="49"/>
      <c r="L435" s="51"/>
      <c r="M435" s="53"/>
      <c r="N435" s="55"/>
      <c r="O435" s="57"/>
    </row>
    <row r="436" spans="1:18" ht="11.1" customHeight="1">
      <c r="A436" s="8" t="s">
        <v>154</v>
      </c>
      <c r="B436" s="9" t="s">
        <v>155</v>
      </c>
      <c r="C436" s="10" t="s">
        <v>33</v>
      </c>
      <c r="D436" s="10">
        <v>28</v>
      </c>
      <c r="E436" s="10">
        <v>63</v>
      </c>
      <c r="F436" s="10">
        <v>91</v>
      </c>
      <c r="G436" s="10">
        <v>3</v>
      </c>
      <c r="H436" s="10" t="s">
        <v>15</v>
      </c>
      <c r="I436" s="10" t="s">
        <v>20</v>
      </c>
      <c r="J436" s="44">
        <f t="shared" ref="J436" si="210">COUNTIF(H436:H445,"F")+COUNTIF(H436:H445,"AB")</f>
        <v>0</v>
      </c>
      <c r="K436" s="47">
        <f t="shared" ref="K436" si="211">SUM(G436:G445)</f>
        <v>21.5</v>
      </c>
      <c r="L436" s="50" t="str">
        <f t="shared" ref="L436" si="212">IF(K436=21.5, "PASS", "FAIL")</f>
        <v>PASS</v>
      </c>
      <c r="M436" s="52">
        <f t="shared" ref="M436" si="213">IF(L436="PASS",O436/9,"NO NEED")</f>
        <v>91.666666666666671</v>
      </c>
      <c r="N436" s="54">
        <f>IF(L436="FAIL","NO RANK",RANK(M436,$M$6:$M$505))</f>
        <v>1</v>
      </c>
      <c r="O436" s="56">
        <f t="shared" ref="O436" si="214">SUM(F436:F444)</f>
        <v>825</v>
      </c>
    </row>
    <row r="437" spans="1:18" ht="11.1" customHeight="1">
      <c r="A437" s="13" t="s">
        <v>154</v>
      </c>
      <c r="B437" s="14" t="s">
        <v>155</v>
      </c>
      <c r="C437" s="15" t="s">
        <v>34</v>
      </c>
      <c r="D437" s="15">
        <v>30</v>
      </c>
      <c r="E437" s="15">
        <v>58</v>
      </c>
      <c r="F437" s="15">
        <v>88</v>
      </c>
      <c r="G437" s="15">
        <v>3</v>
      </c>
      <c r="H437" s="15" t="s">
        <v>15</v>
      </c>
      <c r="I437" s="15" t="s">
        <v>21</v>
      </c>
      <c r="J437" s="45"/>
      <c r="K437" s="48"/>
      <c r="L437" s="50"/>
      <c r="M437" s="52"/>
      <c r="N437" s="54"/>
      <c r="O437" s="56"/>
    </row>
    <row r="438" spans="1:18" ht="11.1" customHeight="1">
      <c r="A438" s="13" t="s">
        <v>154</v>
      </c>
      <c r="B438" s="14" t="s">
        <v>155</v>
      </c>
      <c r="C438" s="15" t="s">
        <v>36</v>
      </c>
      <c r="D438" s="15">
        <v>30</v>
      </c>
      <c r="E438" s="15">
        <v>58</v>
      </c>
      <c r="F438" s="15">
        <v>88</v>
      </c>
      <c r="G438" s="15">
        <v>3</v>
      </c>
      <c r="H438" s="15" t="s">
        <v>15</v>
      </c>
      <c r="I438" s="15" t="s">
        <v>21</v>
      </c>
      <c r="J438" s="45"/>
      <c r="K438" s="48"/>
      <c r="L438" s="50"/>
      <c r="M438" s="52"/>
      <c r="N438" s="54"/>
      <c r="O438" s="56"/>
    </row>
    <row r="439" spans="1:18" ht="11.1" customHeight="1">
      <c r="A439" s="13" t="s">
        <v>154</v>
      </c>
      <c r="B439" s="14" t="s">
        <v>155</v>
      </c>
      <c r="C439" s="15" t="s">
        <v>37</v>
      </c>
      <c r="D439" s="15">
        <v>30</v>
      </c>
      <c r="E439" s="15">
        <v>60</v>
      </c>
      <c r="F439" s="15">
        <v>90</v>
      </c>
      <c r="G439" s="15">
        <v>3</v>
      </c>
      <c r="H439" s="15" t="s">
        <v>15</v>
      </c>
      <c r="I439" s="15" t="s">
        <v>20</v>
      </c>
      <c r="J439" s="45"/>
      <c r="K439" s="48"/>
      <c r="L439" s="50"/>
      <c r="M439" s="52"/>
      <c r="N439" s="54"/>
      <c r="O439" s="56"/>
    </row>
    <row r="440" spans="1:18" ht="11.1" customHeight="1">
      <c r="A440" s="13" t="s">
        <v>154</v>
      </c>
      <c r="B440" s="14" t="s">
        <v>155</v>
      </c>
      <c r="C440" s="15" t="s">
        <v>38</v>
      </c>
      <c r="D440" s="15">
        <v>28</v>
      </c>
      <c r="E440" s="15">
        <v>54</v>
      </c>
      <c r="F440" s="15">
        <v>82</v>
      </c>
      <c r="G440" s="15">
        <v>3</v>
      </c>
      <c r="H440" s="15" t="s">
        <v>15</v>
      </c>
      <c r="I440" s="15" t="s">
        <v>21</v>
      </c>
      <c r="J440" s="45"/>
      <c r="K440" s="48"/>
      <c r="L440" s="50"/>
      <c r="M440" s="52"/>
      <c r="N440" s="54"/>
      <c r="O440" s="56"/>
    </row>
    <row r="441" spans="1:18" ht="11.1" customHeight="1">
      <c r="A441" s="13" t="s">
        <v>154</v>
      </c>
      <c r="B441" s="14" t="s">
        <v>155</v>
      </c>
      <c r="C441" s="15" t="s">
        <v>35</v>
      </c>
      <c r="D441" s="15">
        <v>30</v>
      </c>
      <c r="E441" s="15">
        <v>59</v>
      </c>
      <c r="F441" s="15">
        <v>89</v>
      </c>
      <c r="G441" s="15">
        <v>1.5</v>
      </c>
      <c r="H441" s="15" t="s">
        <v>15</v>
      </c>
      <c r="I441" s="15" t="s">
        <v>21</v>
      </c>
      <c r="J441" s="45"/>
      <c r="K441" s="48"/>
      <c r="L441" s="50"/>
      <c r="M441" s="52"/>
      <c r="N441" s="54"/>
      <c r="O441" s="56"/>
    </row>
    <row r="442" spans="1:18" ht="11.1" customHeight="1">
      <c r="A442" s="16" t="s">
        <v>154</v>
      </c>
      <c r="B442" s="17" t="s">
        <v>155</v>
      </c>
      <c r="C442" s="18" t="s">
        <v>39</v>
      </c>
      <c r="D442" s="18">
        <v>30</v>
      </c>
      <c r="E442" s="18">
        <v>69</v>
      </c>
      <c r="F442" s="18">
        <v>99</v>
      </c>
      <c r="G442" s="18">
        <v>1.5</v>
      </c>
      <c r="H442" s="18" t="s">
        <v>15</v>
      </c>
      <c r="I442" s="18" t="s">
        <v>20</v>
      </c>
      <c r="J442" s="45"/>
      <c r="K442" s="48"/>
      <c r="L442" s="50"/>
      <c r="M442" s="52"/>
      <c r="N442" s="54"/>
      <c r="O442" s="56"/>
    </row>
    <row r="443" spans="1:18" ht="11.1" customHeight="1">
      <c r="A443" s="16" t="s">
        <v>154</v>
      </c>
      <c r="B443" s="17" t="s">
        <v>155</v>
      </c>
      <c r="C443" s="18" t="s">
        <v>40</v>
      </c>
      <c r="D443" s="18">
        <v>30</v>
      </c>
      <c r="E443" s="18">
        <v>69</v>
      </c>
      <c r="F443" s="18">
        <v>99</v>
      </c>
      <c r="G443" s="18">
        <v>1.5</v>
      </c>
      <c r="H443" s="18" t="s">
        <v>15</v>
      </c>
      <c r="I443" s="18" t="s">
        <v>20</v>
      </c>
      <c r="J443" s="45"/>
      <c r="K443" s="48"/>
      <c r="L443" s="50"/>
      <c r="M443" s="52"/>
      <c r="N443" s="54"/>
      <c r="O443" s="56"/>
    </row>
    <row r="444" spans="1:18" ht="11.1" customHeight="1">
      <c r="A444" s="16" t="s">
        <v>154</v>
      </c>
      <c r="B444" s="17" t="s">
        <v>155</v>
      </c>
      <c r="C444" s="18" t="s">
        <v>41</v>
      </c>
      <c r="D444" s="18">
        <v>30</v>
      </c>
      <c r="E444" s="18">
        <v>69</v>
      </c>
      <c r="F444" s="18">
        <v>99</v>
      </c>
      <c r="G444" s="18">
        <v>2</v>
      </c>
      <c r="H444" s="18" t="s">
        <v>15</v>
      </c>
      <c r="I444" s="18" t="s">
        <v>20</v>
      </c>
      <c r="J444" s="45"/>
      <c r="K444" s="48"/>
      <c r="L444" s="50"/>
      <c r="M444" s="52"/>
      <c r="N444" s="54"/>
      <c r="O444" s="56"/>
    </row>
    <row r="445" spans="1:18" ht="11.1" customHeight="1" thickBot="1">
      <c r="A445" s="19" t="s">
        <v>154</v>
      </c>
      <c r="B445" s="20" t="s">
        <v>155</v>
      </c>
      <c r="C445" s="21" t="s">
        <v>42</v>
      </c>
      <c r="D445" s="21">
        <v>29</v>
      </c>
      <c r="E445" s="21">
        <v>0</v>
      </c>
      <c r="F445" s="21">
        <v>29</v>
      </c>
      <c r="G445" s="21">
        <v>0</v>
      </c>
      <c r="H445" s="21" t="s">
        <v>15</v>
      </c>
      <c r="I445" s="21" t="s">
        <v>31</v>
      </c>
      <c r="J445" s="46"/>
      <c r="K445" s="49"/>
      <c r="L445" s="51"/>
      <c r="M445" s="53"/>
      <c r="N445" s="55"/>
      <c r="O445" s="57"/>
    </row>
    <row r="446" spans="1:18" ht="11.1" customHeight="1">
      <c r="A446" s="8" t="s">
        <v>156</v>
      </c>
      <c r="B446" s="9" t="s">
        <v>157</v>
      </c>
      <c r="C446" s="10" t="s">
        <v>33</v>
      </c>
      <c r="D446" s="10">
        <v>21</v>
      </c>
      <c r="E446" s="10">
        <v>49</v>
      </c>
      <c r="F446" s="10">
        <v>70</v>
      </c>
      <c r="G446" s="10">
        <v>3</v>
      </c>
      <c r="H446" s="10" t="s">
        <v>15</v>
      </c>
      <c r="I446" s="10" t="s">
        <v>22</v>
      </c>
      <c r="J446" s="44">
        <f t="shared" ref="J446" si="215">COUNTIF(H446:H455,"F")+COUNTIF(H446:H455,"AB")</f>
        <v>0</v>
      </c>
      <c r="K446" s="47">
        <f t="shared" ref="K446" si="216">SUM(G446:G455)</f>
        <v>21.5</v>
      </c>
      <c r="L446" s="50" t="str">
        <f t="shared" ref="L446" si="217">IF(K446=21.5, "PASS", "FAIL")</f>
        <v>PASS</v>
      </c>
      <c r="M446" s="52">
        <f t="shared" ref="M446" si="218">IF(L446="PASS",O446/9,"NO NEED")</f>
        <v>76.333333333333329</v>
      </c>
      <c r="N446" s="54">
        <f>IF(L446="FAIL","NO RANK",RANK(M446,$M$6:$M$505))</f>
        <v>19</v>
      </c>
      <c r="O446" s="56">
        <f t="shared" ref="O446" si="219">SUM(F446:F454)</f>
        <v>687</v>
      </c>
      <c r="P446" s="11"/>
      <c r="Q446" s="12"/>
      <c r="R446" s="12"/>
    </row>
    <row r="447" spans="1:18" ht="11.1" customHeight="1">
      <c r="A447" s="13" t="s">
        <v>156</v>
      </c>
      <c r="B447" s="14" t="s">
        <v>157</v>
      </c>
      <c r="C447" s="15" t="s">
        <v>34</v>
      </c>
      <c r="D447" s="15">
        <v>27</v>
      </c>
      <c r="E447" s="15">
        <v>40</v>
      </c>
      <c r="F447" s="15">
        <v>67</v>
      </c>
      <c r="G447" s="15">
        <v>3</v>
      </c>
      <c r="H447" s="15" t="s">
        <v>15</v>
      </c>
      <c r="I447" s="15" t="s">
        <v>16</v>
      </c>
      <c r="J447" s="45"/>
      <c r="K447" s="48"/>
      <c r="L447" s="50"/>
      <c r="M447" s="52"/>
      <c r="N447" s="54"/>
      <c r="O447" s="56"/>
    </row>
    <row r="448" spans="1:18" ht="11.1" customHeight="1">
      <c r="A448" s="13" t="s">
        <v>156</v>
      </c>
      <c r="B448" s="14" t="s">
        <v>157</v>
      </c>
      <c r="C448" s="15" t="s">
        <v>36</v>
      </c>
      <c r="D448" s="15">
        <v>26</v>
      </c>
      <c r="E448" s="15">
        <v>33</v>
      </c>
      <c r="F448" s="15">
        <v>59</v>
      </c>
      <c r="G448" s="15">
        <v>3</v>
      </c>
      <c r="H448" s="15" t="s">
        <v>15</v>
      </c>
      <c r="I448" s="15" t="s">
        <v>17</v>
      </c>
      <c r="J448" s="45"/>
      <c r="K448" s="48"/>
      <c r="L448" s="50"/>
      <c r="M448" s="52"/>
      <c r="N448" s="54"/>
      <c r="O448" s="56"/>
    </row>
    <row r="449" spans="1:18" ht="11.1" customHeight="1">
      <c r="A449" s="13" t="s">
        <v>156</v>
      </c>
      <c r="B449" s="14" t="s">
        <v>157</v>
      </c>
      <c r="C449" s="15" t="s">
        <v>37</v>
      </c>
      <c r="D449" s="15">
        <v>29</v>
      </c>
      <c r="E449" s="15">
        <v>40</v>
      </c>
      <c r="F449" s="15">
        <v>69</v>
      </c>
      <c r="G449" s="15">
        <v>3</v>
      </c>
      <c r="H449" s="15" t="s">
        <v>15</v>
      </c>
      <c r="I449" s="15" t="s">
        <v>16</v>
      </c>
      <c r="J449" s="45"/>
      <c r="K449" s="48"/>
      <c r="L449" s="50"/>
      <c r="M449" s="52"/>
      <c r="N449" s="54"/>
      <c r="O449" s="56"/>
    </row>
    <row r="450" spans="1:18" ht="11.1" customHeight="1">
      <c r="A450" s="13" t="s">
        <v>156</v>
      </c>
      <c r="B450" s="14" t="s">
        <v>157</v>
      </c>
      <c r="C450" s="15" t="s">
        <v>38</v>
      </c>
      <c r="D450" s="15">
        <v>22</v>
      </c>
      <c r="E450" s="15">
        <v>29</v>
      </c>
      <c r="F450" s="15">
        <v>51</v>
      </c>
      <c r="G450" s="15">
        <v>3</v>
      </c>
      <c r="H450" s="15" t="s">
        <v>15</v>
      </c>
      <c r="I450" s="15" t="s">
        <v>17</v>
      </c>
      <c r="J450" s="45"/>
      <c r="K450" s="48"/>
      <c r="L450" s="50"/>
      <c r="M450" s="52"/>
      <c r="N450" s="54"/>
      <c r="O450" s="56"/>
    </row>
    <row r="451" spans="1:18" ht="11.1" customHeight="1">
      <c r="A451" s="13" t="s">
        <v>156</v>
      </c>
      <c r="B451" s="14" t="s">
        <v>157</v>
      </c>
      <c r="C451" s="15" t="s">
        <v>35</v>
      </c>
      <c r="D451" s="15">
        <v>28</v>
      </c>
      <c r="E451" s="15">
        <v>62</v>
      </c>
      <c r="F451" s="15">
        <v>90</v>
      </c>
      <c r="G451" s="15">
        <v>1.5</v>
      </c>
      <c r="H451" s="15" t="s">
        <v>15</v>
      </c>
      <c r="I451" s="15" t="s">
        <v>20</v>
      </c>
      <c r="J451" s="45"/>
      <c r="K451" s="48"/>
      <c r="L451" s="50"/>
      <c r="M451" s="52"/>
      <c r="N451" s="54"/>
      <c r="O451" s="56"/>
    </row>
    <row r="452" spans="1:18" ht="11.1" customHeight="1">
      <c r="A452" s="16" t="s">
        <v>156</v>
      </c>
      <c r="B452" s="17" t="s">
        <v>157</v>
      </c>
      <c r="C452" s="18" t="s">
        <v>39</v>
      </c>
      <c r="D452" s="18">
        <v>28</v>
      </c>
      <c r="E452" s="18">
        <v>63</v>
      </c>
      <c r="F452" s="18">
        <v>91</v>
      </c>
      <c r="G452" s="18">
        <v>1.5</v>
      </c>
      <c r="H452" s="18" t="s">
        <v>15</v>
      </c>
      <c r="I452" s="18" t="s">
        <v>20</v>
      </c>
      <c r="J452" s="45"/>
      <c r="K452" s="48"/>
      <c r="L452" s="50"/>
      <c r="M452" s="52"/>
      <c r="N452" s="54"/>
      <c r="O452" s="56"/>
    </row>
    <row r="453" spans="1:18" ht="11.1" customHeight="1">
      <c r="A453" s="16" t="s">
        <v>156</v>
      </c>
      <c r="B453" s="17" t="s">
        <v>157</v>
      </c>
      <c r="C453" s="18" t="s">
        <v>40</v>
      </c>
      <c r="D453" s="18">
        <v>29</v>
      </c>
      <c r="E453" s="18">
        <v>66</v>
      </c>
      <c r="F453" s="18">
        <v>95</v>
      </c>
      <c r="G453" s="18">
        <v>1.5</v>
      </c>
      <c r="H453" s="18" t="s">
        <v>15</v>
      </c>
      <c r="I453" s="18" t="s">
        <v>20</v>
      </c>
      <c r="J453" s="45"/>
      <c r="K453" s="48"/>
      <c r="L453" s="50"/>
      <c r="M453" s="52"/>
      <c r="N453" s="54"/>
      <c r="O453" s="56"/>
    </row>
    <row r="454" spans="1:18" ht="11.1" customHeight="1">
      <c r="A454" s="16" t="s">
        <v>156</v>
      </c>
      <c r="B454" s="17" t="s">
        <v>157</v>
      </c>
      <c r="C454" s="18" t="s">
        <v>41</v>
      </c>
      <c r="D454" s="18">
        <v>29</v>
      </c>
      <c r="E454" s="18">
        <v>66</v>
      </c>
      <c r="F454" s="18">
        <v>95</v>
      </c>
      <c r="G454" s="18">
        <v>2</v>
      </c>
      <c r="H454" s="18" t="s">
        <v>15</v>
      </c>
      <c r="I454" s="18" t="s">
        <v>20</v>
      </c>
      <c r="J454" s="45"/>
      <c r="K454" s="48"/>
      <c r="L454" s="50"/>
      <c r="M454" s="52"/>
      <c r="N454" s="54"/>
      <c r="O454" s="56"/>
    </row>
    <row r="455" spans="1:18" ht="10.5" customHeight="1" thickBot="1">
      <c r="A455" s="19" t="s">
        <v>156</v>
      </c>
      <c r="B455" s="20" t="s">
        <v>157</v>
      </c>
      <c r="C455" s="21" t="s">
        <v>42</v>
      </c>
      <c r="D455" s="21">
        <v>30</v>
      </c>
      <c r="E455" s="21">
        <v>0</v>
      </c>
      <c r="F455" s="21">
        <v>30</v>
      </c>
      <c r="G455" s="21">
        <v>0</v>
      </c>
      <c r="H455" s="21" t="s">
        <v>15</v>
      </c>
      <c r="I455" s="21" t="s">
        <v>31</v>
      </c>
      <c r="J455" s="46"/>
      <c r="K455" s="49"/>
      <c r="L455" s="51"/>
      <c r="M455" s="53"/>
      <c r="N455" s="55"/>
      <c r="O455" s="57"/>
    </row>
    <row r="456" spans="1:18" ht="11.1" customHeight="1">
      <c r="A456" s="8" t="s">
        <v>160</v>
      </c>
      <c r="B456" s="9" t="s">
        <v>161</v>
      </c>
      <c r="C456" s="10" t="s">
        <v>33</v>
      </c>
      <c r="D456" s="10">
        <v>25</v>
      </c>
      <c r="E456" s="10">
        <v>27</v>
      </c>
      <c r="F456" s="10">
        <v>52</v>
      </c>
      <c r="G456" s="10">
        <v>3</v>
      </c>
      <c r="H456" s="10" t="s">
        <v>15</v>
      </c>
      <c r="I456" s="10" t="s">
        <v>17</v>
      </c>
      <c r="J456" s="44">
        <f t="shared" ref="J456" si="220">COUNTIF(H456:H465,"F")+COUNTIF(H456:H465,"AB")</f>
        <v>0</v>
      </c>
      <c r="K456" s="47">
        <f t="shared" ref="K456" si="221">SUM(G456:G465)</f>
        <v>21.5</v>
      </c>
      <c r="L456" s="50" t="str">
        <f t="shared" ref="L456" si="222">IF(K456=21.5, "PASS", "FAIL")</f>
        <v>PASS</v>
      </c>
      <c r="M456" s="52">
        <f t="shared" ref="M456" si="223">IF(L456="PASS",O456/9,"NO NEED")</f>
        <v>72.444444444444443</v>
      </c>
      <c r="N456" s="54">
        <f>IF(L456="FAIL","NO RANK",RANK(M456,$M$6:$M$505))</f>
        <v>28</v>
      </c>
      <c r="O456" s="56">
        <f t="shared" ref="O456" si="224">SUM(F456:F464)</f>
        <v>652</v>
      </c>
      <c r="P456" s="11"/>
      <c r="Q456" s="12"/>
      <c r="R456" s="12"/>
    </row>
    <row r="457" spans="1:18" ht="11.1" customHeight="1">
      <c r="A457" s="13" t="s">
        <v>160</v>
      </c>
      <c r="B457" s="14" t="s">
        <v>161</v>
      </c>
      <c r="C457" s="15" t="s">
        <v>34</v>
      </c>
      <c r="D457" s="15">
        <v>23</v>
      </c>
      <c r="E457" s="15">
        <v>26</v>
      </c>
      <c r="F457" s="15">
        <v>49</v>
      </c>
      <c r="G457" s="15">
        <v>3</v>
      </c>
      <c r="H457" s="15" t="s">
        <v>15</v>
      </c>
      <c r="I457" s="15" t="s">
        <v>18</v>
      </c>
      <c r="J457" s="45"/>
      <c r="K457" s="48"/>
      <c r="L457" s="50"/>
      <c r="M457" s="52"/>
      <c r="N457" s="54"/>
      <c r="O457" s="56"/>
    </row>
    <row r="458" spans="1:18" ht="11.1" customHeight="1">
      <c r="A458" s="13" t="s">
        <v>160</v>
      </c>
      <c r="B458" s="14" t="s">
        <v>161</v>
      </c>
      <c r="C458" s="15" t="s">
        <v>36</v>
      </c>
      <c r="D458" s="15">
        <v>25</v>
      </c>
      <c r="E458" s="15">
        <v>27</v>
      </c>
      <c r="F458" s="15">
        <v>52</v>
      </c>
      <c r="G458" s="15">
        <v>3</v>
      </c>
      <c r="H458" s="15" t="s">
        <v>15</v>
      </c>
      <c r="I458" s="15" t="s">
        <v>17</v>
      </c>
      <c r="J458" s="45"/>
      <c r="K458" s="48"/>
      <c r="L458" s="50"/>
      <c r="M458" s="52"/>
      <c r="N458" s="54"/>
      <c r="O458" s="56"/>
    </row>
    <row r="459" spans="1:18" ht="11.1" customHeight="1">
      <c r="A459" s="13" t="s">
        <v>160</v>
      </c>
      <c r="B459" s="14" t="s">
        <v>161</v>
      </c>
      <c r="C459" s="15" t="s">
        <v>37</v>
      </c>
      <c r="D459" s="15">
        <v>29</v>
      </c>
      <c r="E459" s="15">
        <v>30</v>
      </c>
      <c r="F459" s="15">
        <v>59</v>
      </c>
      <c r="G459" s="15">
        <v>3</v>
      </c>
      <c r="H459" s="15" t="s">
        <v>15</v>
      </c>
      <c r="I459" s="15" t="s">
        <v>17</v>
      </c>
      <c r="J459" s="45"/>
      <c r="K459" s="48"/>
      <c r="L459" s="50"/>
      <c r="M459" s="52"/>
      <c r="N459" s="54"/>
      <c r="O459" s="56"/>
    </row>
    <row r="460" spans="1:18" ht="11.1" customHeight="1">
      <c r="A460" s="13" t="s">
        <v>160</v>
      </c>
      <c r="B460" s="14" t="s">
        <v>161</v>
      </c>
      <c r="C460" s="15" t="s">
        <v>38</v>
      </c>
      <c r="D460" s="15">
        <v>25</v>
      </c>
      <c r="E460" s="15">
        <v>31</v>
      </c>
      <c r="F460" s="15">
        <v>56</v>
      </c>
      <c r="G460" s="15">
        <v>3</v>
      </c>
      <c r="H460" s="15" t="s">
        <v>15</v>
      </c>
      <c r="I460" s="15" t="s">
        <v>17</v>
      </c>
      <c r="J460" s="45"/>
      <c r="K460" s="48"/>
      <c r="L460" s="50"/>
      <c r="M460" s="52"/>
      <c r="N460" s="54"/>
      <c r="O460" s="56"/>
    </row>
    <row r="461" spans="1:18" ht="11.1" customHeight="1">
      <c r="A461" s="13" t="s">
        <v>160</v>
      </c>
      <c r="B461" s="14" t="s">
        <v>161</v>
      </c>
      <c r="C461" s="15" t="s">
        <v>35</v>
      </c>
      <c r="D461" s="15">
        <v>30</v>
      </c>
      <c r="E461" s="15">
        <v>65</v>
      </c>
      <c r="F461" s="15">
        <v>95</v>
      </c>
      <c r="G461" s="15">
        <v>1.5</v>
      </c>
      <c r="H461" s="15" t="s">
        <v>15</v>
      </c>
      <c r="I461" s="15" t="s">
        <v>20</v>
      </c>
      <c r="J461" s="45"/>
      <c r="K461" s="48"/>
      <c r="L461" s="50"/>
      <c r="M461" s="52"/>
      <c r="N461" s="54"/>
      <c r="O461" s="56"/>
    </row>
    <row r="462" spans="1:18" ht="11.1" customHeight="1">
      <c r="A462" s="16" t="s">
        <v>160</v>
      </c>
      <c r="B462" s="17" t="s">
        <v>161</v>
      </c>
      <c r="C462" s="18" t="s">
        <v>39</v>
      </c>
      <c r="D462" s="18">
        <v>29</v>
      </c>
      <c r="E462" s="18">
        <v>65</v>
      </c>
      <c r="F462" s="18">
        <v>94</v>
      </c>
      <c r="G462" s="18">
        <v>1.5</v>
      </c>
      <c r="H462" s="18" t="s">
        <v>15</v>
      </c>
      <c r="I462" s="18" t="s">
        <v>20</v>
      </c>
      <c r="J462" s="45"/>
      <c r="K462" s="48"/>
      <c r="L462" s="50"/>
      <c r="M462" s="52"/>
      <c r="N462" s="54"/>
      <c r="O462" s="56"/>
    </row>
    <row r="463" spans="1:18" ht="11.1" customHeight="1">
      <c r="A463" s="16" t="s">
        <v>160</v>
      </c>
      <c r="B463" s="17" t="s">
        <v>161</v>
      </c>
      <c r="C463" s="18" t="s">
        <v>40</v>
      </c>
      <c r="D463" s="18">
        <v>29</v>
      </c>
      <c r="E463" s="18">
        <v>67</v>
      </c>
      <c r="F463" s="18">
        <v>96</v>
      </c>
      <c r="G463" s="18">
        <v>1.5</v>
      </c>
      <c r="H463" s="18" t="s">
        <v>15</v>
      </c>
      <c r="I463" s="18" t="s">
        <v>20</v>
      </c>
      <c r="J463" s="45"/>
      <c r="K463" s="48"/>
      <c r="L463" s="50"/>
      <c r="M463" s="52"/>
      <c r="N463" s="54"/>
      <c r="O463" s="56"/>
    </row>
    <row r="464" spans="1:18" ht="11.1" customHeight="1">
      <c r="A464" s="16" t="s">
        <v>160</v>
      </c>
      <c r="B464" s="17" t="s">
        <v>161</v>
      </c>
      <c r="C464" s="18" t="s">
        <v>41</v>
      </c>
      <c r="D464" s="18">
        <v>30</v>
      </c>
      <c r="E464" s="18">
        <v>69</v>
      </c>
      <c r="F464" s="18">
        <v>99</v>
      </c>
      <c r="G464" s="18">
        <v>2</v>
      </c>
      <c r="H464" s="18" t="s">
        <v>15</v>
      </c>
      <c r="I464" s="18" t="s">
        <v>20</v>
      </c>
      <c r="J464" s="45"/>
      <c r="K464" s="48"/>
      <c r="L464" s="50"/>
      <c r="M464" s="52"/>
      <c r="N464" s="54"/>
      <c r="O464" s="56"/>
    </row>
    <row r="465" spans="1:18" ht="10.5" customHeight="1" thickBot="1">
      <c r="A465" s="19" t="s">
        <v>160</v>
      </c>
      <c r="B465" s="20" t="s">
        <v>161</v>
      </c>
      <c r="C465" s="21" t="s">
        <v>42</v>
      </c>
      <c r="D465" s="21">
        <v>30</v>
      </c>
      <c r="E465" s="21">
        <v>0</v>
      </c>
      <c r="F465" s="21">
        <v>30</v>
      </c>
      <c r="G465" s="21">
        <v>0</v>
      </c>
      <c r="H465" s="21" t="s">
        <v>15</v>
      </c>
      <c r="I465" s="21" t="s">
        <v>31</v>
      </c>
      <c r="J465" s="46"/>
      <c r="K465" s="49"/>
      <c r="L465" s="51"/>
      <c r="M465" s="53"/>
      <c r="N465" s="55"/>
      <c r="O465" s="57"/>
    </row>
    <row r="466" spans="1:18" ht="11.1" customHeight="1">
      <c r="A466" s="8" t="s">
        <v>162</v>
      </c>
      <c r="B466" s="9" t="s">
        <v>163</v>
      </c>
      <c r="C466" s="10" t="s">
        <v>33</v>
      </c>
      <c r="D466" s="10">
        <v>22</v>
      </c>
      <c r="E466" s="10">
        <v>45</v>
      </c>
      <c r="F466" s="10">
        <v>67</v>
      </c>
      <c r="G466" s="10">
        <v>3</v>
      </c>
      <c r="H466" s="10" t="s">
        <v>15</v>
      </c>
      <c r="I466" s="10" t="s">
        <v>16</v>
      </c>
      <c r="J466" s="44">
        <f t="shared" ref="J466" si="225">COUNTIF(H466:H475,"F")+COUNTIF(H466:H475,"AB")</f>
        <v>0</v>
      </c>
      <c r="K466" s="47">
        <f t="shared" ref="K466" si="226">SUM(G466:G475)</f>
        <v>21.5</v>
      </c>
      <c r="L466" s="50" t="str">
        <f t="shared" ref="L466" si="227">IF(K466=21.5, "PASS", "FAIL")</f>
        <v>PASS</v>
      </c>
      <c r="M466" s="52">
        <f t="shared" ref="M466" si="228">IF(L466="PASS",O466/9,"NO NEED")</f>
        <v>79.888888888888886</v>
      </c>
      <c r="N466" s="54">
        <f>IF(L466="FAIL","NO RANK",RANK(M466,$M$6:$M$505))</f>
        <v>13</v>
      </c>
      <c r="O466" s="56">
        <f t="shared" ref="O466" si="229">SUM(F466:F474)</f>
        <v>719</v>
      </c>
    </row>
    <row r="467" spans="1:18" ht="11.1" customHeight="1">
      <c r="A467" s="13" t="s">
        <v>162</v>
      </c>
      <c r="B467" s="14" t="s">
        <v>163</v>
      </c>
      <c r="C467" s="15" t="s">
        <v>34</v>
      </c>
      <c r="D467" s="15">
        <v>30</v>
      </c>
      <c r="E467" s="15">
        <v>37</v>
      </c>
      <c r="F467" s="15">
        <v>67</v>
      </c>
      <c r="G467" s="15">
        <v>3</v>
      </c>
      <c r="H467" s="15" t="s">
        <v>15</v>
      </c>
      <c r="I467" s="15" t="s">
        <v>16</v>
      </c>
      <c r="J467" s="45"/>
      <c r="K467" s="48"/>
      <c r="L467" s="50"/>
      <c r="M467" s="52"/>
      <c r="N467" s="54"/>
      <c r="O467" s="56"/>
    </row>
    <row r="468" spans="1:18" ht="11.1" customHeight="1">
      <c r="A468" s="13" t="s">
        <v>162</v>
      </c>
      <c r="B468" s="14" t="s">
        <v>163</v>
      </c>
      <c r="C468" s="15" t="s">
        <v>36</v>
      </c>
      <c r="D468" s="15">
        <v>30</v>
      </c>
      <c r="E468" s="15">
        <v>37</v>
      </c>
      <c r="F468" s="15">
        <v>67</v>
      </c>
      <c r="G468" s="15">
        <v>3</v>
      </c>
      <c r="H468" s="15" t="s">
        <v>15</v>
      </c>
      <c r="I468" s="15" t="s">
        <v>16</v>
      </c>
      <c r="J468" s="45"/>
      <c r="K468" s="48"/>
      <c r="L468" s="50"/>
      <c r="M468" s="52"/>
      <c r="N468" s="54"/>
      <c r="O468" s="56"/>
    </row>
    <row r="469" spans="1:18" ht="11.1" customHeight="1">
      <c r="A469" s="13" t="s">
        <v>162</v>
      </c>
      <c r="B469" s="14" t="s">
        <v>163</v>
      </c>
      <c r="C469" s="15" t="s">
        <v>37</v>
      </c>
      <c r="D469" s="15">
        <v>29</v>
      </c>
      <c r="E469" s="15">
        <v>40</v>
      </c>
      <c r="F469" s="15">
        <v>69</v>
      </c>
      <c r="G469" s="15">
        <v>3</v>
      </c>
      <c r="H469" s="15" t="s">
        <v>15</v>
      </c>
      <c r="I469" s="15" t="s">
        <v>20</v>
      </c>
      <c r="J469" s="45"/>
      <c r="K469" s="48"/>
      <c r="L469" s="50"/>
      <c r="M469" s="52"/>
      <c r="N469" s="54"/>
      <c r="O469" s="56"/>
    </row>
    <row r="470" spans="1:18" ht="11.1" customHeight="1">
      <c r="A470" s="13" t="s">
        <v>162</v>
      </c>
      <c r="B470" s="14" t="s">
        <v>163</v>
      </c>
      <c r="C470" s="15" t="s">
        <v>38</v>
      </c>
      <c r="D470" s="15">
        <v>28</v>
      </c>
      <c r="E470" s="15">
        <v>33</v>
      </c>
      <c r="F470" s="15">
        <v>61</v>
      </c>
      <c r="G470" s="15">
        <v>3</v>
      </c>
      <c r="H470" s="15" t="s">
        <v>15</v>
      </c>
      <c r="I470" s="15" t="s">
        <v>16</v>
      </c>
      <c r="J470" s="45"/>
      <c r="K470" s="48"/>
      <c r="L470" s="50"/>
      <c r="M470" s="52"/>
      <c r="N470" s="54"/>
      <c r="O470" s="56"/>
    </row>
    <row r="471" spans="1:18" ht="11.1" customHeight="1">
      <c r="A471" s="13" t="s">
        <v>162</v>
      </c>
      <c r="B471" s="14" t="s">
        <v>163</v>
      </c>
      <c r="C471" s="15" t="s">
        <v>35</v>
      </c>
      <c r="D471" s="15">
        <v>30</v>
      </c>
      <c r="E471" s="15">
        <v>68</v>
      </c>
      <c r="F471" s="15">
        <v>98</v>
      </c>
      <c r="G471" s="15">
        <v>1.5</v>
      </c>
      <c r="H471" s="15" t="s">
        <v>15</v>
      </c>
      <c r="I471" s="15" t="s">
        <v>20</v>
      </c>
      <c r="J471" s="45"/>
      <c r="K471" s="48"/>
      <c r="L471" s="50"/>
      <c r="M471" s="52"/>
      <c r="N471" s="54"/>
      <c r="O471" s="56"/>
    </row>
    <row r="472" spans="1:18" ht="11.1" customHeight="1">
      <c r="A472" s="16" t="s">
        <v>162</v>
      </c>
      <c r="B472" s="17" t="s">
        <v>163</v>
      </c>
      <c r="C472" s="18" t="s">
        <v>39</v>
      </c>
      <c r="D472" s="18">
        <v>29</v>
      </c>
      <c r="E472" s="18">
        <v>66</v>
      </c>
      <c r="F472" s="18">
        <v>95</v>
      </c>
      <c r="G472" s="18">
        <v>1.5</v>
      </c>
      <c r="H472" s="18" t="s">
        <v>15</v>
      </c>
      <c r="I472" s="18" t="s">
        <v>20</v>
      </c>
      <c r="J472" s="45"/>
      <c r="K472" s="48"/>
      <c r="L472" s="50"/>
      <c r="M472" s="52"/>
      <c r="N472" s="54"/>
      <c r="O472" s="56"/>
    </row>
    <row r="473" spans="1:18" ht="11.1" customHeight="1">
      <c r="A473" s="16" t="s">
        <v>162</v>
      </c>
      <c r="B473" s="17" t="s">
        <v>163</v>
      </c>
      <c r="C473" s="18" t="s">
        <v>40</v>
      </c>
      <c r="D473" s="18">
        <v>29</v>
      </c>
      <c r="E473" s="18">
        <v>68</v>
      </c>
      <c r="F473" s="18">
        <v>97</v>
      </c>
      <c r="G473" s="18">
        <v>1.5</v>
      </c>
      <c r="H473" s="18" t="s">
        <v>15</v>
      </c>
      <c r="I473" s="18" t="s">
        <v>31</v>
      </c>
      <c r="J473" s="45"/>
      <c r="K473" s="48"/>
      <c r="L473" s="50"/>
      <c r="M473" s="52"/>
      <c r="N473" s="54"/>
      <c r="O473" s="56"/>
    </row>
    <row r="474" spans="1:18" ht="11.1" customHeight="1">
      <c r="A474" s="16" t="s">
        <v>162</v>
      </c>
      <c r="B474" s="17" t="s">
        <v>163</v>
      </c>
      <c r="C474" s="18" t="s">
        <v>41</v>
      </c>
      <c r="D474" s="18">
        <v>29</v>
      </c>
      <c r="E474" s="18">
        <v>69</v>
      </c>
      <c r="F474" s="18">
        <v>98</v>
      </c>
      <c r="G474" s="18">
        <v>2</v>
      </c>
      <c r="H474" s="18" t="s">
        <v>15</v>
      </c>
      <c r="I474" s="18" t="s">
        <v>16</v>
      </c>
      <c r="J474" s="45"/>
      <c r="K474" s="48"/>
      <c r="L474" s="50"/>
      <c r="M474" s="52"/>
      <c r="N474" s="54"/>
      <c r="O474" s="56"/>
    </row>
    <row r="475" spans="1:18" ht="11.1" customHeight="1" thickBot="1">
      <c r="A475" s="19" t="s">
        <v>162</v>
      </c>
      <c r="B475" s="20" t="s">
        <v>163</v>
      </c>
      <c r="C475" s="21" t="s">
        <v>42</v>
      </c>
      <c r="D475" s="21">
        <v>30</v>
      </c>
      <c r="E475" s="21">
        <v>0</v>
      </c>
      <c r="F475" s="21">
        <v>30</v>
      </c>
      <c r="G475" s="21">
        <v>0</v>
      </c>
      <c r="H475" s="21" t="s">
        <v>15</v>
      </c>
      <c r="I475" s="21" t="s">
        <v>20</v>
      </c>
      <c r="J475" s="46"/>
      <c r="K475" s="49"/>
      <c r="L475" s="51"/>
      <c r="M475" s="53"/>
      <c r="N475" s="55"/>
      <c r="O475" s="57"/>
    </row>
    <row r="476" spans="1:18" ht="11.1" customHeight="1">
      <c r="A476" s="8" t="s">
        <v>164</v>
      </c>
      <c r="B476" s="9" t="s">
        <v>165</v>
      </c>
      <c r="C476" s="10" t="s">
        <v>33</v>
      </c>
      <c r="D476" s="10">
        <v>20</v>
      </c>
      <c r="E476" s="10">
        <v>30</v>
      </c>
      <c r="F476" s="10">
        <v>50</v>
      </c>
      <c r="G476" s="10">
        <v>3</v>
      </c>
      <c r="H476" s="10" t="s">
        <v>15</v>
      </c>
      <c r="I476" s="10" t="s">
        <v>17</v>
      </c>
      <c r="J476" s="44">
        <f t="shared" ref="J476" si="230">COUNTIF(H476:H485,"F")+COUNTIF(H476:H485,"AB")</f>
        <v>0</v>
      </c>
      <c r="K476" s="47">
        <f t="shared" ref="K476" si="231">SUM(G476:G485)</f>
        <v>21.5</v>
      </c>
      <c r="L476" s="50" t="str">
        <f t="shared" ref="L476" si="232">IF(K476=21.5, "PASS", "FAIL")</f>
        <v>PASS</v>
      </c>
      <c r="M476" s="52">
        <f t="shared" ref="M476" si="233">IF(L476="PASS",O476/9,"NO NEED")</f>
        <v>73.888888888888886</v>
      </c>
      <c r="N476" s="54">
        <f>IF(L476="FAIL","NO RANK",RANK(M476,$M$6:$M$505))</f>
        <v>24</v>
      </c>
      <c r="O476" s="56">
        <f t="shared" ref="O476" si="234">SUM(F476:F484)</f>
        <v>665</v>
      </c>
      <c r="P476" s="11"/>
      <c r="Q476" s="12"/>
      <c r="R476" s="12"/>
    </row>
    <row r="477" spans="1:18" ht="11.1" customHeight="1">
      <c r="A477" s="13" t="s">
        <v>164</v>
      </c>
      <c r="B477" s="14" t="s">
        <v>165</v>
      </c>
      <c r="C477" s="15" t="s">
        <v>34</v>
      </c>
      <c r="D477" s="15">
        <v>27</v>
      </c>
      <c r="E477" s="15">
        <v>37</v>
      </c>
      <c r="F477" s="15">
        <v>64</v>
      </c>
      <c r="G477" s="15">
        <v>3</v>
      </c>
      <c r="H477" s="15" t="s">
        <v>15</v>
      </c>
      <c r="I477" s="15" t="s">
        <v>16</v>
      </c>
      <c r="J477" s="45"/>
      <c r="K477" s="48"/>
      <c r="L477" s="50"/>
      <c r="M477" s="52"/>
      <c r="N477" s="54"/>
      <c r="O477" s="56"/>
    </row>
    <row r="478" spans="1:18" ht="11.1" customHeight="1">
      <c r="A478" s="13" t="s">
        <v>164</v>
      </c>
      <c r="B478" s="14" t="s">
        <v>165</v>
      </c>
      <c r="C478" s="15" t="s">
        <v>36</v>
      </c>
      <c r="D478" s="15">
        <v>27</v>
      </c>
      <c r="E478" s="15">
        <v>26</v>
      </c>
      <c r="F478" s="15">
        <v>53</v>
      </c>
      <c r="G478" s="15">
        <v>3</v>
      </c>
      <c r="H478" s="15" t="s">
        <v>15</v>
      </c>
      <c r="I478" s="15" t="s">
        <v>17</v>
      </c>
      <c r="J478" s="45"/>
      <c r="K478" s="48"/>
      <c r="L478" s="50"/>
      <c r="M478" s="52"/>
      <c r="N478" s="54"/>
      <c r="O478" s="56"/>
    </row>
    <row r="479" spans="1:18" ht="11.1" customHeight="1">
      <c r="A479" s="13" t="s">
        <v>164</v>
      </c>
      <c r="B479" s="14" t="s">
        <v>165</v>
      </c>
      <c r="C479" s="15" t="s">
        <v>37</v>
      </c>
      <c r="D479" s="15">
        <v>26</v>
      </c>
      <c r="E479" s="15">
        <v>33</v>
      </c>
      <c r="F479" s="15">
        <v>59</v>
      </c>
      <c r="G479" s="15">
        <v>3</v>
      </c>
      <c r="H479" s="15" t="s">
        <v>15</v>
      </c>
      <c r="I479" s="15" t="s">
        <v>17</v>
      </c>
      <c r="J479" s="45"/>
      <c r="K479" s="48"/>
      <c r="L479" s="50"/>
      <c r="M479" s="52"/>
      <c r="N479" s="54"/>
      <c r="O479" s="56"/>
    </row>
    <row r="480" spans="1:18" ht="11.1" customHeight="1">
      <c r="A480" s="13" t="s">
        <v>164</v>
      </c>
      <c r="B480" s="14" t="s">
        <v>165</v>
      </c>
      <c r="C480" s="15" t="s">
        <v>38</v>
      </c>
      <c r="D480" s="15">
        <v>25</v>
      </c>
      <c r="E480" s="15">
        <v>27</v>
      </c>
      <c r="F480" s="15">
        <v>52</v>
      </c>
      <c r="G480" s="15">
        <v>3</v>
      </c>
      <c r="H480" s="15" t="s">
        <v>15</v>
      </c>
      <c r="I480" s="15" t="s">
        <v>17</v>
      </c>
      <c r="J480" s="45"/>
      <c r="K480" s="48"/>
      <c r="L480" s="50"/>
      <c r="M480" s="52"/>
      <c r="N480" s="54"/>
      <c r="O480" s="56"/>
    </row>
    <row r="481" spans="1:18" ht="11.1" customHeight="1">
      <c r="A481" s="13" t="s">
        <v>164</v>
      </c>
      <c r="B481" s="14" t="s">
        <v>165</v>
      </c>
      <c r="C481" s="15" t="s">
        <v>35</v>
      </c>
      <c r="D481" s="15">
        <v>30</v>
      </c>
      <c r="E481" s="15">
        <v>65</v>
      </c>
      <c r="F481" s="15">
        <v>95</v>
      </c>
      <c r="G481" s="15">
        <v>1.5</v>
      </c>
      <c r="H481" s="15" t="s">
        <v>15</v>
      </c>
      <c r="I481" s="15" t="s">
        <v>20</v>
      </c>
      <c r="J481" s="45"/>
      <c r="K481" s="48"/>
      <c r="L481" s="50"/>
      <c r="M481" s="52"/>
      <c r="N481" s="54"/>
      <c r="O481" s="56"/>
    </row>
    <row r="482" spans="1:18" ht="11.1" customHeight="1">
      <c r="A482" s="16" t="s">
        <v>164</v>
      </c>
      <c r="B482" s="17" t="s">
        <v>165</v>
      </c>
      <c r="C482" s="18" t="s">
        <v>39</v>
      </c>
      <c r="D482" s="18">
        <v>29</v>
      </c>
      <c r="E482" s="18">
        <v>68</v>
      </c>
      <c r="F482" s="18">
        <v>97</v>
      </c>
      <c r="G482" s="18">
        <v>1.5</v>
      </c>
      <c r="H482" s="18" t="s">
        <v>15</v>
      </c>
      <c r="I482" s="18" t="s">
        <v>20</v>
      </c>
      <c r="J482" s="45"/>
      <c r="K482" s="48"/>
      <c r="L482" s="50"/>
      <c r="M482" s="52"/>
      <c r="N482" s="54"/>
      <c r="O482" s="56"/>
    </row>
    <row r="483" spans="1:18" ht="11.1" customHeight="1">
      <c r="A483" s="16" t="s">
        <v>164</v>
      </c>
      <c r="B483" s="17" t="s">
        <v>165</v>
      </c>
      <c r="C483" s="18" t="s">
        <v>40</v>
      </c>
      <c r="D483" s="18">
        <v>30</v>
      </c>
      <c r="E483" s="18">
        <v>67</v>
      </c>
      <c r="F483" s="18">
        <v>97</v>
      </c>
      <c r="G483" s="18">
        <v>1.5</v>
      </c>
      <c r="H483" s="18" t="s">
        <v>15</v>
      </c>
      <c r="I483" s="18" t="s">
        <v>20</v>
      </c>
      <c r="J483" s="45"/>
      <c r="K483" s="48"/>
      <c r="L483" s="50"/>
      <c r="M483" s="52"/>
      <c r="N483" s="54"/>
      <c r="O483" s="56"/>
    </row>
    <row r="484" spans="1:18" ht="11.1" customHeight="1">
      <c r="A484" s="16" t="s">
        <v>164</v>
      </c>
      <c r="B484" s="17" t="s">
        <v>165</v>
      </c>
      <c r="C484" s="18" t="s">
        <v>41</v>
      </c>
      <c r="D484" s="18">
        <v>30</v>
      </c>
      <c r="E484" s="18">
        <v>68</v>
      </c>
      <c r="F484" s="18">
        <v>98</v>
      </c>
      <c r="G484" s="18">
        <v>2</v>
      </c>
      <c r="H484" s="18" t="s">
        <v>15</v>
      </c>
      <c r="I484" s="18" t="s">
        <v>20</v>
      </c>
      <c r="J484" s="45"/>
      <c r="K484" s="48"/>
      <c r="L484" s="50"/>
      <c r="M484" s="52"/>
      <c r="N484" s="54"/>
      <c r="O484" s="56"/>
    </row>
    <row r="485" spans="1:18" ht="10.5" customHeight="1" thickBot="1">
      <c r="A485" s="19" t="s">
        <v>164</v>
      </c>
      <c r="B485" s="20" t="s">
        <v>165</v>
      </c>
      <c r="C485" s="21" t="s">
        <v>42</v>
      </c>
      <c r="D485" s="21">
        <v>30</v>
      </c>
      <c r="E485" s="21">
        <v>0</v>
      </c>
      <c r="F485" s="21">
        <v>30</v>
      </c>
      <c r="G485" s="21">
        <v>0</v>
      </c>
      <c r="H485" s="21" t="s">
        <v>15</v>
      </c>
      <c r="I485" s="21" t="s">
        <v>31</v>
      </c>
      <c r="J485" s="46"/>
      <c r="K485" s="49"/>
      <c r="L485" s="51"/>
      <c r="M485" s="53"/>
      <c r="N485" s="55"/>
      <c r="O485" s="57"/>
    </row>
    <row r="486" spans="1:18" ht="11.1" customHeight="1">
      <c r="A486" s="8" t="s">
        <v>170</v>
      </c>
      <c r="B486" s="9" t="s">
        <v>171</v>
      </c>
      <c r="C486" s="10" t="s">
        <v>33</v>
      </c>
      <c r="D486" s="10">
        <v>23</v>
      </c>
      <c r="E486" s="10">
        <v>39</v>
      </c>
      <c r="F486" s="10">
        <v>62</v>
      </c>
      <c r="G486" s="10">
        <v>3</v>
      </c>
      <c r="H486" s="10" t="s">
        <v>15</v>
      </c>
      <c r="I486" s="10" t="s">
        <v>16</v>
      </c>
      <c r="J486" s="44">
        <f t="shared" ref="J486" si="235">COUNTIF(H486:H495,"F")+COUNTIF(H486:H495,"AB")</f>
        <v>0</v>
      </c>
      <c r="K486" s="47">
        <f t="shared" ref="K486" si="236">SUM(G486:G495)</f>
        <v>21.5</v>
      </c>
      <c r="L486" s="50" t="str">
        <f t="shared" ref="L486" si="237">IF(K486=21.5, "PASS", "FAIL")</f>
        <v>PASS</v>
      </c>
      <c r="M486" s="52">
        <f t="shared" ref="M486" si="238">IF(L486="PASS",O486/9,"NO NEED")</f>
        <v>81</v>
      </c>
      <c r="N486" s="54">
        <f>IF(L486="FAIL","NO RANK",RANK(M486,$M$6:$M$505))</f>
        <v>9</v>
      </c>
      <c r="O486" s="56">
        <f t="shared" ref="O486" si="239">SUM(F486:F494)</f>
        <v>729</v>
      </c>
      <c r="P486" s="11"/>
      <c r="Q486" s="12"/>
      <c r="R486" s="12"/>
    </row>
    <row r="487" spans="1:18" ht="11.1" customHeight="1">
      <c r="A487" s="13" t="s">
        <v>170</v>
      </c>
      <c r="B487" s="14" t="s">
        <v>171</v>
      </c>
      <c r="C487" s="15" t="s">
        <v>34</v>
      </c>
      <c r="D487" s="15">
        <v>28</v>
      </c>
      <c r="E487" s="15">
        <v>42</v>
      </c>
      <c r="F487" s="15">
        <v>70</v>
      </c>
      <c r="G487" s="15">
        <v>3</v>
      </c>
      <c r="H487" s="15" t="s">
        <v>15</v>
      </c>
      <c r="I487" s="15" t="s">
        <v>22</v>
      </c>
      <c r="J487" s="45"/>
      <c r="K487" s="48"/>
      <c r="L487" s="50"/>
      <c r="M487" s="52"/>
      <c r="N487" s="54"/>
      <c r="O487" s="56"/>
    </row>
    <row r="488" spans="1:18" ht="11.1" customHeight="1">
      <c r="A488" s="13" t="s">
        <v>170</v>
      </c>
      <c r="B488" s="14" t="s">
        <v>171</v>
      </c>
      <c r="C488" s="15" t="s">
        <v>36</v>
      </c>
      <c r="D488" s="15">
        <v>26</v>
      </c>
      <c r="E488" s="15">
        <v>35</v>
      </c>
      <c r="F488" s="15">
        <v>61</v>
      </c>
      <c r="G488" s="15">
        <v>3</v>
      </c>
      <c r="H488" s="15" t="s">
        <v>15</v>
      </c>
      <c r="I488" s="15" t="s">
        <v>16</v>
      </c>
      <c r="J488" s="45"/>
      <c r="K488" s="48"/>
      <c r="L488" s="50"/>
      <c r="M488" s="52"/>
      <c r="N488" s="54"/>
      <c r="O488" s="56"/>
    </row>
    <row r="489" spans="1:18" ht="11.1" customHeight="1">
      <c r="A489" s="13" t="s">
        <v>170</v>
      </c>
      <c r="B489" s="14" t="s">
        <v>171</v>
      </c>
      <c r="C489" s="15" t="s">
        <v>37</v>
      </c>
      <c r="D489" s="15">
        <v>28</v>
      </c>
      <c r="E489" s="15">
        <v>54</v>
      </c>
      <c r="F489" s="15">
        <v>82</v>
      </c>
      <c r="G489" s="15">
        <v>3</v>
      </c>
      <c r="H489" s="15" t="s">
        <v>15</v>
      </c>
      <c r="I489" s="15" t="s">
        <v>21</v>
      </c>
      <c r="J489" s="45"/>
      <c r="K489" s="48"/>
      <c r="L489" s="50"/>
      <c r="M489" s="52"/>
      <c r="N489" s="54"/>
      <c r="O489" s="56"/>
    </row>
    <row r="490" spans="1:18" ht="11.1" customHeight="1">
      <c r="A490" s="13" t="s">
        <v>170</v>
      </c>
      <c r="B490" s="14" t="s">
        <v>171</v>
      </c>
      <c r="C490" s="15" t="s">
        <v>38</v>
      </c>
      <c r="D490" s="15">
        <v>25</v>
      </c>
      <c r="E490" s="15">
        <v>40</v>
      </c>
      <c r="F490" s="15">
        <v>65</v>
      </c>
      <c r="G490" s="15">
        <v>3</v>
      </c>
      <c r="H490" s="15" t="s">
        <v>15</v>
      </c>
      <c r="I490" s="15" t="s">
        <v>16</v>
      </c>
      <c r="J490" s="45"/>
      <c r="K490" s="48"/>
      <c r="L490" s="50"/>
      <c r="M490" s="52"/>
      <c r="N490" s="54"/>
      <c r="O490" s="56"/>
    </row>
    <row r="491" spans="1:18" ht="11.1" customHeight="1">
      <c r="A491" s="13" t="s">
        <v>170</v>
      </c>
      <c r="B491" s="14" t="s">
        <v>171</v>
      </c>
      <c r="C491" s="15" t="s">
        <v>35</v>
      </c>
      <c r="D491" s="15">
        <v>30</v>
      </c>
      <c r="E491" s="15">
        <v>65</v>
      </c>
      <c r="F491" s="15">
        <v>95</v>
      </c>
      <c r="G491" s="15">
        <v>1.5</v>
      </c>
      <c r="H491" s="15" t="s">
        <v>15</v>
      </c>
      <c r="I491" s="15" t="s">
        <v>20</v>
      </c>
      <c r="J491" s="45"/>
      <c r="K491" s="48"/>
      <c r="L491" s="50"/>
      <c r="M491" s="52"/>
      <c r="N491" s="54"/>
      <c r="O491" s="56"/>
    </row>
    <row r="492" spans="1:18" ht="11.1" customHeight="1">
      <c r="A492" s="16" t="s">
        <v>170</v>
      </c>
      <c r="B492" s="17" t="s">
        <v>171</v>
      </c>
      <c r="C492" s="18" t="s">
        <v>39</v>
      </c>
      <c r="D492" s="18">
        <v>30</v>
      </c>
      <c r="E492" s="18">
        <v>66</v>
      </c>
      <c r="F492" s="18">
        <v>96</v>
      </c>
      <c r="G492" s="18">
        <v>1.5</v>
      </c>
      <c r="H492" s="18" t="s">
        <v>15</v>
      </c>
      <c r="I492" s="18" t="s">
        <v>20</v>
      </c>
      <c r="J492" s="45"/>
      <c r="K492" s="48"/>
      <c r="L492" s="50"/>
      <c r="M492" s="52"/>
      <c r="N492" s="54"/>
      <c r="O492" s="56"/>
    </row>
    <row r="493" spans="1:18" ht="11.1" customHeight="1">
      <c r="A493" s="16" t="s">
        <v>170</v>
      </c>
      <c r="B493" s="17" t="s">
        <v>171</v>
      </c>
      <c r="C493" s="18" t="s">
        <v>40</v>
      </c>
      <c r="D493" s="18">
        <v>30</v>
      </c>
      <c r="E493" s="18">
        <v>69</v>
      </c>
      <c r="F493" s="18">
        <v>99</v>
      </c>
      <c r="G493" s="18">
        <v>1.5</v>
      </c>
      <c r="H493" s="18" t="s">
        <v>15</v>
      </c>
      <c r="I493" s="18" t="s">
        <v>20</v>
      </c>
      <c r="J493" s="45"/>
      <c r="K493" s="48"/>
      <c r="L493" s="50"/>
      <c r="M493" s="52"/>
      <c r="N493" s="54"/>
      <c r="O493" s="56"/>
    </row>
    <row r="494" spans="1:18" ht="11.1" customHeight="1">
      <c r="A494" s="16" t="s">
        <v>170</v>
      </c>
      <c r="B494" s="17" t="s">
        <v>171</v>
      </c>
      <c r="C494" s="18" t="s">
        <v>41</v>
      </c>
      <c r="D494" s="18">
        <v>30</v>
      </c>
      <c r="E494" s="18">
        <v>69</v>
      </c>
      <c r="F494" s="18">
        <v>99</v>
      </c>
      <c r="G494" s="18">
        <v>2</v>
      </c>
      <c r="H494" s="18" t="s">
        <v>15</v>
      </c>
      <c r="I494" s="18" t="s">
        <v>20</v>
      </c>
      <c r="J494" s="45"/>
      <c r="K494" s="48"/>
      <c r="L494" s="50"/>
      <c r="M494" s="52"/>
      <c r="N494" s="54"/>
      <c r="O494" s="56"/>
    </row>
    <row r="495" spans="1:18" ht="11.1" customHeight="1" thickBot="1">
      <c r="A495" s="19" t="s">
        <v>170</v>
      </c>
      <c r="B495" s="20" t="s">
        <v>171</v>
      </c>
      <c r="C495" s="21" t="s">
        <v>42</v>
      </c>
      <c r="D495" s="21">
        <v>29</v>
      </c>
      <c r="E495" s="21">
        <v>0</v>
      </c>
      <c r="F495" s="21">
        <v>29</v>
      </c>
      <c r="G495" s="21">
        <v>0</v>
      </c>
      <c r="H495" s="21" t="s">
        <v>15</v>
      </c>
      <c r="I495" s="21" t="s">
        <v>31</v>
      </c>
      <c r="J495" s="46"/>
      <c r="K495" s="49"/>
      <c r="L495" s="51"/>
      <c r="M495" s="53"/>
      <c r="N495" s="55"/>
      <c r="O495" s="57"/>
    </row>
    <row r="496" spans="1:18" ht="11.1" customHeight="1">
      <c r="A496" s="8" t="s">
        <v>172</v>
      </c>
      <c r="B496" s="9" t="s">
        <v>173</v>
      </c>
      <c r="C496" s="10" t="s">
        <v>33</v>
      </c>
      <c r="D496" s="10">
        <v>22</v>
      </c>
      <c r="E496" s="10">
        <v>42</v>
      </c>
      <c r="F496" s="10">
        <v>64</v>
      </c>
      <c r="G496" s="10">
        <v>3</v>
      </c>
      <c r="H496" s="10" t="s">
        <v>15</v>
      </c>
      <c r="I496" s="10" t="s">
        <v>16</v>
      </c>
      <c r="J496" s="44">
        <f t="shared" ref="J496" si="240">COUNTIF(H496:H505,"F")+COUNTIF(H496:H505,"AB")</f>
        <v>1</v>
      </c>
      <c r="K496" s="47">
        <f t="shared" ref="K496" si="241">SUM(G496:G505)</f>
        <v>18.5</v>
      </c>
      <c r="L496" s="50" t="str">
        <f t="shared" ref="L496" si="242">IF(K496=21.5, "PASS", "FAIL")</f>
        <v>FAIL</v>
      </c>
      <c r="M496" s="52" t="str">
        <f t="shared" ref="M496" si="243">IF(L496="PASS",O496/9,"NO NEED")</f>
        <v>NO NEED</v>
      </c>
      <c r="N496" s="54" t="str">
        <f>IF(L496="FAIL","NO RANK",RANK(M496,$M$6:$M$505))</f>
        <v>NO RANK</v>
      </c>
      <c r="O496" s="56">
        <f t="shared" ref="O496" si="244">SUM(F496:F504)</f>
        <v>654</v>
      </c>
      <c r="P496" s="11"/>
      <c r="Q496" s="12"/>
      <c r="R496" s="12"/>
    </row>
    <row r="497" spans="1:15" ht="11.1" customHeight="1">
      <c r="A497" s="13" t="s">
        <v>172</v>
      </c>
      <c r="B497" s="14" t="s">
        <v>173</v>
      </c>
      <c r="C497" s="15" t="s">
        <v>34</v>
      </c>
      <c r="D497" s="15">
        <v>29</v>
      </c>
      <c r="E497" s="15">
        <v>30</v>
      </c>
      <c r="F497" s="15">
        <v>59</v>
      </c>
      <c r="G497" s="15">
        <v>3</v>
      </c>
      <c r="H497" s="15" t="s">
        <v>15</v>
      </c>
      <c r="I497" s="15" t="s">
        <v>17</v>
      </c>
      <c r="J497" s="45"/>
      <c r="K497" s="48"/>
      <c r="L497" s="50"/>
      <c r="M497" s="52"/>
      <c r="N497" s="54"/>
      <c r="O497" s="56"/>
    </row>
    <row r="498" spans="1:15" ht="11.1" customHeight="1">
      <c r="A498" s="13" t="s">
        <v>172</v>
      </c>
      <c r="B498" s="14" t="s">
        <v>173</v>
      </c>
      <c r="C498" s="15" t="s">
        <v>36</v>
      </c>
      <c r="D498" s="15">
        <v>27</v>
      </c>
      <c r="E498" s="15">
        <v>28</v>
      </c>
      <c r="F498" s="15">
        <v>55</v>
      </c>
      <c r="G498" s="15">
        <v>3</v>
      </c>
      <c r="H498" s="15" t="s">
        <v>15</v>
      </c>
      <c r="I498" s="15" t="s">
        <v>20</v>
      </c>
      <c r="J498" s="45"/>
      <c r="K498" s="48"/>
      <c r="L498" s="50"/>
      <c r="M498" s="52"/>
      <c r="N498" s="54"/>
      <c r="O498" s="56"/>
    </row>
    <row r="499" spans="1:15" ht="11.1" customHeight="1">
      <c r="A499" s="13" t="s">
        <v>172</v>
      </c>
      <c r="B499" s="14" t="s">
        <v>173</v>
      </c>
      <c r="C499" s="15" t="s">
        <v>37</v>
      </c>
      <c r="D499" s="15">
        <v>29</v>
      </c>
      <c r="E499" s="15">
        <v>25</v>
      </c>
      <c r="F499" s="15">
        <v>54</v>
      </c>
      <c r="G499" s="15">
        <v>3</v>
      </c>
      <c r="H499" s="15" t="s">
        <v>15</v>
      </c>
      <c r="I499" s="15" t="s">
        <v>20</v>
      </c>
      <c r="J499" s="45"/>
      <c r="K499" s="48"/>
      <c r="L499" s="50"/>
      <c r="M499" s="52"/>
      <c r="N499" s="54"/>
      <c r="O499" s="56"/>
    </row>
    <row r="500" spans="1:15" ht="11.1" customHeight="1">
      <c r="A500" s="13" t="s">
        <v>172</v>
      </c>
      <c r="B500" s="14" t="s">
        <v>173</v>
      </c>
      <c r="C500" s="15" t="s">
        <v>38</v>
      </c>
      <c r="D500" s="15">
        <v>20</v>
      </c>
      <c r="E500" s="15">
        <v>16</v>
      </c>
      <c r="F500" s="15">
        <v>36</v>
      </c>
      <c r="G500" s="15">
        <v>0</v>
      </c>
      <c r="H500" s="15" t="s">
        <v>19</v>
      </c>
      <c r="I500" s="15" t="s">
        <v>19</v>
      </c>
      <c r="J500" s="45"/>
      <c r="K500" s="48"/>
      <c r="L500" s="50"/>
      <c r="M500" s="52"/>
      <c r="N500" s="54"/>
      <c r="O500" s="56"/>
    </row>
    <row r="501" spans="1:15" ht="11.1" customHeight="1">
      <c r="A501" s="13" t="s">
        <v>172</v>
      </c>
      <c r="B501" s="14" t="s">
        <v>173</v>
      </c>
      <c r="C501" s="15" t="s">
        <v>35</v>
      </c>
      <c r="D501" s="15">
        <v>30</v>
      </c>
      <c r="E501" s="15">
        <v>65</v>
      </c>
      <c r="F501" s="15">
        <v>95</v>
      </c>
      <c r="G501" s="15">
        <v>1.5</v>
      </c>
      <c r="H501" s="15" t="s">
        <v>15</v>
      </c>
      <c r="I501" s="15" t="s">
        <v>20</v>
      </c>
      <c r="J501" s="45"/>
      <c r="K501" s="48"/>
      <c r="L501" s="50"/>
      <c r="M501" s="52"/>
      <c r="N501" s="54"/>
      <c r="O501" s="56"/>
    </row>
    <row r="502" spans="1:15" ht="11.1" customHeight="1">
      <c r="A502" s="16" t="s">
        <v>172</v>
      </c>
      <c r="B502" s="17" t="s">
        <v>173</v>
      </c>
      <c r="C502" s="18" t="s">
        <v>39</v>
      </c>
      <c r="D502" s="18">
        <v>30</v>
      </c>
      <c r="E502" s="18">
        <v>66</v>
      </c>
      <c r="F502" s="18">
        <v>96</v>
      </c>
      <c r="G502" s="18">
        <v>1.5</v>
      </c>
      <c r="H502" s="18" t="s">
        <v>15</v>
      </c>
      <c r="I502" s="18" t="s">
        <v>20</v>
      </c>
      <c r="J502" s="45"/>
      <c r="K502" s="48"/>
      <c r="L502" s="50"/>
      <c r="M502" s="52"/>
      <c r="N502" s="54"/>
      <c r="O502" s="56"/>
    </row>
    <row r="503" spans="1:15" ht="11.1" customHeight="1">
      <c r="A503" s="16" t="s">
        <v>172</v>
      </c>
      <c r="B503" s="17" t="s">
        <v>173</v>
      </c>
      <c r="C503" s="18" t="s">
        <v>40</v>
      </c>
      <c r="D503" s="18">
        <v>30</v>
      </c>
      <c r="E503" s="18">
        <v>67</v>
      </c>
      <c r="F503" s="18">
        <v>97</v>
      </c>
      <c r="G503" s="18">
        <v>1.5</v>
      </c>
      <c r="H503" s="18" t="s">
        <v>15</v>
      </c>
      <c r="I503" s="18" t="s">
        <v>17</v>
      </c>
      <c r="J503" s="45"/>
      <c r="K503" s="48"/>
      <c r="L503" s="50"/>
      <c r="M503" s="52"/>
      <c r="N503" s="54"/>
      <c r="O503" s="56"/>
    </row>
    <row r="504" spans="1:15" ht="11.1" customHeight="1">
      <c r="A504" s="16" t="s">
        <v>172</v>
      </c>
      <c r="B504" s="17" t="s">
        <v>173</v>
      </c>
      <c r="C504" s="18" t="s">
        <v>41</v>
      </c>
      <c r="D504" s="18">
        <v>29</v>
      </c>
      <c r="E504" s="18">
        <v>69</v>
      </c>
      <c r="F504" s="18">
        <v>98</v>
      </c>
      <c r="G504" s="18">
        <v>2</v>
      </c>
      <c r="H504" s="18" t="s">
        <v>15</v>
      </c>
      <c r="I504" s="18" t="s">
        <v>31</v>
      </c>
      <c r="J504" s="45"/>
      <c r="K504" s="48"/>
      <c r="L504" s="50"/>
      <c r="M504" s="52"/>
      <c r="N504" s="54"/>
      <c r="O504" s="56"/>
    </row>
    <row r="505" spans="1:15" ht="10.5" customHeight="1" thickBot="1">
      <c r="A505" s="19" t="s">
        <v>172</v>
      </c>
      <c r="B505" s="20" t="s">
        <v>173</v>
      </c>
      <c r="C505" s="21" t="s">
        <v>42</v>
      </c>
      <c r="D505" s="21">
        <v>29</v>
      </c>
      <c r="E505" s="21">
        <v>0</v>
      </c>
      <c r="F505" s="21">
        <v>29</v>
      </c>
      <c r="G505" s="21">
        <v>0</v>
      </c>
      <c r="H505" s="21" t="s">
        <v>15</v>
      </c>
      <c r="I505" s="21" t="s">
        <v>17</v>
      </c>
      <c r="J505" s="46"/>
      <c r="K505" s="49"/>
      <c r="L505" s="51"/>
      <c r="M505" s="53"/>
      <c r="N505" s="55"/>
      <c r="O505" s="57"/>
    </row>
    <row r="506" spans="1:15" ht="9.9499999999999993" customHeight="1">
      <c r="A506" s="22"/>
      <c r="B506" s="23"/>
      <c r="C506" s="24"/>
      <c r="D506" s="24"/>
      <c r="E506" s="24"/>
      <c r="F506" s="24"/>
      <c r="G506" s="24"/>
      <c r="H506" s="24"/>
      <c r="I506" s="24"/>
      <c r="J506" s="25"/>
      <c r="K506" s="24"/>
      <c r="L506" s="26"/>
      <c r="M506" s="27"/>
      <c r="N506" s="28"/>
      <c r="O506" s="26"/>
    </row>
    <row r="507" spans="1:15" s="31" customFormat="1">
      <c r="A507" s="58" t="s">
        <v>23</v>
      </c>
      <c r="B507" s="58"/>
      <c r="C507" s="29">
        <v>900</v>
      </c>
      <c r="D507" s="31" t="s">
        <v>43</v>
      </c>
      <c r="K507" s="32"/>
      <c r="L507" s="32"/>
      <c r="M507" s="32"/>
    </row>
    <row r="508" spans="1:15" s="31" customFormat="1" ht="12.95" customHeight="1">
      <c r="A508" s="58" t="s">
        <v>24</v>
      </c>
      <c r="B508" s="58"/>
      <c r="C508" s="33">
        <f>COUNTA(H6:H505)/10</f>
        <v>50</v>
      </c>
      <c r="D508" s="30"/>
      <c r="J508" s="1"/>
      <c r="L508" s="32"/>
      <c r="M508" s="32"/>
      <c r="N508" s="32"/>
    </row>
    <row r="509" spans="1:15" s="31" customFormat="1" ht="12.95" customHeight="1">
      <c r="A509" s="58" t="s">
        <v>25</v>
      </c>
      <c r="B509" s="58"/>
      <c r="C509" s="29">
        <f>COUNTIF(L6:L505,"PASS")</f>
        <v>35</v>
      </c>
      <c r="J509" s="1"/>
      <c r="L509" s="32"/>
      <c r="M509" s="32"/>
      <c r="N509" s="32"/>
    </row>
    <row r="510" spans="1:15" s="31" customFormat="1" ht="12.95" customHeight="1" thickBot="1">
      <c r="A510" s="58" t="s">
        <v>26</v>
      </c>
      <c r="B510" s="58"/>
      <c r="C510" s="29">
        <f>COUNTIF(L6:L505,"FAIL")</f>
        <v>15</v>
      </c>
      <c r="J510" s="1"/>
      <c r="L510" s="32"/>
      <c r="M510" s="59" t="s">
        <v>27</v>
      </c>
      <c r="N510" s="59"/>
      <c r="O510" s="59"/>
    </row>
    <row r="511" spans="1:15" s="31" customFormat="1" ht="15.95" customHeight="1" thickBot="1">
      <c r="A511" s="60" t="s">
        <v>28</v>
      </c>
      <c r="B511" s="61"/>
      <c r="C511" s="34">
        <f>(C509/C508)*100</f>
        <v>70</v>
      </c>
      <c r="J511" s="1"/>
      <c r="L511" s="32"/>
      <c r="M511" s="32"/>
      <c r="N511" s="32"/>
    </row>
  </sheetData>
  <autoFilter ref="A5:O505">
    <filterColumn colId="2"/>
    <filterColumn colId="5"/>
    <filterColumn colId="7"/>
    <filterColumn colId="8"/>
    <filterColumn colId="9"/>
    <filterColumn colId="12"/>
    <filterColumn colId="13"/>
  </autoFilter>
  <mergeCells count="309">
    <mergeCell ref="J16:J25"/>
    <mergeCell ref="K16:K25"/>
    <mergeCell ref="L16:L25"/>
    <mergeCell ref="M16:M25"/>
    <mergeCell ref="N16:N25"/>
    <mergeCell ref="O16:O25"/>
    <mergeCell ref="A1:O1"/>
    <mergeCell ref="A2:O2"/>
    <mergeCell ref="A4:O4"/>
    <mergeCell ref="J6:J15"/>
    <mergeCell ref="K6:K15"/>
    <mergeCell ref="L6:L15"/>
    <mergeCell ref="M6:M15"/>
    <mergeCell ref="N6:N15"/>
    <mergeCell ref="O6:O15"/>
    <mergeCell ref="J36:J45"/>
    <mergeCell ref="K36:K45"/>
    <mergeCell ref="L36:L45"/>
    <mergeCell ref="M36:M45"/>
    <mergeCell ref="N36:N45"/>
    <mergeCell ref="O36:O45"/>
    <mergeCell ref="J26:J35"/>
    <mergeCell ref="K26:K35"/>
    <mergeCell ref="L26:L35"/>
    <mergeCell ref="M26:M35"/>
    <mergeCell ref="N26:N35"/>
    <mergeCell ref="O26:O35"/>
    <mergeCell ref="J56:J65"/>
    <mergeCell ref="K56:K65"/>
    <mergeCell ref="L56:L65"/>
    <mergeCell ref="M56:M65"/>
    <mergeCell ref="N56:N65"/>
    <mergeCell ref="O56:O65"/>
    <mergeCell ref="J46:J55"/>
    <mergeCell ref="K46:K55"/>
    <mergeCell ref="L46:L55"/>
    <mergeCell ref="M46:M55"/>
    <mergeCell ref="N46:N55"/>
    <mergeCell ref="O46:O55"/>
    <mergeCell ref="J66:J75"/>
    <mergeCell ref="K66:K75"/>
    <mergeCell ref="L66:L75"/>
    <mergeCell ref="M66:M75"/>
    <mergeCell ref="N66:N75"/>
    <mergeCell ref="O66:O75"/>
    <mergeCell ref="J86:J95"/>
    <mergeCell ref="K86:K95"/>
    <mergeCell ref="L86:L95"/>
    <mergeCell ref="M86:M95"/>
    <mergeCell ref="N86:N95"/>
    <mergeCell ref="O86:O95"/>
    <mergeCell ref="J76:J85"/>
    <mergeCell ref="K76:K85"/>
    <mergeCell ref="L76:L85"/>
    <mergeCell ref="M76:M85"/>
    <mergeCell ref="N76:N85"/>
    <mergeCell ref="O76:O85"/>
    <mergeCell ref="J96:J105"/>
    <mergeCell ref="K96:K105"/>
    <mergeCell ref="L96:L105"/>
    <mergeCell ref="M96:M105"/>
    <mergeCell ref="N96:N105"/>
    <mergeCell ref="O96:O105"/>
    <mergeCell ref="J116:J125"/>
    <mergeCell ref="K116:K125"/>
    <mergeCell ref="L116:L125"/>
    <mergeCell ref="M116:M125"/>
    <mergeCell ref="N116:N125"/>
    <mergeCell ref="O116:O125"/>
    <mergeCell ref="J106:J115"/>
    <mergeCell ref="K106:K115"/>
    <mergeCell ref="L106:L115"/>
    <mergeCell ref="M106:M115"/>
    <mergeCell ref="N106:N115"/>
    <mergeCell ref="O106:O115"/>
    <mergeCell ref="J136:J145"/>
    <mergeCell ref="K136:K145"/>
    <mergeCell ref="L136:L145"/>
    <mergeCell ref="M136:M145"/>
    <mergeCell ref="N136:N145"/>
    <mergeCell ref="O136:O145"/>
    <mergeCell ref="J126:J135"/>
    <mergeCell ref="K126:K135"/>
    <mergeCell ref="L126:L135"/>
    <mergeCell ref="M126:M135"/>
    <mergeCell ref="N126:N135"/>
    <mergeCell ref="O126:O135"/>
    <mergeCell ref="J146:J155"/>
    <mergeCell ref="K146:K155"/>
    <mergeCell ref="L146:L155"/>
    <mergeCell ref="M146:M155"/>
    <mergeCell ref="N146:N155"/>
    <mergeCell ref="O146:O155"/>
    <mergeCell ref="J166:J175"/>
    <mergeCell ref="K166:K175"/>
    <mergeCell ref="L166:L175"/>
    <mergeCell ref="M166:M175"/>
    <mergeCell ref="N166:N175"/>
    <mergeCell ref="O166:O175"/>
    <mergeCell ref="J156:J165"/>
    <mergeCell ref="K156:K165"/>
    <mergeCell ref="L156:L165"/>
    <mergeCell ref="M156:M165"/>
    <mergeCell ref="N156:N165"/>
    <mergeCell ref="O156:O165"/>
    <mergeCell ref="J176:J185"/>
    <mergeCell ref="K176:K185"/>
    <mergeCell ref="L176:L185"/>
    <mergeCell ref="M176:M185"/>
    <mergeCell ref="N176:N185"/>
    <mergeCell ref="O176:O185"/>
    <mergeCell ref="J196:J205"/>
    <mergeCell ref="K196:K205"/>
    <mergeCell ref="L196:L205"/>
    <mergeCell ref="M196:M205"/>
    <mergeCell ref="N196:N205"/>
    <mergeCell ref="O196:O205"/>
    <mergeCell ref="J186:J195"/>
    <mergeCell ref="K186:K195"/>
    <mergeCell ref="L186:L195"/>
    <mergeCell ref="M186:M195"/>
    <mergeCell ref="N186:N195"/>
    <mergeCell ref="O186:O195"/>
    <mergeCell ref="J216:J225"/>
    <mergeCell ref="K216:K225"/>
    <mergeCell ref="L216:L225"/>
    <mergeCell ref="M216:M225"/>
    <mergeCell ref="N216:N225"/>
    <mergeCell ref="O216:O225"/>
    <mergeCell ref="J206:J215"/>
    <mergeCell ref="K206:K215"/>
    <mergeCell ref="L206:L215"/>
    <mergeCell ref="M206:M215"/>
    <mergeCell ref="N206:N215"/>
    <mergeCell ref="O206:O215"/>
    <mergeCell ref="J236:J245"/>
    <mergeCell ref="K236:K245"/>
    <mergeCell ref="L236:L245"/>
    <mergeCell ref="M236:M245"/>
    <mergeCell ref="N236:N245"/>
    <mergeCell ref="O236:O245"/>
    <mergeCell ref="J226:J235"/>
    <mergeCell ref="K226:K235"/>
    <mergeCell ref="L226:L235"/>
    <mergeCell ref="M226:M235"/>
    <mergeCell ref="N226:N235"/>
    <mergeCell ref="O226:O235"/>
    <mergeCell ref="J256:J265"/>
    <mergeCell ref="K256:K265"/>
    <mergeCell ref="L256:L265"/>
    <mergeCell ref="M256:M265"/>
    <mergeCell ref="N256:N265"/>
    <mergeCell ref="O256:O265"/>
    <mergeCell ref="J246:J255"/>
    <mergeCell ref="K246:K255"/>
    <mergeCell ref="L246:L255"/>
    <mergeCell ref="M246:M255"/>
    <mergeCell ref="N246:N255"/>
    <mergeCell ref="O246:O255"/>
    <mergeCell ref="J276:J285"/>
    <mergeCell ref="K276:K285"/>
    <mergeCell ref="L276:L285"/>
    <mergeCell ref="M276:M285"/>
    <mergeCell ref="N276:N285"/>
    <mergeCell ref="O276:O285"/>
    <mergeCell ref="J266:J275"/>
    <mergeCell ref="K266:K275"/>
    <mergeCell ref="L266:L275"/>
    <mergeCell ref="M266:M275"/>
    <mergeCell ref="N266:N275"/>
    <mergeCell ref="O266:O275"/>
    <mergeCell ref="J296:J305"/>
    <mergeCell ref="K296:K305"/>
    <mergeCell ref="L296:L305"/>
    <mergeCell ref="M296:M305"/>
    <mergeCell ref="N296:N305"/>
    <mergeCell ref="O296:O305"/>
    <mergeCell ref="J286:J295"/>
    <mergeCell ref="K286:K295"/>
    <mergeCell ref="L286:L295"/>
    <mergeCell ref="M286:M295"/>
    <mergeCell ref="N286:N295"/>
    <mergeCell ref="O286:O295"/>
    <mergeCell ref="J316:J325"/>
    <mergeCell ref="K316:K325"/>
    <mergeCell ref="L316:L325"/>
    <mergeCell ref="M316:M325"/>
    <mergeCell ref="N316:N325"/>
    <mergeCell ref="O316:O325"/>
    <mergeCell ref="J306:J315"/>
    <mergeCell ref="K306:K315"/>
    <mergeCell ref="L306:L315"/>
    <mergeCell ref="M306:M315"/>
    <mergeCell ref="N306:N315"/>
    <mergeCell ref="O306:O315"/>
    <mergeCell ref="J326:J335"/>
    <mergeCell ref="K326:K335"/>
    <mergeCell ref="L326:L335"/>
    <mergeCell ref="M326:M335"/>
    <mergeCell ref="N326:N335"/>
    <mergeCell ref="O326:O335"/>
    <mergeCell ref="J346:J355"/>
    <mergeCell ref="K346:K355"/>
    <mergeCell ref="L346:L355"/>
    <mergeCell ref="M346:M355"/>
    <mergeCell ref="N346:N355"/>
    <mergeCell ref="O346:O355"/>
    <mergeCell ref="J336:J345"/>
    <mergeCell ref="K336:K345"/>
    <mergeCell ref="L336:L345"/>
    <mergeCell ref="M336:M345"/>
    <mergeCell ref="N336:N345"/>
    <mergeCell ref="O336:O345"/>
    <mergeCell ref="J366:J375"/>
    <mergeCell ref="K366:K375"/>
    <mergeCell ref="L366:L375"/>
    <mergeCell ref="M366:M375"/>
    <mergeCell ref="N366:N375"/>
    <mergeCell ref="O366:O375"/>
    <mergeCell ref="J356:J365"/>
    <mergeCell ref="K356:K365"/>
    <mergeCell ref="L356:L365"/>
    <mergeCell ref="M356:M365"/>
    <mergeCell ref="N356:N365"/>
    <mergeCell ref="O356:O365"/>
    <mergeCell ref="J376:J385"/>
    <mergeCell ref="K376:K385"/>
    <mergeCell ref="L376:L385"/>
    <mergeCell ref="M376:M385"/>
    <mergeCell ref="N376:N385"/>
    <mergeCell ref="O376:O385"/>
    <mergeCell ref="J396:J405"/>
    <mergeCell ref="K396:K405"/>
    <mergeCell ref="L396:L405"/>
    <mergeCell ref="M396:M405"/>
    <mergeCell ref="N396:N405"/>
    <mergeCell ref="O396:O405"/>
    <mergeCell ref="J386:J395"/>
    <mergeCell ref="K386:K395"/>
    <mergeCell ref="L386:L395"/>
    <mergeCell ref="M386:M395"/>
    <mergeCell ref="N386:N395"/>
    <mergeCell ref="O386:O395"/>
    <mergeCell ref="J406:J415"/>
    <mergeCell ref="K406:K415"/>
    <mergeCell ref="L406:L415"/>
    <mergeCell ref="M406:M415"/>
    <mergeCell ref="N406:N415"/>
    <mergeCell ref="O406:O415"/>
    <mergeCell ref="J426:J435"/>
    <mergeCell ref="K426:K435"/>
    <mergeCell ref="L426:L435"/>
    <mergeCell ref="M426:M435"/>
    <mergeCell ref="N426:N435"/>
    <mergeCell ref="O426:O435"/>
    <mergeCell ref="J416:J425"/>
    <mergeCell ref="K416:K425"/>
    <mergeCell ref="L416:L425"/>
    <mergeCell ref="M416:M425"/>
    <mergeCell ref="N416:N425"/>
    <mergeCell ref="O416:O425"/>
    <mergeCell ref="J446:J455"/>
    <mergeCell ref="K446:K455"/>
    <mergeCell ref="L446:L455"/>
    <mergeCell ref="M446:M455"/>
    <mergeCell ref="N446:N455"/>
    <mergeCell ref="O446:O455"/>
    <mergeCell ref="J436:J445"/>
    <mergeCell ref="K436:K445"/>
    <mergeCell ref="L436:L445"/>
    <mergeCell ref="M436:M445"/>
    <mergeCell ref="N436:N445"/>
    <mergeCell ref="O436:O445"/>
    <mergeCell ref="J486:J495"/>
    <mergeCell ref="K486:K495"/>
    <mergeCell ref="L486:L495"/>
    <mergeCell ref="M486:M495"/>
    <mergeCell ref="N486:N495"/>
    <mergeCell ref="O486:O495"/>
    <mergeCell ref="J456:J465"/>
    <mergeCell ref="K456:K465"/>
    <mergeCell ref="L456:L465"/>
    <mergeCell ref="M456:M465"/>
    <mergeCell ref="N456:N465"/>
    <mergeCell ref="O456:O465"/>
    <mergeCell ref="J476:J485"/>
    <mergeCell ref="K476:K485"/>
    <mergeCell ref="L476:L485"/>
    <mergeCell ref="M476:M485"/>
    <mergeCell ref="N476:N485"/>
    <mergeCell ref="O476:O485"/>
    <mergeCell ref="J466:J475"/>
    <mergeCell ref="K466:K475"/>
    <mergeCell ref="L466:L475"/>
    <mergeCell ref="M466:M475"/>
    <mergeCell ref="N466:N475"/>
    <mergeCell ref="O466:O475"/>
    <mergeCell ref="A507:B507"/>
    <mergeCell ref="A508:B508"/>
    <mergeCell ref="A509:B509"/>
    <mergeCell ref="A510:B510"/>
    <mergeCell ref="M510:O510"/>
    <mergeCell ref="A511:B511"/>
    <mergeCell ref="J496:J505"/>
    <mergeCell ref="K496:K505"/>
    <mergeCell ref="L496:L505"/>
    <mergeCell ref="M496:M505"/>
    <mergeCell ref="N496:N505"/>
    <mergeCell ref="O496:O505"/>
  </mergeCells>
  <printOptions horizontalCentered="1"/>
  <pageMargins left="0.4" right="0.4" top="0.5" bottom="0.25" header="0.3" footer="0.2"/>
  <pageSetup paperSize="9" orientation="portrait" r:id="rId1"/>
  <headerFooter alignWithMargins="0">
    <oddHeader>Page &amp;P of &amp;N</oddHeader>
  </headerFooter>
  <rowBreaks count="1" manualBreakCount="1">
    <brk id="65" max="1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R581"/>
  <sheetViews>
    <sheetView zoomScale="130" zoomScaleNormal="130" zoomScaleSheetLayoutView="85" workbookViewId="0">
      <selection sqref="A1:O1"/>
    </sheetView>
  </sheetViews>
  <sheetFormatPr defaultRowHeight="12.75"/>
  <cols>
    <col min="1" max="1" width="10.7109375" style="1" customWidth="1"/>
    <col min="2" max="2" width="17.85546875" style="1" customWidth="1"/>
    <col min="3" max="3" width="7.28515625" style="1" customWidth="1"/>
    <col min="4" max="7" width="4.7109375" style="1" customWidth="1"/>
    <col min="8" max="8" width="4" style="1" customWidth="1"/>
    <col min="9" max="9" width="3.28515625" style="1" customWidth="1"/>
    <col min="10" max="11" width="4.7109375" style="1" customWidth="1"/>
    <col min="12" max="12" width="6.7109375" style="1" customWidth="1"/>
    <col min="13" max="13" width="5.85546875" style="1" customWidth="1"/>
    <col min="14" max="15" width="5.28515625" style="1" customWidth="1"/>
    <col min="16" max="16384" width="9.140625" style="1"/>
  </cols>
  <sheetData>
    <row r="1" spans="1:18" ht="21" thickTop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8" ht="16.5" thickBot="1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</row>
    <row r="3" spans="1:18" ht="5.0999999999999996" customHeight="1" thickTop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ht="18.75" thickBot="1">
      <c r="A4" s="68" t="s">
        <v>288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8" s="7" customFormat="1" ht="15" thickBot="1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35" t="s">
        <v>10</v>
      </c>
      <c r="J5" s="5" t="s">
        <v>11</v>
      </c>
      <c r="K5" s="4" t="s">
        <v>12</v>
      </c>
      <c r="L5" s="4" t="s">
        <v>9</v>
      </c>
      <c r="M5" s="4" t="s">
        <v>13</v>
      </c>
      <c r="N5" s="4" t="s">
        <v>14</v>
      </c>
      <c r="O5" s="6" t="s">
        <v>7</v>
      </c>
      <c r="P5" s="36" t="s">
        <v>32</v>
      </c>
    </row>
    <row r="6" spans="1:18" ht="11.1" customHeight="1">
      <c r="A6" s="8" t="s">
        <v>174</v>
      </c>
      <c r="B6" s="9" t="s">
        <v>175</v>
      </c>
      <c r="C6" s="10" t="s">
        <v>33</v>
      </c>
      <c r="D6" s="10">
        <v>24</v>
      </c>
      <c r="E6" s="10">
        <v>10</v>
      </c>
      <c r="F6" s="10">
        <v>34</v>
      </c>
      <c r="G6" s="10">
        <v>0</v>
      </c>
      <c r="H6" s="10" t="s">
        <v>19</v>
      </c>
      <c r="I6" s="10" t="s">
        <v>19</v>
      </c>
      <c r="J6" s="44">
        <f t="shared" ref="J6" si="0">COUNTIF(H6:H15,"F")+COUNTIF(H6:H15,"AB")</f>
        <v>1</v>
      </c>
      <c r="K6" s="47">
        <f t="shared" ref="K6" si="1">SUM(G6:G15)</f>
        <v>18.5</v>
      </c>
      <c r="L6" s="50" t="str">
        <f t="shared" ref="L6" si="2">IF(K6=21.5, "PASS", "FAIL")</f>
        <v>FAIL</v>
      </c>
      <c r="M6" s="52" t="str">
        <f t="shared" ref="M6" si="3">IF(L6="PASS",O6/9,"NO NEED")</f>
        <v>NO NEED</v>
      </c>
      <c r="N6" s="54" t="str">
        <f>IF(L6="FAIL","NO RANK",RANK(M6,$M$6:$M$575))</f>
        <v>NO RANK</v>
      </c>
      <c r="O6" s="56">
        <f t="shared" ref="O6" si="4">SUM(F6:F14)</f>
        <v>656</v>
      </c>
    </row>
    <row r="7" spans="1:18" ht="11.1" customHeight="1">
      <c r="A7" s="13" t="s">
        <v>174</v>
      </c>
      <c r="B7" s="14" t="s">
        <v>175</v>
      </c>
      <c r="C7" s="15" t="s">
        <v>34</v>
      </c>
      <c r="D7" s="15">
        <v>26</v>
      </c>
      <c r="E7" s="15">
        <v>42</v>
      </c>
      <c r="F7" s="15">
        <v>68</v>
      </c>
      <c r="G7" s="15">
        <v>3</v>
      </c>
      <c r="H7" s="15" t="s">
        <v>15</v>
      </c>
      <c r="I7" s="15" t="s">
        <v>16</v>
      </c>
      <c r="J7" s="45"/>
      <c r="K7" s="48"/>
      <c r="L7" s="50"/>
      <c r="M7" s="52"/>
      <c r="N7" s="54"/>
      <c r="O7" s="56"/>
    </row>
    <row r="8" spans="1:18" ht="11.1" customHeight="1">
      <c r="A8" s="13" t="s">
        <v>174</v>
      </c>
      <c r="B8" s="14" t="s">
        <v>175</v>
      </c>
      <c r="C8" s="15" t="s">
        <v>36</v>
      </c>
      <c r="D8" s="15">
        <v>20</v>
      </c>
      <c r="E8" s="15">
        <v>34</v>
      </c>
      <c r="F8" s="15">
        <v>54</v>
      </c>
      <c r="G8" s="15">
        <v>3</v>
      </c>
      <c r="H8" s="15" t="s">
        <v>15</v>
      </c>
      <c r="I8" s="15" t="s">
        <v>17</v>
      </c>
      <c r="J8" s="45"/>
      <c r="K8" s="48"/>
      <c r="L8" s="50"/>
      <c r="M8" s="52"/>
      <c r="N8" s="54"/>
      <c r="O8" s="56"/>
    </row>
    <row r="9" spans="1:18" ht="11.1" customHeight="1">
      <c r="A9" s="13" t="s">
        <v>174</v>
      </c>
      <c r="B9" s="14" t="s">
        <v>175</v>
      </c>
      <c r="C9" s="15" t="s">
        <v>37</v>
      </c>
      <c r="D9" s="15">
        <v>21</v>
      </c>
      <c r="E9" s="15">
        <v>31</v>
      </c>
      <c r="F9" s="15">
        <v>52</v>
      </c>
      <c r="G9" s="15">
        <v>3</v>
      </c>
      <c r="H9" s="15" t="s">
        <v>15</v>
      </c>
      <c r="I9" s="15" t="s">
        <v>17</v>
      </c>
      <c r="J9" s="45"/>
      <c r="K9" s="48"/>
      <c r="L9" s="50"/>
      <c r="M9" s="52"/>
      <c r="N9" s="54"/>
      <c r="O9" s="56"/>
    </row>
    <row r="10" spans="1:18" ht="11.1" customHeight="1">
      <c r="A10" s="13" t="s">
        <v>174</v>
      </c>
      <c r="B10" s="14" t="s">
        <v>175</v>
      </c>
      <c r="C10" s="15" t="s">
        <v>38</v>
      </c>
      <c r="D10" s="15">
        <v>28</v>
      </c>
      <c r="E10" s="15">
        <v>34</v>
      </c>
      <c r="F10" s="15">
        <v>62</v>
      </c>
      <c r="G10" s="15">
        <v>3</v>
      </c>
      <c r="H10" s="15" t="s">
        <v>15</v>
      </c>
      <c r="I10" s="15" t="s">
        <v>16</v>
      </c>
      <c r="J10" s="45"/>
      <c r="K10" s="48"/>
      <c r="L10" s="50"/>
      <c r="M10" s="52"/>
      <c r="N10" s="54"/>
      <c r="O10" s="56"/>
    </row>
    <row r="11" spans="1:18" ht="11.1" customHeight="1">
      <c r="A11" s="13" t="s">
        <v>174</v>
      </c>
      <c r="B11" s="14" t="s">
        <v>175</v>
      </c>
      <c r="C11" s="15" t="s">
        <v>35</v>
      </c>
      <c r="D11" s="15">
        <v>29</v>
      </c>
      <c r="E11" s="15">
        <v>68</v>
      </c>
      <c r="F11" s="15">
        <v>97</v>
      </c>
      <c r="G11" s="15">
        <v>1.5</v>
      </c>
      <c r="H11" s="15" t="s">
        <v>15</v>
      </c>
      <c r="I11" s="15" t="s">
        <v>20</v>
      </c>
      <c r="J11" s="45"/>
      <c r="K11" s="48"/>
      <c r="L11" s="50"/>
      <c r="M11" s="52"/>
      <c r="N11" s="54"/>
      <c r="O11" s="56"/>
    </row>
    <row r="12" spans="1:18" ht="11.1" customHeight="1">
      <c r="A12" s="16" t="s">
        <v>174</v>
      </c>
      <c r="B12" s="17" t="s">
        <v>175</v>
      </c>
      <c r="C12" s="18" t="s">
        <v>39</v>
      </c>
      <c r="D12" s="18">
        <v>30</v>
      </c>
      <c r="E12" s="18">
        <v>66</v>
      </c>
      <c r="F12" s="18">
        <v>96</v>
      </c>
      <c r="G12" s="18">
        <v>1.5</v>
      </c>
      <c r="H12" s="18" t="s">
        <v>15</v>
      </c>
      <c r="I12" s="18" t="s">
        <v>20</v>
      </c>
      <c r="J12" s="45"/>
      <c r="K12" s="48"/>
      <c r="L12" s="50"/>
      <c r="M12" s="52"/>
      <c r="N12" s="54"/>
      <c r="O12" s="56"/>
    </row>
    <row r="13" spans="1:18" ht="11.1" customHeight="1">
      <c r="A13" s="16" t="s">
        <v>174</v>
      </c>
      <c r="B13" s="17" t="s">
        <v>175</v>
      </c>
      <c r="C13" s="18" t="s">
        <v>40</v>
      </c>
      <c r="D13" s="18">
        <v>30</v>
      </c>
      <c r="E13" s="18">
        <v>65</v>
      </c>
      <c r="F13" s="18">
        <v>95</v>
      </c>
      <c r="G13" s="18">
        <v>1.5</v>
      </c>
      <c r="H13" s="18" t="s">
        <v>15</v>
      </c>
      <c r="I13" s="18" t="s">
        <v>20</v>
      </c>
      <c r="J13" s="45"/>
      <c r="K13" s="48"/>
      <c r="L13" s="50"/>
      <c r="M13" s="52"/>
      <c r="N13" s="54"/>
      <c r="O13" s="56"/>
    </row>
    <row r="14" spans="1:18" ht="11.1" customHeight="1">
      <c r="A14" s="16" t="s">
        <v>174</v>
      </c>
      <c r="B14" s="17" t="s">
        <v>175</v>
      </c>
      <c r="C14" s="18" t="s">
        <v>41</v>
      </c>
      <c r="D14" s="18">
        <v>30</v>
      </c>
      <c r="E14" s="18">
        <v>68</v>
      </c>
      <c r="F14" s="18">
        <v>98</v>
      </c>
      <c r="G14" s="18">
        <v>2</v>
      </c>
      <c r="H14" s="18" t="s">
        <v>15</v>
      </c>
      <c r="I14" s="18" t="s">
        <v>20</v>
      </c>
      <c r="J14" s="45"/>
      <c r="K14" s="48"/>
      <c r="L14" s="50"/>
      <c r="M14" s="52"/>
      <c r="N14" s="54"/>
      <c r="O14" s="56"/>
    </row>
    <row r="15" spans="1:18" ht="11.1" customHeight="1" thickBot="1">
      <c r="A15" s="19" t="s">
        <v>174</v>
      </c>
      <c r="B15" s="20" t="s">
        <v>175</v>
      </c>
      <c r="C15" s="21" t="s">
        <v>42</v>
      </c>
      <c r="D15" s="21">
        <v>28</v>
      </c>
      <c r="E15" s="21">
        <v>0</v>
      </c>
      <c r="F15" s="21">
        <v>28</v>
      </c>
      <c r="G15" s="21">
        <v>0</v>
      </c>
      <c r="H15" s="21" t="s">
        <v>15</v>
      </c>
      <c r="I15" s="21" t="s">
        <v>31</v>
      </c>
      <c r="J15" s="46"/>
      <c r="K15" s="49"/>
      <c r="L15" s="51"/>
      <c r="M15" s="53"/>
      <c r="N15" s="55"/>
      <c r="O15" s="57"/>
    </row>
    <row r="16" spans="1:18" ht="11.1" customHeight="1">
      <c r="A16" s="8" t="s">
        <v>176</v>
      </c>
      <c r="B16" s="9" t="s">
        <v>177</v>
      </c>
      <c r="C16" s="10" t="s">
        <v>33</v>
      </c>
      <c r="D16" s="10">
        <v>22</v>
      </c>
      <c r="E16" s="10">
        <v>28</v>
      </c>
      <c r="F16" s="10">
        <v>50</v>
      </c>
      <c r="G16" s="10">
        <v>3</v>
      </c>
      <c r="H16" s="10" t="s">
        <v>15</v>
      </c>
      <c r="I16" s="10" t="s">
        <v>17</v>
      </c>
      <c r="J16" s="44">
        <f t="shared" ref="J16" si="5">COUNTIF(H16:H25,"F")+COUNTIF(H16:H25,"AB")</f>
        <v>0</v>
      </c>
      <c r="K16" s="47">
        <f t="shared" ref="K16" si="6">SUM(G16:G25)</f>
        <v>21.5</v>
      </c>
      <c r="L16" s="50" t="str">
        <f t="shared" ref="L16" si="7">IF(K16=21.5, "PASS", "FAIL")</f>
        <v>PASS</v>
      </c>
      <c r="M16" s="52">
        <f t="shared" ref="M16" si="8">IF(L16="PASS",O16/9,"NO NEED")</f>
        <v>68.555555555555557</v>
      </c>
      <c r="N16" s="54">
        <f>IF(L16="FAIL","NO RANK",RANK(M16,$M$6:$M$575))</f>
        <v>21</v>
      </c>
      <c r="O16" s="56">
        <f t="shared" ref="O16" si="9">SUM(F16:F24)</f>
        <v>617</v>
      </c>
      <c r="P16" s="11"/>
      <c r="Q16" s="12"/>
      <c r="R16" s="12"/>
    </row>
    <row r="17" spans="1:15" ht="11.1" customHeight="1">
      <c r="A17" s="13" t="s">
        <v>176</v>
      </c>
      <c r="B17" s="14" t="s">
        <v>177</v>
      </c>
      <c r="C17" s="15" t="s">
        <v>34</v>
      </c>
      <c r="D17" s="15">
        <v>19</v>
      </c>
      <c r="E17" s="15">
        <v>29</v>
      </c>
      <c r="F17" s="15">
        <v>48</v>
      </c>
      <c r="G17" s="15">
        <v>3</v>
      </c>
      <c r="H17" s="15" t="s">
        <v>15</v>
      </c>
      <c r="I17" s="15" t="s">
        <v>18</v>
      </c>
      <c r="J17" s="45"/>
      <c r="K17" s="48"/>
      <c r="L17" s="50"/>
      <c r="M17" s="52"/>
      <c r="N17" s="54"/>
      <c r="O17" s="56"/>
    </row>
    <row r="18" spans="1:15" ht="11.1" customHeight="1">
      <c r="A18" s="13" t="s">
        <v>176</v>
      </c>
      <c r="B18" s="14" t="s">
        <v>177</v>
      </c>
      <c r="C18" s="15" t="s">
        <v>36</v>
      </c>
      <c r="D18" s="15">
        <v>22</v>
      </c>
      <c r="E18" s="15">
        <v>34</v>
      </c>
      <c r="F18" s="15">
        <v>56</v>
      </c>
      <c r="G18" s="15">
        <v>3</v>
      </c>
      <c r="H18" s="15" t="s">
        <v>15</v>
      </c>
      <c r="I18" s="15" t="s">
        <v>17</v>
      </c>
      <c r="J18" s="45"/>
      <c r="K18" s="48"/>
      <c r="L18" s="50"/>
      <c r="M18" s="52"/>
      <c r="N18" s="54"/>
      <c r="O18" s="56"/>
    </row>
    <row r="19" spans="1:15" ht="11.1" customHeight="1">
      <c r="A19" s="13" t="s">
        <v>176</v>
      </c>
      <c r="B19" s="14" t="s">
        <v>177</v>
      </c>
      <c r="C19" s="15" t="s">
        <v>37</v>
      </c>
      <c r="D19" s="15">
        <v>24</v>
      </c>
      <c r="E19" s="15">
        <v>44</v>
      </c>
      <c r="F19" s="15">
        <v>68</v>
      </c>
      <c r="G19" s="15">
        <v>3</v>
      </c>
      <c r="H19" s="15" t="s">
        <v>15</v>
      </c>
      <c r="I19" s="15" t="s">
        <v>16</v>
      </c>
      <c r="J19" s="45"/>
      <c r="K19" s="48"/>
      <c r="L19" s="50"/>
      <c r="M19" s="52"/>
      <c r="N19" s="54"/>
      <c r="O19" s="56"/>
    </row>
    <row r="20" spans="1:15" ht="11.1" customHeight="1">
      <c r="A20" s="13" t="s">
        <v>176</v>
      </c>
      <c r="B20" s="14" t="s">
        <v>177</v>
      </c>
      <c r="C20" s="15" t="s">
        <v>38</v>
      </c>
      <c r="D20" s="15">
        <v>15</v>
      </c>
      <c r="E20" s="15">
        <v>34</v>
      </c>
      <c r="F20" s="15">
        <v>49</v>
      </c>
      <c r="G20" s="15">
        <v>3</v>
      </c>
      <c r="H20" s="15" t="s">
        <v>15</v>
      </c>
      <c r="I20" s="15" t="s">
        <v>18</v>
      </c>
      <c r="J20" s="45"/>
      <c r="K20" s="48"/>
      <c r="L20" s="50"/>
      <c r="M20" s="52"/>
      <c r="N20" s="54"/>
      <c r="O20" s="56"/>
    </row>
    <row r="21" spans="1:15" ht="11.1" customHeight="1">
      <c r="A21" s="13" t="s">
        <v>176</v>
      </c>
      <c r="B21" s="14" t="s">
        <v>177</v>
      </c>
      <c r="C21" s="15" t="s">
        <v>35</v>
      </c>
      <c r="D21" s="15">
        <v>29</v>
      </c>
      <c r="E21" s="15">
        <v>61</v>
      </c>
      <c r="F21" s="15">
        <v>90</v>
      </c>
      <c r="G21" s="15">
        <v>1.5</v>
      </c>
      <c r="H21" s="15" t="s">
        <v>15</v>
      </c>
      <c r="I21" s="15" t="s">
        <v>20</v>
      </c>
      <c r="J21" s="45"/>
      <c r="K21" s="48"/>
      <c r="L21" s="50"/>
      <c r="M21" s="52"/>
      <c r="N21" s="54"/>
      <c r="O21" s="56"/>
    </row>
    <row r="22" spans="1:15" ht="11.1" customHeight="1">
      <c r="A22" s="16" t="s">
        <v>176</v>
      </c>
      <c r="B22" s="17" t="s">
        <v>177</v>
      </c>
      <c r="C22" s="18" t="s">
        <v>39</v>
      </c>
      <c r="D22" s="18">
        <v>29</v>
      </c>
      <c r="E22" s="18">
        <v>58</v>
      </c>
      <c r="F22" s="18">
        <v>87</v>
      </c>
      <c r="G22" s="18">
        <v>1.5</v>
      </c>
      <c r="H22" s="18" t="s">
        <v>15</v>
      </c>
      <c r="I22" s="18" t="s">
        <v>22</v>
      </c>
      <c r="J22" s="45"/>
      <c r="K22" s="48"/>
      <c r="L22" s="50"/>
      <c r="M22" s="52"/>
      <c r="N22" s="54"/>
      <c r="O22" s="56"/>
    </row>
    <row r="23" spans="1:15" ht="11.1" customHeight="1">
      <c r="A23" s="16" t="s">
        <v>176</v>
      </c>
      <c r="B23" s="17" t="s">
        <v>177</v>
      </c>
      <c r="C23" s="18" t="s">
        <v>40</v>
      </c>
      <c r="D23" s="18">
        <v>28</v>
      </c>
      <c r="E23" s="18">
        <v>51</v>
      </c>
      <c r="F23" s="18">
        <v>79</v>
      </c>
      <c r="G23" s="18">
        <v>1.5</v>
      </c>
      <c r="H23" s="18" t="s">
        <v>15</v>
      </c>
      <c r="I23" s="18" t="s">
        <v>31</v>
      </c>
      <c r="J23" s="45"/>
      <c r="K23" s="48"/>
      <c r="L23" s="50"/>
      <c r="M23" s="52"/>
      <c r="N23" s="54"/>
      <c r="O23" s="56"/>
    </row>
    <row r="24" spans="1:15" ht="11.1" customHeight="1">
      <c r="A24" s="16" t="s">
        <v>176</v>
      </c>
      <c r="B24" s="17" t="s">
        <v>177</v>
      </c>
      <c r="C24" s="18" t="s">
        <v>41</v>
      </c>
      <c r="D24" s="18">
        <v>28</v>
      </c>
      <c r="E24" s="18">
        <v>62</v>
      </c>
      <c r="F24" s="18">
        <v>90</v>
      </c>
      <c r="G24" s="18">
        <v>2</v>
      </c>
      <c r="H24" s="18" t="s">
        <v>15</v>
      </c>
      <c r="I24" s="18" t="s">
        <v>20</v>
      </c>
      <c r="J24" s="45"/>
      <c r="K24" s="48"/>
      <c r="L24" s="50"/>
      <c r="M24" s="52"/>
      <c r="N24" s="54"/>
      <c r="O24" s="56"/>
    </row>
    <row r="25" spans="1:15" ht="10.5" customHeight="1" thickBot="1">
      <c r="A25" s="19" t="s">
        <v>176</v>
      </c>
      <c r="B25" s="20" t="s">
        <v>177</v>
      </c>
      <c r="C25" s="21" t="s">
        <v>42</v>
      </c>
      <c r="D25" s="21">
        <v>28</v>
      </c>
      <c r="E25" s="21">
        <v>0</v>
      </c>
      <c r="F25" s="21">
        <v>28</v>
      </c>
      <c r="G25" s="21">
        <v>0</v>
      </c>
      <c r="H25" s="21" t="s">
        <v>15</v>
      </c>
      <c r="I25" s="21" t="s">
        <v>21</v>
      </c>
      <c r="J25" s="46"/>
      <c r="K25" s="49"/>
      <c r="L25" s="51"/>
      <c r="M25" s="53"/>
      <c r="N25" s="55"/>
      <c r="O25" s="57"/>
    </row>
    <row r="26" spans="1:15" ht="11.1" customHeight="1">
      <c r="A26" s="8" t="s">
        <v>178</v>
      </c>
      <c r="B26" s="9" t="s">
        <v>179</v>
      </c>
      <c r="C26" s="10" t="s">
        <v>33</v>
      </c>
      <c r="D26" s="10">
        <v>15</v>
      </c>
      <c r="E26" s="10">
        <v>1</v>
      </c>
      <c r="F26" s="10">
        <v>16</v>
      </c>
      <c r="G26" s="10">
        <v>0</v>
      </c>
      <c r="H26" s="10" t="s">
        <v>19</v>
      </c>
      <c r="I26" s="10" t="s">
        <v>19</v>
      </c>
      <c r="J26" s="44">
        <f t="shared" ref="J26" si="10">COUNTIF(H26:H35,"F")+COUNTIF(H26:H35,"AB")</f>
        <v>5</v>
      </c>
      <c r="K26" s="47">
        <f t="shared" ref="K26" si="11">SUM(G26:G35)</f>
        <v>6.5</v>
      </c>
      <c r="L26" s="50" t="str">
        <f t="shared" ref="L26" si="12">IF(K26=21.5, "PASS", "FAIL")</f>
        <v>FAIL</v>
      </c>
      <c r="M26" s="52" t="str">
        <f t="shared" ref="M26" si="13">IF(L26="PASS",O26/9,"NO NEED")</f>
        <v>NO NEED</v>
      </c>
      <c r="N26" s="54" t="str">
        <f>IF(L26="FAIL","NO RANK",RANK(M26,$M$6:$M$575))</f>
        <v>NO RANK</v>
      </c>
      <c r="O26" s="56">
        <f t="shared" ref="O26" si="14">SUM(F26:F34)</f>
        <v>428</v>
      </c>
    </row>
    <row r="27" spans="1:15" ht="11.1" customHeight="1">
      <c r="A27" s="13" t="s">
        <v>178</v>
      </c>
      <c r="B27" s="14" t="s">
        <v>179</v>
      </c>
      <c r="C27" s="15" t="s">
        <v>34</v>
      </c>
      <c r="D27" s="15">
        <v>15</v>
      </c>
      <c r="E27" s="15">
        <v>3</v>
      </c>
      <c r="F27" s="15">
        <v>18</v>
      </c>
      <c r="G27" s="15">
        <v>0</v>
      </c>
      <c r="H27" s="15" t="s">
        <v>19</v>
      </c>
      <c r="I27" s="15" t="s">
        <v>19</v>
      </c>
      <c r="J27" s="45"/>
      <c r="K27" s="48"/>
      <c r="L27" s="50"/>
      <c r="M27" s="52"/>
      <c r="N27" s="54"/>
      <c r="O27" s="56"/>
    </row>
    <row r="28" spans="1:15" ht="11.1" customHeight="1">
      <c r="A28" s="13" t="s">
        <v>178</v>
      </c>
      <c r="B28" s="14" t="s">
        <v>179</v>
      </c>
      <c r="C28" s="15" t="s">
        <v>36</v>
      </c>
      <c r="D28" s="15">
        <v>16</v>
      </c>
      <c r="E28" s="15">
        <v>1</v>
      </c>
      <c r="F28" s="15">
        <v>17</v>
      </c>
      <c r="G28" s="15">
        <v>0</v>
      </c>
      <c r="H28" s="15" t="s">
        <v>19</v>
      </c>
      <c r="I28" s="15" t="s">
        <v>19</v>
      </c>
      <c r="J28" s="45"/>
      <c r="K28" s="48"/>
      <c r="L28" s="50"/>
      <c r="M28" s="52"/>
      <c r="N28" s="54"/>
      <c r="O28" s="56"/>
    </row>
    <row r="29" spans="1:15" ht="11.1" customHeight="1">
      <c r="A29" s="13" t="s">
        <v>178</v>
      </c>
      <c r="B29" s="14" t="s">
        <v>179</v>
      </c>
      <c r="C29" s="15" t="s">
        <v>37</v>
      </c>
      <c r="D29" s="15">
        <v>18</v>
      </c>
      <c r="E29" s="15">
        <v>0</v>
      </c>
      <c r="F29" s="15">
        <v>18</v>
      </c>
      <c r="G29" s="15">
        <v>0</v>
      </c>
      <c r="H29" s="15" t="s">
        <v>19</v>
      </c>
      <c r="I29" s="15" t="s">
        <v>19</v>
      </c>
      <c r="J29" s="45"/>
      <c r="K29" s="48"/>
      <c r="L29" s="50"/>
      <c r="M29" s="52"/>
      <c r="N29" s="54"/>
      <c r="O29" s="56"/>
    </row>
    <row r="30" spans="1:15" ht="11.1" customHeight="1">
      <c r="A30" s="13" t="s">
        <v>178</v>
      </c>
      <c r="B30" s="14" t="s">
        <v>179</v>
      </c>
      <c r="C30" s="15" t="s">
        <v>38</v>
      </c>
      <c r="D30" s="15">
        <v>17</v>
      </c>
      <c r="E30" s="15">
        <v>4</v>
      </c>
      <c r="F30" s="15">
        <v>21</v>
      </c>
      <c r="G30" s="15">
        <v>0</v>
      </c>
      <c r="H30" s="15" t="s">
        <v>19</v>
      </c>
      <c r="I30" s="15" t="s">
        <v>19</v>
      </c>
      <c r="J30" s="45"/>
      <c r="K30" s="48"/>
      <c r="L30" s="50"/>
      <c r="M30" s="52"/>
      <c r="N30" s="54"/>
      <c r="O30" s="56"/>
    </row>
    <row r="31" spans="1:15" ht="11.1" customHeight="1">
      <c r="A31" s="13" t="s">
        <v>178</v>
      </c>
      <c r="B31" s="14" t="s">
        <v>179</v>
      </c>
      <c r="C31" s="15" t="s">
        <v>35</v>
      </c>
      <c r="D31" s="15">
        <v>28</v>
      </c>
      <c r="E31" s="15">
        <v>54</v>
      </c>
      <c r="F31" s="15">
        <v>82</v>
      </c>
      <c r="G31" s="15">
        <v>1.5</v>
      </c>
      <c r="H31" s="15" t="s">
        <v>15</v>
      </c>
      <c r="I31" s="15" t="s">
        <v>21</v>
      </c>
      <c r="J31" s="45"/>
      <c r="K31" s="48"/>
      <c r="L31" s="50"/>
      <c r="M31" s="52"/>
      <c r="N31" s="54"/>
      <c r="O31" s="56"/>
    </row>
    <row r="32" spans="1:15" ht="11.1" customHeight="1">
      <c r="A32" s="16" t="s">
        <v>178</v>
      </c>
      <c r="B32" s="17" t="s">
        <v>179</v>
      </c>
      <c r="C32" s="18" t="s">
        <v>39</v>
      </c>
      <c r="D32" s="18">
        <v>29</v>
      </c>
      <c r="E32" s="18">
        <v>59</v>
      </c>
      <c r="F32" s="18">
        <v>88</v>
      </c>
      <c r="G32" s="18">
        <v>1.5</v>
      </c>
      <c r="H32" s="18" t="s">
        <v>15</v>
      </c>
      <c r="I32" s="18" t="s">
        <v>21</v>
      </c>
      <c r="J32" s="45"/>
      <c r="K32" s="48"/>
      <c r="L32" s="50"/>
      <c r="M32" s="52"/>
      <c r="N32" s="54"/>
      <c r="O32" s="56"/>
    </row>
    <row r="33" spans="1:18" ht="11.1" customHeight="1">
      <c r="A33" s="16" t="s">
        <v>178</v>
      </c>
      <c r="B33" s="17" t="s">
        <v>179</v>
      </c>
      <c r="C33" s="18" t="s">
        <v>40</v>
      </c>
      <c r="D33" s="18">
        <v>29</v>
      </c>
      <c r="E33" s="18">
        <v>50</v>
      </c>
      <c r="F33" s="18">
        <v>79</v>
      </c>
      <c r="G33" s="18">
        <v>1.5</v>
      </c>
      <c r="H33" s="18" t="s">
        <v>15</v>
      </c>
      <c r="I33" s="18" t="s">
        <v>21</v>
      </c>
      <c r="J33" s="45"/>
      <c r="K33" s="48"/>
      <c r="L33" s="50"/>
      <c r="M33" s="52"/>
      <c r="N33" s="54"/>
      <c r="O33" s="56"/>
    </row>
    <row r="34" spans="1:18" ht="11.1" customHeight="1">
      <c r="A34" s="16" t="s">
        <v>178</v>
      </c>
      <c r="B34" s="17" t="s">
        <v>179</v>
      </c>
      <c r="C34" s="18" t="s">
        <v>41</v>
      </c>
      <c r="D34" s="18">
        <v>28</v>
      </c>
      <c r="E34" s="18">
        <v>61</v>
      </c>
      <c r="F34" s="18">
        <v>89</v>
      </c>
      <c r="G34" s="18">
        <v>2</v>
      </c>
      <c r="H34" s="18" t="s">
        <v>15</v>
      </c>
      <c r="I34" s="18" t="s">
        <v>22</v>
      </c>
      <c r="J34" s="45"/>
      <c r="K34" s="48"/>
      <c r="L34" s="50"/>
      <c r="M34" s="52"/>
      <c r="N34" s="54"/>
      <c r="O34" s="56"/>
    </row>
    <row r="35" spans="1:18" ht="11.1" customHeight="1" thickBot="1">
      <c r="A35" s="19" t="s">
        <v>178</v>
      </c>
      <c r="B35" s="20" t="s">
        <v>179</v>
      </c>
      <c r="C35" s="21" t="s">
        <v>42</v>
      </c>
      <c r="D35" s="21">
        <v>26</v>
      </c>
      <c r="E35" s="21">
        <v>0</v>
      </c>
      <c r="F35" s="21">
        <v>26</v>
      </c>
      <c r="G35" s="21">
        <v>0</v>
      </c>
      <c r="H35" s="21" t="s">
        <v>15</v>
      </c>
      <c r="I35" s="21" t="s">
        <v>31</v>
      </c>
      <c r="J35" s="46"/>
      <c r="K35" s="49"/>
      <c r="L35" s="51"/>
      <c r="M35" s="53"/>
      <c r="N35" s="55"/>
      <c r="O35" s="57"/>
    </row>
    <row r="36" spans="1:18" ht="11.1" customHeight="1">
      <c r="A36" s="8" t="s">
        <v>180</v>
      </c>
      <c r="B36" s="9" t="s">
        <v>181</v>
      </c>
      <c r="C36" s="10" t="s">
        <v>33</v>
      </c>
      <c r="D36" s="10">
        <v>15</v>
      </c>
      <c r="E36" s="10">
        <v>6</v>
      </c>
      <c r="F36" s="10">
        <v>21</v>
      </c>
      <c r="G36" s="10">
        <v>0</v>
      </c>
      <c r="H36" s="10" t="s">
        <v>19</v>
      </c>
      <c r="I36" s="10" t="s">
        <v>19</v>
      </c>
      <c r="J36" s="44">
        <f t="shared" ref="J36" si="15">COUNTIF(H36:H45,"F")+COUNTIF(H36:H45,"AB")</f>
        <v>5</v>
      </c>
      <c r="K36" s="47">
        <f t="shared" ref="K36" si="16">SUM(G36:G45)</f>
        <v>6.5</v>
      </c>
      <c r="L36" s="50" t="str">
        <f t="shared" ref="L36" si="17">IF(K36=21.5, "PASS", "FAIL")</f>
        <v>FAIL</v>
      </c>
      <c r="M36" s="52" t="str">
        <f t="shared" ref="M36" si="18">IF(L36="PASS",O36/9,"NO NEED")</f>
        <v>NO NEED</v>
      </c>
      <c r="N36" s="54" t="str">
        <f>IF(L36="FAIL","NO RANK",RANK(M36,$M$6:$M$575))</f>
        <v>NO RANK</v>
      </c>
      <c r="O36" s="56">
        <f t="shared" ref="O36" si="19">SUM(F36:F44)</f>
        <v>452</v>
      </c>
      <c r="P36" s="11"/>
      <c r="Q36" s="12"/>
      <c r="R36" s="12"/>
    </row>
    <row r="37" spans="1:18" ht="11.1" customHeight="1">
      <c r="A37" s="13" t="s">
        <v>180</v>
      </c>
      <c r="B37" s="14" t="s">
        <v>181</v>
      </c>
      <c r="C37" s="15" t="s">
        <v>34</v>
      </c>
      <c r="D37" s="15">
        <v>15</v>
      </c>
      <c r="E37" s="15">
        <v>4</v>
      </c>
      <c r="F37" s="15">
        <v>19</v>
      </c>
      <c r="G37" s="15">
        <v>0</v>
      </c>
      <c r="H37" s="15" t="s">
        <v>19</v>
      </c>
      <c r="I37" s="15" t="s">
        <v>19</v>
      </c>
      <c r="J37" s="45"/>
      <c r="K37" s="48"/>
      <c r="L37" s="50"/>
      <c r="M37" s="52"/>
      <c r="N37" s="54"/>
      <c r="O37" s="56"/>
    </row>
    <row r="38" spans="1:18" ht="11.1" customHeight="1">
      <c r="A38" s="13" t="s">
        <v>180</v>
      </c>
      <c r="B38" s="14" t="s">
        <v>181</v>
      </c>
      <c r="C38" s="15" t="s">
        <v>36</v>
      </c>
      <c r="D38" s="15">
        <v>20</v>
      </c>
      <c r="E38" s="15">
        <v>2</v>
      </c>
      <c r="F38" s="15">
        <v>22</v>
      </c>
      <c r="G38" s="15">
        <v>0</v>
      </c>
      <c r="H38" s="15" t="s">
        <v>19</v>
      </c>
      <c r="I38" s="15" t="s">
        <v>19</v>
      </c>
      <c r="J38" s="45"/>
      <c r="K38" s="48"/>
      <c r="L38" s="50"/>
      <c r="M38" s="52"/>
      <c r="N38" s="54"/>
      <c r="O38" s="56"/>
    </row>
    <row r="39" spans="1:18" ht="11.1" customHeight="1">
      <c r="A39" s="13" t="s">
        <v>180</v>
      </c>
      <c r="B39" s="14" t="s">
        <v>181</v>
      </c>
      <c r="C39" s="15" t="s">
        <v>37</v>
      </c>
      <c r="D39" s="15">
        <v>19</v>
      </c>
      <c r="E39" s="15">
        <v>3</v>
      </c>
      <c r="F39" s="15">
        <v>22</v>
      </c>
      <c r="G39" s="15">
        <v>0</v>
      </c>
      <c r="H39" s="15" t="s">
        <v>19</v>
      </c>
      <c r="I39" s="15" t="s">
        <v>19</v>
      </c>
      <c r="J39" s="45"/>
      <c r="K39" s="48"/>
      <c r="L39" s="50"/>
      <c r="M39" s="52"/>
      <c r="N39" s="54"/>
      <c r="O39" s="56"/>
    </row>
    <row r="40" spans="1:18" ht="11.1" customHeight="1">
      <c r="A40" s="13" t="s">
        <v>180</v>
      </c>
      <c r="B40" s="14" t="s">
        <v>181</v>
      </c>
      <c r="C40" s="15" t="s">
        <v>38</v>
      </c>
      <c r="D40" s="15">
        <v>17</v>
      </c>
      <c r="E40" s="15">
        <v>7</v>
      </c>
      <c r="F40" s="15">
        <v>24</v>
      </c>
      <c r="G40" s="15">
        <v>0</v>
      </c>
      <c r="H40" s="15" t="s">
        <v>19</v>
      </c>
      <c r="I40" s="15" t="s">
        <v>19</v>
      </c>
      <c r="J40" s="45"/>
      <c r="K40" s="48"/>
      <c r="L40" s="50"/>
      <c r="M40" s="52"/>
      <c r="N40" s="54"/>
      <c r="O40" s="56"/>
    </row>
    <row r="41" spans="1:18" ht="11.1" customHeight="1">
      <c r="A41" s="13" t="s">
        <v>180</v>
      </c>
      <c r="B41" s="14" t="s">
        <v>181</v>
      </c>
      <c r="C41" s="15" t="s">
        <v>35</v>
      </c>
      <c r="D41" s="15">
        <v>29</v>
      </c>
      <c r="E41" s="15">
        <v>55</v>
      </c>
      <c r="F41" s="15">
        <v>84</v>
      </c>
      <c r="G41" s="15">
        <v>1.5</v>
      </c>
      <c r="H41" s="15" t="s">
        <v>15</v>
      </c>
      <c r="I41" s="15" t="s">
        <v>21</v>
      </c>
      <c r="J41" s="45"/>
      <c r="K41" s="48"/>
      <c r="L41" s="50"/>
      <c r="M41" s="52"/>
      <c r="N41" s="54"/>
      <c r="O41" s="56"/>
    </row>
    <row r="42" spans="1:18" ht="11.1" customHeight="1">
      <c r="A42" s="16" t="s">
        <v>180</v>
      </c>
      <c r="B42" s="17" t="s">
        <v>181</v>
      </c>
      <c r="C42" s="18" t="s">
        <v>39</v>
      </c>
      <c r="D42" s="18">
        <v>28</v>
      </c>
      <c r="E42" s="18">
        <v>58</v>
      </c>
      <c r="F42" s="18">
        <v>86</v>
      </c>
      <c r="G42" s="18">
        <v>1.5</v>
      </c>
      <c r="H42" s="18" t="s">
        <v>15</v>
      </c>
      <c r="I42" s="18" t="s">
        <v>21</v>
      </c>
      <c r="J42" s="45"/>
      <c r="K42" s="48"/>
      <c r="L42" s="50"/>
      <c r="M42" s="52"/>
      <c r="N42" s="54"/>
      <c r="O42" s="56"/>
    </row>
    <row r="43" spans="1:18" ht="11.1" customHeight="1">
      <c r="A43" s="16" t="s">
        <v>180</v>
      </c>
      <c r="B43" s="17" t="s">
        <v>181</v>
      </c>
      <c r="C43" s="18" t="s">
        <v>40</v>
      </c>
      <c r="D43" s="18">
        <v>28</v>
      </c>
      <c r="E43" s="18">
        <v>53</v>
      </c>
      <c r="F43" s="18">
        <v>81</v>
      </c>
      <c r="G43" s="18">
        <v>1.5</v>
      </c>
      <c r="H43" s="18" t="s">
        <v>15</v>
      </c>
      <c r="I43" s="18" t="s">
        <v>21</v>
      </c>
      <c r="J43" s="45"/>
      <c r="K43" s="48"/>
      <c r="L43" s="50"/>
      <c r="M43" s="52"/>
      <c r="N43" s="54"/>
      <c r="O43" s="56"/>
    </row>
    <row r="44" spans="1:18" ht="11.1" customHeight="1">
      <c r="A44" s="16" t="s">
        <v>180</v>
      </c>
      <c r="B44" s="17" t="s">
        <v>181</v>
      </c>
      <c r="C44" s="18" t="s">
        <v>41</v>
      </c>
      <c r="D44" s="18">
        <v>29</v>
      </c>
      <c r="E44" s="18">
        <v>64</v>
      </c>
      <c r="F44" s="18">
        <v>93</v>
      </c>
      <c r="G44" s="18">
        <v>2</v>
      </c>
      <c r="H44" s="18" t="s">
        <v>15</v>
      </c>
      <c r="I44" s="18" t="s">
        <v>20</v>
      </c>
      <c r="J44" s="45"/>
      <c r="K44" s="48"/>
      <c r="L44" s="50"/>
      <c r="M44" s="52"/>
      <c r="N44" s="54"/>
      <c r="O44" s="56"/>
    </row>
    <row r="45" spans="1:18" ht="10.5" customHeight="1" thickBot="1">
      <c r="A45" s="19" t="s">
        <v>180</v>
      </c>
      <c r="B45" s="20" t="s">
        <v>181</v>
      </c>
      <c r="C45" s="21" t="s">
        <v>42</v>
      </c>
      <c r="D45" s="21">
        <v>26</v>
      </c>
      <c r="E45" s="21">
        <v>0</v>
      </c>
      <c r="F45" s="21">
        <v>26</v>
      </c>
      <c r="G45" s="21">
        <v>0</v>
      </c>
      <c r="H45" s="21" t="s">
        <v>15</v>
      </c>
      <c r="I45" s="21" t="s">
        <v>31</v>
      </c>
      <c r="J45" s="46"/>
      <c r="K45" s="49"/>
      <c r="L45" s="51"/>
      <c r="M45" s="53"/>
      <c r="N45" s="55"/>
      <c r="O45" s="57"/>
    </row>
    <row r="46" spans="1:18" ht="11.1" customHeight="1">
      <c r="A46" s="8" t="s">
        <v>182</v>
      </c>
      <c r="B46" s="9" t="s">
        <v>183</v>
      </c>
      <c r="C46" s="10" t="s">
        <v>33</v>
      </c>
      <c r="D46" s="10">
        <v>16</v>
      </c>
      <c r="E46" s="10">
        <v>10</v>
      </c>
      <c r="F46" s="10">
        <v>26</v>
      </c>
      <c r="G46" s="10">
        <v>0</v>
      </c>
      <c r="H46" s="10" t="s">
        <v>19</v>
      </c>
      <c r="I46" s="10" t="s">
        <v>19</v>
      </c>
      <c r="J46" s="44">
        <f t="shared" ref="J46" si="20">COUNTIF(H46:H55,"F")+COUNTIF(H46:H55,"AB")</f>
        <v>5</v>
      </c>
      <c r="K46" s="47">
        <f t="shared" ref="K46" si="21">SUM(G46:G55)</f>
        <v>6.5</v>
      </c>
      <c r="L46" s="50" t="str">
        <f t="shared" ref="L46" si="22">IF(K46=21.5, "PASS", "FAIL")</f>
        <v>FAIL</v>
      </c>
      <c r="M46" s="52" t="str">
        <f t="shared" ref="M46" si="23">IF(L46="PASS",O46/9,"NO NEED")</f>
        <v>NO NEED</v>
      </c>
      <c r="N46" s="54" t="str">
        <f>IF(L46="FAIL","NO RANK",RANK(M46,$M$6:$M$575))</f>
        <v>NO RANK</v>
      </c>
      <c r="O46" s="56">
        <f t="shared" ref="O46" si="24">SUM(F46:F54)</f>
        <v>468</v>
      </c>
    </row>
    <row r="47" spans="1:18" ht="11.1" customHeight="1">
      <c r="A47" s="13" t="s">
        <v>182</v>
      </c>
      <c r="B47" s="14" t="s">
        <v>183</v>
      </c>
      <c r="C47" s="15" t="s">
        <v>34</v>
      </c>
      <c r="D47" s="15">
        <v>15</v>
      </c>
      <c r="E47" s="15">
        <v>6</v>
      </c>
      <c r="F47" s="15">
        <v>21</v>
      </c>
      <c r="G47" s="15">
        <v>0</v>
      </c>
      <c r="H47" s="15" t="s">
        <v>19</v>
      </c>
      <c r="I47" s="15" t="s">
        <v>19</v>
      </c>
      <c r="J47" s="45"/>
      <c r="K47" s="48"/>
      <c r="L47" s="50"/>
      <c r="M47" s="52"/>
      <c r="N47" s="54"/>
      <c r="O47" s="56"/>
    </row>
    <row r="48" spans="1:18" ht="11.1" customHeight="1">
      <c r="A48" s="13" t="s">
        <v>182</v>
      </c>
      <c r="B48" s="14" t="s">
        <v>183</v>
      </c>
      <c r="C48" s="15" t="s">
        <v>36</v>
      </c>
      <c r="D48" s="15">
        <v>20</v>
      </c>
      <c r="E48" s="15">
        <v>7</v>
      </c>
      <c r="F48" s="15">
        <v>27</v>
      </c>
      <c r="G48" s="15">
        <v>0</v>
      </c>
      <c r="H48" s="15" t="s">
        <v>19</v>
      </c>
      <c r="I48" s="15" t="s">
        <v>19</v>
      </c>
      <c r="J48" s="45"/>
      <c r="K48" s="48"/>
      <c r="L48" s="50"/>
      <c r="M48" s="52"/>
      <c r="N48" s="54"/>
      <c r="O48" s="56"/>
    </row>
    <row r="49" spans="1:18" ht="11.1" customHeight="1">
      <c r="A49" s="13" t="s">
        <v>182</v>
      </c>
      <c r="B49" s="14" t="s">
        <v>183</v>
      </c>
      <c r="C49" s="15" t="s">
        <v>37</v>
      </c>
      <c r="D49" s="15">
        <v>20</v>
      </c>
      <c r="E49" s="15">
        <v>5</v>
      </c>
      <c r="F49" s="15">
        <v>25</v>
      </c>
      <c r="G49" s="15">
        <v>0</v>
      </c>
      <c r="H49" s="15" t="s">
        <v>19</v>
      </c>
      <c r="I49" s="15" t="s">
        <v>19</v>
      </c>
      <c r="J49" s="45"/>
      <c r="K49" s="48"/>
      <c r="L49" s="50"/>
      <c r="M49" s="52"/>
      <c r="N49" s="54"/>
      <c r="O49" s="56"/>
    </row>
    <row r="50" spans="1:18" ht="11.1" customHeight="1">
      <c r="A50" s="13" t="s">
        <v>182</v>
      </c>
      <c r="B50" s="14" t="s">
        <v>183</v>
      </c>
      <c r="C50" s="15" t="s">
        <v>38</v>
      </c>
      <c r="D50" s="15">
        <v>20</v>
      </c>
      <c r="E50" s="15">
        <v>7</v>
      </c>
      <c r="F50" s="15">
        <v>27</v>
      </c>
      <c r="G50" s="15">
        <v>0</v>
      </c>
      <c r="H50" s="15" t="s">
        <v>19</v>
      </c>
      <c r="I50" s="15" t="s">
        <v>19</v>
      </c>
      <c r="J50" s="45"/>
      <c r="K50" s="48"/>
      <c r="L50" s="50"/>
      <c r="M50" s="52"/>
      <c r="N50" s="54"/>
      <c r="O50" s="56"/>
    </row>
    <row r="51" spans="1:18" ht="11.1" customHeight="1">
      <c r="A51" s="13" t="s">
        <v>182</v>
      </c>
      <c r="B51" s="14" t="s">
        <v>183</v>
      </c>
      <c r="C51" s="15" t="s">
        <v>35</v>
      </c>
      <c r="D51" s="15">
        <v>28</v>
      </c>
      <c r="E51" s="15">
        <v>58</v>
      </c>
      <c r="F51" s="15">
        <v>86</v>
      </c>
      <c r="G51" s="15">
        <v>1.5</v>
      </c>
      <c r="H51" s="15" t="s">
        <v>15</v>
      </c>
      <c r="I51" s="15" t="s">
        <v>21</v>
      </c>
      <c r="J51" s="45"/>
      <c r="K51" s="48"/>
      <c r="L51" s="50"/>
      <c r="M51" s="52"/>
      <c r="N51" s="54"/>
      <c r="O51" s="56"/>
    </row>
    <row r="52" spans="1:18" ht="11.1" customHeight="1">
      <c r="A52" s="16" t="s">
        <v>182</v>
      </c>
      <c r="B52" s="17" t="s">
        <v>183</v>
      </c>
      <c r="C52" s="18" t="s">
        <v>39</v>
      </c>
      <c r="D52" s="18">
        <v>29</v>
      </c>
      <c r="E52" s="18">
        <v>59</v>
      </c>
      <c r="F52" s="18">
        <v>88</v>
      </c>
      <c r="G52" s="18">
        <v>1.5</v>
      </c>
      <c r="H52" s="18" t="s">
        <v>15</v>
      </c>
      <c r="I52" s="18" t="s">
        <v>21</v>
      </c>
      <c r="J52" s="45"/>
      <c r="K52" s="48"/>
      <c r="L52" s="50"/>
      <c r="M52" s="52"/>
      <c r="N52" s="54"/>
      <c r="O52" s="56"/>
    </row>
    <row r="53" spans="1:18" ht="11.1" customHeight="1">
      <c r="A53" s="16" t="s">
        <v>182</v>
      </c>
      <c r="B53" s="17" t="s">
        <v>183</v>
      </c>
      <c r="C53" s="18" t="s">
        <v>40</v>
      </c>
      <c r="D53" s="18">
        <v>28</v>
      </c>
      <c r="E53" s="18">
        <v>50</v>
      </c>
      <c r="F53" s="18">
        <v>78</v>
      </c>
      <c r="G53" s="18">
        <v>1.5</v>
      </c>
      <c r="H53" s="18" t="s">
        <v>15</v>
      </c>
      <c r="I53" s="18" t="s">
        <v>22</v>
      </c>
      <c r="J53" s="45"/>
      <c r="K53" s="48"/>
      <c r="L53" s="50"/>
      <c r="M53" s="52"/>
      <c r="N53" s="54"/>
      <c r="O53" s="56"/>
    </row>
    <row r="54" spans="1:18" ht="11.1" customHeight="1">
      <c r="A54" s="16" t="s">
        <v>182</v>
      </c>
      <c r="B54" s="17" t="s">
        <v>183</v>
      </c>
      <c r="C54" s="18" t="s">
        <v>41</v>
      </c>
      <c r="D54" s="18">
        <v>29</v>
      </c>
      <c r="E54" s="18">
        <v>61</v>
      </c>
      <c r="F54" s="18">
        <v>90</v>
      </c>
      <c r="G54" s="18">
        <v>2</v>
      </c>
      <c r="H54" s="18" t="s">
        <v>15</v>
      </c>
      <c r="I54" s="18" t="s">
        <v>20</v>
      </c>
      <c r="J54" s="45"/>
      <c r="K54" s="48"/>
      <c r="L54" s="50"/>
      <c r="M54" s="52"/>
      <c r="N54" s="54"/>
      <c r="O54" s="56"/>
    </row>
    <row r="55" spans="1:18" ht="11.1" customHeight="1" thickBot="1">
      <c r="A55" s="19" t="s">
        <v>182</v>
      </c>
      <c r="B55" s="20" t="s">
        <v>183</v>
      </c>
      <c r="C55" s="21" t="s">
        <v>42</v>
      </c>
      <c r="D55" s="21">
        <v>28</v>
      </c>
      <c r="E55" s="21">
        <v>0</v>
      </c>
      <c r="F55" s="21">
        <v>28</v>
      </c>
      <c r="G55" s="21">
        <v>0</v>
      </c>
      <c r="H55" s="21" t="s">
        <v>15</v>
      </c>
      <c r="I55" s="21" t="s">
        <v>31</v>
      </c>
      <c r="J55" s="46"/>
      <c r="K55" s="49"/>
      <c r="L55" s="51"/>
      <c r="M55" s="53"/>
      <c r="N55" s="55"/>
      <c r="O55" s="57"/>
    </row>
    <row r="56" spans="1:18" ht="11.1" customHeight="1">
      <c r="A56" s="8" t="s">
        <v>184</v>
      </c>
      <c r="B56" s="9" t="s">
        <v>185</v>
      </c>
      <c r="C56" s="10" t="s">
        <v>33</v>
      </c>
      <c r="D56" s="10">
        <v>23</v>
      </c>
      <c r="E56" s="10">
        <v>25</v>
      </c>
      <c r="F56" s="10">
        <v>48</v>
      </c>
      <c r="G56" s="10">
        <v>3</v>
      </c>
      <c r="H56" s="10" t="s">
        <v>15</v>
      </c>
      <c r="I56" s="10" t="s">
        <v>18</v>
      </c>
      <c r="J56" s="44">
        <f t="shared" ref="J56" si="25">COUNTIF(H56:H65,"F")+COUNTIF(H56:H65,"AB")</f>
        <v>2</v>
      </c>
      <c r="K56" s="47">
        <f t="shared" ref="K56" si="26">SUM(G56:G65)</f>
        <v>15.5</v>
      </c>
      <c r="L56" s="50" t="str">
        <f t="shared" ref="L56" si="27">IF(K56=21.5, "PASS", "FAIL")</f>
        <v>FAIL</v>
      </c>
      <c r="M56" s="52" t="str">
        <f t="shared" ref="M56" si="28">IF(L56="PASS",O56/9,"NO NEED")</f>
        <v>NO NEED</v>
      </c>
      <c r="N56" s="54" t="str">
        <f>IF(L56="FAIL","NO RANK",RANK(M56,$M$6:$M$575))</f>
        <v>NO RANK</v>
      </c>
      <c r="O56" s="56">
        <f t="shared" ref="O56" si="29">SUM(F56:F64)</f>
        <v>575</v>
      </c>
      <c r="P56" s="11"/>
      <c r="Q56" s="12"/>
      <c r="R56" s="12"/>
    </row>
    <row r="57" spans="1:18" ht="11.1" customHeight="1">
      <c r="A57" s="13" t="s">
        <v>184</v>
      </c>
      <c r="B57" s="14" t="s">
        <v>185</v>
      </c>
      <c r="C57" s="15" t="s">
        <v>34</v>
      </c>
      <c r="D57" s="15">
        <v>21</v>
      </c>
      <c r="E57" s="15">
        <v>25</v>
      </c>
      <c r="F57" s="15">
        <v>46</v>
      </c>
      <c r="G57" s="15">
        <v>3</v>
      </c>
      <c r="H57" s="15" t="s">
        <v>15</v>
      </c>
      <c r="I57" s="15" t="s">
        <v>18</v>
      </c>
      <c r="J57" s="45"/>
      <c r="K57" s="48"/>
      <c r="L57" s="50"/>
      <c r="M57" s="52"/>
      <c r="N57" s="54"/>
      <c r="O57" s="56"/>
    </row>
    <row r="58" spans="1:18" ht="11.1" customHeight="1">
      <c r="A58" s="13" t="s">
        <v>184</v>
      </c>
      <c r="B58" s="14" t="s">
        <v>185</v>
      </c>
      <c r="C58" s="15" t="s">
        <v>36</v>
      </c>
      <c r="D58" s="15">
        <v>24</v>
      </c>
      <c r="E58" s="15">
        <v>13</v>
      </c>
      <c r="F58" s="15">
        <v>37</v>
      </c>
      <c r="G58" s="15">
        <v>0</v>
      </c>
      <c r="H58" s="15" t="s">
        <v>19</v>
      </c>
      <c r="I58" s="15" t="s">
        <v>19</v>
      </c>
      <c r="J58" s="45"/>
      <c r="K58" s="48"/>
      <c r="L58" s="50"/>
      <c r="M58" s="52"/>
      <c r="N58" s="54"/>
      <c r="O58" s="56"/>
    </row>
    <row r="59" spans="1:18" ht="11.1" customHeight="1">
      <c r="A59" s="13" t="s">
        <v>184</v>
      </c>
      <c r="B59" s="14" t="s">
        <v>185</v>
      </c>
      <c r="C59" s="15" t="s">
        <v>37</v>
      </c>
      <c r="D59" s="15">
        <v>23</v>
      </c>
      <c r="E59" s="15">
        <v>25</v>
      </c>
      <c r="F59" s="15">
        <v>48</v>
      </c>
      <c r="G59" s="15">
        <v>3</v>
      </c>
      <c r="H59" s="15" t="s">
        <v>15</v>
      </c>
      <c r="I59" s="15" t="s">
        <v>18</v>
      </c>
      <c r="J59" s="45"/>
      <c r="K59" s="48"/>
      <c r="L59" s="50"/>
      <c r="M59" s="52"/>
      <c r="N59" s="54"/>
      <c r="O59" s="56"/>
    </row>
    <row r="60" spans="1:18" ht="11.1" customHeight="1">
      <c r="A60" s="13" t="s">
        <v>184</v>
      </c>
      <c r="B60" s="14" t="s">
        <v>185</v>
      </c>
      <c r="C60" s="15" t="s">
        <v>38</v>
      </c>
      <c r="D60" s="15">
        <v>19</v>
      </c>
      <c r="E60" s="15">
        <v>17</v>
      </c>
      <c r="F60" s="15">
        <v>36</v>
      </c>
      <c r="G60" s="15">
        <v>0</v>
      </c>
      <c r="H60" s="15" t="s">
        <v>19</v>
      </c>
      <c r="I60" s="15" t="s">
        <v>19</v>
      </c>
      <c r="J60" s="45"/>
      <c r="K60" s="48"/>
      <c r="L60" s="50"/>
      <c r="M60" s="52"/>
      <c r="N60" s="54"/>
      <c r="O60" s="56"/>
    </row>
    <row r="61" spans="1:18" ht="11.1" customHeight="1">
      <c r="A61" s="13" t="s">
        <v>184</v>
      </c>
      <c r="B61" s="14" t="s">
        <v>185</v>
      </c>
      <c r="C61" s="15" t="s">
        <v>35</v>
      </c>
      <c r="D61" s="15">
        <v>29</v>
      </c>
      <c r="E61" s="15">
        <v>59</v>
      </c>
      <c r="F61" s="15">
        <v>88</v>
      </c>
      <c r="G61" s="15">
        <v>1.5</v>
      </c>
      <c r="H61" s="15" t="s">
        <v>15</v>
      </c>
      <c r="I61" s="15" t="s">
        <v>21</v>
      </c>
      <c r="J61" s="45"/>
      <c r="K61" s="48"/>
      <c r="L61" s="50"/>
      <c r="M61" s="52"/>
      <c r="N61" s="54"/>
      <c r="O61" s="56"/>
    </row>
    <row r="62" spans="1:18" ht="11.1" customHeight="1">
      <c r="A62" s="16" t="s">
        <v>184</v>
      </c>
      <c r="B62" s="17" t="s">
        <v>185</v>
      </c>
      <c r="C62" s="18" t="s">
        <v>39</v>
      </c>
      <c r="D62" s="18">
        <v>28</v>
      </c>
      <c r="E62" s="18">
        <v>58</v>
      </c>
      <c r="F62" s="18">
        <v>86</v>
      </c>
      <c r="G62" s="18">
        <v>1.5</v>
      </c>
      <c r="H62" s="18" t="s">
        <v>15</v>
      </c>
      <c r="I62" s="18" t="s">
        <v>21</v>
      </c>
      <c r="J62" s="45"/>
      <c r="K62" s="48"/>
      <c r="L62" s="50"/>
      <c r="M62" s="52"/>
      <c r="N62" s="54"/>
      <c r="O62" s="56"/>
    </row>
    <row r="63" spans="1:18" ht="11.1" customHeight="1">
      <c r="A63" s="16" t="s">
        <v>184</v>
      </c>
      <c r="B63" s="17" t="s">
        <v>185</v>
      </c>
      <c r="C63" s="18" t="s">
        <v>40</v>
      </c>
      <c r="D63" s="18">
        <v>28</v>
      </c>
      <c r="E63" s="18">
        <v>63</v>
      </c>
      <c r="F63" s="18">
        <v>91</v>
      </c>
      <c r="G63" s="18">
        <v>1.5</v>
      </c>
      <c r="H63" s="18" t="s">
        <v>15</v>
      </c>
      <c r="I63" s="18" t="s">
        <v>20</v>
      </c>
      <c r="J63" s="45"/>
      <c r="K63" s="48"/>
      <c r="L63" s="50"/>
      <c r="M63" s="52"/>
      <c r="N63" s="54"/>
      <c r="O63" s="56"/>
    </row>
    <row r="64" spans="1:18" ht="11.1" customHeight="1">
      <c r="A64" s="16" t="s">
        <v>184</v>
      </c>
      <c r="B64" s="17" t="s">
        <v>185</v>
      </c>
      <c r="C64" s="18" t="s">
        <v>41</v>
      </c>
      <c r="D64" s="18">
        <v>29</v>
      </c>
      <c r="E64" s="18">
        <v>66</v>
      </c>
      <c r="F64" s="18">
        <v>95</v>
      </c>
      <c r="G64" s="18">
        <v>2</v>
      </c>
      <c r="H64" s="18" t="s">
        <v>15</v>
      </c>
      <c r="I64" s="18" t="s">
        <v>20</v>
      </c>
      <c r="J64" s="45"/>
      <c r="K64" s="48"/>
      <c r="L64" s="50"/>
      <c r="M64" s="52"/>
      <c r="N64" s="54"/>
      <c r="O64" s="56"/>
    </row>
    <row r="65" spans="1:18" ht="10.5" customHeight="1" thickBot="1">
      <c r="A65" s="19" t="s">
        <v>184</v>
      </c>
      <c r="B65" s="20" t="s">
        <v>185</v>
      </c>
      <c r="C65" s="21" t="s">
        <v>42</v>
      </c>
      <c r="D65" s="21">
        <v>30</v>
      </c>
      <c r="E65" s="21">
        <v>0</v>
      </c>
      <c r="F65" s="21">
        <v>30</v>
      </c>
      <c r="G65" s="21">
        <v>0</v>
      </c>
      <c r="H65" s="21" t="s">
        <v>15</v>
      </c>
      <c r="I65" s="21" t="s">
        <v>31</v>
      </c>
      <c r="J65" s="46"/>
      <c r="K65" s="49"/>
      <c r="L65" s="51"/>
      <c r="M65" s="53"/>
      <c r="N65" s="55"/>
      <c r="O65" s="57"/>
    </row>
    <row r="66" spans="1:18" ht="11.1" customHeight="1">
      <c r="A66" s="8" t="s">
        <v>186</v>
      </c>
      <c r="B66" s="9" t="s">
        <v>187</v>
      </c>
      <c r="C66" s="10" t="s">
        <v>33</v>
      </c>
      <c r="D66" s="10">
        <v>19</v>
      </c>
      <c r="E66" s="10">
        <v>10</v>
      </c>
      <c r="F66" s="10">
        <v>29</v>
      </c>
      <c r="G66" s="10">
        <v>0</v>
      </c>
      <c r="H66" s="10" t="s">
        <v>19</v>
      </c>
      <c r="I66" s="10" t="s">
        <v>19</v>
      </c>
      <c r="J66" s="44">
        <f t="shared" ref="J66" si="30">COUNTIF(H66:H75,"F")+COUNTIF(H66:H75,"AB")</f>
        <v>1</v>
      </c>
      <c r="K66" s="47">
        <f t="shared" ref="K66" si="31">SUM(G66:G75)</f>
        <v>18.5</v>
      </c>
      <c r="L66" s="50" t="str">
        <f t="shared" ref="L66" si="32">IF(K66=21.5, "PASS", "FAIL")</f>
        <v>FAIL</v>
      </c>
      <c r="M66" s="52" t="str">
        <f t="shared" ref="M66" si="33">IF(L66="PASS",O66/9,"NO NEED")</f>
        <v>NO NEED</v>
      </c>
      <c r="N66" s="54" t="str">
        <f>IF(L66="FAIL","NO RANK",RANK(M66,$M$6:$M$575))</f>
        <v>NO RANK</v>
      </c>
      <c r="O66" s="56">
        <f t="shared" ref="O66" si="34">SUM(F66:F74)</f>
        <v>610</v>
      </c>
    </row>
    <row r="67" spans="1:18" ht="11.1" customHeight="1">
      <c r="A67" s="13" t="s">
        <v>186</v>
      </c>
      <c r="B67" s="14" t="s">
        <v>187</v>
      </c>
      <c r="C67" s="15" t="s">
        <v>34</v>
      </c>
      <c r="D67" s="15">
        <v>18</v>
      </c>
      <c r="E67" s="15">
        <v>32</v>
      </c>
      <c r="F67" s="15">
        <v>50</v>
      </c>
      <c r="G67" s="15">
        <v>3</v>
      </c>
      <c r="H67" s="15" t="s">
        <v>15</v>
      </c>
      <c r="I67" s="15" t="s">
        <v>17</v>
      </c>
      <c r="J67" s="45"/>
      <c r="K67" s="48"/>
      <c r="L67" s="50"/>
      <c r="M67" s="52"/>
      <c r="N67" s="54"/>
      <c r="O67" s="56"/>
    </row>
    <row r="68" spans="1:18" ht="11.1" customHeight="1">
      <c r="A68" s="13" t="s">
        <v>186</v>
      </c>
      <c r="B68" s="14" t="s">
        <v>187</v>
      </c>
      <c r="C68" s="15" t="s">
        <v>36</v>
      </c>
      <c r="D68" s="15">
        <v>23</v>
      </c>
      <c r="E68" s="15">
        <v>32</v>
      </c>
      <c r="F68" s="15">
        <v>55</v>
      </c>
      <c r="G68" s="15">
        <v>3</v>
      </c>
      <c r="H68" s="15" t="s">
        <v>15</v>
      </c>
      <c r="I68" s="15" t="s">
        <v>17</v>
      </c>
      <c r="J68" s="45"/>
      <c r="K68" s="48"/>
      <c r="L68" s="50"/>
      <c r="M68" s="52"/>
      <c r="N68" s="54"/>
      <c r="O68" s="56"/>
    </row>
    <row r="69" spans="1:18" ht="11.1" customHeight="1">
      <c r="A69" s="13" t="s">
        <v>186</v>
      </c>
      <c r="B69" s="14" t="s">
        <v>187</v>
      </c>
      <c r="C69" s="15" t="s">
        <v>37</v>
      </c>
      <c r="D69" s="15">
        <v>25</v>
      </c>
      <c r="E69" s="15">
        <v>40</v>
      </c>
      <c r="F69" s="15">
        <v>65</v>
      </c>
      <c r="G69" s="15">
        <v>3</v>
      </c>
      <c r="H69" s="15" t="s">
        <v>15</v>
      </c>
      <c r="I69" s="15" t="s">
        <v>16</v>
      </c>
      <c r="J69" s="45"/>
      <c r="K69" s="48"/>
      <c r="L69" s="50"/>
      <c r="M69" s="52"/>
      <c r="N69" s="54"/>
      <c r="O69" s="56"/>
    </row>
    <row r="70" spans="1:18" ht="11.1" customHeight="1">
      <c r="A70" s="13" t="s">
        <v>186</v>
      </c>
      <c r="B70" s="14" t="s">
        <v>187</v>
      </c>
      <c r="C70" s="15" t="s">
        <v>38</v>
      </c>
      <c r="D70" s="15">
        <v>24</v>
      </c>
      <c r="E70" s="15">
        <v>25</v>
      </c>
      <c r="F70" s="15">
        <v>49</v>
      </c>
      <c r="G70" s="15">
        <v>3</v>
      </c>
      <c r="H70" s="15" t="s">
        <v>15</v>
      </c>
      <c r="I70" s="15" t="s">
        <v>18</v>
      </c>
      <c r="J70" s="45"/>
      <c r="K70" s="48"/>
      <c r="L70" s="50"/>
      <c r="M70" s="52"/>
      <c r="N70" s="54"/>
      <c r="O70" s="56"/>
    </row>
    <row r="71" spans="1:18" ht="11.1" customHeight="1">
      <c r="A71" s="13" t="s">
        <v>186</v>
      </c>
      <c r="B71" s="14" t="s">
        <v>187</v>
      </c>
      <c r="C71" s="15" t="s">
        <v>35</v>
      </c>
      <c r="D71" s="15">
        <v>29</v>
      </c>
      <c r="E71" s="15">
        <v>58</v>
      </c>
      <c r="F71" s="15">
        <v>87</v>
      </c>
      <c r="G71" s="15">
        <v>1.5</v>
      </c>
      <c r="H71" s="15" t="s">
        <v>15</v>
      </c>
      <c r="I71" s="15" t="s">
        <v>21</v>
      </c>
      <c r="J71" s="45"/>
      <c r="K71" s="48"/>
      <c r="L71" s="50"/>
      <c r="M71" s="52"/>
      <c r="N71" s="54"/>
      <c r="O71" s="56"/>
    </row>
    <row r="72" spans="1:18" ht="11.1" customHeight="1">
      <c r="A72" s="16" t="s">
        <v>186</v>
      </c>
      <c r="B72" s="17" t="s">
        <v>187</v>
      </c>
      <c r="C72" s="18" t="s">
        <v>39</v>
      </c>
      <c r="D72" s="18">
        <v>28</v>
      </c>
      <c r="E72" s="18">
        <v>59</v>
      </c>
      <c r="F72" s="18">
        <v>87</v>
      </c>
      <c r="G72" s="18">
        <v>1.5</v>
      </c>
      <c r="H72" s="18" t="s">
        <v>15</v>
      </c>
      <c r="I72" s="18" t="s">
        <v>21</v>
      </c>
      <c r="J72" s="45"/>
      <c r="K72" s="48"/>
      <c r="L72" s="50"/>
      <c r="M72" s="52"/>
      <c r="N72" s="54"/>
      <c r="O72" s="56"/>
    </row>
    <row r="73" spans="1:18" ht="11.1" customHeight="1">
      <c r="A73" s="16" t="s">
        <v>186</v>
      </c>
      <c r="B73" s="17" t="s">
        <v>187</v>
      </c>
      <c r="C73" s="18" t="s">
        <v>40</v>
      </c>
      <c r="D73" s="18">
        <v>28</v>
      </c>
      <c r="E73" s="18">
        <v>65</v>
      </c>
      <c r="F73" s="18">
        <v>93</v>
      </c>
      <c r="G73" s="18">
        <v>1.5</v>
      </c>
      <c r="H73" s="18" t="s">
        <v>15</v>
      </c>
      <c r="I73" s="18" t="s">
        <v>20</v>
      </c>
      <c r="J73" s="45"/>
      <c r="K73" s="48"/>
      <c r="L73" s="50"/>
      <c r="M73" s="52"/>
      <c r="N73" s="54"/>
      <c r="O73" s="56"/>
    </row>
    <row r="74" spans="1:18" ht="11.1" customHeight="1">
      <c r="A74" s="16" t="s">
        <v>186</v>
      </c>
      <c r="B74" s="17" t="s">
        <v>187</v>
      </c>
      <c r="C74" s="18" t="s">
        <v>41</v>
      </c>
      <c r="D74" s="18">
        <v>29</v>
      </c>
      <c r="E74" s="18">
        <v>66</v>
      </c>
      <c r="F74" s="18">
        <v>95</v>
      </c>
      <c r="G74" s="18">
        <v>2</v>
      </c>
      <c r="H74" s="18" t="s">
        <v>15</v>
      </c>
      <c r="I74" s="18" t="s">
        <v>20</v>
      </c>
      <c r="J74" s="45"/>
      <c r="K74" s="48"/>
      <c r="L74" s="50"/>
      <c r="M74" s="52"/>
      <c r="N74" s="54"/>
      <c r="O74" s="56"/>
    </row>
    <row r="75" spans="1:18" ht="11.1" customHeight="1" thickBot="1">
      <c r="A75" s="19" t="s">
        <v>186</v>
      </c>
      <c r="B75" s="20" t="s">
        <v>187</v>
      </c>
      <c r="C75" s="21" t="s">
        <v>42</v>
      </c>
      <c r="D75" s="21">
        <v>29</v>
      </c>
      <c r="E75" s="21">
        <v>0</v>
      </c>
      <c r="F75" s="21">
        <v>29</v>
      </c>
      <c r="G75" s="21">
        <v>0</v>
      </c>
      <c r="H75" s="21" t="s">
        <v>15</v>
      </c>
      <c r="I75" s="21" t="s">
        <v>31</v>
      </c>
      <c r="J75" s="46"/>
      <c r="K75" s="49"/>
      <c r="L75" s="51"/>
      <c r="M75" s="53"/>
      <c r="N75" s="55"/>
      <c r="O75" s="57"/>
    </row>
    <row r="76" spans="1:18" ht="11.1" customHeight="1">
      <c r="A76" s="8" t="s">
        <v>188</v>
      </c>
      <c r="B76" s="9" t="s">
        <v>189</v>
      </c>
      <c r="C76" s="10" t="s">
        <v>33</v>
      </c>
      <c r="D76" s="10">
        <v>18</v>
      </c>
      <c r="E76" s="10">
        <v>10</v>
      </c>
      <c r="F76" s="10">
        <v>28</v>
      </c>
      <c r="G76" s="10">
        <v>0</v>
      </c>
      <c r="H76" s="10" t="s">
        <v>19</v>
      </c>
      <c r="I76" s="10" t="s">
        <v>19</v>
      </c>
      <c r="J76" s="44">
        <f t="shared" ref="J76" si="35">COUNTIF(H76:H85,"F")+COUNTIF(H76:H85,"AB")</f>
        <v>2</v>
      </c>
      <c r="K76" s="47">
        <f t="shared" ref="K76" si="36">SUM(G76:G85)</f>
        <v>15.5</v>
      </c>
      <c r="L76" s="50" t="str">
        <f t="shared" ref="L76" si="37">IF(K76=21.5, "PASS", "FAIL")</f>
        <v>FAIL</v>
      </c>
      <c r="M76" s="52" t="str">
        <f t="shared" ref="M76" si="38">IF(L76="PASS",O76/9,"NO NEED")</f>
        <v>NO NEED</v>
      </c>
      <c r="N76" s="54" t="str">
        <f>IF(L76="FAIL","NO RANK",RANK(M76,$M$6:$M$575))</f>
        <v>NO RANK</v>
      </c>
      <c r="O76" s="56">
        <f t="shared" ref="O76" si="39">SUM(F76:F84)</f>
        <v>579</v>
      </c>
      <c r="P76" s="11"/>
      <c r="Q76" s="12"/>
      <c r="R76" s="12"/>
    </row>
    <row r="77" spans="1:18" ht="11.1" customHeight="1">
      <c r="A77" s="13" t="s">
        <v>188</v>
      </c>
      <c r="B77" s="14" t="s">
        <v>189</v>
      </c>
      <c r="C77" s="15" t="s">
        <v>34</v>
      </c>
      <c r="D77" s="15">
        <v>21</v>
      </c>
      <c r="E77" s="15">
        <v>29</v>
      </c>
      <c r="F77" s="15">
        <v>50</v>
      </c>
      <c r="G77" s="15">
        <v>3</v>
      </c>
      <c r="H77" s="15" t="s">
        <v>15</v>
      </c>
      <c r="I77" s="15" t="s">
        <v>17</v>
      </c>
      <c r="J77" s="45"/>
      <c r="K77" s="48"/>
      <c r="L77" s="50"/>
      <c r="M77" s="52"/>
      <c r="N77" s="54"/>
      <c r="O77" s="56"/>
    </row>
    <row r="78" spans="1:18" ht="11.1" customHeight="1">
      <c r="A78" s="13" t="s">
        <v>188</v>
      </c>
      <c r="B78" s="14" t="s">
        <v>189</v>
      </c>
      <c r="C78" s="15" t="s">
        <v>36</v>
      </c>
      <c r="D78" s="15">
        <v>22</v>
      </c>
      <c r="E78" s="15">
        <v>34</v>
      </c>
      <c r="F78" s="15">
        <v>56</v>
      </c>
      <c r="G78" s="15">
        <v>3</v>
      </c>
      <c r="H78" s="15" t="s">
        <v>15</v>
      </c>
      <c r="I78" s="15" t="s">
        <v>17</v>
      </c>
      <c r="J78" s="45"/>
      <c r="K78" s="48"/>
      <c r="L78" s="50"/>
      <c r="M78" s="52"/>
      <c r="N78" s="54"/>
      <c r="O78" s="56"/>
    </row>
    <row r="79" spans="1:18" ht="11.1" customHeight="1">
      <c r="A79" s="13" t="s">
        <v>188</v>
      </c>
      <c r="B79" s="14" t="s">
        <v>189</v>
      </c>
      <c r="C79" s="15" t="s">
        <v>37</v>
      </c>
      <c r="D79" s="15">
        <v>26</v>
      </c>
      <c r="E79" s="15">
        <v>32</v>
      </c>
      <c r="F79" s="15">
        <v>58</v>
      </c>
      <c r="G79" s="15">
        <v>3</v>
      </c>
      <c r="H79" s="15" t="s">
        <v>15</v>
      </c>
      <c r="I79" s="15" t="s">
        <v>17</v>
      </c>
      <c r="J79" s="45"/>
      <c r="K79" s="48"/>
      <c r="L79" s="50"/>
      <c r="M79" s="52"/>
      <c r="N79" s="54"/>
      <c r="O79" s="56"/>
    </row>
    <row r="80" spans="1:18" ht="11.1" customHeight="1">
      <c r="A80" s="13" t="s">
        <v>188</v>
      </c>
      <c r="B80" s="14" t="s">
        <v>189</v>
      </c>
      <c r="C80" s="15" t="s">
        <v>38</v>
      </c>
      <c r="D80" s="15">
        <v>23</v>
      </c>
      <c r="E80" s="15">
        <v>10</v>
      </c>
      <c r="F80" s="15">
        <v>33</v>
      </c>
      <c r="G80" s="15">
        <v>0</v>
      </c>
      <c r="H80" s="15" t="s">
        <v>19</v>
      </c>
      <c r="I80" s="15" t="s">
        <v>19</v>
      </c>
      <c r="J80" s="45"/>
      <c r="K80" s="48"/>
      <c r="L80" s="50"/>
      <c r="M80" s="52"/>
      <c r="N80" s="54"/>
      <c r="O80" s="56"/>
    </row>
    <row r="81" spans="1:18" ht="11.1" customHeight="1">
      <c r="A81" s="13" t="s">
        <v>188</v>
      </c>
      <c r="B81" s="14" t="s">
        <v>189</v>
      </c>
      <c r="C81" s="15" t="s">
        <v>35</v>
      </c>
      <c r="D81" s="15">
        <v>29</v>
      </c>
      <c r="E81" s="15">
        <v>59</v>
      </c>
      <c r="F81" s="15">
        <v>88</v>
      </c>
      <c r="G81" s="15">
        <v>1.5</v>
      </c>
      <c r="H81" s="15" t="s">
        <v>15</v>
      </c>
      <c r="I81" s="15" t="s">
        <v>21</v>
      </c>
      <c r="J81" s="45"/>
      <c r="K81" s="48"/>
      <c r="L81" s="50"/>
      <c r="M81" s="52"/>
      <c r="N81" s="54"/>
      <c r="O81" s="56"/>
    </row>
    <row r="82" spans="1:18" ht="11.1" customHeight="1">
      <c r="A82" s="16" t="s">
        <v>188</v>
      </c>
      <c r="B82" s="17" t="s">
        <v>189</v>
      </c>
      <c r="C82" s="18" t="s">
        <v>39</v>
      </c>
      <c r="D82" s="18">
        <v>28</v>
      </c>
      <c r="E82" s="18">
        <v>58</v>
      </c>
      <c r="F82" s="18">
        <v>86</v>
      </c>
      <c r="G82" s="18">
        <v>1.5</v>
      </c>
      <c r="H82" s="18" t="s">
        <v>15</v>
      </c>
      <c r="I82" s="18" t="s">
        <v>31</v>
      </c>
      <c r="J82" s="45"/>
      <c r="K82" s="48"/>
      <c r="L82" s="50"/>
      <c r="M82" s="52"/>
      <c r="N82" s="54"/>
      <c r="O82" s="56"/>
    </row>
    <row r="83" spans="1:18" ht="11.1" customHeight="1">
      <c r="A83" s="16" t="s">
        <v>188</v>
      </c>
      <c r="B83" s="17" t="s">
        <v>189</v>
      </c>
      <c r="C83" s="18" t="s">
        <v>40</v>
      </c>
      <c r="D83" s="18">
        <v>28</v>
      </c>
      <c r="E83" s="18">
        <v>63</v>
      </c>
      <c r="F83" s="18">
        <v>91</v>
      </c>
      <c r="G83" s="18">
        <v>1.5</v>
      </c>
      <c r="H83" s="18" t="s">
        <v>15</v>
      </c>
      <c r="I83" s="18" t="s">
        <v>21</v>
      </c>
      <c r="J83" s="45"/>
      <c r="K83" s="48"/>
      <c r="L83" s="50"/>
      <c r="M83" s="52"/>
      <c r="N83" s="54"/>
      <c r="O83" s="56"/>
    </row>
    <row r="84" spans="1:18" ht="11.1" customHeight="1">
      <c r="A84" s="16" t="s">
        <v>188</v>
      </c>
      <c r="B84" s="17" t="s">
        <v>189</v>
      </c>
      <c r="C84" s="18" t="s">
        <v>41</v>
      </c>
      <c r="D84" s="18">
        <v>29</v>
      </c>
      <c r="E84" s="18">
        <v>60</v>
      </c>
      <c r="F84" s="18">
        <v>89</v>
      </c>
      <c r="G84" s="18">
        <v>2</v>
      </c>
      <c r="H84" s="18" t="s">
        <v>15</v>
      </c>
      <c r="I84" s="18" t="s">
        <v>21</v>
      </c>
      <c r="J84" s="45"/>
      <c r="K84" s="48"/>
      <c r="L84" s="50"/>
      <c r="M84" s="52"/>
      <c r="N84" s="54"/>
      <c r="O84" s="56"/>
    </row>
    <row r="85" spans="1:18" ht="10.5" customHeight="1" thickBot="1">
      <c r="A85" s="19" t="s">
        <v>188</v>
      </c>
      <c r="B85" s="20" t="s">
        <v>189</v>
      </c>
      <c r="C85" s="21" t="s">
        <v>42</v>
      </c>
      <c r="D85" s="21">
        <v>29</v>
      </c>
      <c r="E85" s="21">
        <v>0</v>
      </c>
      <c r="F85" s="21">
        <v>29</v>
      </c>
      <c r="G85" s="21">
        <v>0</v>
      </c>
      <c r="H85" s="21" t="s">
        <v>15</v>
      </c>
      <c r="I85" s="21" t="s">
        <v>20</v>
      </c>
      <c r="J85" s="46"/>
      <c r="K85" s="49"/>
      <c r="L85" s="51"/>
      <c r="M85" s="53"/>
      <c r="N85" s="55"/>
      <c r="O85" s="57"/>
    </row>
    <row r="86" spans="1:18" ht="11.1" customHeight="1">
      <c r="A86" s="8" t="s">
        <v>190</v>
      </c>
      <c r="B86" s="9" t="s">
        <v>191</v>
      </c>
      <c r="C86" s="10" t="s">
        <v>33</v>
      </c>
      <c r="D86" s="10">
        <v>23</v>
      </c>
      <c r="E86" s="10">
        <v>11</v>
      </c>
      <c r="F86" s="10">
        <v>34</v>
      </c>
      <c r="G86" s="10">
        <v>0</v>
      </c>
      <c r="H86" s="10" t="s">
        <v>19</v>
      </c>
      <c r="I86" s="10" t="s">
        <v>19</v>
      </c>
      <c r="J86" s="44">
        <f t="shared" ref="J86" si="40">COUNTIF(H86:H95,"F")+COUNTIF(H86:H95,"AB")</f>
        <v>1</v>
      </c>
      <c r="K86" s="47">
        <f t="shared" ref="K86" si="41">SUM(G86:G95)</f>
        <v>18.5</v>
      </c>
      <c r="L86" s="50" t="str">
        <f t="shared" ref="L86" si="42">IF(K86=21.5, "PASS", "FAIL")</f>
        <v>FAIL</v>
      </c>
      <c r="M86" s="52" t="str">
        <f t="shared" ref="M86" si="43">IF(L86="PASS",O86/9,"NO NEED")</f>
        <v>NO NEED</v>
      </c>
      <c r="N86" s="54" t="str">
        <f>IF(L86="FAIL","NO RANK",RANK(M86,$M$6:$M$575))</f>
        <v>NO RANK</v>
      </c>
      <c r="O86" s="56">
        <f t="shared" ref="O86" si="44">SUM(F86:F94)</f>
        <v>685</v>
      </c>
    </row>
    <row r="87" spans="1:18" ht="11.1" customHeight="1">
      <c r="A87" s="13" t="s">
        <v>190</v>
      </c>
      <c r="B87" s="14" t="s">
        <v>191</v>
      </c>
      <c r="C87" s="15" t="s">
        <v>34</v>
      </c>
      <c r="D87" s="15">
        <v>26</v>
      </c>
      <c r="E87" s="15">
        <v>51</v>
      </c>
      <c r="F87" s="15">
        <v>77</v>
      </c>
      <c r="G87" s="15">
        <v>3</v>
      </c>
      <c r="H87" s="15" t="s">
        <v>15</v>
      </c>
      <c r="I87" s="15" t="s">
        <v>22</v>
      </c>
      <c r="J87" s="45"/>
      <c r="K87" s="48"/>
      <c r="L87" s="50"/>
      <c r="M87" s="52"/>
      <c r="N87" s="54"/>
      <c r="O87" s="56"/>
    </row>
    <row r="88" spans="1:18" ht="11.1" customHeight="1">
      <c r="A88" s="13" t="s">
        <v>190</v>
      </c>
      <c r="B88" s="14" t="s">
        <v>191</v>
      </c>
      <c r="C88" s="15" t="s">
        <v>36</v>
      </c>
      <c r="D88" s="15">
        <v>24</v>
      </c>
      <c r="E88" s="15">
        <v>43</v>
      </c>
      <c r="F88" s="15">
        <v>67</v>
      </c>
      <c r="G88" s="15">
        <v>3</v>
      </c>
      <c r="H88" s="15" t="s">
        <v>15</v>
      </c>
      <c r="I88" s="15" t="s">
        <v>16</v>
      </c>
      <c r="J88" s="45"/>
      <c r="K88" s="48"/>
      <c r="L88" s="50"/>
      <c r="M88" s="52"/>
      <c r="N88" s="54"/>
      <c r="O88" s="56"/>
    </row>
    <row r="89" spans="1:18" ht="11.1" customHeight="1">
      <c r="A89" s="13" t="s">
        <v>190</v>
      </c>
      <c r="B89" s="14" t="s">
        <v>191</v>
      </c>
      <c r="C89" s="15" t="s">
        <v>37</v>
      </c>
      <c r="D89" s="15">
        <v>27</v>
      </c>
      <c r="E89" s="15">
        <v>36</v>
      </c>
      <c r="F89" s="15">
        <v>63</v>
      </c>
      <c r="G89" s="15">
        <v>3</v>
      </c>
      <c r="H89" s="15" t="s">
        <v>15</v>
      </c>
      <c r="I89" s="15" t="s">
        <v>16</v>
      </c>
      <c r="J89" s="45"/>
      <c r="K89" s="48"/>
      <c r="L89" s="50"/>
      <c r="M89" s="52"/>
      <c r="N89" s="54"/>
      <c r="O89" s="56"/>
    </row>
    <row r="90" spans="1:18" ht="11.1" customHeight="1">
      <c r="A90" s="13" t="s">
        <v>190</v>
      </c>
      <c r="B90" s="14" t="s">
        <v>191</v>
      </c>
      <c r="C90" s="15" t="s">
        <v>38</v>
      </c>
      <c r="D90" s="15">
        <v>28</v>
      </c>
      <c r="E90" s="15">
        <v>27</v>
      </c>
      <c r="F90" s="15">
        <v>55</v>
      </c>
      <c r="G90" s="15">
        <v>3</v>
      </c>
      <c r="H90" s="15" t="s">
        <v>15</v>
      </c>
      <c r="I90" s="15" t="s">
        <v>17</v>
      </c>
      <c r="J90" s="45"/>
      <c r="K90" s="48"/>
      <c r="L90" s="50"/>
      <c r="M90" s="52"/>
      <c r="N90" s="54"/>
      <c r="O90" s="56"/>
    </row>
    <row r="91" spans="1:18" ht="11.1" customHeight="1">
      <c r="A91" s="13" t="s">
        <v>190</v>
      </c>
      <c r="B91" s="14" t="s">
        <v>191</v>
      </c>
      <c r="C91" s="15" t="s">
        <v>35</v>
      </c>
      <c r="D91" s="15">
        <v>30</v>
      </c>
      <c r="E91" s="15">
        <v>68</v>
      </c>
      <c r="F91" s="15">
        <v>98</v>
      </c>
      <c r="G91" s="15">
        <v>1.5</v>
      </c>
      <c r="H91" s="15" t="s">
        <v>15</v>
      </c>
      <c r="I91" s="15" t="s">
        <v>20</v>
      </c>
      <c r="J91" s="45"/>
      <c r="K91" s="48"/>
      <c r="L91" s="50"/>
      <c r="M91" s="52"/>
      <c r="N91" s="54"/>
      <c r="O91" s="56"/>
    </row>
    <row r="92" spans="1:18" ht="11.1" customHeight="1">
      <c r="A92" s="16" t="s">
        <v>190</v>
      </c>
      <c r="B92" s="17" t="s">
        <v>191</v>
      </c>
      <c r="C92" s="18" t="s">
        <v>39</v>
      </c>
      <c r="D92" s="18">
        <v>30</v>
      </c>
      <c r="E92" s="18">
        <v>66</v>
      </c>
      <c r="F92" s="18">
        <v>96</v>
      </c>
      <c r="G92" s="18">
        <v>1.5</v>
      </c>
      <c r="H92" s="18" t="s">
        <v>15</v>
      </c>
      <c r="I92" s="18" t="s">
        <v>20</v>
      </c>
      <c r="J92" s="45"/>
      <c r="K92" s="48"/>
      <c r="L92" s="50"/>
      <c r="M92" s="52"/>
      <c r="N92" s="54"/>
      <c r="O92" s="56"/>
    </row>
    <row r="93" spans="1:18" ht="11.1" customHeight="1">
      <c r="A93" s="16" t="s">
        <v>190</v>
      </c>
      <c r="B93" s="17" t="s">
        <v>191</v>
      </c>
      <c r="C93" s="18" t="s">
        <v>40</v>
      </c>
      <c r="D93" s="18">
        <v>30</v>
      </c>
      <c r="E93" s="18">
        <v>68</v>
      </c>
      <c r="F93" s="18">
        <v>98</v>
      </c>
      <c r="G93" s="18">
        <v>1.5</v>
      </c>
      <c r="H93" s="18" t="s">
        <v>15</v>
      </c>
      <c r="I93" s="18" t="s">
        <v>20</v>
      </c>
      <c r="J93" s="45"/>
      <c r="K93" s="48"/>
      <c r="L93" s="50"/>
      <c r="M93" s="52"/>
      <c r="N93" s="54"/>
      <c r="O93" s="56"/>
    </row>
    <row r="94" spans="1:18" ht="11.1" customHeight="1">
      <c r="A94" s="16" t="s">
        <v>190</v>
      </c>
      <c r="B94" s="17" t="s">
        <v>191</v>
      </c>
      <c r="C94" s="18" t="s">
        <v>41</v>
      </c>
      <c r="D94" s="18">
        <v>30</v>
      </c>
      <c r="E94" s="18">
        <v>67</v>
      </c>
      <c r="F94" s="18">
        <v>97</v>
      </c>
      <c r="G94" s="18">
        <v>2</v>
      </c>
      <c r="H94" s="18" t="s">
        <v>15</v>
      </c>
      <c r="I94" s="18" t="s">
        <v>20</v>
      </c>
      <c r="J94" s="45"/>
      <c r="K94" s="48"/>
      <c r="L94" s="50"/>
      <c r="M94" s="52"/>
      <c r="N94" s="54"/>
      <c r="O94" s="56"/>
    </row>
    <row r="95" spans="1:18" ht="11.1" customHeight="1" thickBot="1">
      <c r="A95" s="19" t="s">
        <v>190</v>
      </c>
      <c r="B95" s="20" t="s">
        <v>191</v>
      </c>
      <c r="C95" s="21" t="s">
        <v>42</v>
      </c>
      <c r="D95" s="21">
        <v>30</v>
      </c>
      <c r="E95" s="21">
        <v>0</v>
      </c>
      <c r="F95" s="21">
        <v>30</v>
      </c>
      <c r="G95" s="21">
        <v>0</v>
      </c>
      <c r="H95" s="21" t="s">
        <v>15</v>
      </c>
      <c r="I95" s="21" t="s">
        <v>31</v>
      </c>
      <c r="J95" s="46"/>
      <c r="K95" s="49"/>
      <c r="L95" s="51"/>
      <c r="M95" s="53"/>
      <c r="N95" s="55"/>
      <c r="O95" s="57"/>
    </row>
    <row r="96" spans="1:18" ht="11.1" customHeight="1">
      <c r="A96" s="8" t="s">
        <v>192</v>
      </c>
      <c r="B96" s="9" t="s">
        <v>193</v>
      </c>
      <c r="C96" s="10" t="s">
        <v>33</v>
      </c>
      <c r="D96" s="10">
        <v>23</v>
      </c>
      <c r="E96" s="10">
        <v>29</v>
      </c>
      <c r="F96" s="10">
        <v>52</v>
      </c>
      <c r="G96" s="10">
        <v>3</v>
      </c>
      <c r="H96" s="10" t="s">
        <v>15</v>
      </c>
      <c r="I96" s="10" t="s">
        <v>17</v>
      </c>
      <c r="J96" s="44">
        <f t="shared" ref="J96" si="45">COUNTIF(H96:H105,"F")+COUNTIF(H96:H105,"AB")</f>
        <v>0</v>
      </c>
      <c r="K96" s="47">
        <f t="shared" ref="K96" si="46">SUM(G96:G105)</f>
        <v>21.5</v>
      </c>
      <c r="L96" s="50" t="str">
        <f t="shared" ref="L96" si="47">IF(K96=21.5, "PASS", "FAIL")</f>
        <v>PASS</v>
      </c>
      <c r="M96" s="52">
        <f t="shared" ref="M96" si="48">IF(L96="PASS",O96/9,"NO NEED")</f>
        <v>78.888888888888886</v>
      </c>
      <c r="N96" s="54">
        <f>IF(L96="FAIL","NO RANK",RANK(M96,$M$6:$M$575))</f>
        <v>9</v>
      </c>
      <c r="O96" s="56">
        <f t="shared" ref="O96" si="49">SUM(F96:F104)</f>
        <v>710</v>
      </c>
      <c r="P96" s="11"/>
      <c r="Q96" s="12"/>
      <c r="R96" s="12"/>
    </row>
    <row r="97" spans="1:15" ht="11.1" customHeight="1">
      <c r="A97" s="13" t="s">
        <v>192</v>
      </c>
      <c r="B97" s="14" t="s">
        <v>193</v>
      </c>
      <c r="C97" s="15" t="s">
        <v>34</v>
      </c>
      <c r="D97" s="15">
        <v>26</v>
      </c>
      <c r="E97" s="15">
        <v>29</v>
      </c>
      <c r="F97" s="15">
        <v>55</v>
      </c>
      <c r="G97" s="15">
        <v>3</v>
      </c>
      <c r="H97" s="15" t="s">
        <v>15</v>
      </c>
      <c r="I97" s="15" t="s">
        <v>17</v>
      </c>
      <c r="J97" s="45"/>
      <c r="K97" s="48"/>
      <c r="L97" s="50"/>
      <c r="M97" s="52"/>
      <c r="N97" s="54"/>
      <c r="O97" s="56"/>
    </row>
    <row r="98" spans="1:15" ht="11.1" customHeight="1">
      <c r="A98" s="13" t="s">
        <v>192</v>
      </c>
      <c r="B98" s="14" t="s">
        <v>193</v>
      </c>
      <c r="C98" s="15" t="s">
        <v>36</v>
      </c>
      <c r="D98" s="15">
        <v>28</v>
      </c>
      <c r="E98" s="15">
        <v>49</v>
      </c>
      <c r="F98" s="15">
        <v>77</v>
      </c>
      <c r="G98" s="15">
        <v>3</v>
      </c>
      <c r="H98" s="15" t="s">
        <v>15</v>
      </c>
      <c r="I98" s="15" t="s">
        <v>22</v>
      </c>
      <c r="J98" s="45"/>
      <c r="K98" s="48"/>
      <c r="L98" s="50"/>
      <c r="M98" s="52"/>
      <c r="N98" s="54"/>
      <c r="O98" s="56"/>
    </row>
    <row r="99" spans="1:15" ht="11.1" customHeight="1">
      <c r="A99" s="13" t="s">
        <v>192</v>
      </c>
      <c r="B99" s="14" t="s">
        <v>193</v>
      </c>
      <c r="C99" s="15" t="s">
        <v>37</v>
      </c>
      <c r="D99" s="15">
        <v>28</v>
      </c>
      <c r="E99" s="15">
        <v>41</v>
      </c>
      <c r="F99" s="15">
        <v>69</v>
      </c>
      <c r="G99" s="15">
        <v>3</v>
      </c>
      <c r="H99" s="15" t="s">
        <v>15</v>
      </c>
      <c r="I99" s="15" t="s">
        <v>16</v>
      </c>
      <c r="J99" s="45"/>
      <c r="K99" s="48"/>
      <c r="L99" s="50"/>
      <c r="M99" s="52"/>
      <c r="N99" s="54"/>
      <c r="O99" s="56"/>
    </row>
    <row r="100" spans="1:15" ht="11.1" customHeight="1">
      <c r="A100" s="13" t="s">
        <v>192</v>
      </c>
      <c r="B100" s="14" t="s">
        <v>193</v>
      </c>
      <c r="C100" s="15" t="s">
        <v>38</v>
      </c>
      <c r="D100" s="15">
        <v>28</v>
      </c>
      <c r="E100" s="15">
        <v>41</v>
      </c>
      <c r="F100" s="15">
        <v>69</v>
      </c>
      <c r="G100" s="15">
        <v>3</v>
      </c>
      <c r="H100" s="15" t="s">
        <v>15</v>
      </c>
      <c r="I100" s="15" t="s">
        <v>16</v>
      </c>
      <c r="J100" s="45"/>
      <c r="K100" s="48"/>
      <c r="L100" s="50"/>
      <c r="M100" s="52"/>
      <c r="N100" s="54"/>
      <c r="O100" s="56"/>
    </row>
    <row r="101" spans="1:15" ht="11.1" customHeight="1">
      <c r="A101" s="13" t="s">
        <v>192</v>
      </c>
      <c r="B101" s="14" t="s">
        <v>193</v>
      </c>
      <c r="C101" s="15" t="s">
        <v>35</v>
      </c>
      <c r="D101" s="15">
        <v>30</v>
      </c>
      <c r="E101" s="15">
        <v>68</v>
      </c>
      <c r="F101" s="15">
        <v>98</v>
      </c>
      <c r="G101" s="15">
        <v>1.5</v>
      </c>
      <c r="H101" s="15" t="s">
        <v>15</v>
      </c>
      <c r="I101" s="15" t="s">
        <v>20</v>
      </c>
      <c r="J101" s="45"/>
      <c r="K101" s="48"/>
      <c r="L101" s="50"/>
      <c r="M101" s="52"/>
      <c r="N101" s="54"/>
      <c r="O101" s="56"/>
    </row>
    <row r="102" spans="1:15" ht="11.1" customHeight="1">
      <c r="A102" s="16" t="s">
        <v>192</v>
      </c>
      <c r="B102" s="17" t="s">
        <v>193</v>
      </c>
      <c r="C102" s="18" t="s">
        <v>39</v>
      </c>
      <c r="D102" s="18">
        <v>30</v>
      </c>
      <c r="E102" s="18">
        <v>66</v>
      </c>
      <c r="F102" s="18">
        <v>96</v>
      </c>
      <c r="G102" s="18">
        <v>1.5</v>
      </c>
      <c r="H102" s="18" t="s">
        <v>15</v>
      </c>
      <c r="I102" s="18" t="s">
        <v>20</v>
      </c>
      <c r="J102" s="45"/>
      <c r="K102" s="48"/>
      <c r="L102" s="50"/>
      <c r="M102" s="52"/>
      <c r="N102" s="54"/>
      <c r="O102" s="56"/>
    </row>
    <row r="103" spans="1:15" ht="11.1" customHeight="1">
      <c r="A103" s="16" t="s">
        <v>192</v>
      </c>
      <c r="B103" s="17" t="s">
        <v>193</v>
      </c>
      <c r="C103" s="18" t="s">
        <v>40</v>
      </c>
      <c r="D103" s="18">
        <v>30</v>
      </c>
      <c r="E103" s="18">
        <v>67</v>
      </c>
      <c r="F103" s="18">
        <v>97</v>
      </c>
      <c r="G103" s="18">
        <v>1.5</v>
      </c>
      <c r="H103" s="18" t="s">
        <v>15</v>
      </c>
      <c r="I103" s="18" t="s">
        <v>20</v>
      </c>
      <c r="J103" s="45"/>
      <c r="K103" s="48"/>
      <c r="L103" s="50"/>
      <c r="M103" s="52"/>
      <c r="N103" s="54"/>
      <c r="O103" s="56"/>
    </row>
    <row r="104" spans="1:15" ht="11.1" customHeight="1">
      <c r="A104" s="16" t="s">
        <v>192</v>
      </c>
      <c r="B104" s="17" t="s">
        <v>193</v>
      </c>
      <c r="C104" s="18" t="s">
        <v>41</v>
      </c>
      <c r="D104" s="18">
        <v>29</v>
      </c>
      <c r="E104" s="18">
        <v>68</v>
      </c>
      <c r="F104" s="18">
        <v>97</v>
      </c>
      <c r="G104" s="18">
        <v>2</v>
      </c>
      <c r="H104" s="18" t="s">
        <v>15</v>
      </c>
      <c r="I104" s="18" t="s">
        <v>20</v>
      </c>
      <c r="J104" s="45"/>
      <c r="K104" s="48"/>
      <c r="L104" s="50"/>
      <c r="M104" s="52"/>
      <c r="N104" s="54"/>
      <c r="O104" s="56"/>
    </row>
    <row r="105" spans="1:15" ht="10.5" customHeight="1" thickBot="1">
      <c r="A105" s="19" t="s">
        <v>192</v>
      </c>
      <c r="B105" s="20" t="s">
        <v>193</v>
      </c>
      <c r="C105" s="21" t="s">
        <v>42</v>
      </c>
      <c r="D105" s="21">
        <v>30</v>
      </c>
      <c r="E105" s="21">
        <v>0</v>
      </c>
      <c r="F105" s="21">
        <v>30</v>
      </c>
      <c r="G105" s="21">
        <v>0</v>
      </c>
      <c r="H105" s="21" t="s">
        <v>15</v>
      </c>
      <c r="I105" s="21" t="s">
        <v>31</v>
      </c>
      <c r="J105" s="46"/>
      <c r="K105" s="49"/>
      <c r="L105" s="51"/>
      <c r="M105" s="53"/>
      <c r="N105" s="55"/>
      <c r="O105" s="57"/>
    </row>
    <row r="106" spans="1:15" ht="11.1" customHeight="1">
      <c r="A106" s="8" t="s">
        <v>194</v>
      </c>
      <c r="B106" s="9" t="s">
        <v>195</v>
      </c>
      <c r="C106" s="10" t="s">
        <v>33</v>
      </c>
      <c r="D106" s="10">
        <v>26</v>
      </c>
      <c r="E106" s="10">
        <v>25</v>
      </c>
      <c r="F106" s="10">
        <v>51</v>
      </c>
      <c r="G106" s="10">
        <v>3</v>
      </c>
      <c r="H106" s="10" t="s">
        <v>15</v>
      </c>
      <c r="I106" s="10" t="s">
        <v>17</v>
      </c>
      <c r="J106" s="44">
        <f t="shared" ref="J106" si="50">COUNTIF(H106:H115,"F")+COUNTIF(H106:H115,"AB")</f>
        <v>0</v>
      </c>
      <c r="K106" s="47">
        <f t="shared" ref="K106" si="51">SUM(G106:G115)</f>
        <v>21.5</v>
      </c>
      <c r="L106" s="50" t="str">
        <f t="shared" ref="L106" si="52">IF(K106=21.5, "PASS", "FAIL")</f>
        <v>PASS</v>
      </c>
      <c r="M106" s="52">
        <f t="shared" ref="M106" si="53">IF(L106="PASS",O106/9,"NO NEED")</f>
        <v>76.666666666666671</v>
      </c>
      <c r="N106" s="54">
        <f>IF(L106="FAIL","NO RANK",RANK(M106,$M$6:$M$575))</f>
        <v>13</v>
      </c>
      <c r="O106" s="56">
        <f t="shared" ref="O106" si="54">SUM(F106:F114)</f>
        <v>690</v>
      </c>
    </row>
    <row r="107" spans="1:15" ht="11.1" customHeight="1">
      <c r="A107" s="13" t="s">
        <v>194</v>
      </c>
      <c r="B107" s="14" t="s">
        <v>195</v>
      </c>
      <c r="C107" s="15" t="s">
        <v>34</v>
      </c>
      <c r="D107" s="15">
        <v>25</v>
      </c>
      <c r="E107" s="15">
        <v>25</v>
      </c>
      <c r="F107" s="15">
        <v>50</v>
      </c>
      <c r="G107" s="15">
        <v>3</v>
      </c>
      <c r="H107" s="15" t="s">
        <v>15</v>
      </c>
      <c r="I107" s="15" t="s">
        <v>17</v>
      </c>
      <c r="J107" s="45"/>
      <c r="K107" s="48"/>
      <c r="L107" s="50"/>
      <c r="M107" s="52"/>
      <c r="N107" s="54"/>
      <c r="O107" s="56"/>
    </row>
    <row r="108" spans="1:15" ht="11.1" customHeight="1">
      <c r="A108" s="13" t="s">
        <v>194</v>
      </c>
      <c r="B108" s="14" t="s">
        <v>195</v>
      </c>
      <c r="C108" s="15" t="s">
        <v>36</v>
      </c>
      <c r="D108" s="15">
        <v>28</v>
      </c>
      <c r="E108" s="15">
        <v>42</v>
      </c>
      <c r="F108" s="15">
        <v>70</v>
      </c>
      <c r="G108" s="15">
        <v>3</v>
      </c>
      <c r="H108" s="15" t="s">
        <v>15</v>
      </c>
      <c r="I108" s="15" t="s">
        <v>22</v>
      </c>
      <c r="J108" s="45"/>
      <c r="K108" s="48"/>
      <c r="L108" s="50"/>
      <c r="M108" s="52"/>
      <c r="N108" s="54"/>
      <c r="O108" s="56"/>
    </row>
    <row r="109" spans="1:15" ht="11.1" customHeight="1">
      <c r="A109" s="13" t="s">
        <v>194</v>
      </c>
      <c r="B109" s="14" t="s">
        <v>195</v>
      </c>
      <c r="C109" s="15" t="s">
        <v>37</v>
      </c>
      <c r="D109" s="15">
        <v>30</v>
      </c>
      <c r="E109" s="15">
        <v>44</v>
      </c>
      <c r="F109" s="15">
        <v>74</v>
      </c>
      <c r="G109" s="15">
        <v>3</v>
      </c>
      <c r="H109" s="15" t="s">
        <v>15</v>
      </c>
      <c r="I109" s="15" t="s">
        <v>22</v>
      </c>
      <c r="J109" s="45"/>
      <c r="K109" s="48"/>
      <c r="L109" s="50"/>
      <c r="M109" s="52"/>
      <c r="N109" s="54"/>
      <c r="O109" s="56"/>
    </row>
    <row r="110" spans="1:15" ht="11.1" customHeight="1">
      <c r="A110" s="13" t="s">
        <v>194</v>
      </c>
      <c r="B110" s="14" t="s">
        <v>195</v>
      </c>
      <c r="C110" s="15" t="s">
        <v>38</v>
      </c>
      <c r="D110" s="15">
        <v>27</v>
      </c>
      <c r="E110" s="15">
        <v>37</v>
      </c>
      <c r="F110" s="15">
        <v>64</v>
      </c>
      <c r="G110" s="15">
        <v>3</v>
      </c>
      <c r="H110" s="15" t="s">
        <v>15</v>
      </c>
      <c r="I110" s="15" t="s">
        <v>16</v>
      </c>
      <c r="J110" s="45"/>
      <c r="K110" s="48"/>
      <c r="L110" s="50"/>
      <c r="M110" s="52"/>
      <c r="N110" s="54"/>
      <c r="O110" s="56"/>
    </row>
    <row r="111" spans="1:15" ht="11.1" customHeight="1">
      <c r="A111" s="13" t="s">
        <v>194</v>
      </c>
      <c r="B111" s="14" t="s">
        <v>195</v>
      </c>
      <c r="C111" s="15" t="s">
        <v>35</v>
      </c>
      <c r="D111" s="15">
        <v>30</v>
      </c>
      <c r="E111" s="15">
        <v>68</v>
      </c>
      <c r="F111" s="15">
        <v>98</v>
      </c>
      <c r="G111" s="15">
        <v>1.5</v>
      </c>
      <c r="H111" s="15" t="s">
        <v>15</v>
      </c>
      <c r="I111" s="15" t="s">
        <v>20</v>
      </c>
      <c r="J111" s="45"/>
      <c r="K111" s="48"/>
      <c r="L111" s="50"/>
      <c r="M111" s="52"/>
      <c r="N111" s="54"/>
      <c r="O111" s="56"/>
    </row>
    <row r="112" spans="1:15" ht="11.1" customHeight="1">
      <c r="A112" s="16" t="s">
        <v>194</v>
      </c>
      <c r="B112" s="17" t="s">
        <v>195</v>
      </c>
      <c r="C112" s="18" t="s">
        <v>39</v>
      </c>
      <c r="D112" s="18">
        <v>30</v>
      </c>
      <c r="E112" s="18">
        <v>67</v>
      </c>
      <c r="F112" s="18">
        <v>97</v>
      </c>
      <c r="G112" s="18">
        <v>1.5</v>
      </c>
      <c r="H112" s="18" t="s">
        <v>15</v>
      </c>
      <c r="I112" s="18" t="s">
        <v>20</v>
      </c>
      <c r="J112" s="45"/>
      <c r="K112" s="48"/>
      <c r="L112" s="50"/>
      <c r="M112" s="52"/>
      <c r="N112" s="54"/>
      <c r="O112" s="56"/>
    </row>
    <row r="113" spans="1:18" ht="11.1" customHeight="1">
      <c r="A113" s="16" t="s">
        <v>194</v>
      </c>
      <c r="B113" s="17" t="s">
        <v>195</v>
      </c>
      <c r="C113" s="18" t="s">
        <v>40</v>
      </c>
      <c r="D113" s="18">
        <v>29</v>
      </c>
      <c r="E113" s="18">
        <v>64</v>
      </c>
      <c r="F113" s="18">
        <v>93</v>
      </c>
      <c r="G113" s="18">
        <v>1.5</v>
      </c>
      <c r="H113" s="18" t="s">
        <v>15</v>
      </c>
      <c r="I113" s="18" t="s">
        <v>20</v>
      </c>
      <c r="J113" s="45"/>
      <c r="K113" s="48"/>
      <c r="L113" s="50"/>
      <c r="M113" s="52"/>
      <c r="N113" s="54"/>
      <c r="O113" s="56"/>
    </row>
    <row r="114" spans="1:18" ht="11.1" customHeight="1">
      <c r="A114" s="16" t="s">
        <v>194</v>
      </c>
      <c r="B114" s="17" t="s">
        <v>195</v>
      </c>
      <c r="C114" s="18" t="s">
        <v>41</v>
      </c>
      <c r="D114" s="18">
        <v>29</v>
      </c>
      <c r="E114" s="18">
        <v>64</v>
      </c>
      <c r="F114" s="18">
        <v>93</v>
      </c>
      <c r="G114" s="18">
        <v>2</v>
      </c>
      <c r="H114" s="18" t="s">
        <v>15</v>
      </c>
      <c r="I114" s="18" t="s">
        <v>20</v>
      </c>
      <c r="J114" s="45"/>
      <c r="K114" s="48"/>
      <c r="L114" s="50"/>
      <c r="M114" s="52"/>
      <c r="N114" s="54"/>
      <c r="O114" s="56"/>
    </row>
    <row r="115" spans="1:18" ht="11.1" customHeight="1" thickBot="1">
      <c r="A115" s="19" t="s">
        <v>194</v>
      </c>
      <c r="B115" s="20" t="s">
        <v>195</v>
      </c>
      <c r="C115" s="21" t="s">
        <v>42</v>
      </c>
      <c r="D115" s="21">
        <v>30</v>
      </c>
      <c r="E115" s="21">
        <v>0</v>
      </c>
      <c r="F115" s="21">
        <v>30</v>
      </c>
      <c r="G115" s="21">
        <v>0</v>
      </c>
      <c r="H115" s="21" t="s">
        <v>15</v>
      </c>
      <c r="I115" s="21" t="s">
        <v>31</v>
      </c>
      <c r="J115" s="46"/>
      <c r="K115" s="49"/>
      <c r="L115" s="51"/>
      <c r="M115" s="53"/>
      <c r="N115" s="55"/>
      <c r="O115" s="57"/>
    </row>
    <row r="116" spans="1:18" ht="11.1" customHeight="1">
      <c r="A116" s="8" t="s">
        <v>196</v>
      </c>
      <c r="B116" s="9" t="s">
        <v>197</v>
      </c>
      <c r="C116" s="10" t="s">
        <v>33</v>
      </c>
      <c r="D116" s="10">
        <v>23</v>
      </c>
      <c r="E116" s="10">
        <v>29</v>
      </c>
      <c r="F116" s="10">
        <v>52</v>
      </c>
      <c r="G116" s="10">
        <v>3</v>
      </c>
      <c r="H116" s="10" t="s">
        <v>15</v>
      </c>
      <c r="I116" s="10" t="s">
        <v>17</v>
      </c>
      <c r="J116" s="44">
        <f t="shared" ref="J116" si="55">COUNTIF(H116:H125,"F")+COUNTIF(H116:H125,"AB")</f>
        <v>0</v>
      </c>
      <c r="K116" s="47">
        <f t="shared" ref="K116" si="56">SUM(G116:G125)</f>
        <v>21.5</v>
      </c>
      <c r="L116" s="50" t="str">
        <f t="shared" ref="L116" si="57">IF(K116=21.5, "PASS", "FAIL")</f>
        <v>PASS</v>
      </c>
      <c r="M116" s="52">
        <f t="shared" ref="M116" si="58">IF(L116="PASS",O116/9,"NO NEED")</f>
        <v>75.111111111111114</v>
      </c>
      <c r="N116" s="54">
        <f>IF(L116="FAIL","NO RANK",RANK(M116,$M$6:$M$575))</f>
        <v>20</v>
      </c>
      <c r="O116" s="56">
        <f t="shared" ref="O116" si="59">SUM(F116:F124)</f>
        <v>676</v>
      </c>
      <c r="P116" s="11"/>
      <c r="Q116" s="12"/>
      <c r="R116" s="12"/>
    </row>
    <row r="117" spans="1:18" ht="11.1" customHeight="1">
      <c r="A117" s="13" t="s">
        <v>196</v>
      </c>
      <c r="B117" s="14" t="s">
        <v>197</v>
      </c>
      <c r="C117" s="15" t="s">
        <v>34</v>
      </c>
      <c r="D117" s="15">
        <v>25</v>
      </c>
      <c r="E117" s="15">
        <v>32</v>
      </c>
      <c r="F117" s="15">
        <v>57</v>
      </c>
      <c r="G117" s="15">
        <v>3</v>
      </c>
      <c r="H117" s="15" t="s">
        <v>15</v>
      </c>
      <c r="I117" s="15" t="s">
        <v>17</v>
      </c>
      <c r="J117" s="45"/>
      <c r="K117" s="48"/>
      <c r="L117" s="50"/>
      <c r="M117" s="52"/>
      <c r="N117" s="54"/>
      <c r="O117" s="56"/>
    </row>
    <row r="118" spans="1:18" ht="11.1" customHeight="1">
      <c r="A118" s="13" t="s">
        <v>196</v>
      </c>
      <c r="B118" s="14" t="s">
        <v>197</v>
      </c>
      <c r="C118" s="15" t="s">
        <v>36</v>
      </c>
      <c r="D118" s="15">
        <v>29</v>
      </c>
      <c r="E118" s="15">
        <v>30</v>
      </c>
      <c r="F118" s="15">
        <v>59</v>
      </c>
      <c r="G118" s="15">
        <v>3</v>
      </c>
      <c r="H118" s="15" t="s">
        <v>15</v>
      </c>
      <c r="I118" s="15" t="s">
        <v>17</v>
      </c>
      <c r="J118" s="45"/>
      <c r="K118" s="48"/>
      <c r="L118" s="50"/>
      <c r="M118" s="52"/>
      <c r="N118" s="54"/>
      <c r="O118" s="56"/>
    </row>
    <row r="119" spans="1:18" ht="11.1" customHeight="1">
      <c r="A119" s="13" t="s">
        <v>196</v>
      </c>
      <c r="B119" s="14" t="s">
        <v>197</v>
      </c>
      <c r="C119" s="15" t="s">
        <v>37</v>
      </c>
      <c r="D119" s="15">
        <v>29</v>
      </c>
      <c r="E119" s="15">
        <v>38</v>
      </c>
      <c r="F119" s="15">
        <v>67</v>
      </c>
      <c r="G119" s="15">
        <v>3</v>
      </c>
      <c r="H119" s="15" t="s">
        <v>15</v>
      </c>
      <c r="I119" s="15" t="s">
        <v>16</v>
      </c>
      <c r="J119" s="45"/>
      <c r="K119" s="48"/>
      <c r="L119" s="50"/>
      <c r="M119" s="52"/>
      <c r="N119" s="54"/>
      <c r="O119" s="56"/>
    </row>
    <row r="120" spans="1:18" ht="11.1" customHeight="1">
      <c r="A120" s="13" t="s">
        <v>196</v>
      </c>
      <c r="B120" s="14" t="s">
        <v>197</v>
      </c>
      <c r="C120" s="15" t="s">
        <v>38</v>
      </c>
      <c r="D120" s="15">
        <v>27</v>
      </c>
      <c r="E120" s="15">
        <v>34</v>
      </c>
      <c r="F120" s="15">
        <v>61</v>
      </c>
      <c r="G120" s="15">
        <v>3</v>
      </c>
      <c r="H120" s="15" t="s">
        <v>15</v>
      </c>
      <c r="I120" s="15" t="s">
        <v>16</v>
      </c>
      <c r="J120" s="45"/>
      <c r="K120" s="48"/>
      <c r="L120" s="50"/>
      <c r="M120" s="52"/>
      <c r="N120" s="54"/>
      <c r="O120" s="56"/>
    </row>
    <row r="121" spans="1:18" ht="11.1" customHeight="1">
      <c r="A121" s="13" t="s">
        <v>196</v>
      </c>
      <c r="B121" s="14" t="s">
        <v>197</v>
      </c>
      <c r="C121" s="15" t="s">
        <v>35</v>
      </c>
      <c r="D121" s="15">
        <v>30</v>
      </c>
      <c r="E121" s="15">
        <v>66</v>
      </c>
      <c r="F121" s="15">
        <v>96</v>
      </c>
      <c r="G121" s="15">
        <v>1.5</v>
      </c>
      <c r="H121" s="15" t="s">
        <v>15</v>
      </c>
      <c r="I121" s="15" t="s">
        <v>20</v>
      </c>
      <c r="J121" s="45"/>
      <c r="K121" s="48"/>
      <c r="L121" s="50"/>
      <c r="M121" s="52"/>
      <c r="N121" s="54"/>
      <c r="O121" s="56"/>
    </row>
    <row r="122" spans="1:18" ht="11.1" customHeight="1">
      <c r="A122" s="16" t="s">
        <v>196</v>
      </c>
      <c r="B122" s="17" t="s">
        <v>197</v>
      </c>
      <c r="C122" s="18" t="s">
        <v>39</v>
      </c>
      <c r="D122" s="18">
        <v>30</v>
      </c>
      <c r="E122" s="18">
        <v>66</v>
      </c>
      <c r="F122" s="18">
        <v>96</v>
      </c>
      <c r="G122" s="18">
        <v>1.5</v>
      </c>
      <c r="H122" s="18" t="s">
        <v>15</v>
      </c>
      <c r="I122" s="18" t="s">
        <v>20</v>
      </c>
      <c r="J122" s="45"/>
      <c r="K122" s="48"/>
      <c r="L122" s="50"/>
      <c r="M122" s="52"/>
      <c r="N122" s="54"/>
      <c r="O122" s="56"/>
    </row>
    <row r="123" spans="1:18" ht="11.1" customHeight="1">
      <c r="A123" s="16" t="s">
        <v>196</v>
      </c>
      <c r="B123" s="17" t="s">
        <v>197</v>
      </c>
      <c r="C123" s="18" t="s">
        <v>40</v>
      </c>
      <c r="D123" s="18">
        <v>30</v>
      </c>
      <c r="E123" s="18">
        <v>65</v>
      </c>
      <c r="F123" s="18">
        <v>95</v>
      </c>
      <c r="G123" s="18">
        <v>1.5</v>
      </c>
      <c r="H123" s="18" t="s">
        <v>15</v>
      </c>
      <c r="I123" s="18" t="s">
        <v>20</v>
      </c>
      <c r="J123" s="45"/>
      <c r="K123" s="48"/>
      <c r="L123" s="50"/>
      <c r="M123" s="52"/>
      <c r="N123" s="54"/>
      <c r="O123" s="56"/>
    </row>
    <row r="124" spans="1:18" ht="11.1" customHeight="1">
      <c r="A124" s="16" t="s">
        <v>196</v>
      </c>
      <c r="B124" s="17" t="s">
        <v>197</v>
      </c>
      <c r="C124" s="18" t="s">
        <v>41</v>
      </c>
      <c r="D124" s="18">
        <v>29</v>
      </c>
      <c r="E124" s="18">
        <v>64</v>
      </c>
      <c r="F124" s="18">
        <v>93</v>
      </c>
      <c r="G124" s="18">
        <v>2</v>
      </c>
      <c r="H124" s="18" t="s">
        <v>15</v>
      </c>
      <c r="I124" s="18" t="s">
        <v>20</v>
      </c>
      <c r="J124" s="45"/>
      <c r="K124" s="48"/>
      <c r="L124" s="50"/>
      <c r="M124" s="52"/>
      <c r="N124" s="54"/>
      <c r="O124" s="56"/>
    </row>
    <row r="125" spans="1:18" ht="10.5" customHeight="1" thickBot="1">
      <c r="A125" s="19" t="s">
        <v>196</v>
      </c>
      <c r="B125" s="20" t="s">
        <v>197</v>
      </c>
      <c r="C125" s="21" t="s">
        <v>42</v>
      </c>
      <c r="D125" s="21">
        <v>30</v>
      </c>
      <c r="E125" s="21">
        <v>0</v>
      </c>
      <c r="F125" s="21">
        <v>30</v>
      </c>
      <c r="G125" s="21">
        <v>0</v>
      </c>
      <c r="H125" s="21" t="s">
        <v>15</v>
      </c>
      <c r="I125" s="21" t="s">
        <v>31</v>
      </c>
      <c r="J125" s="46"/>
      <c r="K125" s="49"/>
      <c r="L125" s="51"/>
      <c r="M125" s="53"/>
      <c r="N125" s="55"/>
      <c r="O125" s="57"/>
    </row>
    <row r="126" spans="1:18" ht="11.1" customHeight="1">
      <c r="A126" s="8" t="s">
        <v>198</v>
      </c>
      <c r="B126" s="9" t="s">
        <v>199</v>
      </c>
      <c r="C126" s="10" t="s">
        <v>33</v>
      </c>
      <c r="D126" s="10">
        <v>24</v>
      </c>
      <c r="E126" s="10">
        <v>25</v>
      </c>
      <c r="F126" s="10">
        <v>49</v>
      </c>
      <c r="G126" s="10">
        <v>3</v>
      </c>
      <c r="H126" s="10" t="s">
        <v>15</v>
      </c>
      <c r="I126" s="10" t="s">
        <v>18</v>
      </c>
      <c r="J126" s="44">
        <f t="shared" ref="J126" si="60">COUNTIF(H126:H135,"F")+COUNTIF(H126:H135,"AB")</f>
        <v>1</v>
      </c>
      <c r="K126" s="47">
        <f t="shared" ref="K126" si="61">SUM(G126:G135)</f>
        <v>18.5</v>
      </c>
      <c r="L126" s="50" t="str">
        <f t="shared" ref="L126" si="62">IF(K126=21.5, "PASS", "FAIL")</f>
        <v>FAIL</v>
      </c>
      <c r="M126" s="52" t="str">
        <f t="shared" ref="M126" si="63">IF(L126="PASS",O126/9,"NO NEED")</f>
        <v>NO NEED</v>
      </c>
      <c r="N126" s="54" t="str">
        <f>IF(L126="FAIL","NO RANK",RANK(M126,$M$6:$M$575))</f>
        <v>NO RANK</v>
      </c>
      <c r="O126" s="56">
        <f t="shared" ref="O126" si="64">SUM(F126:F134)</f>
        <v>661</v>
      </c>
    </row>
    <row r="127" spans="1:18" ht="11.1" customHeight="1">
      <c r="A127" s="13" t="s">
        <v>198</v>
      </c>
      <c r="B127" s="14" t="s">
        <v>199</v>
      </c>
      <c r="C127" s="15" t="s">
        <v>34</v>
      </c>
      <c r="D127" s="15">
        <v>24</v>
      </c>
      <c r="E127" s="15">
        <v>31</v>
      </c>
      <c r="F127" s="15">
        <v>55</v>
      </c>
      <c r="G127" s="15">
        <v>3</v>
      </c>
      <c r="H127" s="15" t="s">
        <v>15</v>
      </c>
      <c r="I127" s="15" t="s">
        <v>17</v>
      </c>
      <c r="J127" s="45"/>
      <c r="K127" s="48"/>
      <c r="L127" s="50"/>
      <c r="M127" s="52"/>
      <c r="N127" s="54"/>
      <c r="O127" s="56"/>
    </row>
    <row r="128" spans="1:18" ht="11.1" customHeight="1">
      <c r="A128" s="13" t="s">
        <v>198</v>
      </c>
      <c r="B128" s="14" t="s">
        <v>199</v>
      </c>
      <c r="C128" s="15" t="s">
        <v>36</v>
      </c>
      <c r="D128" s="15">
        <v>28</v>
      </c>
      <c r="E128" s="15">
        <v>28</v>
      </c>
      <c r="F128" s="15">
        <v>56</v>
      </c>
      <c r="G128" s="15">
        <v>3</v>
      </c>
      <c r="H128" s="15" t="s">
        <v>15</v>
      </c>
      <c r="I128" s="15" t="s">
        <v>17</v>
      </c>
      <c r="J128" s="45"/>
      <c r="K128" s="48"/>
      <c r="L128" s="50"/>
      <c r="M128" s="52"/>
      <c r="N128" s="54"/>
      <c r="O128" s="56"/>
    </row>
    <row r="129" spans="1:18" ht="11.1" customHeight="1">
      <c r="A129" s="13" t="s">
        <v>198</v>
      </c>
      <c r="B129" s="14" t="s">
        <v>199</v>
      </c>
      <c r="C129" s="15" t="s">
        <v>37</v>
      </c>
      <c r="D129" s="15">
        <v>28</v>
      </c>
      <c r="E129" s="15">
        <v>41</v>
      </c>
      <c r="F129" s="15">
        <v>69</v>
      </c>
      <c r="G129" s="15">
        <v>3</v>
      </c>
      <c r="H129" s="15" t="s">
        <v>15</v>
      </c>
      <c r="I129" s="15" t="s">
        <v>16</v>
      </c>
      <c r="J129" s="45"/>
      <c r="K129" s="48"/>
      <c r="L129" s="50"/>
      <c r="M129" s="52"/>
      <c r="N129" s="54"/>
      <c r="O129" s="56"/>
    </row>
    <row r="130" spans="1:18" ht="11.1" customHeight="1">
      <c r="A130" s="13" t="s">
        <v>198</v>
      </c>
      <c r="B130" s="14" t="s">
        <v>199</v>
      </c>
      <c r="C130" s="15" t="s">
        <v>38</v>
      </c>
      <c r="D130" s="15">
        <v>26</v>
      </c>
      <c r="E130" s="15">
        <v>16</v>
      </c>
      <c r="F130" s="15">
        <v>42</v>
      </c>
      <c r="G130" s="15">
        <v>0</v>
      </c>
      <c r="H130" s="15" t="s">
        <v>19</v>
      </c>
      <c r="I130" s="15" t="s">
        <v>19</v>
      </c>
      <c r="J130" s="45"/>
      <c r="K130" s="48"/>
      <c r="L130" s="50"/>
      <c r="M130" s="52"/>
      <c r="N130" s="54"/>
      <c r="O130" s="56"/>
    </row>
    <row r="131" spans="1:18" ht="11.1" customHeight="1">
      <c r="A131" s="13" t="s">
        <v>198</v>
      </c>
      <c r="B131" s="14" t="s">
        <v>199</v>
      </c>
      <c r="C131" s="15" t="s">
        <v>35</v>
      </c>
      <c r="D131" s="15">
        <v>30</v>
      </c>
      <c r="E131" s="15">
        <v>69</v>
      </c>
      <c r="F131" s="15">
        <v>99</v>
      </c>
      <c r="G131" s="15">
        <v>1.5</v>
      </c>
      <c r="H131" s="15" t="s">
        <v>15</v>
      </c>
      <c r="I131" s="15" t="s">
        <v>20</v>
      </c>
      <c r="J131" s="45"/>
      <c r="K131" s="48"/>
      <c r="L131" s="50"/>
      <c r="M131" s="52"/>
      <c r="N131" s="54"/>
      <c r="O131" s="56"/>
    </row>
    <row r="132" spans="1:18" ht="11.1" customHeight="1">
      <c r="A132" s="16" t="s">
        <v>198</v>
      </c>
      <c r="B132" s="17" t="s">
        <v>199</v>
      </c>
      <c r="C132" s="18" t="s">
        <v>39</v>
      </c>
      <c r="D132" s="18">
        <v>30</v>
      </c>
      <c r="E132" s="18">
        <v>68</v>
      </c>
      <c r="F132" s="18">
        <v>98</v>
      </c>
      <c r="G132" s="18">
        <v>1.5</v>
      </c>
      <c r="H132" s="18" t="s">
        <v>15</v>
      </c>
      <c r="I132" s="18" t="s">
        <v>20</v>
      </c>
      <c r="J132" s="45"/>
      <c r="K132" s="48"/>
      <c r="L132" s="50"/>
      <c r="M132" s="52"/>
      <c r="N132" s="54"/>
      <c r="O132" s="56"/>
    </row>
    <row r="133" spans="1:18" ht="11.1" customHeight="1">
      <c r="A133" s="16" t="s">
        <v>198</v>
      </c>
      <c r="B133" s="17" t="s">
        <v>199</v>
      </c>
      <c r="C133" s="18" t="s">
        <v>40</v>
      </c>
      <c r="D133" s="18">
        <v>30</v>
      </c>
      <c r="E133" s="18">
        <v>68</v>
      </c>
      <c r="F133" s="18">
        <v>98</v>
      </c>
      <c r="G133" s="18">
        <v>1.5</v>
      </c>
      <c r="H133" s="18" t="s">
        <v>15</v>
      </c>
      <c r="I133" s="18" t="s">
        <v>20</v>
      </c>
      <c r="J133" s="45"/>
      <c r="K133" s="48"/>
      <c r="L133" s="50"/>
      <c r="M133" s="52"/>
      <c r="N133" s="54"/>
      <c r="O133" s="56"/>
    </row>
    <row r="134" spans="1:18" ht="11.1" customHeight="1">
      <c r="A134" s="16" t="s">
        <v>198</v>
      </c>
      <c r="B134" s="17" t="s">
        <v>199</v>
      </c>
      <c r="C134" s="18" t="s">
        <v>41</v>
      </c>
      <c r="D134" s="18">
        <v>30</v>
      </c>
      <c r="E134" s="18">
        <v>65</v>
      </c>
      <c r="F134" s="18">
        <v>95</v>
      </c>
      <c r="G134" s="18">
        <v>2</v>
      </c>
      <c r="H134" s="18" t="s">
        <v>15</v>
      </c>
      <c r="I134" s="18" t="s">
        <v>20</v>
      </c>
      <c r="J134" s="45"/>
      <c r="K134" s="48"/>
      <c r="L134" s="50"/>
      <c r="M134" s="52"/>
      <c r="N134" s="54"/>
      <c r="O134" s="56"/>
    </row>
    <row r="135" spans="1:18" ht="11.1" customHeight="1" thickBot="1">
      <c r="A135" s="19" t="s">
        <v>198</v>
      </c>
      <c r="B135" s="20" t="s">
        <v>199</v>
      </c>
      <c r="C135" s="21" t="s">
        <v>42</v>
      </c>
      <c r="D135" s="21">
        <v>30</v>
      </c>
      <c r="E135" s="21">
        <v>0</v>
      </c>
      <c r="F135" s="21">
        <v>30</v>
      </c>
      <c r="G135" s="21">
        <v>0</v>
      </c>
      <c r="H135" s="21" t="s">
        <v>15</v>
      </c>
      <c r="I135" s="21" t="s">
        <v>31</v>
      </c>
      <c r="J135" s="46"/>
      <c r="K135" s="49"/>
      <c r="L135" s="51"/>
      <c r="M135" s="53"/>
      <c r="N135" s="55"/>
      <c r="O135" s="57"/>
    </row>
    <row r="136" spans="1:18" ht="11.1" customHeight="1">
      <c r="A136" s="8" t="s">
        <v>200</v>
      </c>
      <c r="B136" s="9" t="s">
        <v>201</v>
      </c>
      <c r="C136" s="10" t="s">
        <v>33</v>
      </c>
      <c r="D136" s="10">
        <v>15</v>
      </c>
      <c r="E136" s="10">
        <v>5</v>
      </c>
      <c r="F136" s="10">
        <v>20</v>
      </c>
      <c r="G136" s="10">
        <v>0</v>
      </c>
      <c r="H136" s="10" t="s">
        <v>19</v>
      </c>
      <c r="I136" s="10" t="s">
        <v>19</v>
      </c>
      <c r="J136" s="44">
        <f t="shared" ref="J136" si="65">COUNTIF(H136:H145,"F")+COUNTIF(H136:H145,"AB")</f>
        <v>4</v>
      </c>
      <c r="K136" s="47">
        <f t="shared" ref="K136" si="66">SUM(G136:G145)</f>
        <v>9.5</v>
      </c>
      <c r="L136" s="50" t="str">
        <f t="shared" ref="L136" si="67">IF(K136=21.5, "PASS", "FAIL")</f>
        <v>FAIL</v>
      </c>
      <c r="M136" s="52" t="str">
        <f t="shared" ref="M136" si="68">IF(L136="PASS",O136/9,"NO NEED")</f>
        <v>NO NEED</v>
      </c>
      <c r="N136" s="54" t="str">
        <f>IF(L136="FAIL","NO RANK",RANK(M136,$M$6:$M$575))</f>
        <v>NO RANK</v>
      </c>
      <c r="O136" s="56">
        <f t="shared" ref="O136" si="69">SUM(F136:F144)</f>
        <v>515</v>
      </c>
      <c r="P136" s="11"/>
      <c r="Q136" s="12"/>
      <c r="R136" s="12"/>
    </row>
    <row r="137" spans="1:18" ht="11.1" customHeight="1">
      <c r="A137" s="13" t="s">
        <v>200</v>
      </c>
      <c r="B137" s="14" t="s">
        <v>201</v>
      </c>
      <c r="C137" s="15" t="s">
        <v>34</v>
      </c>
      <c r="D137" s="15">
        <v>17</v>
      </c>
      <c r="E137" s="15">
        <v>16</v>
      </c>
      <c r="F137" s="15">
        <v>33</v>
      </c>
      <c r="G137" s="15">
        <v>0</v>
      </c>
      <c r="H137" s="15" t="s">
        <v>19</v>
      </c>
      <c r="I137" s="15" t="s">
        <v>19</v>
      </c>
      <c r="J137" s="45"/>
      <c r="K137" s="48"/>
      <c r="L137" s="50"/>
      <c r="M137" s="52"/>
      <c r="N137" s="54"/>
      <c r="O137" s="56"/>
    </row>
    <row r="138" spans="1:18" ht="11.1" customHeight="1">
      <c r="A138" s="13" t="s">
        <v>200</v>
      </c>
      <c r="B138" s="14" t="s">
        <v>201</v>
      </c>
      <c r="C138" s="15" t="s">
        <v>36</v>
      </c>
      <c r="D138" s="15">
        <v>21</v>
      </c>
      <c r="E138" s="15">
        <v>9</v>
      </c>
      <c r="F138" s="15">
        <v>30</v>
      </c>
      <c r="G138" s="15">
        <v>0</v>
      </c>
      <c r="H138" s="15" t="s">
        <v>19</v>
      </c>
      <c r="I138" s="15" t="s">
        <v>19</v>
      </c>
      <c r="J138" s="45"/>
      <c r="K138" s="48"/>
      <c r="L138" s="50"/>
      <c r="M138" s="52"/>
      <c r="N138" s="54"/>
      <c r="O138" s="56"/>
    </row>
    <row r="139" spans="1:18" ht="11.1" customHeight="1">
      <c r="A139" s="13" t="s">
        <v>200</v>
      </c>
      <c r="B139" s="14" t="s">
        <v>201</v>
      </c>
      <c r="C139" s="15" t="s">
        <v>37</v>
      </c>
      <c r="D139" s="15">
        <v>19</v>
      </c>
      <c r="E139" s="15">
        <v>25</v>
      </c>
      <c r="F139" s="15">
        <v>44</v>
      </c>
      <c r="G139" s="15">
        <v>3</v>
      </c>
      <c r="H139" s="15" t="s">
        <v>15</v>
      </c>
      <c r="I139" s="15" t="s">
        <v>18</v>
      </c>
      <c r="J139" s="45"/>
      <c r="K139" s="48"/>
      <c r="L139" s="50"/>
      <c r="M139" s="52"/>
      <c r="N139" s="54"/>
      <c r="O139" s="56"/>
    </row>
    <row r="140" spans="1:18" ht="11.1" customHeight="1">
      <c r="A140" s="13" t="s">
        <v>200</v>
      </c>
      <c r="B140" s="14" t="s">
        <v>201</v>
      </c>
      <c r="C140" s="15" t="s">
        <v>38</v>
      </c>
      <c r="D140" s="15">
        <v>18</v>
      </c>
      <c r="E140" s="15">
        <v>6</v>
      </c>
      <c r="F140" s="15">
        <v>24</v>
      </c>
      <c r="G140" s="15">
        <v>0</v>
      </c>
      <c r="H140" s="15" t="s">
        <v>19</v>
      </c>
      <c r="I140" s="15" t="s">
        <v>21</v>
      </c>
      <c r="J140" s="45"/>
      <c r="K140" s="48"/>
      <c r="L140" s="50"/>
      <c r="M140" s="52"/>
      <c r="N140" s="54"/>
      <c r="O140" s="56"/>
    </row>
    <row r="141" spans="1:18" ht="11.1" customHeight="1">
      <c r="A141" s="13" t="s">
        <v>200</v>
      </c>
      <c r="B141" s="14" t="s">
        <v>201</v>
      </c>
      <c r="C141" s="15" t="s">
        <v>35</v>
      </c>
      <c r="D141" s="15">
        <v>29</v>
      </c>
      <c r="E141" s="15">
        <v>65</v>
      </c>
      <c r="F141" s="15">
        <v>94</v>
      </c>
      <c r="G141" s="15">
        <v>1.5</v>
      </c>
      <c r="H141" s="15" t="s">
        <v>15</v>
      </c>
      <c r="I141" s="15" t="s">
        <v>31</v>
      </c>
      <c r="J141" s="45"/>
      <c r="K141" s="48"/>
      <c r="L141" s="50"/>
      <c r="M141" s="52"/>
      <c r="N141" s="54"/>
      <c r="O141" s="56"/>
    </row>
    <row r="142" spans="1:18" ht="11.1" customHeight="1">
      <c r="A142" s="16" t="s">
        <v>200</v>
      </c>
      <c r="B142" s="17" t="s">
        <v>201</v>
      </c>
      <c r="C142" s="18" t="s">
        <v>39</v>
      </c>
      <c r="D142" s="18">
        <v>30</v>
      </c>
      <c r="E142" s="18">
        <v>62</v>
      </c>
      <c r="F142" s="18">
        <v>92</v>
      </c>
      <c r="G142" s="18">
        <v>1.5</v>
      </c>
      <c r="H142" s="18" t="s">
        <v>15</v>
      </c>
      <c r="I142" s="18" t="s">
        <v>20</v>
      </c>
      <c r="J142" s="45"/>
      <c r="K142" s="48"/>
      <c r="L142" s="50"/>
      <c r="M142" s="52"/>
      <c r="N142" s="54"/>
      <c r="O142" s="56"/>
    </row>
    <row r="143" spans="1:18" ht="11.1" customHeight="1">
      <c r="A143" s="16" t="s">
        <v>200</v>
      </c>
      <c r="B143" s="17" t="s">
        <v>201</v>
      </c>
      <c r="C143" s="18" t="s">
        <v>40</v>
      </c>
      <c r="D143" s="18">
        <v>29</v>
      </c>
      <c r="E143" s="18">
        <v>60</v>
      </c>
      <c r="F143" s="18">
        <v>89</v>
      </c>
      <c r="G143" s="18">
        <v>1.5</v>
      </c>
      <c r="H143" s="18" t="s">
        <v>15</v>
      </c>
      <c r="I143" s="18" t="s">
        <v>20</v>
      </c>
      <c r="J143" s="45"/>
      <c r="K143" s="48"/>
      <c r="L143" s="50"/>
      <c r="M143" s="52"/>
      <c r="N143" s="54"/>
      <c r="O143" s="56"/>
    </row>
    <row r="144" spans="1:18" ht="11.1" customHeight="1">
      <c r="A144" s="16" t="s">
        <v>200</v>
      </c>
      <c r="B144" s="17" t="s">
        <v>201</v>
      </c>
      <c r="C144" s="18" t="s">
        <v>41</v>
      </c>
      <c r="D144" s="18">
        <v>28</v>
      </c>
      <c r="E144" s="18">
        <v>61</v>
      </c>
      <c r="F144" s="18">
        <v>89</v>
      </c>
      <c r="G144" s="18">
        <v>2</v>
      </c>
      <c r="H144" s="18" t="s">
        <v>15</v>
      </c>
      <c r="I144" s="18" t="s">
        <v>19</v>
      </c>
      <c r="J144" s="45"/>
      <c r="K144" s="48"/>
      <c r="L144" s="50"/>
      <c r="M144" s="52"/>
      <c r="N144" s="54"/>
      <c r="O144" s="56"/>
    </row>
    <row r="145" spans="1:18" ht="10.5" customHeight="1" thickBot="1">
      <c r="A145" s="19" t="s">
        <v>200</v>
      </c>
      <c r="B145" s="20" t="s">
        <v>201</v>
      </c>
      <c r="C145" s="21" t="s">
        <v>42</v>
      </c>
      <c r="D145" s="21">
        <v>28</v>
      </c>
      <c r="E145" s="21">
        <v>0</v>
      </c>
      <c r="F145" s="21">
        <v>28</v>
      </c>
      <c r="G145" s="21">
        <v>0</v>
      </c>
      <c r="H145" s="21" t="s">
        <v>15</v>
      </c>
      <c r="I145" s="21" t="s">
        <v>21</v>
      </c>
      <c r="J145" s="46"/>
      <c r="K145" s="49"/>
      <c r="L145" s="51"/>
      <c r="M145" s="53"/>
      <c r="N145" s="55"/>
      <c r="O145" s="57"/>
    </row>
    <row r="146" spans="1:18" ht="11.1" customHeight="1">
      <c r="A146" s="8" t="s">
        <v>202</v>
      </c>
      <c r="B146" s="9" t="s">
        <v>203</v>
      </c>
      <c r="C146" s="10" t="s">
        <v>33</v>
      </c>
      <c r="D146" s="10">
        <v>20</v>
      </c>
      <c r="E146" s="10">
        <v>29</v>
      </c>
      <c r="F146" s="10">
        <v>49</v>
      </c>
      <c r="G146" s="10">
        <v>3</v>
      </c>
      <c r="H146" s="10" t="s">
        <v>15</v>
      </c>
      <c r="I146" s="10" t="s">
        <v>18</v>
      </c>
      <c r="J146" s="44">
        <f t="shared" ref="J146" si="70">COUNTIF(H146:H155,"F")+COUNTIF(H146:H155,"AB")</f>
        <v>0</v>
      </c>
      <c r="K146" s="47">
        <f t="shared" ref="K146" si="71">SUM(G146:G155)</f>
        <v>21.5</v>
      </c>
      <c r="L146" s="50" t="str">
        <f t="shared" ref="L146" si="72">IF(K146=21.5, "PASS", "FAIL")</f>
        <v>PASS</v>
      </c>
      <c r="M146" s="52">
        <f t="shared" ref="M146" si="73">IF(L146="PASS",O146/9,"NO NEED")</f>
        <v>75.888888888888886</v>
      </c>
      <c r="N146" s="54">
        <f>IF(L146="FAIL","NO RANK",RANK(M146,$M$6:$M$575))</f>
        <v>17</v>
      </c>
      <c r="O146" s="56">
        <f t="shared" ref="O146" si="74">SUM(F146:F154)</f>
        <v>683</v>
      </c>
    </row>
    <row r="147" spans="1:18" ht="11.1" customHeight="1">
      <c r="A147" s="13" t="s">
        <v>202</v>
      </c>
      <c r="B147" s="14" t="s">
        <v>203</v>
      </c>
      <c r="C147" s="15" t="s">
        <v>34</v>
      </c>
      <c r="D147" s="15">
        <v>25</v>
      </c>
      <c r="E147" s="15">
        <v>45</v>
      </c>
      <c r="F147" s="15">
        <v>70</v>
      </c>
      <c r="G147" s="15">
        <v>3</v>
      </c>
      <c r="H147" s="15" t="s">
        <v>15</v>
      </c>
      <c r="I147" s="15" t="s">
        <v>22</v>
      </c>
      <c r="J147" s="45"/>
      <c r="K147" s="48"/>
      <c r="L147" s="50"/>
      <c r="M147" s="52"/>
      <c r="N147" s="54"/>
      <c r="O147" s="56"/>
    </row>
    <row r="148" spans="1:18" ht="11.1" customHeight="1">
      <c r="A148" s="13" t="s">
        <v>202</v>
      </c>
      <c r="B148" s="14" t="s">
        <v>203</v>
      </c>
      <c r="C148" s="15" t="s">
        <v>36</v>
      </c>
      <c r="D148" s="15">
        <v>28</v>
      </c>
      <c r="E148" s="15">
        <v>40</v>
      </c>
      <c r="F148" s="15">
        <v>68</v>
      </c>
      <c r="G148" s="15">
        <v>3</v>
      </c>
      <c r="H148" s="15" t="s">
        <v>15</v>
      </c>
      <c r="I148" s="15" t="s">
        <v>16</v>
      </c>
      <c r="J148" s="45"/>
      <c r="K148" s="48"/>
      <c r="L148" s="50"/>
      <c r="M148" s="52"/>
      <c r="N148" s="54"/>
      <c r="O148" s="56"/>
    </row>
    <row r="149" spans="1:18" ht="11.1" customHeight="1">
      <c r="A149" s="13" t="s">
        <v>202</v>
      </c>
      <c r="B149" s="14" t="s">
        <v>203</v>
      </c>
      <c r="C149" s="15" t="s">
        <v>37</v>
      </c>
      <c r="D149" s="15">
        <v>23</v>
      </c>
      <c r="E149" s="15">
        <v>31</v>
      </c>
      <c r="F149" s="15">
        <v>54</v>
      </c>
      <c r="G149" s="15">
        <v>3</v>
      </c>
      <c r="H149" s="15" t="s">
        <v>15</v>
      </c>
      <c r="I149" s="15" t="s">
        <v>17</v>
      </c>
      <c r="J149" s="45"/>
      <c r="K149" s="48"/>
      <c r="L149" s="50"/>
      <c r="M149" s="52"/>
      <c r="N149" s="54"/>
      <c r="O149" s="56"/>
    </row>
    <row r="150" spans="1:18" ht="11.1" customHeight="1">
      <c r="A150" s="13" t="s">
        <v>202</v>
      </c>
      <c r="B150" s="14" t="s">
        <v>203</v>
      </c>
      <c r="C150" s="15" t="s">
        <v>38</v>
      </c>
      <c r="D150" s="15">
        <v>24</v>
      </c>
      <c r="E150" s="15">
        <v>39</v>
      </c>
      <c r="F150" s="15">
        <v>63</v>
      </c>
      <c r="G150" s="15">
        <v>3</v>
      </c>
      <c r="H150" s="15" t="s">
        <v>15</v>
      </c>
      <c r="I150" s="15" t="s">
        <v>16</v>
      </c>
      <c r="J150" s="45"/>
      <c r="K150" s="48"/>
      <c r="L150" s="50"/>
      <c r="M150" s="52"/>
      <c r="N150" s="54"/>
      <c r="O150" s="56"/>
    </row>
    <row r="151" spans="1:18" ht="11.1" customHeight="1">
      <c r="A151" s="13" t="s">
        <v>202</v>
      </c>
      <c r="B151" s="14" t="s">
        <v>203</v>
      </c>
      <c r="C151" s="15" t="s">
        <v>35</v>
      </c>
      <c r="D151" s="15">
        <v>28</v>
      </c>
      <c r="E151" s="15">
        <v>67</v>
      </c>
      <c r="F151" s="15">
        <v>95</v>
      </c>
      <c r="G151" s="15">
        <v>1.5</v>
      </c>
      <c r="H151" s="15" t="s">
        <v>15</v>
      </c>
      <c r="I151" s="15" t="s">
        <v>20</v>
      </c>
      <c r="J151" s="45"/>
      <c r="K151" s="48"/>
      <c r="L151" s="50"/>
      <c r="M151" s="52"/>
      <c r="N151" s="54"/>
      <c r="O151" s="56"/>
    </row>
    <row r="152" spans="1:18" ht="11.1" customHeight="1">
      <c r="A152" s="16" t="s">
        <v>202</v>
      </c>
      <c r="B152" s="17" t="s">
        <v>203</v>
      </c>
      <c r="C152" s="18" t="s">
        <v>39</v>
      </c>
      <c r="D152" s="18">
        <v>30</v>
      </c>
      <c r="E152" s="18">
        <v>68</v>
      </c>
      <c r="F152" s="18">
        <v>98</v>
      </c>
      <c r="G152" s="18">
        <v>1.5</v>
      </c>
      <c r="H152" s="18" t="s">
        <v>15</v>
      </c>
      <c r="I152" s="18" t="s">
        <v>20</v>
      </c>
      <c r="J152" s="45"/>
      <c r="K152" s="48"/>
      <c r="L152" s="50"/>
      <c r="M152" s="52"/>
      <c r="N152" s="54"/>
      <c r="O152" s="56"/>
    </row>
    <row r="153" spans="1:18" ht="11.1" customHeight="1">
      <c r="A153" s="16" t="s">
        <v>202</v>
      </c>
      <c r="B153" s="17" t="s">
        <v>203</v>
      </c>
      <c r="C153" s="18" t="s">
        <v>40</v>
      </c>
      <c r="D153" s="18">
        <v>28</v>
      </c>
      <c r="E153" s="18">
        <v>64</v>
      </c>
      <c r="F153" s="18">
        <v>92</v>
      </c>
      <c r="G153" s="18">
        <v>1.5</v>
      </c>
      <c r="H153" s="18" t="s">
        <v>15</v>
      </c>
      <c r="I153" s="18" t="s">
        <v>20</v>
      </c>
      <c r="J153" s="45"/>
      <c r="K153" s="48"/>
      <c r="L153" s="50"/>
      <c r="M153" s="52"/>
      <c r="N153" s="54"/>
      <c r="O153" s="56"/>
    </row>
    <row r="154" spans="1:18" ht="11.1" customHeight="1">
      <c r="A154" s="16" t="s">
        <v>202</v>
      </c>
      <c r="B154" s="17" t="s">
        <v>203</v>
      </c>
      <c r="C154" s="18" t="s">
        <v>41</v>
      </c>
      <c r="D154" s="18">
        <v>29</v>
      </c>
      <c r="E154" s="18">
        <v>65</v>
      </c>
      <c r="F154" s="18">
        <v>94</v>
      </c>
      <c r="G154" s="18">
        <v>2</v>
      </c>
      <c r="H154" s="18" t="s">
        <v>15</v>
      </c>
      <c r="I154" s="18" t="s">
        <v>20</v>
      </c>
      <c r="J154" s="45"/>
      <c r="K154" s="48"/>
      <c r="L154" s="50"/>
      <c r="M154" s="52"/>
      <c r="N154" s="54"/>
      <c r="O154" s="56"/>
    </row>
    <row r="155" spans="1:18" ht="11.1" customHeight="1" thickBot="1">
      <c r="A155" s="19" t="s">
        <v>202</v>
      </c>
      <c r="B155" s="20" t="s">
        <v>203</v>
      </c>
      <c r="C155" s="21" t="s">
        <v>42</v>
      </c>
      <c r="D155" s="21">
        <v>29</v>
      </c>
      <c r="E155" s="21">
        <v>0</v>
      </c>
      <c r="F155" s="21">
        <v>29</v>
      </c>
      <c r="G155" s="21">
        <v>0</v>
      </c>
      <c r="H155" s="21" t="s">
        <v>15</v>
      </c>
      <c r="I155" s="21" t="s">
        <v>31</v>
      </c>
      <c r="J155" s="46"/>
      <c r="K155" s="49"/>
      <c r="L155" s="51"/>
      <c r="M155" s="53"/>
      <c r="N155" s="55"/>
      <c r="O155" s="57"/>
    </row>
    <row r="156" spans="1:18" ht="11.1" customHeight="1">
      <c r="A156" s="8" t="s">
        <v>204</v>
      </c>
      <c r="B156" s="9" t="s">
        <v>205</v>
      </c>
      <c r="C156" s="10" t="s">
        <v>33</v>
      </c>
      <c r="D156" s="10">
        <v>16</v>
      </c>
      <c r="E156" s="10">
        <v>42</v>
      </c>
      <c r="F156" s="10">
        <v>58</v>
      </c>
      <c r="G156" s="10">
        <v>3</v>
      </c>
      <c r="H156" s="10" t="s">
        <v>15</v>
      </c>
      <c r="I156" s="10" t="s">
        <v>18</v>
      </c>
      <c r="J156" s="44">
        <f t="shared" ref="J156" si="75">COUNTIF(H156:H165,"F")+COUNTIF(H156:H165,"AB")</f>
        <v>1</v>
      </c>
      <c r="K156" s="47">
        <f t="shared" ref="K156" si="76">SUM(G156:G165)</f>
        <v>18.5</v>
      </c>
      <c r="L156" s="50" t="str">
        <f t="shared" ref="L156" si="77">IF(K156=21.5, "PASS", "FAIL")</f>
        <v>FAIL</v>
      </c>
      <c r="M156" s="52" t="str">
        <f t="shared" ref="M156" si="78">IF(L156="PASS",O156/9,"NO NEED")</f>
        <v>NO NEED</v>
      </c>
      <c r="N156" s="54" t="str">
        <f>IF(L156="FAIL","NO RANK",RANK(M156,$M$6:$M$575))</f>
        <v>NO RANK</v>
      </c>
      <c r="O156" s="56">
        <f t="shared" ref="O156" si="79">SUM(F156:F164)</f>
        <v>625</v>
      </c>
      <c r="P156" s="11"/>
      <c r="Q156" s="12"/>
      <c r="R156" s="12"/>
    </row>
    <row r="157" spans="1:18" ht="11.1" customHeight="1">
      <c r="A157" s="13" t="s">
        <v>204</v>
      </c>
      <c r="B157" s="14" t="s">
        <v>205</v>
      </c>
      <c r="C157" s="15" t="s">
        <v>34</v>
      </c>
      <c r="D157" s="15">
        <v>22</v>
      </c>
      <c r="E157" s="15">
        <v>27</v>
      </c>
      <c r="F157" s="15">
        <v>49</v>
      </c>
      <c r="G157" s="15">
        <v>3</v>
      </c>
      <c r="H157" s="15" t="s">
        <v>15</v>
      </c>
      <c r="I157" s="15" t="s">
        <v>18</v>
      </c>
      <c r="J157" s="45"/>
      <c r="K157" s="48"/>
      <c r="L157" s="50"/>
      <c r="M157" s="52"/>
      <c r="N157" s="54"/>
      <c r="O157" s="56"/>
    </row>
    <row r="158" spans="1:18" ht="11.1" customHeight="1">
      <c r="A158" s="13" t="s">
        <v>204</v>
      </c>
      <c r="B158" s="14" t="s">
        <v>205</v>
      </c>
      <c r="C158" s="15" t="s">
        <v>36</v>
      </c>
      <c r="D158" s="15">
        <v>26</v>
      </c>
      <c r="E158" s="15">
        <v>34</v>
      </c>
      <c r="F158" s="15">
        <v>60</v>
      </c>
      <c r="G158" s="15">
        <v>3</v>
      </c>
      <c r="H158" s="15" t="s">
        <v>15</v>
      </c>
      <c r="I158" s="15" t="s">
        <v>31</v>
      </c>
      <c r="J158" s="45"/>
      <c r="K158" s="48"/>
      <c r="L158" s="50"/>
      <c r="M158" s="52"/>
      <c r="N158" s="54"/>
      <c r="O158" s="56"/>
    </row>
    <row r="159" spans="1:18" ht="11.1" customHeight="1">
      <c r="A159" s="13" t="s">
        <v>204</v>
      </c>
      <c r="B159" s="14" t="s">
        <v>205</v>
      </c>
      <c r="C159" s="15" t="s">
        <v>37</v>
      </c>
      <c r="D159" s="15">
        <v>18</v>
      </c>
      <c r="E159" s="15">
        <v>28</v>
      </c>
      <c r="F159" s="15">
        <v>46</v>
      </c>
      <c r="G159" s="15">
        <v>3</v>
      </c>
      <c r="H159" s="15" t="s">
        <v>15</v>
      </c>
      <c r="I159" s="15" t="s">
        <v>20</v>
      </c>
      <c r="J159" s="45"/>
      <c r="K159" s="48"/>
      <c r="L159" s="50"/>
      <c r="M159" s="52"/>
      <c r="N159" s="54"/>
      <c r="O159" s="56"/>
    </row>
    <row r="160" spans="1:18" ht="11.1" customHeight="1">
      <c r="A160" s="13" t="s">
        <v>204</v>
      </c>
      <c r="B160" s="14" t="s">
        <v>205</v>
      </c>
      <c r="C160" s="15" t="s">
        <v>38</v>
      </c>
      <c r="D160" s="15">
        <v>21</v>
      </c>
      <c r="E160" s="15">
        <v>16</v>
      </c>
      <c r="F160" s="15">
        <v>37</v>
      </c>
      <c r="G160" s="15">
        <v>0</v>
      </c>
      <c r="H160" s="15" t="s">
        <v>19</v>
      </c>
      <c r="I160" s="15" t="s">
        <v>16</v>
      </c>
      <c r="J160" s="45"/>
      <c r="K160" s="48"/>
      <c r="L160" s="50"/>
      <c r="M160" s="52"/>
      <c r="N160" s="54"/>
      <c r="O160" s="56"/>
    </row>
    <row r="161" spans="1:18" ht="11.1" customHeight="1">
      <c r="A161" s="13" t="s">
        <v>204</v>
      </c>
      <c r="B161" s="14" t="s">
        <v>205</v>
      </c>
      <c r="C161" s="15" t="s">
        <v>35</v>
      </c>
      <c r="D161" s="15">
        <v>29</v>
      </c>
      <c r="E161" s="15">
        <v>65</v>
      </c>
      <c r="F161" s="15">
        <v>94</v>
      </c>
      <c r="G161" s="15">
        <v>1.5</v>
      </c>
      <c r="H161" s="15" t="s">
        <v>15</v>
      </c>
      <c r="I161" s="15" t="s">
        <v>20</v>
      </c>
      <c r="J161" s="45"/>
      <c r="K161" s="48"/>
      <c r="L161" s="50"/>
      <c r="M161" s="52"/>
      <c r="N161" s="54"/>
      <c r="O161" s="56"/>
    </row>
    <row r="162" spans="1:18" ht="11.1" customHeight="1">
      <c r="A162" s="16" t="s">
        <v>204</v>
      </c>
      <c r="B162" s="17" t="s">
        <v>205</v>
      </c>
      <c r="C162" s="18" t="s">
        <v>39</v>
      </c>
      <c r="D162" s="18">
        <v>28</v>
      </c>
      <c r="E162" s="18">
        <v>65</v>
      </c>
      <c r="F162" s="18">
        <v>93</v>
      </c>
      <c r="G162" s="18">
        <v>1.5</v>
      </c>
      <c r="H162" s="18" t="s">
        <v>15</v>
      </c>
      <c r="I162" s="18" t="s">
        <v>20</v>
      </c>
      <c r="J162" s="45"/>
      <c r="K162" s="48"/>
      <c r="L162" s="50"/>
      <c r="M162" s="52"/>
      <c r="N162" s="54"/>
      <c r="O162" s="56"/>
    </row>
    <row r="163" spans="1:18" ht="11.1" customHeight="1">
      <c r="A163" s="16" t="s">
        <v>204</v>
      </c>
      <c r="B163" s="17" t="s">
        <v>205</v>
      </c>
      <c r="C163" s="18" t="s">
        <v>40</v>
      </c>
      <c r="D163" s="18">
        <v>29</v>
      </c>
      <c r="E163" s="18">
        <v>65</v>
      </c>
      <c r="F163" s="18">
        <v>94</v>
      </c>
      <c r="G163" s="18">
        <v>1.5</v>
      </c>
      <c r="H163" s="18" t="s">
        <v>15</v>
      </c>
      <c r="I163" s="18" t="s">
        <v>19</v>
      </c>
      <c r="J163" s="45"/>
      <c r="K163" s="48"/>
      <c r="L163" s="50"/>
      <c r="M163" s="52"/>
      <c r="N163" s="54"/>
      <c r="O163" s="56"/>
    </row>
    <row r="164" spans="1:18" ht="11.1" customHeight="1">
      <c r="A164" s="16" t="s">
        <v>204</v>
      </c>
      <c r="B164" s="17" t="s">
        <v>205</v>
      </c>
      <c r="C164" s="18" t="s">
        <v>41</v>
      </c>
      <c r="D164" s="18">
        <v>29</v>
      </c>
      <c r="E164" s="18">
        <v>65</v>
      </c>
      <c r="F164" s="18">
        <v>94</v>
      </c>
      <c r="G164" s="18">
        <v>2</v>
      </c>
      <c r="H164" s="18" t="s">
        <v>15</v>
      </c>
      <c r="I164" s="18" t="s">
        <v>20</v>
      </c>
      <c r="J164" s="45"/>
      <c r="K164" s="48"/>
      <c r="L164" s="50"/>
      <c r="M164" s="52"/>
      <c r="N164" s="54"/>
      <c r="O164" s="56"/>
    </row>
    <row r="165" spans="1:18" ht="10.5" customHeight="1" thickBot="1">
      <c r="A165" s="19" t="s">
        <v>204</v>
      </c>
      <c r="B165" s="20" t="s">
        <v>205</v>
      </c>
      <c r="C165" s="21" t="s">
        <v>42</v>
      </c>
      <c r="D165" s="21">
        <v>29</v>
      </c>
      <c r="E165" s="21">
        <v>0</v>
      </c>
      <c r="F165" s="21">
        <v>29</v>
      </c>
      <c r="G165" s="21">
        <v>0</v>
      </c>
      <c r="H165" s="21" t="s">
        <v>15</v>
      </c>
      <c r="I165" s="21" t="s">
        <v>17</v>
      </c>
      <c r="J165" s="46"/>
      <c r="K165" s="49"/>
      <c r="L165" s="51"/>
      <c r="M165" s="53"/>
      <c r="N165" s="55"/>
      <c r="O165" s="57"/>
    </row>
    <row r="166" spans="1:18" ht="11.1" customHeight="1">
      <c r="A166" s="8" t="s">
        <v>206</v>
      </c>
      <c r="B166" s="9" t="s">
        <v>207</v>
      </c>
      <c r="C166" s="10" t="s">
        <v>33</v>
      </c>
      <c r="D166" s="10">
        <v>15</v>
      </c>
      <c r="E166" s="10">
        <v>32</v>
      </c>
      <c r="F166" s="10">
        <v>47</v>
      </c>
      <c r="G166" s="10">
        <v>3</v>
      </c>
      <c r="H166" s="10" t="s">
        <v>15</v>
      </c>
      <c r="I166" s="10" t="s">
        <v>18</v>
      </c>
      <c r="J166" s="44">
        <f t="shared" ref="J166" si="80">COUNTIF(H166:H175,"F")+COUNTIF(H166:H175,"AB")</f>
        <v>3</v>
      </c>
      <c r="K166" s="47">
        <f t="shared" ref="K166" si="81">SUM(G166:G175)</f>
        <v>12.5</v>
      </c>
      <c r="L166" s="50" t="str">
        <f t="shared" ref="L166" si="82">IF(K166=21.5, "PASS", "FAIL")</f>
        <v>FAIL</v>
      </c>
      <c r="M166" s="52" t="str">
        <f t="shared" ref="M166" si="83">IF(L166="PASS",O166/9,"NO NEED")</f>
        <v>NO NEED</v>
      </c>
      <c r="N166" s="54" t="str">
        <f>IF(L166="FAIL","NO RANK",RANK(M166,$M$6:$M$575))</f>
        <v>NO RANK</v>
      </c>
      <c r="O166" s="56">
        <f t="shared" ref="O166" si="84">SUM(F166:F174)</f>
        <v>524</v>
      </c>
    </row>
    <row r="167" spans="1:18" ht="11.1" customHeight="1">
      <c r="A167" s="13" t="s">
        <v>206</v>
      </c>
      <c r="B167" s="14" t="s">
        <v>207</v>
      </c>
      <c r="C167" s="15" t="s">
        <v>34</v>
      </c>
      <c r="D167" s="15">
        <v>17</v>
      </c>
      <c r="E167" s="15">
        <v>11</v>
      </c>
      <c r="F167" s="15">
        <v>28</v>
      </c>
      <c r="G167" s="15">
        <v>0</v>
      </c>
      <c r="H167" s="15" t="s">
        <v>19</v>
      </c>
      <c r="I167" s="15" t="s">
        <v>19</v>
      </c>
      <c r="J167" s="45"/>
      <c r="K167" s="48"/>
      <c r="L167" s="50"/>
      <c r="M167" s="52"/>
      <c r="N167" s="54"/>
      <c r="O167" s="56"/>
    </row>
    <row r="168" spans="1:18" ht="11.1" customHeight="1">
      <c r="A168" s="13" t="s">
        <v>206</v>
      </c>
      <c r="B168" s="14" t="s">
        <v>207</v>
      </c>
      <c r="C168" s="15" t="s">
        <v>36</v>
      </c>
      <c r="D168" s="15">
        <v>19</v>
      </c>
      <c r="E168" s="15">
        <v>7</v>
      </c>
      <c r="F168" s="15">
        <v>26</v>
      </c>
      <c r="G168" s="15">
        <v>0</v>
      </c>
      <c r="H168" s="15" t="s">
        <v>19</v>
      </c>
      <c r="I168" s="15" t="s">
        <v>19</v>
      </c>
      <c r="J168" s="45"/>
      <c r="K168" s="48"/>
      <c r="L168" s="50"/>
      <c r="M168" s="52"/>
      <c r="N168" s="54"/>
      <c r="O168" s="56"/>
    </row>
    <row r="169" spans="1:18" ht="11.1" customHeight="1">
      <c r="A169" s="13" t="s">
        <v>206</v>
      </c>
      <c r="B169" s="14" t="s">
        <v>207</v>
      </c>
      <c r="C169" s="15" t="s">
        <v>37</v>
      </c>
      <c r="D169" s="15">
        <v>20</v>
      </c>
      <c r="E169" s="15">
        <v>25</v>
      </c>
      <c r="F169" s="15">
        <v>45</v>
      </c>
      <c r="G169" s="15">
        <v>3</v>
      </c>
      <c r="H169" s="15" t="s">
        <v>15</v>
      </c>
      <c r="I169" s="15" t="s">
        <v>18</v>
      </c>
      <c r="J169" s="45"/>
      <c r="K169" s="48"/>
      <c r="L169" s="50"/>
      <c r="M169" s="52"/>
      <c r="N169" s="54"/>
      <c r="O169" s="56"/>
    </row>
    <row r="170" spans="1:18" ht="11.1" customHeight="1">
      <c r="A170" s="13" t="s">
        <v>206</v>
      </c>
      <c r="B170" s="14" t="s">
        <v>207</v>
      </c>
      <c r="C170" s="15" t="s">
        <v>38</v>
      </c>
      <c r="D170" s="15">
        <v>19</v>
      </c>
      <c r="E170" s="15">
        <v>3</v>
      </c>
      <c r="F170" s="15">
        <v>22</v>
      </c>
      <c r="G170" s="15">
        <v>0</v>
      </c>
      <c r="H170" s="15" t="s">
        <v>19</v>
      </c>
      <c r="I170" s="15" t="s">
        <v>19</v>
      </c>
      <c r="J170" s="45"/>
      <c r="K170" s="48"/>
      <c r="L170" s="50"/>
      <c r="M170" s="52"/>
      <c r="N170" s="54"/>
      <c r="O170" s="56"/>
    </row>
    <row r="171" spans="1:18" ht="11.1" customHeight="1">
      <c r="A171" s="13" t="s">
        <v>206</v>
      </c>
      <c r="B171" s="14" t="s">
        <v>207</v>
      </c>
      <c r="C171" s="15" t="s">
        <v>35</v>
      </c>
      <c r="D171" s="15">
        <v>29</v>
      </c>
      <c r="E171" s="15">
        <v>61</v>
      </c>
      <c r="F171" s="15">
        <v>90</v>
      </c>
      <c r="G171" s="15">
        <v>1.5</v>
      </c>
      <c r="H171" s="15" t="s">
        <v>15</v>
      </c>
      <c r="I171" s="15" t="s">
        <v>20</v>
      </c>
      <c r="J171" s="45"/>
      <c r="K171" s="48"/>
      <c r="L171" s="50"/>
      <c r="M171" s="52"/>
      <c r="N171" s="54"/>
      <c r="O171" s="56"/>
    </row>
    <row r="172" spans="1:18" ht="11.1" customHeight="1">
      <c r="A172" s="16" t="s">
        <v>206</v>
      </c>
      <c r="B172" s="17" t="s">
        <v>207</v>
      </c>
      <c r="C172" s="18" t="s">
        <v>39</v>
      </c>
      <c r="D172" s="18">
        <v>28</v>
      </c>
      <c r="E172" s="18">
        <v>64</v>
      </c>
      <c r="F172" s="18">
        <v>92</v>
      </c>
      <c r="G172" s="18">
        <v>1.5</v>
      </c>
      <c r="H172" s="18" t="s">
        <v>15</v>
      </c>
      <c r="I172" s="18" t="s">
        <v>20</v>
      </c>
      <c r="J172" s="45"/>
      <c r="K172" s="48"/>
      <c r="L172" s="50"/>
      <c r="M172" s="52"/>
      <c r="N172" s="54"/>
      <c r="O172" s="56"/>
    </row>
    <row r="173" spans="1:18" ht="11.1" customHeight="1">
      <c r="A173" s="16" t="s">
        <v>206</v>
      </c>
      <c r="B173" s="17" t="s">
        <v>207</v>
      </c>
      <c r="C173" s="18" t="s">
        <v>40</v>
      </c>
      <c r="D173" s="18">
        <v>30</v>
      </c>
      <c r="E173" s="18">
        <v>58</v>
      </c>
      <c r="F173" s="18">
        <v>88</v>
      </c>
      <c r="G173" s="18">
        <v>1.5</v>
      </c>
      <c r="H173" s="18" t="s">
        <v>15</v>
      </c>
      <c r="I173" s="18" t="s">
        <v>21</v>
      </c>
      <c r="J173" s="45"/>
      <c r="K173" s="48"/>
      <c r="L173" s="50"/>
      <c r="M173" s="52"/>
      <c r="N173" s="54"/>
      <c r="O173" s="56"/>
    </row>
    <row r="174" spans="1:18" ht="11.1" customHeight="1">
      <c r="A174" s="16" t="s">
        <v>206</v>
      </c>
      <c r="B174" s="17" t="s">
        <v>207</v>
      </c>
      <c r="C174" s="18" t="s">
        <v>41</v>
      </c>
      <c r="D174" s="18">
        <v>28</v>
      </c>
      <c r="E174" s="18">
        <v>58</v>
      </c>
      <c r="F174" s="18">
        <v>86</v>
      </c>
      <c r="G174" s="18">
        <v>2</v>
      </c>
      <c r="H174" s="18" t="s">
        <v>15</v>
      </c>
      <c r="I174" s="18" t="s">
        <v>21</v>
      </c>
      <c r="J174" s="45"/>
      <c r="K174" s="48"/>
      <c r="L174" s="50"/>
      <c r="M174" s="52"/>
      <c r="N174" s="54"/>
      <c r="O174" s="56"/>
    </row>
    <row r="175" spans="1:18" ht="11.1" customHeight="1" thickBot="1">
      <c r="A175" s="19" t="s">
        <v>206</v>
      </c>
      <c r="B175" s="20" t="s">
        <v>207</v>
      </c>
      <c r="C175" s="21" t="s">
        <v>42</v>
      </c>
      <c r="D175" s="21">
        <v>26</v>
      </c>
      <c r="E175" s="21">
        <v>0</v>
      </c>
      <c r="F175" s="21">
        <v>26</v>
      </c>
      <c r="G175" s="21">
        <v>0</v>
      </c>
      <c r="H175" s="21" t="s">
        <v>15</v>
      </c>
      <c r="I175" s="21" t="s">
        <v>31</v>
      </c>
      <c r="J175" s="46"/>
      <c r="K175" s="49"/>
      <c r="L175" s="51"/>
      <c r="M175" s="53"/>
      <c r="N175" s="55"/>
      <c r="O175" s="57"/>
    </row>
    <row r="176" spans="1:18" ht="11.1" customHeight="1">
      <c r="A176" s="8" t="s">
        <v>208</v>
      </c>
      <c r="B176" s="9" t="s">
        <v>209</v>
      </c>
      <c r="C176" s="10" t="s">
        <v>33</v>
      </c>
      <c r="D176" s="10">
        <v>23</v>
      </c>
      <c r="E176" s="10">
        <v>45</v>
      </c>
      <c r="F176" s="10">
        <v>68</v>
      </c>
      <c r="G176" s="10">
        <v>3</v>
      </c>
      <c r="H176" s="10" t="s">
        <v>15</v>
      </c>
      <c r="I176" s="10" t="s">
        <v>16</v>
      </c>
      <c r="J176" s="44">
        <f t="shared" ref="J176" si="85">COUNTIF(H176:H185,"F")+COUNTIF(H176:H185,"AB")</f>
        <v>1</v>
      </c>
      <c r="K176" s="47">
        <f t="shared" ref="K176" si="86">SUM(G176:G185)</f>
        <v>18.5</v>
      </c>
      <c r="L176" s="50" t="str">
        <f t="shared" ref="L176" si="87">IF(K176=21.5, "PASS", "FAIL")</f>
        <v>FAIL</v>
      </c>
      <c r="M176" s="52" t="str">
        <f t="shared" ref="M176" si="88">IF(L176="PASS",O176/9,"NO NEED")</f>
        <v>NO NEED</v>
      </c>
      <c r="N176" s="54" t="str">
        <f>IF(L176="FAIL","NO RANK",RANK(M176,$M$6:$M$575))</f>
        <v>NO RANK</v>
      </c>
      <c r="O176" s="56">
        <f t="shared" ref="O176" si="89">SUM(F176:F184)</f>
        <v>663</v>
      </c>
      <c r="P176" s="11"/>
      <c r="Q176" s="12"/>
      <c r="R176" s="12"/>
    </row>
    <row r="177" spans="1:15" ht="11.1" customHeight="1">
      <c r="A177" s="13" t="s">
        <v>208</v>
      </c>
      <c r="B177" s="14" t="s">
        <v>209</v>
      </c>
      <c r="C177" s="15" t="s">
        <v>34</v>
      </c>
      <c r="D177" s="15">
        <v>25</v>
      </c>
      <c r="E177" s="15">
        <v>36</v>
      </c>
      <c r="F177" s="15">
        <v>61</v>
      </c>
      <c r="G177" s="15">
        <v>3</v>
      </c>
      <c r="H177" s="15" t="s">
        <v>15</v>
      </c>
      <c r="I177" s="15" t="s">
        <v>16</v>
      </c>
      <c r="J177" s="45"/>
      <c r="K177" s="48"/>
      <c r="L177" s="50"/>
      <c r="M177" s="52"/>
      <c r="N177" s="54"/>
      <c r="O177" s="56"/>
    </row>
    <row r="178" spans="1:15" ht="11.1" customHeight="1">
      <c r="A178" s="13" t="s">
        <v>208</v>
      </c>
      <c r="B178" s="14" t="s">
        <v>209</v>
      </c>
      <c r="C178" s="15" t="s">
        <v>36</v>
      </c>
      <c r="D178" s="15">
        <v>27</v>
      </c>
      <c r="E178" s="15">
        <v>40</v>
      </c>
      <c r="F178" s="15">
        <v>67</v>
      </c>
      <c r="G178" s="15">
        <v>3</v>
      </c>
      <c r="H178" s="15" t="s">
        <v>15</v>
      </c>
      <c r="I178" s="15" t="s">
        <v>16</v>
      </c>
      <c r="J178" s="45"/>
      <c r="K178" s="48"/>
      <c r="L178" s="50"/>
      <c r="M178" s="52"/>
      <c r="N178" s="54"/>
      <c r="O178" s="56"/>
    </row>
    <row r="179" spans="1:15" ht="11.1" customHeight="1">
      <c r="A179" s="13" t="s">
        <v>208</v>
      </c>
      <c r="B179" s="14" t="s">
        <v>209</v>
      </c>
      <c r="C179" s="15" t="s">
        <v>37</v>
      </c>
      <c r="D179" s="15">
        <v>23</v>
      </c>
      <c r="E179" s="15">
        <v>25</v>
      </c>
      <c r="F179" s="15">
        <v>48</v>
      </c>
      <c r="G179" s="15">
        <v>3</v>
      </c>
      <c r="H179" s="15" t="s">
        <v>15</v>
      </c>
      <c r="I179" s="15" t="s">
        <v>18</v>
      </c>
      <c r="J179" s="45"/>
      <c r="K179" s="48"/>
      <c r="L179" s="50"/>
      <c r="M179" s="52"/>
      <c r="N179" s="54"/>
      <c r="O179" s="56"/>
    </row>
    <row r="180" spans="1:15" ht="11.1" customHeight="1">
      <c r="A180" s="13" t="s">
        <v>208</v>
      </c>
      <c r="B180" s="14" t="s">
        <v>209</v>
      </c>
      <c r="C180" s="15" t="s">
        <v>38</v>
      </c>
      <c r="D180" s="15">
        <v>27</v>
      </c>
      <c r="E180" s="15">
        <v>17</v>
      </c>
      <c r="F180" s="15">
        <v>44</v>
      </c>
      <c r="G180" s="15">
        <v>0</v>
      </c>
      <c r="H180" s="15" t="s">
        <v>19</v>
      </c>
      <c r="I180" s="15" t="s">
        <v>19</v>
      </c>
      <c r="J180" s="45"/>
      <c r="K180" s="48"/>
      <c r="L180" s="50"/>
      <c r="M180" s="52"/>
      <c r="N180" s="54"/>
      <c r="O180" s="56"/>
    </row>
    <row r="181" spans="1:15" ht="11.1" customHeight="1">
      <c r="A181" s="13" t="s">
        <v>208</v>
      </c>
      <c r="B181" s="14" t="s">
        <v>209</v>
      </c>
      <c r="C181" s="15" t="s">
        <v>35</v>
      </c>
      <c r="D181" s="15">
        <v>29</v>
      </c>
      <c r="E181" s="15">
        <v>61</v>
      </c>
      <c r="F181" s="15">
        <v>90</v>
      </c>
      <c r="G181" s="15">
        <v>1.5</v>
      </c>
      <c r="H181" s="15" t="s">
        <v>15</v>
      </c>
      <c r="I181" s="15" t="s">
        <v>20</v>
      </c>
      <c r="J181" s="45"/>
      <c r="K181" s="48"/>
      <c r="L181" s="50"/>
      <c r="M181" s="52"/>
      <c r="N181" s="54"/>
      <c r="O181" s="56"/>
    </row>
    <row r="182" spans="1:15" ht="11.1" customHeight="1">
      <c r="A182" s="16" t="s">
        <v>208</v>
      </c>
      <c r="B182" s="17" t="s">
        <v>209</v>
      </c>
      <c r="C182" s="18" t="s">
        <v>39</v>
      </c>
      <c r="D182" s="18">
        <v>28</v>
      </c>
      <c r="E182" s="18">
        <v>64</v>
      </c>
      <c r="F182" s="18">
        <v>92</v>
      </c>
      <c r="G182" s="18">
        <v>1.5</v>
      </c>
      <c r="H182" s="18" t="s">
        <v>15</v>
      </c>
      <c r="I182" s="18" t="s">
        <v>20</v>
      </c>
      <c r="J182" s="45"/>
      <c r="K182" s="48"/>
      <c r="L182" s="50"/>
      <c r="M182" s="52"/>
      <c r="N182" s="54"/>
      <c r="O182" s="56"/>
    </row>
    <row r="183" spans="1:15" ht="11.1" customHeight="1">
      <c r="A183" s="16" t="s">
        <v>208</v>
      </c>
      <c r="B183" s="17" t="s">
        <v>209</v>
      </c>
      <c r="C183" s="18" t="s">
        <v>40</v>
      </c>
      <c r="D183" s="18">
        <v>29</v>
      </c>
      <c r="E183" s="18">
        <v>67</v>
      </c>
      <c r="F183" s="18">
        <v>96</v>
      </c>
      <c r="G183" s="18">
        <v>1.5</v>
      </c>
      <c r="H183" s="18" t="s">
        <v>15</v>
      </c>
      <c r="I183" s="18" t="s">
        <v>20</v>
      </c>
      <c r="J183" s="45"/>
      <c r="K183" s="48"/>
      <c r="L183" s="50"/>
      <c r="M183" s="52"/>
      <c r="N183" s="54"/>
      <c r="O183" s="56"/>
    </row>
    <row r="184" spans="1:15" ht="11.1" customHeight="1">
      <c r="A184" s="16" t="s">
        <v>208</v>
      </c>
      <c r="B184" s="17" t="s">
        <v>209</v>
      </c>
      <c r="C184" s="18" t="s">
        <v>41</v>
      </c>
      <c r="D184" s="18">
        <v>28</v>
      </c>
      <c r="E184" s="18">
        <v>69</v>
      </c>
      <c r="F184" s="18">
        <v>97</v>
      </c>
      <c r="G184" s="18">
        <v>2</v>
      </c>
      <c r="H184" s="18" t="s">
        <v>15</v>
      </c>
      <c r="I184" s="18" t="s">
        <v>20</v>
      </c>
      <c r="J184" s="45"/>
      <c r="K184" s="48"/>
      <c r="L184" s="50"/>
      <c r="M184" s="52"/>
      <c r="N184" s="54"/>
      <c r="O184" s="56"/>
    </row>
    <row r="185" spans="1:15" ht="10.5" customHeight="1" thickBot="1">
      <c r="A185" s="19" t="s">
        <v>208</v>
      </c>
      <c r="B185" s="20" t="s">
        <v>209</v>
      </c>
      <c r="C185" s="21" t="s">
        <v>42</v>
      </c>
      <c r="D185" s="21">
        <v>29</v>
      </c>
      <c r="E185" s="21">
        <v>0</v>
      </c>
      <c r="F185" s="21">
        <v>29</v>
      </c>
      <c r="G185" s="21">
        <v>0</v>
      </c>
      <c r="H185" s="21" t="s">
        <v>15</v>
      </c>
      <c r="I185" s="21" t="s">
        <v>31</v>
      </c>
      <c r="J185" s="46"/>
      <c r="K185" s="49"/>
      <c r="L185" s="51"/>
      <c r="M185" s="53"/>
      <c r="N185" s="55"/>
      <c r="O185" s="57"/>
    </row>
    <row r="186" spans="1:15" ht="11.1" customHeight="1">
      <c r="A186" s="8" t="s">
        <v>210</v>
      </c>
      <c r="B186" s="9" t="s">
        <v>211</v>
      </c>
      <c r="C186" s="10" t="s">
        <v>33</v>
      </c>
      <c r="D186" s="10">
        <v>25</v>
      </c>
      <c r="E186" s="10">
        <v>40</v>
      </c>
      <c r="F186" s="10">
        <v>65</v>
      </c>
      <c r="G186" s="10">
        <v>3</v>
      </c>
      <c r="H186" s="10" t="s">
        <v>15</v>
      </c>
      <c r="I186" s="10" t="s">
        <v>16</v>
      </c>
      <c r="J186" s="44">
        <f t="shared" ref="J186" si="90">COUNTIF(H186:H195,"F")+COUNTIF(H186:H195,"AB")</f>
        <v>0</v>
      </c>
      <c r="K186" s="47">
        <f t="shared" ref="K186" si="91">SUM(G186:G195)</f>
        <v>21.5</v>
      </c>
      <c r="L186" s="50" t="str">
        <f t="shared" ref="L186" si="92">IF(K186=21.5, "PASS", "FAIL")</f>
        <v>PASS</v>
      </c>
      <c r="M186" s="52">
        <f t="shared" ref="M186" si="93">IF(L186="PASS",O186/9,"NO NEED")</f>
        <v>78.777777777777771</v>
      </c>
      <c r="N186" s="54">
        <f>IF(L186="FAIL","NO RANK",RANK(M186,$M$6:$M$575))</f>
        <v>10</v>
      </c>
      <c r="O186" s="56">
        <f t="shared" ref="O186" si="94">SUM(F186:F194)</f>
        <v>709</v>
      </c>
    </row>
    <row r="187" spans="1:15" ht="11.1" customHeight="1">
      <c r="A187" s="13" t="s">
        <v>210</v>
      </c>
      <c r="B187" s="14" t="s">
        <v>211</v>
      </c>
      <c r="C187" s="15" t="s">
        <v>34</v>
      </c>
      <c r="D187" s="15">
        <v>28</v>
      </c>
      <c r="E187" s="15">
        <v>40</v>
      </c>
      <c r="F187" s="15">
        <v>68</v>
      </c>
      <c r="G187" s="15">
        <v>3</v>
      </c>
      <c r="H187" s="15" t="s">
        <v>15</v>
      </c>
      <c r="I187" s="15" t="s">
        <v>16</v>
      </c>
      <c r="J187" s="45"/>
      <c r="K187" s="48"/>
      <c r="L187" s="50"/>
      <c r="M187" s="52"/>
      <c r="N187" s="54"/>
      <c r="O187" s="56"/>
    </row>
    <row r="188" spans="1:15" ht="11.1" customHeight="1">
      <c r="A188" s="13" t="s">
        <v>210</v>
      </c>
      <c r="B188" s="14" t="s">
        <v>211</v>
      </c>
      <c r="C188" s="15" t="s">
        <v>36</v>
      </c>
      <c r="D188" s="15">
        <v>29</v>
      </c>
      <c r="E188" s="15">
        <v>44</v>
      </c>
      <c r="F188" s="15">
        <v>73</v>
      </c>
      <c r="G188" s="15">
        <v>3</v>
      </c>
      <c r="H188" s="15" t="s">
        <v>15</v>
      </c>
      <c r="I188" s="15" t="s">
        <v>22</v>
      </c>
      <c r="J188" s="45"/>
      <c r="K188" s="48"/>
      <c r="L188" s="50"/>
      <c r="M188" s="52"/>
      <c r="N188" s="54"/>
      <c r="O188" s="56"/>
    </row>
    <row r="189" spans="1:15" ht="11.1" customHeight="1">
      <c r="A189" s="13" t="s">
        <v>210</v>
      </c>
      <c r="B189" s="14" t="s">
        <v>211</v>
      </c>
      <c r="C189" s="15" t="s">
        <v>37</v>
      </c>
      <c r="D189" s="15">
        <v>28</v>
      </c>
      <c r="E189" s="15">
        <v>29</v>
      </c>
      <c r="F189" s="15">
        <v>57</v>
      </c>
      <c r="G189" s="15">
        <v>3</v>
      </c>
      <c r="H189" s="15" t="s">
        <v>15</v>
      </c>
      <c r="I189" s="15" t="s">
        <v>17</v>
      </c>
      <c r="J189" s="45"/>
      <c r="K189" s="48"/>
      <c r="L189" s="50"/>
      <c r="M189" s="52"/>
      <c r="N189" s="54"/>
      <c r="O189" s="56"/>
    </row>
    <row r="190" spans="1:15" ht="11.1" customHeight="1">
      <c r="A190" s="13" t="s">
        <v>210</v>
      </c>
      <c r="B190" s="14" t="s">
        <v>211</v>
      </c>
      <c r="C190" s="15" t="s">
        <v>38</v>
      </c>
      <c r="D190" s="15">
        <v>27</v>
      </c>
      <c r="E190" s="15">
        <v>39</v>
      </c>
      <c r="F190" s="15">
        <v>66</v>
      </c>
      <c r="G190" s="15">
        <v>3</v>
      </c>
      <c r="H190" s="15" t="s">
        <v>15</v>
      </c>
      <c r="I190" s="15" t="s">
        <v>16</v>
      </c>
      <c r="J190" s="45"/>
      <c r="K190" s="48"/>
      <c r="L190" s="50"/>
      <c r="M190" s="52"/>
      <c r="N190" s="54"/>
      <c r="O190" s="56"/>
    </row>
    <row r="191" spans="1:15" ht="11.1" customHeight="1">
      <c r="A191" s="13" t="s">
        <v>210</v>
      </c>
      <c r="B191" s="14" t="s">
        <v>211</v>
      </c>
      <c r="C191" s="15" t="s">
        <v>35</v>
      </c>
      <c r="D191" s="15">
        <v>30</v>
      </c>
      <c r="E191" s="15">
        <v>67</v>
      </c>
      <c r="F191" s="15">
        <v>97</v>
      </c>
      <c r="G191" s="15">
        <v>1.5</v>
      </c>
      <c r="H191" s="15" t="s">
        <v>15</v>
      </c>
      <c r="I191" s="15" t="s">
        <v>20</v>
      </c>
      <c r="J191" s="45"/>
      <c r="K191" s="48"/>
      <c r="L191" s="50"/>
      <c r="M191" s="52"/>
      <c r="N191" s="54"/>
      <c r="O191" s="56"/>
    </row>
    <row r="192" spans="1:15" ht="11.1" customHeight="1">
      <c r="A192" s="16" t="s">
        <v>210</v>
      </c>
      <c r="B192" s="17" t="s">
        <v>211</v>
      </c>
      <c r="C192" s="18" t="s">
        <v>39</v>
      </c>
      <c r="D192" s="18">
        <v>30</v>
      </c>
      <c r="E192" s="18">
        <v>64</v>
      </c>
      <c r="F192" s="18">
        <v>94</v>
      </c>
      <c r="G192" s="18">
        <v>1.5</v>
      </c>
      <c r="H192" s="18" t="s">
        <v>15</v>
      </c>
      <c r="I192" s="18" t="s">
        <v>20</v>
      </c>
      <c r="J192" s="45"/>
      <c r="K192" s="48"/>
      <c r="L192" s="50"/>
      <c r="M192" s="52"/>
      <c r="N192" s="54"/>
      <c r="O192" s="56"/>
    </row>
    <row r="193" spans="1:18" ht="11.1" customHeight="1">
      <c r="A193" s="16" t="s">
        <v>210</v>
      </c>
      <c r="B193" s="17" t="s">
        <v>211</v>
      </c>
      <c r="C193" s="18" t="s">
        <v>40</v>
      </c>
      <c r="D193" s="18">
        <v>30</v>
      </c>
      <c r="E193" s="18">
        <v>62</v>
      </c>
      <c r="F193" s="18">
        <v>92</v>
      </c>
      <c r="G193" s="18">
        <v>1.5</v>
      </c>
      <c r="H193" s="18" t="s">
        <v>15</v>
      </c>
      <c r="I193" s="18" t="s">
        <v>20</v>
      </c>
      <c r="J193" s="45"/>
      <c r="K193" s="48"/>
      <c r="L193" s="50"/>
      <c r="M193" s="52"/>
      <c r="N193" s="54"/>
      <c r="O193" s="56"/>
    </row>
    <row r="194" spans="1:18" ht="11.1" customHeight="1">
      <c r="A194" s="16" t="s">
        <v>210</v>
      </c>
      <c r="B194" s="17" t="s">
        <v>211</v>
      </c>
      <c r="C194" s="18" t="s">
        <v>41</v>
      </c>
      <c r="D194" s="18">
        <v>29</v>
      </c>
      <c r="E194" s="18">
        <v>68</v>
      </c>
      <c r="F194" s="18">
        <v>97</v>
      </c>
      <c r="G194" s="18">
        <v>2</v>
      </c>
      <c r="H194" s="18" t="s">
        <v>15</v>
      </c>
      <c r="I194" s="18" t="s">
        <v>20</v>
      </c>
      <c r="J194" s="45"/>
      <c r="K194" s="48"/>
      <c r="L194" s="50"/>
      <c r="M194" s="52"/>
      <c r="N194" s="54"/>
      <c r="O194" s="56"/>
    </row>
    <row r="195" spans="1:18" ht="11.1" customHeight="1" thickBot="1">
      <c r="A195" s="19" t="s">
        <v>210</v>
      </c>
      <c r="B195" s="20" t="s">
        <v>211</v>
      </c>
      <c r="C195" s="21" t="s">
        <v>42</v>
      </c>
      <c r="D195" s="21">
        <v>29</v>
      </c>
      <c r="E195" s="21">
        <v>0</v>
      </c>
      <c r="F195" s="21">
        <v>29</v>
      </c>
      <c r="G195" s="21">
        <v>0</v>
      </c>
      <c r="H195" s="21" t="s">
        <v>15</v>
      </c>
      <c r="I195" s="21" t="s">
        <v>31</v>
      </c>
      <c r="J195" s="46"/>
      <c r="K195" s="49"/>
      <c r="L195" s="51"/>
      <c r="M195" s="53"/>
      <c r="N195" s="55"/>
      <c r="O195" s="57"/>
    </row>
    <row r="196" spans="1:18" ht="11.1" customHeight="1">
      <c r="A196" s="8" t="s">
        <v>212</v>
      </c>
      <c r="B196" s="9" t="s">
        <v>213</v>
      </c>
      <c r="C196" s="10" t="s">
        <v>33</v>
      </c>
      <c r="D196" s="10">
        <v>25</v>
      </c>
      <c r="E196" s="10">
        <v>39</v>
      </c>
      <c r="F196" s="10">
        <v>64</v>
      </c>
      <c r="G196" s="10">
        <v>3</v>
      </c>
      <c r="H196" s="10" t="s">
        <v>15</v>
      </c>
      <c r="I196" s="10" t="s">
        <v>16</v>
      </c>
      <c r="J196" s="44">
        <f t="shared" ref="J196" si="95">COUNTIF(H196:H205,"F")+COUNTIF(H196:H205,"AB")</f>
        <v>0</v>
      </c>
      <c r="K196" s="47">
        <f t="shared" ref="K196" si="96">SUM(G196:G205)</f>
        <v>21.5</v>
      </c>
      <c r="L196" s="50" t="str">
        <f t="shared" ref="L196" si="97">IF(K196=21.5, "PASS", "FAIL")</f>
        <v>PASS</v>
      </c>
      <c r="M196" s="52">
        <f t="shared" ref="M196" si="98">IF(L196="PASS",O196/9,"NO NEED")</f>
        <v>76.444444444444443</v>
      </c>
      <c r="N196" s="54">
        <f>IF(L196="FAIL","NO RANK",RANK(M196,$M$6:$M$575))</f>
        <v>14</v>
      </c>
      <c r="O196" s="56">
        <f t="shared" ref="O196" si="99">SUM(F196:F204)</f>
        <v>688</v>
      </c>
      <c r="P196" s="11"/>
      <c r="Q196" s="12"/>
      <c r="R196" s="12"/>
    </row>
    <row r="197" spans="1:18" ht="11.1" customHeight="1">
      <c r="A197" s="13" t="s">
        <v>212</v>
      </c>
      <c r="B197" s="14" t="s">
        <v>213</v>
      </c>
      <c r="C197" s="15" t="s">
        <v>34</v>
      </c>
      <c r="D197" s="15">
        <v>24</v>
      </c>
      <c r="E197" s="15">
        <v>34</v>
      </c>
      <c r="F197" s="15">
        <v>58</v>
      </c>
      <c r="G197" s="15">
        <v>3</v>
      </c>
      <c r="H197" s="15" t="s">
        <v>15</v>
      </c>
      <c r="I197" s="15" t="s">
        <v>17</v>
      </c>
      <c r="J197" s="45"/>
      <c r="K197" s="48"/>
      <c r="L197" s="50"/>
      <c r="M197" s="52"/>
      <c r="N197" s="54"/>
      <c r="O197" s="56"/>
    </row>
    <row r="198" spans="1:18" ht="11.1" customHeight="1">
      <c r="A198" s="13" t="s">
        <v>212</v>
      </c>
      <c r="B198" s="14" t="s">
        <v>213</v>
      </c>
      <c r="C198" s="15" t="s">
        <v>36</v>
      </c>
      <c r="D198" s="15">
        <v>28</v>
      </c>
      <c r="E198" s="15">
        <v>42</v>
      </c>
      <c r="F198" s="15">
        <v>70</v>
      </c>
      <c r="G198" s="15">
        <v>3</v>
      </c>
      <c r="H198" s="15" t="s">
        <v>15</v>
      </c>
      <c r="I198" s="15" t="s">
        <v>22</v>
      </c>
      <c r="J198" s="45"/>
      <c r="K198" s="48"/>
      <c r="L198" s="50"/>
      <c r="M198" s="52"/>
      <c r="N198" s="54"/>
      <c r="O198" s="56"/>
    </row>
    <row r="199" spans="1:18" ht="11.1" customHeight="1">
      <c r="A199" s="13" t="s">
        <v>212</v>
      </c>
      <c r="B199" s="14" t="s">
        <v>213</v>
      </c>
      <c r="C199" s="15" t="s">
        <v>37</v>
      </c>
      <c r="D199" s="15">
        <v>25</v>
      </c>
      <c r="E199" s="15">
        <v>27</v>
      </c>
      <c r="F199" s="15">
        <v>52</v>
      </c>
      <c r="G199" s="15">
        <v>3</v>
      </c>
      <c r="H199" s="15" t="s">
        <v>15</v>
      </c>
      <c r="I199" s="15" t="s">
        <v>17</v>
      </c>
      <c r="J199" s="45"/>
      <c r="K199" s="48"/>
      <c r="L199" s="50"/>
      <c r="M199" s="52"/>
      <c r="N199" s="54"/>
      <c r="O199" s="56"/>
    </row>
    <row r="200" spans="1:18" ht="11.1" customHeight="1">
      <c r="A200" s="13" t="s">
        <v>212</v>
      </c>
      <c r="B200" s="14" t="s">
        <v>213</v>
      </c>
      <c r="C200" s="15" t="s">
        <v>38</v>
      </c>
      <c r="D200" s="15">
        <v>27</v>
      </c>
      <c r="E200" s="15">
        <v>34</v>
      </c>
      <c r="F200" s="15">
        <v>61</v>
      </c>
      <c r="G200" s="15">
        <v>3</v>
      </c>
      <c r="H200" s="15" t="s">
        <v>15</v>
      </c>
      <c r="I200" s="15" t="s">
        <v>16</v>
      </c>
      <c r="J200" s="45"/>
      <c r="K200" s="48"/>
      <c r="L200" s="50"/>
      <c r="M200" s="52"/>
      <c r="N200" s="54"/>
      <c r="O200" s="56"/>
    </row>
    <row r="201" spans="1:18" ht="11.1" customHeight="1">
      <c r="A201" s="13" t="s">
        <v>212</v>
      </c>
      <c r="B201" s="14" t="s">
        <v>213</v>
      </c>
      <c r="C201" s="15" t="s">
        <v>35</v>
      </c>
      <c r="D201" s="15">
        <v>29</v>
      </c>
      <c r="E201" s="15">
        <v>65</v>
      </c>
      <c r="F201" s="15">
        <v>94</v>
      </c>
      <c r="G201" s="15">
        <v>1.5</v>
      </c>
      <c r="H201" s="15" t="s">
        <v>15</v>
      </c>
      <c r="I201" s="15" t="s">
        <v>20</v>
      </c>
      <c r="J201" s="45"/>
      <c r="K201" s="48"/>
      <c r="L201" s="50"/>
      <c r="M201" s="52"/>
      <c r="N201" s="54"/>
      <c r="O201" s="56"/>
    </row>
    <row r="202" spans="1:18" ht="11.1" customHeight="1">
      <c r="A202" s="16" t="s">
        <v>212</v>
      </c>
      <c r="B202" s="17" t="s">
        <v>213</v>
      </c>
      <c r="C202" s="18" t="s">
        <v>39</v>
      </c>
      <c r="D202" s="18">
        <v>29</v>
      </c>
      <c r="E202" s="18">
        <v>65</v>
      </c>
      <c r="F202" s="18">
        <v>94</v>
      </c>
      <c r="G202" s="18">
        <v>1.5</v>
      </c>
      <c r="H202" s="18" t="s">
        <v>15</v>
      </c>
      <c r="I202" s="18" t="s">
        <v>20</v>
      </c>
      <c r="J202" s="45"/>
      <c r="K202" s="48"/>
      <c r="L202" s="50"/>
      <c r="M202" s="52"/>
      <c r="N202" s="54"/>
      <c r="O202" s="56"/>
    </row>
    <row r="203" spans="1:18" ht="11.1" customHeight="1">
      <c r="A203" s="16" t="s">
        <v>212</v>
      </c>
      <c r="B203" s="17" t="s">
        <v>213</v>
      </c>
      <c r="C203" s="18" t="s">
        <v>40</v>
      </c>
      <c r="D203" s="18">
        <v>29</v>
      </c>
      <c r="E203" s="18">
        <v>67</v>
      </c>
      <c r="F203" s="18">
        <v>96</v>
      </c>
      <c r="G203" s="18">
        <v>1.5</v>
      </c>
      <c r="H203" s="18" t="s">
        <v>15</v>
      </c>
      <c r="I203" s="18" t="s">
        <v>20</v>
      </c>
      <c r="J203" s="45"/>
      <c r="K203" s="48"/>
      <c r="L203" s="50"/>
      <c r="M203" s="52"/>
      <c r="N203" s="54"/>
      <c r="O203" s="56"/>
    </row>
    <row r="204" spans="1:18" ht="11.1" customHeight="1">
      <c r="A204" s="16" t="s">
        <v>212</v>
      </c>
      <c r="B204" s="17" t="s">
        <v>213</v>
      </c>
      <c r="C204" s="18" t="s">
        <v>41</v>
      </c>
      <c r="D204" s="18">
        <v>30</v>
      </c>
      <c r="E204" s="18">
        <v>69</v>
      </c>
      <c r="F204" s="18">
        <v>99</v>
      </c>
      <c r="G204" s="18">
        <v>2</v>
      </c>
      <c r="H204" s="18" t="s">
        <v>15</v>
      </c>
      <c r="I204" s="18" t="s">
        <v>20</v>
      </c>
      <c r="J204" s="45"/>
      <c r="K204" s="48"/>
      <c r="L204" s="50"/>
      <c r="M204" s="52"/>
      <c r="N204" s="54"/>
      <c r="O204" s="56"/>
    </row>
    <row r="205" spans="1:18" ht="10.5" customHeight="1" thickBot="1">
      <c r="A205" s="19" t="s">
        <v>212</v>
      </c>
      <c r="B205" s="20" t="s">
        <v>213</v>
      </c>
      <c r="C205" s="21" t="s">
        <v>42</v>
      </c>
      <c r="D205" s="21">
        <v>29</v>
      </c>
      <c r="E205" s="21">
        <v>0</v>
      </c>
      <c r="F205" s="21">
        <v>29</v>
      </c>
      <c r="G205" s="21">
        <v>0</v>
      </c>
      <c r="H205" s="21" t="s">
        <v>15</v>
      </c>
      <c r="I205" s="21" t="s">
        <v>31</v>
      </c>
      <c r="J205" s="46"/>
      <c r="K205" s="49"/>
      <c r="L205" s="51"/>
      <c r="M205" s="53"/>
      <c r="N205" s="55"/>
      <c r="O205" s="57"/>
    </row>
    <row r="206" spans="1:18" ht="11.1" customHeight="1">
      <c r="A206" s="8" t="s">
        <v>214</v>
      </c>
      <c r="B206" s="9" t="s">
        <v>215</v>
      </c>
      <c r="C206" s="10" t="s">
        <v>33</v>
      </c>
      <c r="D206" s="10">
        <v>23</v>
      </c>
      <c r="E206" s="10">
        <v>50</v>
      </c>
      <c r="F206" s="10">
        <v>73</v>
      </c>
      <c r="G206" s="10">
        <v>3</v>
      </c>
      <c r="H206" s="10" t="s">
        <v>15</v>
      </c>
      <c r="I206" s="10" t="s">
        <v>22</v>
      </c>
      <c r="J206" s="44">
        <f t="shared" ref="J206" si="100">COUNTIF(H206:H215,"F")+COUNTIF(H206:H215,"AB")</f>
        <v>0</v>
      </c>
      <c r="K206" s="47">
        <f t="shared" ref="K206" si="101">SUM(G206:G215)</f>
        <v>21.5</v>
      </c>
      <c r="L206" s="50" t="str">
        <f t="shared" ref="L206" si="102">IF(K206=21.5, "PASS", "FAIL")</f>
        <v>PASS</v>
      </c>
      <c r="M206" s="52">
        <f t="shared" ref="M206" si="103">IF(L206="PASS",O206/9,"NO NEED")</f>
        <v>81.111111111111114</v>
      </c>
      <c r="N206" s="54">
        <f>IF(L206="FAIL","NO RANK",RANK(M206,$M$6:$M$575))</f>
        <v>3</v>
      </c>
      <c r="O206" s="56">
        <f t="shared" ref="O206" si="104">SUM(F206:F214)</f>
        <v>730</v>
      </c>
    </row>
    <row r="207" spans="1:18" ht="11.1" customHeight="1">
      <c r="A207" s="13" t="s">
        <v>214</v>
      </c>
      <c r="B207" s="14" t="s">
        <v>215</v>
      </c>
      <c r="C207" s="15" t="s">
        <v>34</v>
      </c>
      <c r="D207" s="15">
        <v>26</v>
      </c>
      <c r="E207" s="15">
        <v>46</v>
      </c>
      <c r="F207" s="15">
        <v>72</v>
      </c>
      <c r="G207" s="15">
        <v>3</v>
      </c>
      <c r="H207" s="15" t="s">
        <v>15</v>
      </c>
      <c r="I207" s="15" t="s">
        <v>22</v>
      </c>
      <c r="J207" s="45"/>
      <c r="K207" s="48"/>
      <c r="L207" s="50"/>
      <c r="M207" s="52"/>
      <c r="N207" s="54"/>
      <c r="O207" s="56"/>
    </row>
    <row r="208" spans="1:18" ht="11.1" customHeight="1">
      <c r="A208" s="13" t="s">
        <v>214</v>
      </c>
      <c r="B208" s="14" t="s">
        <v>215</v>
      </c>
      <c r="C208" s="15" t="s">
        <v>36</v>
      </c>
      <c r="D208" s="15">
        <v>29</v>
      </c>
      <c r="E208" s="15">
        <v>42</v>
      </c>
      <c r="F208" s="15">
        <v>71</v>
      </c>
      <c r="G208" s="15">
        <v>3</v>
      </c>
      <c r="H208" s="15" t="s">
        <v>15</v>
      </c>
      <c r="I208" s="15" t="s">
        <v>20</v>
      </c>
      <c r="J208" s="45"/>
      <c r="K208" s="48"/>
      <c r="L208" s="50"/>
      <c r="M208" s="52"/>
      <c r="N208" s="54"/>
      <c r="O208" s="56"/>
    </row>
    <row r="209" spans="1:18" ht="11.1" customHeight="1">
      <c r="A209" s="13" t="s">
        <v>214</v>
      </c>
      <c r="B209" s="14" t="s">
        <v>215</v>
      </c>
      <c r="C209" s="15" t="s">
        <v>37</v>
      </c>
      <c r="D209" s="15">
        <v>30</v>
      </c>
      <c r="E209" s="15">
        <v>41</v>
      </c>
      <c r="F209" s="15">
        <v>71</v>
      </c>
      <c r="G209" s="15">
        <v>3</v>
      </c>
      <c r="H209" s="15" t="s">
        <v>15</v>
      </c>
      <c r="I209" s="15" t="s">
        <v>22</v>
      </c>
      <c r="J209" s="45"/>
      <c r="K209" s="48"/>
      <c r="L209" s="50"/>
      <c r="M209" s="52"/>
      <c r="N209" s="54"/>
      <c r="O209" s="56"/>
    </row>
    <row r="210" spans="1:18" ht="11.1" customHeight="1">
      <c r="A210" s="13" t="s">
        <v>214</v>
      </c>
      <c r="B210" s="14" t="s">
        <v>215</v>
      </c>
      <c r="C210" s="15" t="s">
        <v>38</v>
      </c>
      <c r="D210" s="15">
        <v>27</v>
      </c>
      <c r="E210" s="15">
        <v>44</v>
      </c>
      <c r="F210" s="15">
        <v>71</v>
      </c>
      <c r="G210" s="15">
        <v>3</v>
      </c>
      <c r="H210" s="15" t="s">
        <v>15</v>
      </c>
      <c r="I210" s="15" t="s">
        <v>22</v>
      </c>
      <c r="J210" s="45"/>
      <c r="K210" s="48"/>
      <c r="L210" s="50"/>
      <c r="M210" s="52"/>
      <c r="N210" s="54"/>
      <c r="O210" s="56"/>
    </row>
    <row r="211" spans="1:18" ht="11.1" customHeight="1">
      <c r="A211" s="13" t="s">
        <v>214</v>
      </c>
      <c r="B211" s="14" t="s">
        <v>215</v>
      </c>
      <c r="C211" s="15" t="s">
        <v>35</v>
      </c>
      <c r="D211" s="15">
        <v>29</v>
      </c>
      <c r="E211" s="15">
        <v>59</v>
      </c>
      <c r="F211" s="15">
        <v>88</v>
      </c>
      <c r="G211" s="15">
        <v>1.5</v>
      </c>
      <c r="H211" s="15" t="s">
        <v>15</v>
      </c>
      <c r="I211" s="15" t="s">
        <v>21</v>
      </c>
      <c r="J211" s="45"/>
      <c r="K211" s="48"/>
      <c r="L211" s="50"/>
      <c r="M211" s="52"/>
      <c r="N211" s="54"/>
      <c r="O211" s="56"/>
    </row>
    <row r="212" spans="1:18" ht="11.1" customHeight="1">
      <c r="A212" s="16" t="s">
        <v>214</v>
      </c>
      <c r="B212" s="17" t="s">
        <v>215</v>
      </c>
      <c r="C212" s="18" t="s">
        <v>39</v>
      </c>
      <c r="D212" s="18">
        <v>29</v>
      </c>
      <c r="E212" s="18">
        <v>63</v>
      </c>
      <c r="F212" s="18">
        <v>92</v>
      </c>
      <c r="G212" s="18">
        <v>1.5</v>
      </c>
      <c r="H212" s="18" t="s">
        <v>15</v>
      </c>
      <c r="I212" s="18" t="s">
        <v>20</v>
      </c>
      <c r="J212" s="45"/>
      <c r="K212" s="48"/>
      <c r="L212" s="50"/>
      <c r="M212" s="52"/>
      <c r="N212" s="54"/>
      <c r="O212" s="56"/>
    </row>
    <row r="213" spans="1:18" ht="11.1" customHeight="1">
      <c r="A213" s="16" t="s">
        <v>214</v>
      </c>
      <c r="B213" s="17" t="s">
        <v>215</v>
      </c>
      <c r="C213" s="18" t="s">
        <v>40</v>
      </c>
      <c r="D213" s="18">
        <v>29</v>
      </c>
      <c r="E213" s="18">
        <v>67</v>
      </c>
      <c r="F213" s="18">
        <v>96</v>
      </c>
      <c r="G213" s="18">
        <v>1.5</v>
      </c>
      <c r="H213" s="18" t="s">
        <v>15</v>
      </c>
      <c r="I213" s="18" t="s">
        <v>20</v>
      </c>
      <c r="J213" s="45"/>
      <c r="K213" s="48"/>
      <c r="L213" s="50"/>
      <c r="M213" s="52"/>
      <c r="N213" s="54"/>
      <c r="O213" s="56"/>
    </row>
    <row r="214" spans="1:18" ht="11.1" customHeight="1">
      <c r="A214" s="16" t="s">
        <v>214</v>
      </c>
      <c r="B214" s="17" t="s">
        <v>215</v>
      </c>
      <c r="C214" s="18" t="s">
        <v>41</v>
      </c>
      <c r="D214" s="18">
        <v>30</v>
      </c>
      <c r="E214" s="18">
        <v>66</v>
      </c>
      <c r="F214" s="18">
        <v>96</v>
      </c>
      <c r="G214" s="18">
        <v>2</v>
      </c>
      <c r="H214" s="18" t="s">
        <v>15</v>
      </c>
      <c r="I214" s="18" t="s">
        <v>22</v>
      </c>
      <c r="J214" s="45"/>
      <c r="K214" s="48"/>
      <c r="L214" s="50"/>
      <c r="M214" s="52"/>
      <c r="N214" s="54"/>
      <c r="O214" s="56"/>
    </row>
    <row r="215" spans="1:18" ht="11.1" customHeight="1" thickBot="1">
      <c r="A215" s="19" t="s">
        <v>214</v>
      </c>
      <c r="B215" s="20" t="s">
        <v>215</v>
      </c>
      <c r="C215" s="21" t="s">
        <v>42</v>
      </c>
      <c r="D215" s="21">
        <v>29</v>
      </c>
      <c r="E215" s="21">
        <v>0</v>
      </c>
      <c r="F215" s="21">
        <v>29</v>
      </c>
      <c r="G215" s="21">
        <v>0</v>
      </c>
      <c r="H215" s="21" t="s">
        <v>15</v>
      </c>
      <c r="I215" s="21" t="s">
        <v>31</v>
      </c>
      <c r="J215" s="46"/>
      <c r="K215" s="49"/>
      <c r="L215" s="51"/>
      <c r="M215" s="53"/>
      <c r="N215" s="55"/>
      <c r="O215" s="57"/>
    </row>
    <row r="216" spans="1:18" ht="11.1" customHeight="1">
      <c r="A216" s="8" t="s">
        <v>216</v>
      </c>
      <c r="B216" s="9" t="s">
        <v>217</v>
      </c>
      <c r="C216" s="10" t="s">
        <v>33</v>
      </c>
      <c r="D216" s="10">
        <v>21</v>
      </c>
      <c r="E216" s="10">
        <v>47</v>
      </c>
      <c r="F216" s="10">
        <v>68</v>
      </c>
      <c r="G216" s="10">
        <v>3</v>
      </c>
      <c r="H216" s="10" t="s">
        <v>15</v>
      </c>
      <c r="I216" s="10" t="s">
        <v>16</v>
      </c>
      <c r="J216" s="44">
        <f t="shared" ref="J216" si="105">COUNTIF(H216:H225,"F")+COUNTIF(H216:H225,"AB")</f>
        <v>0</v>
      </c>
      <c r="K216" s="47">
        <f t="shared" ref="K216" si="106">SUM(G216:G225)</f>
        <v>21.5</v>
      </c>
      <c r="L216" s="50" t="str">
        <f t="shared" ref="L216" si="107">IF(K216=21.5, "PASS", "FAIL")</f>
        <v>PASS</v>
      </c>
      <c r="M216" s="52">
        <f t="shared" ref="M216" si="108">IF(L216="PASS",O216/9,"NO NEED")</f>
        <v>75.333333333333329</v>
      </c>
      <c r="N216" s="54">
        <f>IF(L216="FAIL","NO RANK",RANK(M216,$M$6:$M$575))</f>
        <v>18</v>
      </c>
      <c r="O216" s="56">
        <f t="shared" ref="O216" si="109">SUM(F216:F224)</f>
        <v>678</v>
      </c>
      <c r="P216" s="11"/>
      <c r="Q216" s="12"/>
      <c r="R216" s="12"/>
    </row>
    <row r="217" spans="1:18" ht="11.1" customHeight="1">
      <c r="A217" s="13" t="s">
        <v>216</v>
      </c>
      <c r="B217" s="14" t="s">
        <v>217</v>
      </c>
      <c r="C217" s="15" t="s">
        <v>34</v>
      </c>
      <c r="D217" s="15">
        <v>25</v>
      </c>
      <c r="E217" s="15">
        <v>40</v>
      </c>
      <c r="F217" s="15">
        <v>65</v>
      </c>
      <c r="G217" s="15">
        <v>3</v>
      </c>
      <c r="H217" s="15" t="s">
        <v>15</v>
      </c>
      <c r="I217" s="15" t="s">
        <v>16</v>
      </c>
      <c r="J217" s="45"/>
      <c r="K217" s="48"/>
      <c r="L217" s="50"/>
      <c r="M217" s="52"/>
      <c r="N217" s="54"/>
      <c r="O217" s="56"/>
    </row>
    <row r="218" spans="1:18" ht="11.1" customHeight="1">
      <c r="A218" s="13" t="s">
        <v>216</v>
      </c>
      <c r="B218" s="14" t="s">
        <v>217</v>
      </c>
      <c r="C218" s="15" t="s">
        <v>36</v>
      </c>
      <c r="D218" s="15">
        <v>28</v>
      </c>
      <c r="E218" s="15">
        <v>41</v>
      </c>
      <c r="F218" s="15">
        <v>69</v>
      </c>
      <c r="G218" s="15">
        <v>3</v>
      </c>
      <c r="H218" s="15" t="s">
        <v>15</v>
      </c>
      <c r="I218" s="15" t="s">
        <v>16</v>
      </c>
      <c r="J218" s="45"/>
      <c r="K218" s="48"/>
      <c r="L218" s="50"/>
      <c r="M218" s="52"/>
      <c r="N218" s="54"/>
      <c r="O218" s="56"/>
    </row>
    <row r="219" spans="1:18" ht="11.1" customHeight="1">
      <c r="A219" s="13" t="s">
        <v>216</v>
      </c>
      <c r="B219" s="14" t="s">
        <v>217</v>
      </c>
      <c r="C219" s="15" t="s">
        <v>37</v>
      </c>
      <c r="D219" s="15">
        <v>24</v>
      </c>
      <c r="E219" s="15">
        <v>25</v>
      </c>
      <c r="F219" s="15">
        <v>49</v>
      </c>
      <c r="G219" s="15">
        <v>3</v>
      </c>
      <c r="H219" s="15" t="s">
        <v>15</v>
      </c>
      <c r="I219" s="15" t="s">
        <v>18</v>
      </c>
      <c r="J219" s="45"/>
      <c r="K219" s="48"/>
      <c r="L219" s="50"/>
      <c r="M219" s="52"/>
      <c r="N219" s="54"/>
      <c r="O219" s="56"/>
    </row>
    <row r="220" spans="1:18" ht="11.1" customHeight="1">
      <c r="A220" s="13" t="s">
        <v>216</v>
      </c>
      <c r="B220" s="14" t="s">
        <v>217</v>
      </c>
      <c r="C220" s="15" t="s">
        <v>38</v>
      </c>
      <c r="D220" s="15">
        <v>24</v>
      </c>
      <c r="E220" s="15">
        <v>42</v>
      </c>
      <c r="F220" s="15">
        <v>66</v>
      </c>
      <c r="G220" s="15">
        <v>3</v>
      </c>
      <c r="H220" s="15" t="s">
        <v>15</v>
      </c>
      <c r="I220" s="15" t="s">
        <v>16</v>
      </c>
      <c r="J220" s="45"/>
      <c r="K220" s="48"/>
      <c r="L220" s="50"/>
      <c r="M220" s="52"/>
      <c r="N220" s="54"/>
      <c r="O220" s="56"/>
    </row>
    <row r="221" spans="1:18" ht="11.1" customHeight="1">
      <c r="A221" s="13" t="s">
        <v>216</v>
      </c>
      <c r="B221" s="14" t="s">
        <v>217</v>
      </c>
      <c r="C221" s="15" t="s">
        <v>35</v>
      </c>
      <c r="D221" s="15">
        <v>29</v>
      </c>
      <c r="E221" s="15">
        <v>60</v>
      </c>
      <c r="F221" s="15">
        <v>89</v>
      </c>
      <c r="G221" s="15">
        <v>1.5</v>
      </c>
      <c r="H221" s="15" t="s">
        <v>15</v>
      </c>
      <c r="I221" s="15" t="s">
        <v>21</v>
      </c>
      <c r="J221" s="45"/>
      <c r="K221" s="48"/>
      <c r="L221" s="50"/>
      <c r="M221" s="52"/>
      <c r="N221" s="54"/>
      <c r="O221" s="56"/>
    </row>
    <row r="222" spans="1:18" ht="11.1" customHeight="1">
      <c r="A222" s="16" t="s">
        <v>216</v>
      </c>
      <c r="B222" s="17" t="s">
        <v>217</v>
      </c>
      <c r="C222" s="18" t="s">
        <v>39</v>
      </c>
      <c r="D222" s="18">
        <v>28</v>
      </c>
      <c r="E222" s="18">
        <v>58</v>
      </c>
      <c r="F222" s="18">
        <v>86</v>
      </c>
      <c r="G222" s="18">
        <v>1.5</v>
      </c>
      <c r="H222" s="18" t="s">
        <v>15</v>
      </c>
      <c r="I222" s="18" t="s">
        <v>21</v>
      </c>
      <c r="J222" s="45"/>
      <c r="K222" s="48"/>
      <c r="L222" s="50"/>
      <c r="M222" s="52"/>
      <c r="N222" s="54"/>
      <c r="O222" s="56"/>
    </row>
    <row r="223" spans="1:18" ht="11.1" customHeight="1">
      <c r="A223" s="16" t="s">
        <v>216</v>
      </c>
      <c r="B223" s="17" t="s">
        <v>217</v>
      </c>
      <c r="C223" s="18" t="s">
        <v>40</v>
      </c>
      <c r="D223" s="18">
        <v>29</v>
      </c>
      <c r="E223" s="18">
        <v>66</v>
      </c>
      <c r="F223" s="18">
        <v>95</v>
      </c>
      <c r="G223" s="18">
        <v>1.5</v>
      </c>
      <c r="H223" s="18" t="s">
        <v>15</v>
      </c>
      <c r="I223" s="18" t="s">
        <v>20</v>
      </c>
      <c r="J223" s="45"/>
      <c r="K223" s="48"/>
      <c r="L223" s="50"/>
      <c r="M223" s="52"/>
      <c r="N223" s="54"/>
      <c r="O223" s="56"/>
    </row>
    <row r="224" spans="1:18" ht="11.1" customHeight="1">
      <c r="A224" s="16" t="s">
        <v>216</v>
      </c>
      <c r="B224" s="17" t="s">
        <v>217</v>
      </c>
      <c r="C224" s="18" t="s">
        <v>41</v>
      </c>
      <c r="D224" s="18">
        <v>28</v>
      </c>
      <c r="E224" s="18">
        <v>63</v>
      </c>
      <c r="F224" s="18">
        <v>91</v>
      </c>
      <c r="G224" s="18">
        <v>2</v>
      </c>
      <c r="H224" s="18" t="s">
        <v>15</v>
      </c>
      <c r="I224" s="18" t="s">
        <v>20</v>
      </c>
      <c r="J224" s="45"/>
      <c r="K224" s="48"/>
      <c r="L224" s="50"/>
      <c r="M224" s="52"/>
      <c r="N224" s="54"/>
      <c r="O224" s="56"/>
    </row>
    <row r="225" spans="1:18" ht="10.5" customHeight="1" thickBot="1">
      <c r="A225" s="19" t="s">
        <v>216</v>
      </c>
      <c r="B225" s="20" t="s">
        <v>217</v>
      </c>
      <c r="C225" s="21" t="s">
        <v>42</v>
      </c>
      <c r="D225" s="21">
        <v>29</v>
      </c>
      <c r="E225" s="21">
        <v>0</v>
      </c>
      <c r="F225" s="21">
        <v>29</v>
      </c>
      <c r="G225" s="21">
        <v>0</v>
      </c>
      <c r="H225" s="21" t="s">
        <v>15</v>
      </c>
      <c r="I225" s="21" t="s">
        <v>31</v>
      </c>
      <c r="J225" s="46"/>
      <c r="K225" s="49"/>
      <c r="L225" s="51"/>
      <c r="M225" s="53"/>
      <c r="N225" s="55"/>
      <c r="O225" s="57"/>
    </row>
    <row r="226" spans="1:18" ht="11.1" customHeight="1">
      <c r="A226" s="8" t="s">
        <v>218</v>
      </c>
      <c r="B226" s="9" t="s">
        <v>219</v>
      </c>
      <c r="C226" s="10" t="s">
        <v>33</v>
      </c>
      <c r="D226" s="10">
        <v>23</v>
      </c>
      <c r="E226" s="10">
        <v>40</v>
      </c>
      <c r="F226" s="10">
        <v>63</v>
      </c>
      <c r="G226" s="10">
        <v>3</v>
      </c>
      <c r="H226" s="10" t="s">
        <v>15</v>
      </c>
      <c r="I226" s="10" t="s">
        <v>16</v>
      </c>
      <c r="J226" s="44">
        <f t="shared" ref="J226" si="110">COUNTIF(H226:H235,"F")+COUNTIF(H226:H235,"AB")</f>
        <v>0</v>
      </c>
      <c r="K226" s="47">
        <f t="shared" ref="K226" si="111">SUM(G226:G235)</f>
        <v>21.5</v>
      </c>
      <c r="L226" s="50" t="str">
        <f t="shared" ref="L226" si="112">IF(K226=21.5, "PASS", "FAIL")</f>
        <v>PASS</v>
      </c>
      <c r="M226" s="52">
        <f t="shared" ref="M226" si="113">IF(L226="PASS",O226/9,"NO NEED")</f>
        <v>76</v>
      </c>
      <c r="N226" s="54">
        <f>IF(L226="FAIL","NO RANK",RANK(M226,$M$6:$M$575))</f>
        <v>16</v>
      </c>
      <c r="O226" s="56">
        <f t="shared" ref="O226" si="114">SUM(F226:F234)</f>
        <v>684</v>
      </c>
    </row>
    <row r="227" spans="1:18" ht="11.1" customHeight="1">
      <c r="A227" s="13" t="s">
        <v>218</v>
      </c>
      <c r="B227" s="14" t="s">
        <v>219</v>
      </c>
      <c r="C227" s="15" t="s">
        <v>34</v>
      </c>
      <c r="D227" s="15">
        <v>26</v>
      </c>
      <c r="E227" s="15">
        <v>44</v>
      </c>
      <c r="F227" s="15">
        <v>70</v>
      </c>
      <c r="G227" s="15">
        <v>3</v>
      </c>
      <c r="H227" s="15" t="s">
        <v>15</v>
      </c>
      <c r="I227" s="15" t="s">
        <v>22</v>
      </c>
      <c r="J227" s="45"/>
      <c r="K227" s="48"/>
      <c r="L227" s="50"/>
      <c r="M227" s="52"/>
      <c r="N227" s="54"/>
      <c r="O227" s="56"/>
    </row>
    <row r="228" spans="1:18" ht="11.1" customHeight="1">
      <c r="A228" s="13" t="s">
        <v>218</v>
      </c>
      <c r="B228" s="14" t="s">
        <v>219</v>
      </c>
      <c r="C228" s="15" t="s">
        <v>36</v>
      </c>
      <c r="D228" s="15">
        <v>25</v>
      </c>
      <c r="E228" s="15">
        <v>31</v>
      </c>
      <c r="F228" s="15">
        <v>56</v>
      </c>
      <c r="G228" s="15">
        <v>3</v>
      </c>
      <c r="H228" s="15" t="s">
        <v>15</v>
      </c>
      <c r="I228" s="15" t="s">
        <v>17</v>
      </c>
      <c r="J228" s="45"/>
      <c r="K228" s="48"/>
      <c r="L228" s="50"/>
      <c r="M228" s="52"/>
      <c r="N228" s="54"/>
      <c r="O228" s="56"/>
    </row>
    <row r="229" spans="1:18" ht="11.1" customHeight="1">
      <c r="A229" s="13" t="s">
        <v>218</v>
      </c>
      <c r="B229" s="14" t="s">
        <v>219</v>
      </c>
      <c r="C229" s="15" t="s">
        <v>37</v>
      </c>
      <c r="D229" s="15">
        <v>28</v>
      </c>
      <c r="E229" s="15">
        <v>29</v>
      </c>
      <c r="F229" s="15">
        <v>57</v>
      </c>
      <c r="G229" s="15">
        <v>3</v>
      </c>
      <c r="H229" s="15" t="s">
        <v>15</v>
      </c>
      <c r="I229" s="15" t="s">
        <v>17</v>
      </c>
      <c r="J229" s="45"/>
      <c r="K229" s="48"/>
      <c r="L229" s="50"/>
      <c r="M229" s="52"/>
      <c r="N229" s="54"/>
      <c r="O229" s="56"/>
    </row>
    <row r="230" spans="1:18" ht="11.1" customHeight="1">
      <c r="A230" s="13" t="s">
        <v>218</v>
      </c>
      <c r="B230" s="14" t="s">
        <v>219</v>
      </c>
      <c r="C230" s="15" t="s">
        <v>38</v>
      </c>
      <c r="D230" s="15">
        <v>24</v>
      </c>
      <c r="E230" s="15">
        <v>37</v>
      </c>
      <c r="F230" s="15">
        <v>61</v>
      </c>
      <c r="G230" s="15">
        <v>3</v>
      </c>
      <c r="H230" s="15" t="s">
        <v>15</v>
      </c>
      <c r="I230" s="15" t="s">
        <v>16</v>
      </c>
      <c r="J230" s="45"/>
      <c r="K230" s="48"/>
      <c r="L230" s="50"/>
      <c r="M230" s="52"/>
      <c r="N230" s="54"/>
      <c r="O230" s="56"/>
    </row>
    <row r="231" spans="1:18" ht="11.1" customHeight="1">
      <c r="A231" s="13" t="s">
        <v>218</v>
      </c>
      <c r="B231" s="14" t="s">
        <v>219</v>
      </c>
      <c r="C231" s="15" t="s">
        <v>35</v>
      </c>
      <c r="D231" s="15">
        <v>29</v>
      </c>
      <c r="E231" s="15">
        <v>68</v>
      </c>
      <c r="F231" s="15">
        <v>97</v>
      </c>
      <c r="G231" s="15">
        <v>1.5</v>
      </c>
      <c r="H231" s="15" t="s">
        <v>15</v>
      </c>
      <c r="I231" s="15" t="s">
        <v>20</v>
      </c>
      <c r="J231" s="45"/>
      <c r="K231" s="48"/>
      <c r="L231" s="50"/>
      <c r="M231" s="52"/>
      <c r="N231" s="54"/>
      <c r="O231" s="56"/>
    </row>
    <row r="232" spans="1:18" ht="11.1" customHeight="1">
      <c r="A232" s="16" t="s">
        <v>218</v>
      </c>
      <c r="B232" s="17" t="s">
        <v>219</v>
      </c>
      <c r="C232" s="18" t="s">
        <v>39</v>
      </c>
      <c r="D232" s="18">
        <v>30</v>
      </c>
      <c r="E232" s="18">
        <v>64</v>
      </c>
      <c r="F232" s="18">
        <v>94</v>
      </c>
      <c r="G232" s="18">
        <v>1.5</v>
      </c>
      <c r="H232" s="18" t="s">
        <v>15</v>
      </c>
      <c r="I232" s="18" t="s">
        <v>20</v>
      </c>
      <c r="J232" s="45"/>
      <c r="K232" s="48"/>
      <c r="L232" s="50"/>
      <c r="M232" s="52"/>
      <c r="N232" s="54"/>
      <c r="O232" s="56"/>
    </row>
    <row r="233" spans="1:18" ht="11.1" customHeight="1">
      <c r="A233" s="16" t="s">
        <v>218</v>
      </c>
      <c r="B233" s="17" t="s">
        <v>219</v>
      </c>
      <c r="C233" s="18" t="s">
        <v>40</v>
      </c>
      <c r="D233" s="18">
        <v>29</v>
      </c>
      <c r="E233" s="18">
        <v>64</v>
      </c>
      <c r="F233" s="18">
        <v>93</v>
      </c>
      <c r="G233" s="18">
        <v>1.5</v>
      </c>
      <c r="H233" s="18" t="s">
        <v>15</v>
      </c>
      <c r="I233" s="18" t="s">
        <v>20</v>
      </c>
      <c r="J233" s="45"/>
      <c r="K233" s="48"/>
      <c r="L233" s="50"/>
      <c r="M233" s="52"/>
      <c r="N233" s="54"/>
      <c r="O233" s="56"/>
    </row>
    <row r="234" spans="1:18" ht="11.1" customHeight="1">
      <c r="A234" s="16" t="s">
        <v>218</v>
      </c>
      <c r="B234" s="17" t="s">
        <v>219</v>
      </c>
      <c r="C234" s="18" t="s">
        <v>41</v>
      </c>
      <c r="D234" s="18">
        <v>29</v>
      </c>
      <c r="E234" s="18">
        <v>64</v>
      </c>
      <c r="F234" s="18">
        <v>93</v>
      </c>
      <c r="G234" s="18">
        <v>2</v>
      </c>
      <c r="H234" s="18" t="s">
        <v>15</v>
      </c>
      <c r="I234" s="18" t="s">
        <v>20</v>
      </c>
      <c r="J234" s="45"/>
      <c r="K234" s="48"/>
      <c r="L234" s="50"/>
      <c r="M234" s="52"/>
      <c r="N234" s="54"/>
      <c r="O234" s="56"/>
    </row>
    <row r="235" spans="1:18" ht="11.1" customHeight="1" thickBot="1">
      <c r="A235" s="19" t="s">
        <v>218</v>
      </c>
      <c r="B235" s="20" t="s">
        <v>219</v>
      </c>
      <c r="C235" s="21" t="s">
        <v>42</v>
      </c>
      <c r="D235" s="21">
        <v>30</v>
      </c>
      <c r="E235" s="21">
        <v>0</v>
      </c>
      <c r="F235" s="21">
        <v>30</v>
      </c>
      <c r="G235" s="21">
        <v>0</v>
      </c>
      <c r="H235" s="21" t="s">
        <v>15</v>
      </c>
      <c r="I235" s="21" t="s">
        <v>31</v>
      </c>
      <c r="J235" s="46"/>
      <c r="K235" s="49"/>
      <c r="L235" s="51"/>
      <c r="M235" s="53"/>
      <c r="N235" s="55"/>
      <c r="O235" s="57"/>
    </row>
    <row r="236" spans="1:18" ht="11.1" customHeight="1">
      <c r="A236" s="8" t="s">
        <v>220</v>
      </c>
      <c r="B236" s="9" t="s">
        <v>221</v>
      </c>
      <c r="C236" s="10" t="s">
        <v>33</v>
      </c>
      <c r="D236" s="10">
        <v>23</v>
      </c>
      <c r="E236" s="10">
        <v>44</v>
      </c>
      <c r="F236" s="10">
        <v>67</v>
      </c>
      <c r="G236" s="10">
        <v>3</v>
      </c>
      <c r="H236" s="10" t="s">
        <v>15</v>
      </c>
      <c r="I236" s="10" t="s">
        <v>16</v>
      </c>
      <c r="J236" s="44">
        <f t="shared" ref="J236" si="115">COUNTIF(H236:H245,"F")+COUNTIF(H236:H245,"AB")</f>
        <v>0</v>
      </c>
      <c r="K236" s="47">
        <f t="shared" ref="K236" si="116">SUM(G236:G245)</f>
        <v>21.5</v>
      </c>
      <c r="L236" s="50" t="str">
        <f t="shared" ref="L236" si="117">IF(K236=21.5, "PASS", "FAIL")</f>
        <v>PASS</v>
      </c>
      <c r="M236" s="52">
        <f t="shared" ref="M236" si="118">IF(L236="PASS",O236/9,"NO NEED")</f>
        <v>76.444444444444443</v>
      </c>
      <c r="N236" s="54">
        <f>IF(L236="FAIL","NO RANK",RANK(M236,$M$6:$M$575))</f>
        <v>14</v>
      </c>
      <c r="O236" s="56">
        <f t="shared" ref="O236" si="119">SUM(F236:F244)</f>
        <v>688</v>
      </c>
      <c r="P236" s="11"/>
      <c r="Q236" s="12"/>
      <c r="R236" s="12"/>
    </row>
    <row r="237" spans="1:18" ht="11.1" customHeight="1">
      <c r="A237" s="13" t="s">
        <v>220</v>
      </c>
      <c r="B237" s="14" t="s">
        <v>221</v>
      </c>
      <c r="C237" s="15" t="s">
        <v>34</v>
      </c>
      <c r="D237" s="15">
        <v>23</v>
      </c>
      <c r="E237" s="15">
        <v>48</v>
      </c>
      <c r="F237" s="15">
        <v>71</v>
      </c>
      <c r="G237" s="15">
        <v>3</v>
      </c>
      <c r="H237" s="15" t="s">
        <v>15</v>
      </c>
      <c r="I237" s="15" t="s">
        <v>22</v>
      </c>
      <c r="J237" s="45"/>
      <c r="K237" s="48"/>
      <c r="L237" s="50"/>
      <c r="M237" s="52"/>
      <c r="N237" s="54"/>
      <c r="O237" s="56"/>
    </row>
    <row r="238" spans="1:18" ht="11.1" customHeight="1">
      <c r="A238" s="13" t="s">
        <v>220</v>
      </c>
      <c r="B238" s="14" t="s">
        <v>221</v>
      </c>
      <c r="C238" s="15" t="s">
        <v>36</v>
      </c>
      <c r="D238" s="15">
        <v>24</v>
      </c>
      <c r="E238" s="15">
        <v>36</v>
      </c>
      <c r="F238" s="15">
        <v>60</v>
      </c>
      <c r="G238" s="15">
        <v>3</v>
      </c>
      <c r="H238" s="15" t="s">
        <v>15</v>
      </c>
      <c r="I238" s="15" t="s">
        <v>16</v>
      </c>
      <c r="J238" s="45"/>
      <c r="K238" s="48"/>
      <c r="L238" s="50"/>
      <c r="M238" s="52"/>
      <c r="N238" s="54"/>
      <c r="O238" s="56"/>
    </row>
    <row r="239" spans="1:18" ht="11.1" customHeight="1">
      <c r="A239" s="13" t="s">
        <v>220</v>
      </c>
      <c r="B239" s="14" t="s">
        <v>221</v>
      </c>
      <c r="C239" s="15" t="s">
        <v>37</v>
      </c>
      <c r="D239" s="15">
        <v>28</v>
      </c>
      <c r="E239" s="15">
        <v>25</v>
      </c>
      <c r="F239" s="15">
        <v>53</v>
      </c>
      <c r="G239" s="15">
        <v>3</v>
      </c>
      <c r="H239" s="15" t="s">
        <v>15</v>
      </c>
      <c r="I239" s="15" t="s">
        <v>17</v>
      </c>
      <c r="J239" s="45"/>
      <c r="K239" s="48"/>
      <c r="L239" s="50"/>
      <c r="M239" s="52"/>
      <c r="N239" s="54"/>
      <c r="O239" s="56"/>
    </row>
    <row r="240" spans="1:18" ht="11.1" customHeight="1">
      <c r="A240" s="13" t="s">
        <v>220</v>
      </c>
      <c r="B240" s="14" t="s">
        <v>221</v>
      </c>
      <c r="C240" s="15" t="s">
        <v>38</v>
      </c>
      <c r="D240" s="15">
        <v>24</v>
      </c>
      <c r="E240" s="15">
        <v>40</v>
      </c>
      <c r="F240" s="15">
        <v>64</v>
      </c>
      <c r="G240" s="15">
        <v>3</v>
      </c>
      <c r="H240" s="15" t="s">
        <v>15</v>
      </c>
      <c r="I240" s="15" t="s">
        <v>16</v>
      </c>
      <c r="J240" s="45"/>
      <c r="K240" s="48"/>
      <c r="L240" s="50"/>
      <c r="M240" s="52"/>
      <c r="N240" s="54"/>
      <c r="O240" s="56"/>
    </row>
    <row r="241" spans="1:18" ht="11.1" customHeight="1">
      <c r="A241" s="13" t="s">
        <v>220</v>
      </c>
      <c r="B241" s="14" t="s">
        <v>221</v>
      </c>
      <c r="C241" s="15" t="s">
        <v>35</v>
      </c>
      <c r="D241" s="15">
        <v>29</v>
      </c>
      <c r="E241" s="15">
        <v>65</v>
      </c>
      <c r="F241" s="15">
        <v>94</v>
      </c>
      <c r="G241" s="15">
        <v>1.5</v>
      </c>
      <c r="H241" s="15" t="s">
        <v>15</v>
      </c>
      <c r="I241" s="15" t="s">
        <v>20</v>
      </c>
      <c r="J241" s="45"/>
      <c r="K241" s="48"/>
      <c r="L241" s="50"/>
      <c r="M241" s="52"/>
      <c r="N241" s="54"/>
      <c r="O241" s="56"/>
    </row>
    <row r="242" spans="1:18" ht="11.1" customHeight="1">
      <c r="A242" s="16" t="s">
        <v>220</v>
      </c>
      <c r="B242" s="17" t="s">
        <v>221</v>
      </c>
      <c r="C242" s="18" t="s">
        <v>39</v>
      </c>
      <c r="D242" s="18">
        <v>30</v>
      </c>
      <c r="E242" s="18">
        <v>65</v>
      </c>
      <c r="F242" s="18">
        <v>95</v>
      </c>
      <c r="G242" s="18">
        <v>1.5</v>
      </c>
      <c r="H242" s="18" t="s">
        <v>15</v>
      </c>
      <c r="I242" s="18" t="s">
        <v>20</v>
      </c>
      <c r="J242" s="45"/>
      <c r="K242" s="48"/>
      <c r="L242" s="50"/>
      <c r="M242" s="52"/>
      <c r="N242" s="54"/>
      <c r="O242" s="56"/>
    </row>
    <row r="243" spans="1:18" ht="11.1" customHeight="1">
      <c r="A243" s="16" t="s">
        <v>220</v>
      </c>
      <c r="B243" s="17" t="s">
        <v>221</v>
      </c>
      <c r="C243" s="18" t="s">
        <v>40</v>
      </c>
      <c r="D243" s="18">
        <v>29</v>
      </c>
      <c r="E243" s="18">
        <v>65</v>
      </c>
      <c r="F243" s="18">
        <v>94</v>
      </c>
      <c r="G243" s="18">
        <v>1.5</v>
      </c>
      <c r="H243" s="18" t="s">
        <v>15</v>
      </c>
      <c r="I243" s="18" t="s">
        <v>20</v>
      </c>
      <c r="J243" s="45"/>
      <c r="K243" s="48"/>
      <c r="L243" s="50"/>
      <c r="M243" s="52"/>
      <c r="N243" s="54"/>
      <c r="O243" s="56"/>
    </row>
    <row r="244" spans="1:18" ht="11.1" customHeight="1">
      <c r="A244" s="16" t="s">
        <v>220</v>
      </c>
      <c r="B244" s="17" t="s">
        <v>221</v>
      </c>
      <c r="C244" s="18" t="s">
        <v>41</v>
      </c>
      <c r="D244" s="18">
        <v>28</v>
      </c>
      <c r="E244" s="18">
        <v>62</v>
      </c>
      <c r="F244" s="18">
        <v>90</v>
      </c>
      <c r="G244" s="18">
        <v>2</v>
      </c>
      <c r="H244" s="18" t="s">
        <v>15</v>
      </c>
      <c r="I244" s="18" t="s">
        <v>20</v>
      </c>
      <c r="J244" s="45"/>
      <c r="K244" s="48"/>
      <c r="L244" s="50"/>
      <c r="M244" s="52"/>
      <c r="N244" s="54"/>
      <c r="O244" s="56"/>
    </row>
    <row r="245" spans="1:18" ht="10.5" customHeight="1" thickBot="1">
      <c r="A245" s="19" t="s">
        <v>220</v>
      </c>
      <c r="B245" s="20" t="s">
        <v>221</v>
      </c>
      <c r="C245" s="21" t="s">
        <v>42</v>
      </c>
      <c r="D245" s="21">
        <v>30</v>
      </c>
      <c r="E245" s="21">
        <v>0</v>
      </c>
      <c r="F245" s="21">
        <v>30</v>
      </c>
      <c r="G245" s="21">
        <v>0</v>
      </c>
      <c r="H245" s="21" t="s">
        <v>15</v>
      </c>
      <c r="I245" s="21" t="s">
        <v>31</v>
      </c>
      <c r="J245" s="46"/>
      <c r="K245" s="49"/>
      <c r="L245" s="51"/>
      <c r="M245" s="53"/>
      <c r="N245" s="55"/>
      <c r="O245" s="57"/>
    </row>
    <row r="246" spans="1:18" ht="11.1" customHeight="1">
      <c r="A246" s="8" t="s">
        <v>222</v>
      </c>
      <c r="B246" s="9" t="s">
        <v>223</v>
      </c>
      <c r="C246" s="10" t="s">
        <v>33</v>
      </c>
      <c r="D246" s="10">
        <v>16</v>
      </c>
      <c r="E246" s="10">
        <v>25</v>
      </c>
      <c r="F246" s="10">
        <v>41</v>
      </c>
      <c r="G246" s="10">
        <v>3</v>
      </c>
      <c r="H246" s="10" t="s">
        <v>15</v>
      </c>
      <c r="I246" s="10" t="s">
        <v>18</v>
      </c>
      <c r="J246" s="44">
        <f t="shared" ref="J246" si="120">COUNTIF(H246:H255,"F")+COUNTIF(H246:H255,"AB")</f>
        <v>2</v>
      </c>
      <c r="K246" s="47">
        <f t="shared" ref="K246" si="121">SUM(G246:G255)</f>
        <v>15.5</v>
      </c>
      <c r="L246" s="50" t="str">
        <f t="shared" ref="L246" si="122">IF(K246=21.5, "PASS", "FAIL")</f>
        <v>FAIL</v>
      </c>
      <c r="M246" s="52" t="str">
        <f t="shared" ref="M246" si="123">IF(L246="PASS",O246/9,"NO NEED")</f>
        <v>NO NEED</v>
      </c>
      <c r="N246" s="54" t="str">
        <f>IF(L246="FAIL","NO RANK",RANK(M246,$M$6:$M$575))</f>
        <v>NO RANK</v>
      </c>
      <c r="O246" s="56">
        <f t="shared" ref="O246" si="124">SUM(F246:F254)</f>
        <v>586</v>
      </c>
    </row>
    <row r="247" spans="1:18" ht="11.1" customHeight="1">
      <c r="A247" s="13" t="s">
        <v>222</v>
      </c>
      <c r="B247" s="14" t="s">
        <v>223</v>
      </c>
      <c r="C247" s="15" t="s">
        <v>34</v>
      </c>
      <c r="D247" s="15">
        <v>19</v>
      </c>
      <c r="E247" s="15">
        <v>14</v>
      </c>
      <c r="F247" s="15">
        <v>33</v>
      </c>
      <c r="G247" s="15">
        <v>0</v>
      </c>
      <c r="H247" s="15" t="s">
        <v>19</v>
      </c>
      <c r="I247" s="15" t="s">
        <v>19</v>
      </c>
      <c r="J247" s="45"/>
      <c r="K247" s="48"/>
      <c r="L247" s="50"/>
      <c r="M247" s="52"/>
      <c r="N247" s="54"/>
      <c r="O247" s="56"/>
    </row>
    <row r="248" spans="1:18" ht="11.1" customHeight="1">
      <c r="A248" s="13" t="s">
        <v>222</v>
      </c>
      <c r="B248" s="14" t="s">
        <v>223</v>
      </c>
      <c r="C248" s="15" t="s">
        <v>36</v>
      </c>
      <c r="D248" s="15">
        <v>20</v>
      </c>
      <c r="E248" s="15">
        <v>17</v>
      </c>
      <c r="F248" s="15">
        <v>37</v>
      </c>
      <c r="G248" s="15">
        <v>0</v>
      </c>
      <c r="H248" s="15" t="s">
        <v>19</v>
      </c>
      <c r="I248" s="15" t="s">
        <v>19</v>
      </c>
      <c r="J248" s="45"/>
      <c r="K248" s="48"/>
      <c r="L248" s="50"/>
      <c r="M248" s="52"/>
      <c r="N248" s="54"/>
      <c r="O248" s="56"/>
    </row>
    <row r="249" spans="1:18" ht="11.1" customHeight="1">
      <c r="A249" s="13" t="s">
        <v>222</v>
      </c>
      <c r="B249" s="14" t="s">
        <v>223</v>
      </c>
      <c r="C249" s="15" t="s">
        <v>37</v>
      </c>
      <c r="D249" s="15">
        <v>24</v>
      </c>
      <c r="E249" s="15">
        <v>27</v>
      </c>
      <c r="F249" s="15">
        <v>51</v>
      </c>
      <c r="G249" s="15">
        <v>3</v>
      </c>
      <c r="H249" s="15" t="s">
        <v>15</v>
      </c>
      <c r="I249" s="15" t="s">
        <v>17</v>
      </c>
      <c r="J249" s="45"/>
      <c r="K249" s="48"/>
      <c r="L249" s="50"/>
      <c r="M249" s="52"/>
      <c r="N249" s="54"/>
      <c r="O249" s="56"/>
    </row>
    <row r="250" spans="1:18" ht="11.1" customHeight="1">
      <c r="A250" s="13" t="s">
        <v>222</v>
      </c>
      <c r="B250" s="14" t="s">
        <v>223</v>
      </c>
      <c r="C250" s="15" t="s">
        <v>38</v>
      </c>
      <c r="D250" s="15">
        <v>25</v>
      </c>
      <c r="E250" s="15">
        <v>32</v>
      </c>
      <c r="F250" s="15">
        <v>57</v>
      </c>
      <c r="G250" s="15">
        <v>3</v>
      </c>
      <c r="H250" s="15" t="s">
        <v>15</v>
      </c>
      <c r="I250" s="15" t="s">
        <v>17</v>
      </c>
      <c r="J250" s="45"/>
      <c r="K250" s="48"/>
      <c r="L250" s="50"/>
      <c r="M250" s="52"/>
      <c r="N250" s="54"/>
      <c r="O250" s="56"/>
    </row>
    <row r="251" spans="1:18" ht="11.1" customHeight="1">
      <c r="A251" s="13" t="s">
        <v>222</v>
      </c>
      <c r="B251" s="14" t="s">
        <v>223</v>
      </c>
      <c r="C251" s="15" t="s">
        <v>35</v>
      </c>
      <c r="D251" s="15">
        <v>28</v>
      </c>
      <c r="E251" s="15">
        <v>65</v>
      </c>
      <c r="F251" s="15">
        <v>93</v>
      </c>
      <c r="G251" s="15">
        <v>1.5</v>
      </c>
      <c r="H251" s="15" t="s">
        <v>15</v>
      </c>
      <c r="I251" s="15" t="s">
        <v>20</v>
      </c>
      <c r="J251" s="45"/>
      <c r="K251" s="48"/>
      <c r="L251" s="50"/>
      <c r="M251" s="52"/>
      <c r="N251" s="54"/>
      <c r="O251" s="56"/>
    </row>
    <row r="252" spans="1:18" ht="11.1" customHeight="1">
      <c r="A252" s="16" t="s">
        <v>222</v>
      </c>
      <c r="B252" s="17" t="s">
        <v>223</v>
      </c>
      <c r="C252" s="18" t="s">
        <v>39</v>
      </c>
      <c r="D252" s="18">
        <v>29</v>
      </c>
      <c r="E252" s="18">
        <v>61</v>
      </c>
      <c r="F252" s="18">
        <v>90</v>
      </c>
      <c r="G252" s="18">
        <v>1.5</v>
      </c>
      <c r="H252" s="18" t="s">
        <v>15</v>
      </c>
      <c r="I252" s="18" t="s">
        <v>20</v>
      </c>
      <c r="J252" s="45"/>
      <c r="K252" s="48"/>
      <c r="L252" s="50"/>
      <c r="M252" s="52"/>
      <c r="N252" s="54"/>
      <c r="O252" s="56"/>
    </row>
    <row r="253" spans="1:18" ht="11.1" customHeight="1">
      <c r="A253" s="16" t="s">
        <v>222</v>
      </c>
      <c r="B253" s="17" t="s">
        <v>223</v>
      </c>
      <c r="C253" s="18" t="s">
        <v>40</v>
      </c>
      <c r="D253" s="18">
        <v>28</v>
      </c>
      <c r="E253" s="18">
        <v>63</v>
      </c>
      <c r="F253" s="18">
        <v>91</v>
      </c>
      <c r="G253" s="18">
        <v>1.5</v>
      </c>
      <c r="H253" s="18" t="s">
        <v>15</v>
      </c>
      <c r="I253" s="18" t="s">
        <v>20</v>
      </c>
      <c r="J253" s="45"/>
      <c r="K253" s="48"/>
      <c r="L253" s="50"/>
      <c r="M253" s="52"/>
      <c r="N253" s="54"/>
      <c r="O253" s="56"/>
    </row>
    <row r="254" spans="1:18" ht="11.1" customHeight="1">
      <c r="A254" s="16" t="s">
        <v>222</v>
      </c>
      <c r="B254" s="17" t="s">
        <v>223</v>
      </c>
      <c r="C254" s="18" t="s">
        <v>41</v>
      </c>
      <c r="D254" s="18">
        <v>28</v>
      </c>
      <c r="E254" s="18">
        <v>65</v>
      </c>
      <c r="F254" s="18">
        <v>93</v>
      </c>
      <c r="G254" s="18">
        <v>2</v>
      </c>
      <c r="H254" s="18" t="s">
        <v>15</v>
      </c>
      <c r="I254" s="18" t="s">
        <v>20</v>
      </c>
      <c r="J254" s="45"/>
      <c r="K254" s="48"/>
      <c r="L254" s="50"/>
      <c r="M254" s="52"/>
      <c r="N254" s="54"/>
      <c r="O254" s="56"/>
    </row>
    <row r="255" spans="1:18" ht="11.1" customHeight="1" thickBot="1">
      <c r="A255" s="19" t="s">
        <v>222</v>
      </c>
      <c r="B255" s="20" t="s">
        <v>223</v>
      </c>
      <c r="C255" s="21" t="s">
        <v>42</v>
      </c>
      <c r="D255" s="21">
        <v>29</v>
      </c>
      <c r="E255" s="21">
        <v>0</v>
      </c>
      <c r="F255" s="21">
        <v>29</v>
      </c>
      <c r="G255" s="21">
        <v>0</v>
      </c>
      <c r="H255" s="21" t="s">
        <v>15</v>
      </c>
      <c r="I255" s="21" t="s">
        <v>31</v>
      </c>
      <c r="J255" s="46"/>
      <c r="K255" s="49"/>
      <c r="L255" s="51"/>
      <c r="M255" s="53"/>
      <c r="N255" s="55"/>
      <c r="O255" s="57"/>
    </row>
    <row r="256" spans="1:18" ht="11.1" customHeight="1">
      <c r="A256" s="8" t="s">
        <v>224</v>
      </c>
      <c r="B256" s="9" t="s">
        <v>225</v>
      </c>
      <c r="C256" s="10" t="s">
        <v>33</v>
      </c>
      <c r="D256" s="10">
        <v>22</v>
      </c>
      <c r="E256" s="10">
        <v>37</v>
      </c>
      <c r="F256" s="10">
        <v>59</v>
      </c>
      <c r="G256" s="10">
        <v>3</v>
      </c>
      <c r="H256" s="10" t="s">
        <v>15</v>
      </c>
      <c r="I256" s="10" t="s">
        <v>17</v>
      </c>
      <c r="J256" s="44">
        <f t="shared" ref="J256" si="125">COUNTIF(H256:H265,"F")+COUNTIF(H256:H265,"AB")</f>
        <v>0</v>
      </c>
      <c r="K256" s="47">
        <f t="shared" ref="K256" si="126">SUM(G256:G265)</f>
        <v>21.5</v>
      </c>
      <c r="L256" s="50" t="str">
        <f t="shared" ref="L256" si="127">IF(K256=21.5, "PASS", "FAIL")</f>
        <v>PASS</v>
      </c>
      <c r="M256" s="52">
        <f t="shared" ref="M256" si="128">IF(L256="PASS",O256/9,"NO NEED")</f>
        <v>77.555555555555557</v>
      </c>
      <c r="N256" s="54">
        <f>IF(L256="FAIL","NO RANK",RANK(M256,$M$6:$M$575))</f>
        <v>12</v>
      </c>
      <c r="O256" s="56">
        <f t="shared" ref="O256" si="129">SUM(F256:F264)</f>
        <v>698</v>
      </c>
      <c r="P256" s="11"/>
      <c r="Q256" s="12"/>
      <c r="R256" s="12"/>
    </row>
    <row r="257" spans="1:15" ht="11.1" customHeight="1">
      <c r="A257" s="13" t="s">
        <v>224</v>
      </c>
      <c r="B257" s="14" t="s">
        <v>225</v>
      </c>
      <c r="C257" s="15" t="s">
        <v>34</v>
      </c>
      <c r="D257" s="15">
        <v>24</v>
      </c>
      <c r="E257" s="15">
        <v>32</v>
      </c>
      <c r="F257" s="15">
        <v>56</v>
      </c>
      <c r="G257" s="15">
        <v>3</v>
      </c>
      <c r="H257" s="15" t="s">
        <v>15</v>
      </c>
      <c r="I257" s="15" t="s">
        <v>17</v>
      </c>
      <c r="J257" s="45"/>
      <c r="K257" s="48"/>
      <c r="L257" s="50"/>
      <c r="M257" s="52"/>
      <c r="N257" s="54"/>
      <c r="O257" s="56"/>
    </row>
    <row r="258" spans="1:15" ht="11.1" customHeight="1">
      <c r="A258" s="13" t="s">
        <v>224</v>
      </c>
      <c r="B258" s="14" t="s">
        <v>225</v>
      </c>
      <c r="C258" s="15" t="s">
        <v>36</v>
      </c>
      <c r="D258" s="15">
        <v>28</v>
      </c>
      <c r="E258" s="15">
        <v>29</v>
      </c>
      <c r="F258" s="15">
        <v>57</v>
      </c>
      <c r="G258" s="15">
        <v>3</v>
      </c>
      <c r="H258" s="15" t="s">
        <v>15</v>
      </c>
      <c r="I258" s="15" t="s">
        <v>17</v>
      </c>
      <c r="J258" s="45"/>
      <c r="K258" s="48"/>
      <c r="L258" s="50"/>
      <c r="M258" s="52"/>
      <c r="N258" s="54"/>
      <c r="O258" s="56"/>
    </row>
    <row r="259" spans="1:15" ht="11.1" customHeight="1">
      <c r="A259" s="13" t="s">
        <v>224</v>
      </c>
      <c r="B259" s="14" t="s">
        <v>225</v>
      </c>
      <c r="C259" s="15" t="s">
        <v>37</v>
      </c>
      <c r="D259" s="15">
        <v>29</v>
      </c>
      <c r="E259" s="15">
        <v>44</v>
      </c>
      <c r="F259" s="15">
        <v>73</v>
      </c>
      <c r="G259" s="15">
        <v>3</v>
      </c>
      <c r="H259" s="15" t="s">
        <v>15</v>
      </c>
      <c r="I259" s="15" t="s">
        <v>22</v>
      </c>
      <c r="J259" s="45"/>
      <c r="K259" s="48"/>
      <c r="L259" s="50"/>
      <c r="M259" s="52"/>
      <c r="N259" s="54"/>
      <c r="O259" s="56"/>
    </row>
    <row r="260" spans="1:15" ht="11.1" customHeight="1">
      <c r="A260" s="13" t="s">
        <v>224</v>
      </c>
      <c r="B260" s="14" t="s">
        <v>225</v>
      </c>
      <c r="C260" s="15" t="s">
        <v>38</v>
      </c>
      <c r="D260" s="15">
        <v>27</v>
      </c>
      <c r="E260" s="15">
        <v>39</v>
      </c>
      <c r="F260" s="15">
        <v>66</v>
      </c>
      <c r="G260" s="15">
        <v>3</v>
      </c>
      <c r="H260" s="15" t="s">
        <v>15</v>
      </c>
      <c r="I260" s="15" t="s">
        <v>16</v>
      </c>
      <c r="J260" s="45"/>
      <c r="K260" s="48"/>
      <c r="L260" s="50"/>
      <c r="M260" s="52"/>
      <c r="N260" s="54"/>
      <c r="O260" s="56"/>
    </row>
    <row r="261" spans="1:15" ht="11.1" customHeight="1">
      <c r="A261" s="13" t="s">
        <v>224</v>
      </c>
      <c r="B261" s="14" t="s">
        <v>225</v>
      </c>
      <c r="C261" s="15" t="s">
        <v>35</v>
      </c>
      <c r="D261" s="15">
        <v>30</v>
      </c>
      <c r="E261" s="15">
        <v>68</v>
      </c>
      <c r="F261" s="15">
        <v>98</v>
      </c>
      <c r="G261" s="15">
        <v>1.5</v>
      </c>
      <c r="H261" s="15" t="s">
        <v>15</v>
      </c>
      <c r="I261" s="15" t="s">
        <v>20</v>
      </c>
      <c r="J261" s="45"/>
      <c r="K261" s="48"/>
      <c r="L261" s="50"/>
      <c r="M261" s="52"/>
      <c r="N261" s="54"/>
      <c r="O261" s="56"/>
    </row>
    <row r="262" spans="1:15" ht="11.1" customHeight="1">
      <c r="A262" s="16" t="s">
        <v>224</v>
      </c>
      <c r="B262" s="17" t="s">
        <v>225</v>
      </c>
      <c r="C262" s="18" t="s">
        <v>39</v>
      </c>
      <c r="D262" s="18">
        <v>30</v>
      </c>
      <c r="E262" s="18">
        <v>68</v>
      </c>
      <c r="F262" s="18">
        <v>98</v>
      </c>
      <c r="G262" s="18">
        <v>1.5</v>
      </c>
      <c r="H262" s="18" t="s">
        <v>15</v>
      </c>
      <c r="I262" s="18" t="s">
        <v>20</v>
      </c>
      <c r="J262" s="45"/>
      <c r="K262" s="48"/>
      <c r="L262" s="50"/>
      <c r="M262" s="52"/>
      <c r="N262" s="54"/>
      <c r="O262" s="56"/>
    </row>
    <row r="263" spans="1:15" ht="11.1" customHeight="1">
      <c r="A263" s="16" t="s">
        <v>224</v>
      </c>
      <c r="B263" s="17" t="s">
        <v>225</v>
      </c>
      <c r="C263" s="18" t="s">
        <v>40</v>
      </c>
      <c r="D263" s="18">
        <v>29</v>
      </c>
      <c r="E263" s="18">
        <v>67</v>
      </c>
      <c r="F263" s="18">
        <v>96</v>
      </c>
      <c r="G263" s="18">
        <v>1.5</v>
      </c>
      <c r="H263" s="18" t="s">
        <v>15</v>
      </c>
      <c r="I263" s="18" t="s">
        <v>20</v>
      </c>
      <c r="J263" s="45"/>
      <c r="K263" s="48"/>
      <c r="L263" s="50"/>
      <c r="M263" s="52"/>
      <c r="N263" s="54"/>
      <c r="O263" s="56"/>
    </row>
    <row r="264" spans="1:15" ht="11.1" customHeight="1">
      <c r="A264" s="16" t="s">
        <v>224</v>
      </c>
      <c r="B264" s="17" t="s">
        <v>225</v>
      </c>
      <c r="C264" s="18" t="s">
        <v>41</v>
      </c>
      <c r="D264" s="18">
        <v>30</v>
      </c>
      <c r="E264" s="18">
        <v>65</v>
      </c>
      <c r="F264" s="18">
        <v>95</v>
      </c>
      <c r="G264" s="18">
        <v>2</v>
      </c>
      <c r="H264" s="18" t="s">
        <v>15</v>
      </c>
      <c r="I264" s="18" t="s">
        <v>20</v>
      </c>
      <c r="J264" s="45"/>
      <c r="K264" s="48"/>
      <c r="L264" s="50"/>
      <c r="M264" s="52"/>
      <c r="N264" s="54"/>
      <c r="O264" s="56"/>
    </row>
    <row r="265" spans="1:15" ht="10.5" customHeight="1" thickBot="1">
      <c r="A265" s="19" t="s">
        <v>224</v>
      </c>
      <c r="B265" s="20" t="s">
        <v>225</v>
      </c>
      <c r="C265" s="21" t="s">
        <v>42</v>
      </c>
      <c r="D265" s="21">
        <v>30</v>
      </c>
      <c r="E265" s="21">
        <v>0</v>
      </c>
      <c r="F265" s="21">
        <v>30</v>
      </c>
      <c r="G265" s="21">
        <v>0</v>
      </c>
      <c r="H265" s="21" t="s">
        <v>15</v>
      </c>
      <c r="I265" s="21" t="s">
        <v>31</v>
      </c>
      <c r="J265" s="46"/>
      <c r="K265" s="49"/>
      <c r="L265" s="51"/>
      <c r="M265" s="53"/>
      <c r="N265" s="55"/>
      <c r="O265" s="57"/>
    </row>
    <row r="266" spans="1:15" ht="11.1" customHeight="1">
      <c r="A266" s="8" t="s">
        <v>226</v>
      </c>
      <c r="B266" s="9" t="s">
        <v>227</v>
      </c>
      <c r="C266" s="10" t="s">
        <v>33</v>
      </c>
      <c r="D266" s="10">
        <v>25</v>
      </c>
      <c r="E266" s="10">
        <v>39</v>
      </c>
      <c r="F266" s="10">
        <v>64</v>
      </c>
      <c r="G266" s="10">
        <v>3</v>
      </c>
      <c r="H266" s="10" t="s">
        <v>15</v>
      </c>
      <c r="I266" s="10" t="s">
        <v>16</v>
      </c>
      <c r="J266" s="44">
        <f t="shared" ref="J266" si="130">COUNTIF(H266:H275,"F")+COUNTIF(H266:H275,"AB")</f>
        <v>0</v>
      </c>
      <c r="K266" s="47">
        <f t="shared" ref="K266" si="131">SUM(G266:G275)</f>
        <v>21.5</v>
      </c>
      <c r="L266" s="50" t="str">
        <f t="shared" ref="L266" si="132">IF(K266=21.5, "PASS", "FAIL")</f>
        <v>PASS</v>
      </c>
      <c r="M266" s="52">
        <f t="shared" ref="M266" si="133">IF(L266="PASS",O266/9,"NO NEED")</f>
        <v>81.222222222222229</v>
      </c>
      <c r="N266" s="54">
        <f>IF(L266="FAIL","NO RANK",RANK(M266,$M$6:$M$575))</f>
        <v>2</v>
      </c>
      <c r="O266" s="56">
        <f t="shared" ref="O266" si="134">SUM(F266:F274)</f>
        <v>731</v>
      </c>
    </row>
    <row r="267" spans="1:15" ht="11.1" customHeight="1">
      <c r="A267" s="13" t="s">
        <v>226</v>
      </c>
      <c r="B267" s="14" t="s">
        <v>227</v>
      </c>
      <c r="C267" s="15" t="s">
        <v>34</v>
      </c>
      <c r="D267" s="15">
        <v>26</v>
      </c>
      <c r="E267" s="15">
        <v>47</v>
      </c>
      <c r="F267" s="15">
        <v>73</v>
      </c>
      <c r="G267" s="15">
        <v>3</v>
      </c>
      <c r="H267" s="15" t="s">
        <v>15</v>
      </c>
      <c r="I267" s="15" t="s">
        <v>22</v>
      </c>
      <c r="J267" s="45"/>
      <c r="K267" s="48"/>
      <c r="L267" s="50"/>
      <c r="M267" s="52"/>
      <c r="N267" s="54"/>
      <c r="O267" s="56"/>
    </row>
    <row r="268" spans="1:15" ht="11.1" customHeight="1">
      <c r="A268" s="13" t="s">
        <v>226</v>
      </c>
      <c r="B268" s="14" t="s">
        <v>227</v>
      </c>
      <c r="C268" s="15" t="s">
        <v>36</v>
      </c>
      <c r="D268" s="15">
        <v>29</v>
      </c>
      <c r="E268" s="15">
        <v>45</v>
      </c>
      <c r="F268" s="15">
        <v>74</v>
      </c>
      <c r="G268" s="15">
        <v>3</v>
      </c>
      <c r="H268" s="15" t="s">
        <v>15</v>
      </c>
      <c r="I268" s="15" t="s">
        <v>22</v>
      </c>
      <c r="J268" s="45"/>
      <c r="K268" s="48"/>
      <c r="L268" s="50"/>
      <c r="M268" s="52"/>
      <c r="N268" s="54"/>
      <c r="O268" s="56"/>
    </row>
    <row r="269" spans="1:15" ht="11.1" customHeight="1">
      <c r="A269" s="13" t="s">
        <v>226</v>
      </c>
      <c r="B269" s="14" t="s">
        <v>227</v>
      </c>
      <c r="C269" s="15" t="s">
        <v>37</v>
      </c>
      <c r="D269" s="15">
        <v>29</v>
      </c>
      <c r="E269" s="15">
        <v>36</v>
      </c>
      <c r="F269" s="15">
        <v>65</v>
      </c>
      <c r="G269" s="15">
        <v>3</v>
      </c>
      <c r="H269" s="15" t="s">
        <v>15</v>
      </c>
      <c r="I269" s="15" t="s">
        <v>16</v>
      </c>
      <c r="J269" s="45"/>
      <c r="K269" s="48"/>
      <c r="L269" s="50"/>
      <c r="M269" s="52"/>
      <c r="N269" s="54"/>
      <c r="O269" s="56"/>
    </row>
    <row r="270" spans="1:15" ht="11.1" customHeight="1">
      <c r="A270" s="13" t="s">
        <v>226</v>
      </c>
      <c r="B270" s="14" t="s">
        <v>227</v>
      </c>
      <c r="C270" s="15" t="s">
        <v>38</v>
      </c>
      <c r="D270" s="15">
        <v>26</v>
      </c>
      <c r="E270" s="15">
        <v>40</v>
      </c>
      <c r="F270" s="15">
        <v>66</v>
      </c>
      <c r="G270" s="15">
        <v>3</v>
      </c>
      <c r="H270" s="15" t="s">
        <v>15</v>
      </c>
      <c r="I270" s="15" t="s">
        <v>16</v>
      </c>
      <c r="J270" s="45"/>
      <c r="K270" s="48"/>
      <c r="L270" s="50"/>
      <c r="M270" s="52"/>
      <c r="N270" s="54"/>
      <c r="O270" s="56"/>
    </row>
    <row r="271" spans="1:15" ht="11.1" customHeight="1">
      <c r="A271" s="13" t="s">
        <v>226</v>
      </c>
      <c r="B271" s="14" t="s">
        <v>227</v>
      </c>
      <c r="C271" s="15" t="s">
        <v>35</v>
      </c>
      <c r="D271" s="15">
        <v>30</v>
      </c>
      <c r="E271" s="15">
        <v>68</v>
      </c>
      <c r="F271" s="15">
        <v>98</v>
      </c>
      <c r="G271" s="15">
        <v>1.5</v>
      </c>
      <c r="H271" s="15" t="s">
        <v>15</v>
      </c>
      <c r="I271" s="15" t="s">
        <v>20</v>
      </c>
      <c r="J271" s="45"/>
      <c r="K271" s="48"/>
      <c r="L271" s="50"/>
      <c r="M271" s="52"/>
      <c r="N271" s="54"/>
      <c r="O271" s="56"/>
    </row>
    <row r="272" spans="1:15" ht="11.1" customHeight="1">
      <c r="A272" s="16" t="s">
        <v>226</v>
      </c>
      <c r="B272" s="17" t="s">
        <v>227</v>
      </c>
      <c r="C272" s="18" t="s">
        <v>39</v>
      </c>
      <c r="D272" s="18">
        <v>30</v>
      </c>
      <c r="E272" s="18">
        <v>68</v>
      </c>
      <c r="F272" s="18">
        <v>98</v>
      </c>
      <c r="G272" s="18">
        <v>1.5</v>
      </c>
      <c r="H272" s="18" t="s">
        <v>15</v>
      </c>
      <c r="I272" s="18" t="s">
        <v>20</v>
      </c>
      <c r="J272" s="45"/>
      <c r="K272" s="48"/>
      <c r="L272" s="50"/>
      <c r="M272" s="52"/>
      <c r="N272" s="54"/>
      <c r="O272" s="56"/>
    </row>
    <row r="273" spans="1:18" ht="11.1" customHeight="1">
      <c r="A273" s="16" t="s">
        <v>226</v>
      </c>
      <c r="B273" s="17" t="s">
        <v>227</v>
      </c>
      <c r="C273" s="18" t="s">
        <v>40</v>
      </c>
      <c r="D273" s="18">
        <v>30</v>
      </c>
      <c r="E273" s="18">
        <v>67</v>
      </c>
      <c r="F273" s="18">
        <v>97</v>
      </c>
      <c r="G273" s="18">
        <v>1.5</v>
      </c>
      <c r="H273" s="18" t="s">
        <v>15</v>
      </c>
      <c r="I273" s="18" t="s">
        <v>20</v>
      </c>
      <c r="J273" s="45"/>
      <c r="K273" s="48"/>
      <c r="L273" s="50"/>
      <c r="M273" s="52"/>
      <c r="N273" s="54"/>
      <c r="O273" s="56"/>
    </row>
    <row r="274" spans="1:18" ht="11.1" customHeight="1">
      <c r="A274" s="16" t="s">
        <v>226</v>
      </c>
      <c r="B274" s="17" t="s">
        <v>227</v>
      </c>
      <c r="C274" s="18" t="s">
        <v>41</v>
      </c>
      <c r="D274" s="18">
        <v>30</v>
      </c>
      <c r="E274" s="18">
        <v>66</v>
      </c>
      <c r="F274" s="18">
        <v>96</v>
      </c>
      <c r="G274" s="18">
        <v>2</v>
      </c>
      <c r="H274" s="18" t="s">
        <v>15</v>
      </c>
      <c r="I274" s="18" t="s">
        <v>20</v>
      </c>
      <c r="J274" s="45"/>
      <c r="K274" s="48"/>
      <c r="L274" s="50"/>
      <c r="M274" s="52"/>
      <c r="N274" s="54"/>
      <c r="O274" s="56"/>
    </row>
    <row r="275" spans="1:18" ht="11.1" customHeight="1" thickBot="1">
      <c r="A275" s="19" t="s">
        <v>226</v>
      </c>
      <c r="B275" s="20" t="s">
        <v>227</v>
      </c>
      <c r="C275" s="21" t="s">
        <v>42</v>
      </c>
      <c r="D275" s="21">
        <v>30</v>
      </c>
      <c r="E275" s="21">
        <v>0</v>
      </c>
      <c r="F275" s="21">
        <v>30</v>
      </c>
      <c r="G275" s="21">
        <v>0</v>
      </c>
      <c r="H275" s="21" t="s">
        <v>15</v>
      </c>
      <c r="I275" s="21" t="s">
        <v>31</v>
      </c>
      <c r="J275" s="46"/>
      <c r="K275" s="49"/>
      <c r="L275" s="51"/>
      <c r="M275" s="53"/>
      <c r="N275" s="55"/>
      <c r="O275" s="57"/>
    </row>
    <row r="276" spans="1:18" ht="11.1" customHeight="1">
      <c r="A276" s="8" t="s">
        <v>228</v>
      </c>
      <c r="B276" s="9" t="s">
        <v>229</v>
      </c>
      <c r="C276" s="10" t="s">
        <v>33</v>
      </c>
      <c r="D276" s="10">
        <v>19</v>
      </c>
      <c r="E276" s="10">
        <v>32</v>
      </c>
      <c r="F276" s="10">
        <v>51</v>
      </c>
      <c r="G276" s="10">
        <v>3</v>
      </c>
      <c r="H276" s="10" t="s">
        <v>15</v>
      </c>
      <c r="I276" s="10" t="s">
        <v>17</v>
      </c>
      <c r="J276" s="44">
        <f t="shared" ref="J276" si="135">COUNTIF(H276:H285,"F")+COUNTIF(H276:H285,"AB")</f>
        <v>1</v>
      </c>
      <c r="K276" s="47">
        <f t="shared" ref="K276" si="136">SUM(G276:G285)</f>
        <v>18.5</v>
      </c>
      <c r="L276" s="50" t="str">
        <f t="shared" ref="L276" si="137">IF(K276=21.5, "PASS", "FAIL")</f>
        <v>FAIL</v>
      </c>
      <c r="M276" s="52" t="str">
        <f t="shared" ref="M276" si="138">IF(L276="PASS",O276/9,"NO NEED")</f>
        <v>NO NEED</v>
      </c>
      <c r="N276" s="54" t="str">
        <f>IF(L276="FAIL","NO RANK",RANK(M276,$M$6:$M$575))</f>
        <v>NO RANK</v>
      </c>
      <c r="O276" s="56">
        <f t="shared" ref="O276" si="139">SUM(F276:F284)</f>
        <v>642</v>
      </c>
      <c r="P276" s="11"/>
      <c r="Q276" s="12"/>
      <c r="R276" s="12"/>
    </row>
    <row r="277" spans="1:18" ht="11.1" customHeight="1">
      <c r="A277" s="13" t="s">
        <v>228</v>
      </c>
      <c r="B277" s="14" t="s">
        <v>229</v>
      </c>
      <c r="C277" s="15" t="s">
        <v>34</v>
      </c>
      <c r="D277" s="15">
        <v>24</v>
      </c>
      <c r="E277" s="15">
        <v>25</v>
      </c>
      <c r="F277" s="15">
        <v>49</v>
      </c>
      <c r="G277" s="15">
        <v>3</v>
      </c>
      <c r="H277" s="15" t="s">
        <v>15</v>
      </c>
      <c r="I277" s="15" t="s">
        <v>18</v>
      </c>
      <c r="J277" s="45"/>
      <c r="K277" s="48"/>
      <c r="L277" s="50"/>
      <c r="M277" s="52"/>
      <c r="N277" s="54"/>
      <c r="O277" s="56"/>
    </row>
    <row r="278" spans="1:18" ht="11.1" customHeight="1">
      <c r="A278" s="13" t="s">
        <v>228</v>
      </c>
      <c r="B278" s="14" t="s">
        <v>229</v>
      </c>
      <c r="C278" s="15" t="s">
        <v>36</v>
      </c>
      <c r="D278" s="15">
        <v>23</v>
      </c>
      <c r="E278" s="15">
        <v>18</v>
      </c>
      <c r="F278" s="15">
        <v>41</v>
      </c>
      <c r="G278" s="15">
        <v>0</v>
      </c>
      <c r="H278" s="15" t="s">
        <v>19</v>
      </c>
      <c r="I278" s="15" t="s">
        <v>20</v>
      </c>
      <c r="J278" s="45"/>
      <c r="K278" s="48"/>
      <c r="L278" s="50"/>
      <c r="M278" s="52"/>
      <c r="N278" s="54"/>
      <c r="O278" s="56"/>
    </row>
    <row r="279" spans="1:18" ht="11.1" customHeight="1">
      <c r="A279" s="13" t="s">
        <v>228</v>
      </c>
      <c r="B279" s="14" t="s">
        <v>229</v>
      </c>
      <c r="C279" s="15" t="s">
        <v>37</v>
      </c>
      <c r="D279" s="15">
        <v>24</v>
      </c>
      <c r="E279" s="15">
        <v>35</v>
      </c>
      <c r="F279" s="15">
        <v>59</v>
      </c>
      <c r="G279" s="15">
        <v>3</v>
      </c>
      <c r="H279" s="15" t="s">
        <v>15</v>
      </c>
      <c r="I279" s="15" t="s">
        <v>19</v>
      </c>
      <c r="J279" s="45"/>
      <c r="K279" s="48"/>
      <c r="L279" s="50"/>
      <c r="M279" s="52"/>
      <c r="N279" s="54"/>
      <c r="O279" s="56"/>
    </row>
    <row r="280" spans="1:18" ht="11.1" customHeight="1">
      <c r="A280" s="13" t="s">
        <v>228</v>
      </c>
      <c r="B280" s="14" t="s">
        <v>229</v>
      </c>
      <c r="C280" s="15" t="s">
        <v>38</v>
      </c>
      <c r="D280" s="15">
        <v>25</v>
      </c>
      <c r="E280" s="15">
        <v>30</v>
      </c>
      <c r="F280" s="15">
        <v>55</v>
      </c>
      <c r="G280" s="15">
        <v>3</v>
      </c>
      <c r="H280" s="15" t="s">
        <v>15</v>
      </c>
      <c r="I280" s="15" t="s">
        <v>17</v>
      </c>
      <c r="J280" s="45"/>
      <c r="K280" s="48"/>
      <c r="L280" s="50"/>
      <c r="M280" s="52"/>
      <c r="N280" s="54"/>
      <c r="O280" s="56"/>
    </row>
    <row r="281" spans="1:18" ht="11.1" customHeight="1">
      <c r="A281" s="13" t="s">
        <v>228</v>
      </c>
      <c r="B281" s="14" t="s">
        <v>229</v>
      </c>
      <c r="C281" s="15" t="s">
        <v>35</v>
      </c>
      <c r="D281" s="15">
        <v>30</v>
      </c>
      <c r="E281" s="15">
        <v>67</v>
      </c>
      <c r="F281" s="15">
        <v>97</v>
      </c>
      <c r="G281" s="15">
        <v>1.5</v>
      </c>
      <c r="H281" s="15" t="s">
        <v>15</v>
      </c>
      <c r="I281" s="15" t="s">
        <v>31</v>
      </c>
      <c r="J281" s="45"/>
      <c r="K281" s="48"/>
      <c r="L281" s="50"/>
      <c r="M281" s="52"/>
      <c r="N281" s="54"/>
      <c r="O281" s="56"/>
    </row>
    <row r="282" spans="1:18" ht="11.1" customHeight="1">
      <c r="A282" s="16" t="s">
        <v>228</v>
      </c>
      <c r="B282" s="17" t="s">
        <v>229</v>
      </c>
      <c r="C282" s="18" t="s">
        <v>39</v>
      </c>
      <c r="D282" s="18">
        <v>30</v>
      </c>
      <c r="E282" s="18">
        <v>67</v>
      </c>
      <c r="F282" s="18">
        <v>97</v>
      </c>
      <c r="G282" s="18">
        <v>1.5</v>
      </c>
      <c r="H282" s="18" t="s">
        <v>15</v>
      </c>
      <c r="I282" s="18" t="s">
        <v>20</v>
      </c>
      <c r="J282" s="45"/>
      <c r="K282" s="48"/>
      <c r="L282" s="50"/>
      <c r="M282" s="52"/>
      <c r="N282" s="54"/>
      <c r="O282" s="56"/>
    </row>
    <row r="283" spans="1:18" ht="11.1" customHeight="1">
      <c r="A283" s="16" t="s">
        <v>228</v>
      </c>
      <c r="B283" s="17" t="s">
        <v>229</v>
      </c>
      <c r="C283" s="18" t="s">
        <v>40</v>
      </c>
      <c r="D283" s="18">
        <v>30</v>
      </c>
      <c r="E283" s="18">
        <v>66</v>
      </c>
      <c r="F283" s="18">
        <v>96</v>
      </c>
      <c r="G283" s="18">
        <v>1.5</v>
      </c>
      <c r="H283" s="18" t="s">
        <v>15</v>
      </c>
      <c r="I283" s="18" t="s">
        <v>20</v>
      </c>
      <c r="J283" s="45"/>
      <c r="K283" s="48"/>
      <c r="L283" s="50"/>
      <c r="M283" s="52"/>
      <c r="N283" s="54"/>
      <c r="O283" s="56"/>
    </row>
    <row r="284" spans="1:18" ht="11.1" customHeight="1">
      <c r="A284" s="16" t="s">
        <v>228</v>
      </c>
      <c r="B284" s="17" t="s">
        <v>229</v>
      </c>
      <c r="C284" s="18" t="s">
        <v>41</v>
      </c>
      <c r="D284" s="18">
        <v>30</v>
      </c>
      <c r="E284" s="18">
        <v>67</v>
      </c>
      <c r="F284" s="18">
        <v>97</v>
      </c>
      <c r="G284" s="18">
        <v>2</v>
      </c>
      <c r="H284" s="18" t="s">
        <v>15</v>
      </c>
      <c r="I284" s="18" t="s">
        <v>20</v>
      </c>
      <c r="J284" s="45"/>
      <c r="K284" s="48"/>
      <c r="L284" s="50"/>
      <c r="M284" s="52"/>
      <c r="N284" s="54"/>
      <c r="O284" s="56"/>
    </row>
    <row r="285" spans="1:18" ht="10.5" customHeight="1" thickBot="1">
      <c r="A285" s="19" t="s">
        <v>228</v>
      </c>
      <c r="B285" s="20" t="s">
        <v>229</v>
      </c>
      <c r="C285" s="21" t="s">
        <v>42</v>
      </c>
      <c r="D285" s="21">
        <v>29</v>
      </c>
      <c r="E285" s="21">
        <v>0</v>
      </c>
      <c r="F285" s="21">
        <v>29</v>
      </c>
      <c r="G285" s="21">
        <v>0</v>
      </c>
      <c r="H285" s="21" t="s">
        <v>15</v>
      </c>
      <c r="I285" s="21" t="s">
        <v>17</v>
      </c>
      <c r="J285" s="46"/>
      <c r="K285" s="49"/>
      <c r="L285" s="51"/>
      <c r="M285" s="53"/>
      <c r="N285" s="55"/>
      <c r="O285" s="57"/>
    </row>
    <row r="286" spans="1:18" ht="11.1" customHeight="1">
      <c r="A286" s="8" t="s">
        <v>230</v>
      </c>
      <c r="B286" s="9" t="s">
        <v>231</v>
      </c>
      <c r="C286" s="10" t="s">
        <v>33</v>
      </c>
      <c r="D286" s="10">
        <v>23</v>
      </c>
      <c r="E286" s="10">
        <v>36</v>
      </c>
      <c r="F286" s="10">
        <v>59</v>
      </c>
      <c r="G286" s="10">
        <v>3</v>
      </c>
      <c r="H286" s="10" t="s">
        <v>15</v>
      </c>
      <c r="I286" s="10" t="s">
        <v>17</v>
      </c>
      <c r="J286" s="44">
        <f t="shared" ref="J286" si="140">COUNTIF(H286:H295,"F")+COUNTIF(H286:H295,"AB")</f>
        <v>0</v>
      </c>
      <c r="K286" s="47">
        <f t="shared" ref="K286" si="141">SUM(G286:G295)</f>
        <v>21.5</v>
      </c>
      <c r="L286" s="50" t="str">
        <f t="shared" ref="L286" si="142">IF(K286=21.5, "PASS", "FAIL")</f>
        <v>PASS</v>
      </c>
      <c r="M286" s="52">
        <f t="shared" ref="M286" si="143">IF(L286="PASS",O286/9,"NO NEED")</f>
        <v>79</v>
      </c>
      <c r="N286" s="54">
        <f>IF(L286="FAIL","NO RANK",RANK(M286,$M$6:$M$575))</f>
        <v>8</v>
      </c>
      <c r="O286" s="56">
        <f t="shared" ref="O286" si="144">SUM(F286:F294)</f>
        <v>711</v>
      </c>
    </row>
    <row r="287" spans="1:18" ht="11.1" customHeight="1">
      <c r="A287" s="13" t="s">
        <v>230</v>
      </c>
      <c r="B287" s="14" t="s">
        <v>231</v>
      </c>
      <c r="C287" s="15" t="s">
        <v>34</v>
      </c>
      <c r="D287" s="15">
        <v>27</v>
      </c>
      <c r="E287" s="15">
        <v>33</v>
      </c>
      <c r="F287" s="15">
        <v>60</v>
      </c>
      <c r="G287" s="15">
        <v>3</v>
      </c>
      <c r="H287" s="15" t="s">
        <v>15</v>
      </c>
      <c r="I287" s="15" t="s">
        <v>16</v>
      </c>
      <c r="J287" s="45"/>
      <c r="K287" s="48"/>
      <c r="L287" s="50"/>
      <c r="M287" s="52"/>
      <c r="N287" s="54"/>
      <c r="O287" s="56"/>
    </row>
    <row r="288" spans="1:18" ht="11.1" customHeight="1">
      <c r="A288" s="13" t="s">
        <v>230</v>
      </c>
      <c r="B288" s="14" t="s">
        <v>231</v>
      </c>
      <c r="C288" s="15" t="s">
        <v>36</v>
      </c>
      <c r="D288" s="15">
        <v>28</v>
      </c>
      <c r="E288" s="15">
        <v>40</v>
      </c>
      <c r="F288" s="15">
        <v>68</v>
      </c>
      <c r="G288" s="15">
        <v>3</v>
      </c>
      <c r="H288" s="15" t="s">
        <v>15</v>
      </c>
      <c r="I288" s="15" t="s">
        <v>16</v>
      </c>
      <c r="J288" s="45"/>
      <c r="K288" s="48"/>
      <c r="L288" s="50"/>
      <c r="M288" s="52"/>
      <c r="N288" s="54"/>
      <c r="O288" s="56"/>
    </row>
    <row r="289" spans="1:18" ht="11.1" customHeight="1">
      <c r="A289" s="13" t="s">
        <v>230</v>
      </c>
      <c r="B289" s="14" t="s">
        <v>231</v>
      </c>
      <c r="C289" s="15" t="s">
        <v>37</v>
      </c>
      <c r="D289" s="15">
        <v>28</v>
      </c>
      <c r="E289" s="15">
        <v>46</v>
      </c>
      <c r="F289" s="15">
        <v>74</v>
      </c>
      <c r="G289" s="15">
        <v>3</v>
      </c>
      <c r="H289" s="15" t="s">
        <v>15</v>
      </c>
      <c r="I289" s="15" t="s">
        <v>22</v>
      </c>
      <c r="J289" s="45"/>
      <c r="K289" s="48"/>
      <c r="L289" s="50"/>
      <c r="M289" s="52"/>
      <c r="N289" s="54"/>
      <c r="O289" s="56"/>
    </row>
    <row r="290" spans="1:18" ht="11.1" customHeight="1">
      <c r="A290" s="13" t="s">
        <v>230</v>
      </c>
      <c r="B290" s="14" t="s">
        <v>231</v>
      </c>
      <c r="C290" s="15" t="s">
        <v>38</v>
      </c>
      <c r="D290" s="15">
        <v>27</v>
      </c>
      <c r="E290" s="15">
        <v>38</v>
      </c>
      <c r="F290" s="15">
        <v>65</v>
      </c>
      <c r="G290" s="15">
        <v>3</v>
      </c>
      <c r="H290" s="15" t="s">
        <v>15</v>
      </c>
      <c r="I290" s="15" t="s">
        <v>16</v>
      </c>
      <c r="J290" s="45"/>
      <c r="K290" s="48"/>
      <c r="L290" s="50"/>
      <c r="M290" s="52"/>
      <c r="N290" s="54"/>
      <c r="O290" s="56"/>
    </row>
    <row r="291" spans="1:18" ht="11.1" customHeight="1">
      <c r="A291" s="13" t="s">
        <v>230</v>
      </c>
      <c r="B291" s="14" t="s">
        <v>231</v>
      </c>
      <c r="C291" s="15" t="s">
        <v>35</v>
      </c>
      <c r="D291" s="15">
        <v>30</v>
      </c>
      <c r="E291" s="15">
        <v>66</v>
      </c>
      <c r="F291" s="15">
        <v>96</v>
      </c>
      <c r="G291" s="15">
        <v>1.5</v>
      </c>
      <c r="H291" s="15" t="s">
        <v>15</v>
      </c>
      <c r="I291" s="15" t="s">
        <v>20</v>
      </c>
      <c r="J291" s="45"/>
      <c r="K291" s="48"/>
      <c r="L291" s="50"/>
      <c r="M291" s="52"/>
      <c r="N291" s="54"/>
      <c r="O291" s="56"/>
    </row>
    <row r="292" spans="1:18" ht="11.1" customHeight="1">
      <c r="A292" s="16" t="s">
        <v>230</v>
      </c>
      <c r="B292" s="17" t="s">
        <v>231</v>
      </c>
      <c r="C292" s="18" t="s">
        <v>39</v>
      </c>
      <c r="D292" s="18">
        <v>30</v>
      </c>
      <c r="E292" s="18">
        <v>68</v>
      </c>
      <c r="F292" s="18">
        <v>98</v>
      </c>
      <c r="G292" s="18">
        <v>1.5</v>
      </c>
      <c r="H292" s="18" t="s">
        <v>15</v>
      </c>
      <c r="I292" s="18" t="s">
        <v>20</v>
      </c>
      <c r="J292" s="45"/>
      <c r="K292" s="48"/>
      <c r="L292" s="50"/>
      <c r="M292" s="52"/>
      <c r="N292" s="54"/>
      <c r="O292" s="56"/>
    </row>
    <row r="293" spans="1:18" ht="11.1" customHeight="1">
      <c r="A293" s="16" t="s">
        <v>230</v>
      </c>
      <c r="B293" s="17" t="s">
        <v>231</v>
      </c>
      <c r="C293" s="18" t="s">
        <v>40</v>
      </c>
      <c r="D293" s="18">
        <v>30</v>
      </c>
      <c r="E293" s="18">
        <v>68</v>
      </c>
      <c r="F293" s="18">
        <v>98</v>
      </c>
      <c r="G293" s="18">
        <v>1.5</v>
      </c>
      <c r="H293" s="18" t="s">
        <v>15</v>
      </c>
      <c r="I293" s="18" t="s">
        <v>20</v>
      </c>
      <c r="J293" s="45"/>
      <c r="K293" s="48"/>
      <c r="L293" s="50"/>
      <c r="M293" s="52"/>
      <c r="N293" s="54"/>
      <c r="O293" s="56"/>
    </row>
    <row r="294" spans="1:18" ht="11.1" customHeight="1">
      <c r="A294" s="16" t="s">
        <v>230</v>
      </c>
      <c r="B294" s="17" t="s">
        <v>231</v>
      </c>
      <c r="C294" s="18" t="s">
        <v>41</v>
      </c>
      <c r="D294" s="18">
        <v>29</v>
      </c>
      <c r="E294" s="18">
        <v>64</v>
      </c>
      <c r="F294" s="18">
        <v>93</v>
      </c>
      <c r="G294" s="18">
        <v>2</v>
      </c>
      <c r="H294" s="18" t="s">
        <v>15</v>
      </c>
      <c r="I294" s="18" t="s">
        <v>20</v>
      </c>
      <c r="J294" s="45"/>
      <c r="K294" s="48"/>
      <c r="L294" s="50"/>
      <c r="M294" s="52"/>
      <c r="N294" s="54"/>
      <c r="O294" s="56"/>
    </row>
    <row r="295" spans="1:18" ht="11.1" customHeight="1" thickBot="1">
      <c r="A295" s="19" t="s">
        <v>230</v>
      </c>
      <c r="B295" s="20" t="s">
        <v>231</v>
      </c>
      <c r="C295" s="21" t="s">
        <v>42</v>
      </c>
      <c r="D295" s="21">
        <v>29</v>
      </c>
      <c r="E295" s="21">
        <v>0</v>
      </c>
      <c r="F295" s="21">
        <v>29</v>
      </c>
      <c r="G295" s="21">
        <v>0</v>
      </c>
      <c r="H295" s="21" t="s">
        <v>15</v>
      </c>
      <c r="I295" s="21" t="s">
        <v>31</v>
      </c>
      <c r="J295" s="46"/>
      <c r="K295" s="49"/>
      <c r="L295" s="51"/>
      <c r="M295" s="53"/>
      <c r="N295" s="55"/>
      <c r="O295" s="57"/>
    </row>
    <row r="296" spans="1:18" ht="11.1" customHeight="1">
      <c r="A296" s="8" t="s">
        <v>232</v>
      </c>
      <c r="B296" s="9" t="s">
        <v>233</v>
      </c>
      <c r="C296" s="10" t="s">
        <v>33</v>
      </c>
      <c r="D296" s="10">
        <v>17</v>
      </c>
      <c r="E296" s="10">
        <v>28</v>
      </c>
      <c r="F296" s="10">
        <v>45</v>
      </c>
      <c r="G296" s="10">
        <v>3</v>
      </c>
      <c r="H296" s="10" t="s">
        <v>15</v>
      </c>
      <c r="I296" s="10" t="s">
        <v>18</v>
      </c>
      <c r="J296" s="44">
        <f t="shared" ref="J296" si="145">COUNTIF(H296:H305,"F")+COUNTIF(H296:H305,"AB")</f>
        <v>1</v>
      </c>
      <c r="K296" s="47">
        <f t="shared" ref="K296" si="146">SUM(G296:G305)</f>
        <v>18.5</v>
      </c>
      <c r="L296" s="50" t="str">
        <f t="shared" ref="L296" si="147">IF(K296=21.5, "PASS", "FAIL")</f>
        <v>FAIL</v>
      </c>
      <c r="M296" s="52" t="str">
        <f t="shared" ref="M296" si="148">IF(L296="PASS",O296/9,"NO NEED")</f>
        <v>NO NEED</v>
      </c>
      <c r="N296" s="54" t="str">
        <f>IF(L296="FAIL","NO RANK",RANK(M296,$M$6:$M$575))</f>
        <v>NO RANK</v>
      </c>
      <c r="O296" s="56">
        <f t="shared" ref="O296" si="149">SUM(F296:F304)</f>
        <v>589</v>
      </c>
      <c r="P296" s="11"/>
      <c r="Q296" s="12"/>
      <c r="R296" s="12"/>
    </row>
    <row r="297" spans="1:18" ht="11.1" customHeight="1">
      <c r="A297" s="13" t="s">
        <v>232</v>
      </c>
      <c r="B297" s="14" t="s">
        <v>233</v>
      </c>
      <c r="C297" s="15" t="s">
        <v>34</v>
      </c>
      <c r="D297" s="15">
        <v>21</v>
      </c>
      <c r="E297" s="15">
        <v>33</v>
      </c>
      <c r="F297" s="15">
        <v>54</v>
      </c>
      <c r="G297" s="15">
        <v>3</v>
      </c>
      <c r="H297" s="15" t="s">
        <v>15</v>
      </c>
      <c r="I297" s="15" t="s">
        <v>17</v>
      </c>
      <c r="J297" s="45"/>
      <c r="K297" s="48"/>
      <c r="L297" s="50"/>
      <c r="M297" s="52"/>
      <c r="N297" s="54"/>
      <c r="O297" s="56"/>
    </row>
    <row r="298" spans="1:18" ht="11.1" customHeight="1">
      <c r="A298" s="13" t="s">
        <v>232</v>
      </c>
      <c r="B298" s="14" t="s">
        <v>233</v>
      </c>
      <c r="C298" s="15" t="s">
        <v>36</v>
      </c>
      <c r="D298" s="15">
        <v>24</v>
      </c>
      <c r="E298" s="15">
        <v>25</v>
      </c>
      <c r="F298" s="15">
        <v>49</v>
      </c>
      <c r="G298" s="15">
        <v>3</v>
      </c>
      <c r="H298" s="15" t="s">
        <v>15</v>
      </c>
      <c r="I298" s="15" t="s">
        <v>18</v>
      </c>
      <c r="J298" s="45"/>
      <c r="K298" s="48"/>
      <c r="L298" s="50"/>
      <c r="M298" s="52"/>
      <c r="N298" s="54"/>
      <c r="O298" s="56"/>
    </row>
    <row r="299" spans="1:18" ht="11.1" customHeight="1">
      <c r="A299" s="13" t="s">
        <v>232</v>
      </c>
      <c r="B299" s="14" t="s">
        <v>233</v>
      </c>
      <c r="C299" s="15" t="s">
        <v>37</v>
      </c>
      <c r="D299" s="15">
        <v>23</v>
      </c>
      <c r="E299" s="15">
        <v>12</v>
      </c>
      <c r="F299" s="15">
        <v>35</v>
      </c>
      <c r="G299" s="15">
        <v>0</v>
      </c>
      <c r="H299" s="15" t="s">
        <v>19</v>
      </c>
      <c r="I299" s="15" t="s">
        <v>19</v>
      </c>
      <c r="J299" s="45"/>
      <c r="K299" s="48"/>
      <c r="L299" s="50"/>
      <c r="M299" s="52"/>
      <c r="N299" s="54"/>
      <c r="O299" s="56"/>
    </row>
    <row r="300" spans="1:18" ht="11.1" customHeight="1">
      <c r="A300" s="13" t="s">
        <v>232</v>
      </c>
      <c r="B300" s="14" t="s">
        <v>233</v>
      </c>
      <c r="C300" s="15" t="s">
        <v>38</v>
      </c>
      <c r="D300" s="15">
        <v>19</v>
      </c>
      <c r="E300" s="15">
        <v>26</v>
      </c>
      <c r="F300" s="15">
        <v>45</v>
      </c>
      <c r="G300" s="15">
        <v>3</v>
      </c>
      <c r="H300" s="15" t="s">
        <v>15</v>
      </c>
      <c r="I300" s="15" t="s">
        <v>18</v>
      </c>
      <c r="J300" s="45"/>
      <c r="K300" s="48"/>
      <c r="L300" s="50"/>
      <c r="M300" s="52"/>
      <c r="N300" s="54"/>
      <c r="O300" s="56"/>
    </row>
    <row r="301" spans="1:18" ht="11.1" customHeight="1">
      <c r="A301" s="13" t="s">
        <v>232</v>
      </c>
      <c r="B301" s="14" t="s">
        <v>233</v>
      </c>
      <c r="C301" s="15" t="s">
        <v>35</v>
      </c>
      <c r="D301" s="15">
        <v>28</v>
      </c>
      <c r="E301" s="15">
        <v>62</v>
      </c>
      <c r="F301" s="15">
        <v>90</v>
      </c>
      <c r="G301" s="15">
        <v>1.5</v>
      </c>
      <c r="H301" s="15" t="s">
        <v>15</v>
      </c>
      <c r="I301" s="15" t="s">
        <v>20</v>
      </c>
      <c r="J301" s="45"/>
      <c r="K301" s="48"/>
      <c r="L301" s="50"/>
      <c r="M301" s="52"/>
      <c r="N301" s="54"/>
      <c r="O301" s="56"/>
    </row>
    <row r="302" spans="1:18" ht="11.1" customHeight="1">
      <c r="A302" s="16" t="s">
        <v>232</v>
      </c>
      <c r="B302" s="17" t="s">
        <v>233</v>
      </c>
      <c r="C302" s="18" t="s">
        <v>39</v>
      </c>
      <c r="D302" s="18">
        <v>29</v>
      </c>
      <c r="E302" s="18">
        <v>60</v>
      </c>
      <c r="F302" s="18">
        <v>89</v>
      </c>
      <c r="G302" s="18">
        <v>1.5</v>
      </c>
      <c r="H302" s="18" t="s">
        <v>15</v>
      </c>
      <c r="I302" s="18" t="s">
        <v>21</v>
      </c>
      <c r="J302" s="45"/>
      <c r="K302" s="48"/>
      <c r="L302" s="50"/>
      <c r="M302" s="52"/>
      <c r="N302" s="54"/>
      <c r="O302" s="56"/>
    </row>
    <row r="303" spans="1:18" ht="11.1" customHeight="1">
      <c r="A303" s="16" t="s">
        <v>232</v>
      </c>
      <c r="B303" s="17" t="s">
        <v>233</v>
      </c>
      <c r="C303" s="18" t="s">
        <v>40</v>
      </c>
      <c r="D303" s="18">
        <v>30</v>
      </c>
      <c r="E303" s="18">
        <v>60</v>
      </c>
      <c r="F303" s="18">
        <v>90</v>
      </c>
      <c r="G303" s="18">
        <v>1.5</v>
      </c>
      <c r="H303" s="18" t="s">
        <v>15</v>
      </c>
      <c r="I303" s="18" t="s">
        <v>20</v>
      </c>
      <c r="J303" s="45"/>
      <c r="K303" s="48"/>
      <c r="L303" s="50"/>
      <c r="M303" s="52"/>
      <c r="N303" s="54"/>
      <c r="O303" s="56"/>
    </row>
    <row r="304" spans="1:18" ht="11.1" customHeight="1">
      <c r="A304" s="16" t="s">
        <v>232</v>
      </c>
      <c r="B304" s="17" t="s">
        <v>233</v>
      </c>
      <c r="C304" s="18" t="s">
        <v>41</v>
      </c>
      <c r="D304" s="18">
        <v>29</v>
      </c>
      <c r="E304" s="18">
        <v>63</v>
      </c>
      <c r="F304" s="18">
        <v>92</v>
      </c>
      <c r="G304" s="18">
        <v>2</v>
      </c>
      <c r="H304" s="18" t="s">
        <v>15</v>
      </c>
      <c r="I304" s="18" t="s">
        <v>20</v>
      </c>
      <c r="J304" s="45"/>
      <c r="K304" s="48"/>
      <c r="L304" s="50"/>
      <c r="M304" s="52"/>
      <c r="N304" s="54"/>
      <c r="O304" s="56"/>
    </row>
    <row r="305" spans="1:18" ht="10.5" customHeight="1" thickBot="1">
      <c r="A305" s="19" t="s">
        <v>232</v>
      </c>
      <c r="B305" s="20" t="s">
        <v>233</v>
      </c>
      <c r="C305" s="21" t="s">
        <v>42</v>
      </c>
      <c r="D305" s="21">
        <v>28</v>
      </c>
      <c r="E305" s="21">
        <v>0</v>
      </c>
      <c r="F305" s="21">
        <v>28</v>
      </c>
      <c r="G305" s="21">
        <v>0</v>
      </c>
      <c r="H305" s="21" t="s">
        <v>15</v>
      </c>
      <c r="I305" s="21" t="s">
        <v>31</v>
      </c>
      <c r="J305" s="46"/>
      <c r="K305" s="49"/>
      <c r="L305" s="51"/>
      <c r="M305" s="53"/>
      <c r="N305" s="55"/>
      <c r="O305" s="57"/>
    </row>
    <row r="306" spans="1:18" ht="11.1" customHeight="1">
      <c r="A306" s="8" t="s">
        <v>234</v>
      </c>
      <c r="B306" s="9" t="s">
        <v>235</v>
      </c>
      <c r="C306" s="10" t="s">
        <v>33</v>
      </c>
      <c r="D306" s="10">
        <v>17</v>
      </c>
      <c r="E306" s="10">
        <v>33</v>
      </c>
      <c r="F306" s="10">
        <v>50</v>
      </c>
      <c r="G306" s="10">
        <v>3</v>
      </c>
      <c r="H306" s="10" t="s">
        <v>15</v>
      </c>
      <c r="I306" s="10" t="s">
        <v>17</v>
      </c>
      <c r="J306" s="44">
        <f t="shared" ref="J306" si="150">COUNTIF(H306:H315,"F")+COUNTIF(H306:H315,"AB")</f>
        <v>2</v>
      </c>
      <c r="K306" s="47">
        <f t="shared" ref="K306" si="151">SUM(G306:G315)</f>
        <v>15.5</v>
      </c>
      <c r="L306" s="50" t="str">
        <f t="shared" ref="L306" si="152">IF(K306=21.5, "PASS", "FAIL")</f>
        <v>FAIL</v>
      </c>
      <c r="M306" s="52" t="str">
        <f t="shared" ref="M306" si="153">IF(L306="PASS",O306/9,"NO NEED")</f>
        <v>NO NEED</v>
      </c>
      <c r="N306" s="54" t="str">
        <f>IF(L306="FAIL","NO RANK",RANK(M306,$M$6:$M$575))</f>
        <v>NO RANK</v>
      </c>
      <c r="O306" s="56">
        <f t="shared" ref="O306" si="154">SUM(F306:F314)</f>
        <v>563</v>
      </c>
    </row>
    <row r="307" spans="1:18" ht="11.1" customHeight="1">
      <c r="A307" s="13" t="s">
        <v>234</v>
      </c>
      <c r="B307" s="14" t="s">
        <v>235</v>
      </c>
      <c r="C307" s="15" t="s">
        <v>34</v>
      </c>
      <c r="D307" s="15">
        <v>18</v>
      </c>
      <c r="E307" s="15">
        <v>25</v>
      </c>
      <c r="F307" s="15">
        <v>43</v>
      </c>
      <c r="G307" s="15">
        <v>3</v>
      </c>
      <c r="H307" s="15" t="s">
        <v>15</v>
      </c>
      <c r="I307" s="15" t="s">
        <v>18</v>
      </c>
      <c r="J307" s="45"/>
      <c r="K307" s="48"/>
      <c r="L307" s="50"/>
      <c r="M307" s="52"/>
      <c r="N307" s="54"/>
      <c r="O307" s="56"/>
    </row>
    <row r="308" spans="1:18" ht="11.1" customHeight="1">
      <c r="A308" s="13" t="s">
        <v>234</v>
      </c>
      <c r="B308" s="14" t="s">
        <v>235</v>
      </c>
      <c r="C308" s="15" t="s">
        <v>36</v>
      </c>
      <c r="D308" s="15">
        <v>20</v>
      </c>
      <c r="E308" s="15">
        <v>25</v>
      </c>
      <c r="F308" s="15">
        <v>45</v>
      </c>
      <c r="G308" s="15">
        <v>3</v>
      </c>
      <c r="H308" s="15" t="s">
        <v>15</v>
      </c>
      <c r="I308" s="15" t="s">
        <v>18</v>
      </c>
      <c r="J308" s="45"/>
      <c r="K308" s="48"/>
      <c r="L308" s="50"/>
      <c r="M308" s="52"/>
      <c r="N308" s="54"/>
      <c r="O308" s="56"/>
    </row>
    <row r="309" spans="1:18" ht="11.1" customHeight="1">
      <c r="A309" s="13" t="s">
        <v>234</v>
      </c>
      <c r="B309" s="14" t="s">
        <v>235</v>
      </c>
      <c r="C309" s="15" t="s">
        <v>37</v>
      </c>
      <c r="D309" s="15">
        <v>22</v>
      </c>
      <c r="E309" s="15">
        <v>7</v>
      </c>
      <c r="F309" s="15">
        <v>29</v>
      </c>
      <c r="G309" s="15">
        <v>0</v>
      </c>
      <c r="H309" s="15" t="s">
        <v>19</v>
      </c>
      <c r="I309" s="15" t="s">
        <v>19</v>
      </c>
      <c r="J309" s="45"/>
      <c r="K309" s="48"/>
      <c r="L309" s="50"/>
      <c r="M309" s="52"/>
      <c r="N309" s="54"/>
      <c r="O309" s="56"/>
    </row>
    <row r="310" spans="1:18" ht="11.1" customHeight="1">
      <c r="A310" s="13" t="s">
        <v>234</v>
      </c>
      <c r="B310" s="14" t="s">
        <v>235</v>
      </c>
      <c r="C310" s="15" t="s">
        <v>38</v>
      </c>
      <c r="D310" s="15">
        <v>21</v>
      </c>
      <c r="E310" s="15">
        <v>17</v>
      </c>
      <c r="F310" s="15">
        <v>38</v>
      </c>
      <c r="G310" s="15">
        <v>0</v>
      </c>
      <c r="H310" s="15" t="s">
        <v>19</v>
      </c>
      <c r="I310" s="15" t="s">
        <v>19</v>
      </c>
      <c r="J310" s="45"/>
      <c r="K310" s="48"/>
      <c r="L310" s="50"/>
      <c r="M310" s="52"/>
      <c r="N310" s="54"/>
      <c r="O310" s="56"/>
    </row>
    <row r="311" spans="1:18" ht="11.1" customHeight="1">
      <c r="A311" s="13" t="s">
        <v>234</v>
      </c>
      <c r="B311" s="14" t="s">
        <v>235</v>
      </c>
      <c r="C311" s="15" t="s">
        <v>35</v>
      </c>
      <c r="D311" s="15">
        <v>29</v>
      </c>
      <c r="E311" s="15">
        <v>68</v>
      </c>
      <c r="F311" s="15">
        <v>97</v>
      </c>
      <c r="G311" s="15">
        <v>1.5</v>
      </c>
      <c r="H311" s="15" t="s">
        <v>15</v>
      </c>
      <c r="I311" s="15" t="s">
        <v>31</v>
      </c>
      <c r="J311" s="45"/>
      <c r="K311" s="48"/>
      <c r="L311" s="50"/>
      <c r="M311" s="52"/>
      <c r="N311" s="54"/>
      <c r="O311" s="56"/>
    </row>
    <row r="312" spans="1:18" ht="11.1" customHeight="1">
      <c r="A312" s="16" t="s">
        <v>234</v>
      </c>
      <c r="B312" s="17" t="s">
        <v>235</v>
      </c>
      <c r="C312" s="18" t="s">
        <v>39</v>
      </c>
      <c r="D312" s="18">
        <v>28</v>
      </c>
      <c r="E312" s="18">
        <v>58</v>
      </c>
      <c r="F312" s="18">
        <v>86</v>
      </c>
      <c r="G312" s="18">
        <v>1.5</v>
      </c>
      <c r="H312" s="18" t="s">
        <v>15</v>
      </c>
      <c r="I312" s="18" t="s">
        <v>20</v>
      </c>
      <c r="J312" s="45"/>
      <c r="K312" s="48"/>
      <c r="L312" s="50"/>
      <c r="M312" s="52"/>
      <c r="N312" s="54"/>
      <c r="O312" s="56"/>
    </row>
    <row r="313" spans="1:18" ht="11.1" customHeight="1">
      <c r="A313" s="16" t="s">
        <v>234</v>
      </c>
      <c r="B313" s="17" t="s">
        <v>235</v>
      </c>
      <c r="C313" s="18" t="s">
        <v>40</v>
      </c>
      <c r="D313" s="18">
        <v>29</v>
      </c>
      <c r="E313" s="18">
        <v>55</v>
      </c>
      <c r="F313" s="18">
        <v>84</v>
      </c>
      <c r="G313" s="18">
        <v>1.5</v>
      </c>
      <c r="H313" s="18" t="s">
        <v>15</v>
      </c>
      <c r="I313" s="18" t="s">
        <v>21</v>
      </c>
      <c r="J313" s="45"/>
      <c r="K313" s="48"/>
      <c r="L313" s="50"/>
      <c r="M313" s="52"/>
      <c r="N313" s="54"/>
      <c r="O313" s="56"/>
    </row>
    <row r="314" spans="1:18" ht="11.1" customHeight="1">
      <c r="A314" s="16" t="s">
        <v>234</v>
      </c>
      <c r="B314" s="17" t="s">
        <v>235</v>
      </c>
      <c r="C314" s="18" t="s">
        <v>41</v>
      </c>
      <c r="D314" s="18">
        <v>28</v>
      </c>
      <c r="E314" s="18">
        <v>63</v>
      </c>
      <c r="F314" s="18">
        <v>91</v>
      </c>
      <c r="G314" s="18">
        <v>2</v>
      </c>
      <c r="H314" s="18" t="s">
        <v>15</v>
      </c>
      <c r="I314" s="18" t="s">
        <v>20</v>
      </c>
      <c r="J314" s="45"/>
      <c r="K314" s="48"/>
      <c r="L314" s="50"/>
      <c r="M314" s="52"/>
      <c r="N314" s="54"/>
      <c r="O314" s="56"/>
    </row>
    <row r="315" spans="1:18" ht="11.1" customHeight="1" thickBot="1">
      <c r="A315" s="19" t="s">
        <v>234</v>
      </c>
      <c r="B315" s="20" t="s">
        <v>235</v>
      </c>
      <c r="C315" s="21" t="s">
        <v>42</v>
      </c>
      <c r="D315" s="21">
        <v>27</v>
      </c>
      <c r="E315" s="21">
        <v>0</v>
      </c>
      <c r="F315" s="21">
        <v>27</v>
      </c>
      <c r="G315" s="21">
        <v>0</v>
      </c>
      <c r="H315" s="21" t="s">
        <v>15</v>
      </c>
      <c r="I315" s="21" t="s">
        <v>21</v>
      </c>
      <c r="J315" s="46"/>
      <c r="K315" s="49"/>
      <c r="L315" s="51"/>
      <c r="M315" s="53"/>
      <c r="N315" s="55"/>
      <c r="O315" s="57"/>
    </row>
    <row r="316" spans="1:18" ht="11.1" customHeight="1">
      <c r="A316" s="8" t="s">
        <v>236</v>
      </c>
      <c r="B316" s="9" t="s">
        <v>237</v>
      </c>
      <c r="C316" s="10" t="s">
        <v>33</v>
      </c>
      <c r="D316" s="10">
        <v>16</v>
      </c>
      <c r="E316" s="10">
        <v>12</v>
      </c>
      <c r="F316" s="10">
        <v>28</v>
      </c>
      <c r="G316" s="10">
        <v>0</v>
      </c>
      <c r="H316" s="10" t="s">
        <v>19</v>
      </c>
      <c r="I316" s="10" t="s">
        <v>19</v>
      </c>
      <c r="J316" s="44">
        <f t="shared" ref="J316" si="155">COUNTIF(H316:H325,"F")+COUNTIF(H316:H325,"AB")</f>
        <v>4</v>
      </c>
      <c r="K316" s="47">
        <f t="shared" ref="K316" si="156">SUM(G316:G325)</f>
        <v>9.5</v>
      </c>
      <c r="L316" s="50" t="str">
        <f t="shared" ref="L316" si="157">IF(K316=21.5, "PASS", "FAIL")</f>
        <v>FAIL</v>
      </c>
      <c r="M316" s="52" t="str">
        <f t="shared" ref="M316" si="158">IF(L316="PASS",O316/9,"NO NEED")</f>
        <v>NO NEED</v>
      </c>
      <c r="N316" s="54" t="str">
        <f>IF(L316="FAIL","NO RANK",RANK(M316,$M$6:$M$575))</f>
        <v>NO RANK</v>
      </c>
      <c r="O316" s="56">
        <f t="shared" ref="O316" si="159">SUM(F316:F324)</f>
        <v>507</v>
      </c>
      <c r="P316" s="11"/>
      <c r="Q316" s="12"/>
      <c r="R316" s="12"/>
    </row>
    <row r="317" spans="1:18" ht="11.1" customHeight="1">
      <c r="A317" s="13" t="s">
        <v>236</v>
      </c>
      <c r="B317" s="14" t="s">
        <v>237</v>
      </c>
      <c r="C317" s="15" t="s">
        <v>34</v>
      </c>
      <c r="D317" s="15">
        <v>19</v>
      </c>
      <c r="E317" s="15">
        <v>13</v>
      </c>
      <c r="F317" s="15">
        <v>32</v>
      </c>
      <c r="G317" s="15">
        <v>0</v>
      </c>
      <c r="H317" s="15" t="s">
        <v>19</v>
      </c>
      <c r="I317" s="15" t="s">
        <v>19</v>
      </c>
      <c r="J317" s="45"/>
      <c r="K317" s="48"/>
      <c r="L317" s="50"/>
      <c r="M317" s="52"/>
      <c r="N317" s="54"/>
      <c r="O317" s="56"/>
    </row>
    <row r="318" spans="1:18" ht="11.1" customHeight="1">
      <c r="A318" s="13" t="s">
        <v>236</v>
      </c>
      <c r="B318" s="14" t="s">
        <v>237</v>
      </c>
      <c r="C318" s="15" t="s">
        <v>36</v>
      </c>
      <c r="D318" s="15">
        <v>21</v>
      </c>
      <c r="E318" s="15">
        <v>25</v>
      </c>
      <c r="F318" s="15">
        <v>46</v>
      </c>
      <c r="G318" s="15">
        <v>3</v>
      </c>
      <c r="H318" s="15" t="s">
        <v>15</v>
      </c>
      <c r="I318" s="15" t="s">
        <v>18</v>
      </c>
      <c r="J318" s="45"/>
      <c r="K318" s="48"/>
      <c r="L318" s="50"/>
      <c r="M318" s="52"/>
      <c r="N318" s="54"/>
      <c r="O318" s="56"/>
    </row>
    <row r="319" spans="1:18" ht="11.1" customHeight="1">
      <c r="A319" s="13" t="s">
        <v>236</v>
      </c>
      <c r="B319" s="14" t="s">
        <v>237</v>
      </c>
      <c r="C319" s="15" t="s">
        <v>37</v>
      </c>
      <c r="D319" s="15">
        <v>20</v>
      </c>
      <c r="E319" s="15">
        <v>3</v>
      </c>
      <c r="F319" s="15">
        <v>23</v>
      </c>
      <c r="G319" s="15">
        <v>0</v>
      </c>
      <c r="H319" s="15" t="s">
        <v>19</v>
      </c>
      <c r="I319" s="15" t="s">
        <v>19</v>
      </c>
      <c r="J319" s="45"/>
      <c r="K319" s="48"/>
      <c r="L319" s="50"/>
      <c r="M319" s="52"/>
      <c r="N319" s="54"/>
      <c r="O319" s="56"/>
    </row>
    <row r="320" spans="1:18" ht="11.1" customHeight="1">
      <c r="A320" s="13" t="s">
        <v>236</v>
      </c>
      <c r="B320" s="14" t="s">
        <v>237</v>
      </c>
      <c r="C320" s="15" t="s">
        <v>38</v>
      </c>
      <c r="D320" s="15">
        <v>20</v>
      </c>
      <c r="E320" s="15">
        <v>13</v>
      </c>
      <c r="F320" s="15">
        <v>33</v>
      </c>
      <c r="G320" s="15">
        <v>0</v>
      </c>
      <c r="H320" s="15" t="s">
        <v>19</v>
      </c>
      <c r="I320" s="15" t="s">
        <v>19</v>
      </c>
      <c r="J320" s="45"/>
      <c r="K320" s="48"/>
      <c r="L320" s="50"/>
      <c r="M320" s="52"/>
      <c r="N320" s="54"/>
      <c r="O320" s="56"/>
    </row>
    <row r="321" spans="1:18" ht="11.1" customHeight="1">
      <c r="A321" s="13" t="s">
        <v>236</v>
      </c>
      <c r="B321" s="14" t="s">
        <v>237</v>
      </c>
      <c r="C321" s="15" t="s">
        <v>35</v>
      </c>
      <c r="D321" s="15">
        <v>28</v>
      </c>
      <c r="E321" s="15">
        <v>61</v>
      </c>
      <c r="F321" s="15">
        <v>89</v>
      </c>
      <c r="G321" s="15">
        <v>1.5</v>
      </c>
      <c r="H321" s="15" t="s">
        <v>15</v>
      </c>
      <c r="I321" s="15" t="s">
        <v>21</v>
      </c>
      <c r="J321" s="45"/>
      <c r="K321" s="48"/>
      <c r="L321" s="50"/>
      <c r="M321" s="52"/>
      <c r="N321" s="54"/>
      <c r="O321" s="56"/>
    </row>
    <row r="322" spans="1:18" ht="11.1" customHeight="1">
      <c r="A322" s="16" t="s">
        <v>236</v>
      </c>
      <c r="B322" s="17" t="s">
        <v>237</v>
      </c>
      <c r="C322" s="18" t="s">
        <v>39</v>
      </c>
      <c r="D322" s="18">
        <v>28</v>
      </c>
      <c r="E322" s="18">
        <v>58</v>
      </c>
      <c r="F322" s="18">
        <v>86</v>
      </c>
      <c r="G322" s="18">
        <v>1.5</v>
      </c>
      <c r="H322" s="18" t="s">
        <v>15</v>
      </c>
      <c r="I322" s="18" t="s">
        <v>21</v>
      </c>
      <c r="J322" s="45"/>
      <c r="K322" s="48"/>
      <c r="L322" s="50"/>
      <c r="M322" s="52"/>
      <c r="N322" s="54"/>
      <c r="O322" s="56"/>
    </row>
    <row r="323" spans="1:18" ht="11.1" customHeight="1">
      <c r="A323" s="16" t="s">
        <v>236</v>
      </c>
      <c r="B323" s="17" t="s">
        <v>237</v>
      </c>
      <c r="C323" s="18" t="s">
        <v>40</v>
      </c>
      <c r="D323" s="18">
        <v>27</v>
      </c>
      <c r="E323" s="18">
        <v>53</v>
      </c>
      <c r="F323" s="18">
        <v>80</v>
      </c>
      <c r="G323" s="18">
        <v>1.5</v>
      </c>
      <c r="H323" s="18" t="s">
        <v>15</v>
      </c>
      <c r="I323" s="18" t="s">
        <v>21</v>
      </c>
      <c r="J323" s="45"/>
      <c r="K323" s="48"/>
      <c r="L323" s="50"/>
      <c r="M323" s="52"/>
      <c r="N323" s="54"/>
      <c r="O323" s="56"/>
    </row>
    <row r="324" spans="1:18" ht="11.1" customHeight="1">
      <c r="A324" s="16" t="s">
        <v>236</v>
      </c>
      <c r="B324" s="17" t="s">
        <v>237</v>
      </c>
      <c r="C324" s="18" t="s">
        <v>41</v>
      </c>
      <c r="D324" s="18">
        <v>28</v>
      </c>
      <c r="E324" s="18">
        <v>62</v>
      </c>
      <c r="F324" s="18">
        <v>90</v>
      </c>
      <c r="G324" s="18">
        <v>2</v>
      </c>
      <c r="H324" s="18" t="s">
        <v>15</v>
      </c>
      <c r="I324" s="18" t="s">
        <v>20</v>
      </c>
      <c r="J324" s="45"/>
      <c r="K324" s="48"/>
      <c r="L324" s="50"/>
      <c r="M324" s="52"/>
      <c r="N324" s="54"/>
      <c r="O324" s="56"/>
    </row>
    <row r="325" spans="1:18" ht="10.5" customHeight="1" thickBot="1">
      <c r="A325" s="19" t="s">
        <v>236</v>
      </c>
      <c r="B325" s="20" t="s">
        <v>237</v>
      </c>
      <c r="C325" s="21" t="s">
        <v>42</v>
      </c>
      <c r="D325" s="21">
        <v>27</v>
      </c>
      <c r="E325" s="21">
        <v>0</v>
      </c>
      <c r="F325" s="21">
        <v>27</v>
      </c>
      <c r="G325" s="21">
        <v>0</v>
      </c>
      <c r="H325" s="21" t="s">
        <v>15</v>
      </c>
      <c r="I325" s="21" t="s">
        <v>31</v>
      </c>
      <c r="J325" s="46"/>
      <c r="K325" s="49"/>
      <c r="L325" s="51"/>
      <c r="M325" s="53"/>
      <c r="N325" s="55"/>
      <c r="O325" s="57"/>
    </row>
    <row r="326" spans="1:18" ht="11.1" customHeight="1">
      <c r="A326" s="8" t="s">
        <v>238</v>
      </c>
      <c r="B326" s="9" t="s">
        <v>239</v>
      </c>
      <c r="C326" s="10" t="s">
        <v>33</v>
      </c>
      <c r="D326" s="10">
        <v>20</v>
      </c>
      <c r="E326" s="10">
        <v>38</v>
      </c>
      <c r="F326" s="10">
        <v>58</v>
      </c>
      <c r="G326" s="10">
        <v>3</v>
      </c>
      <c r="H326" s="10" t="s">
        <v>15</v>
      </c>
      <c r="I326" s="10" t="s">
        <v>17</v>
      </c>
      <c r="J326" s="44">
        <f t="shared" ref="J326" si="160">COUNTIF(H326:H335,"F")+COUNTIF(H326:H335,"AB")</f>
        <v>2</v>
      </c>
      <c r="K326" s="47">
        <f t="shared" ref="K326" si="161">SUM(G326:G335)</f>
        <v>15.5</v>
      </c>
      <c r="L326" s="50" t="str">
        <f t="shared" ref="L326" si="162">IF(K326=21.5, "PASS", "FAIL")</f>
        <v>FAIL</v>
      </c>
      <c r="M326" s="52" t="str">
        <f t="shared" ref="M326" si="163">IF(L326="PASS",O326/9,"NO NEED")</f>
        <v>NO NEED</v>
      </c>
      <c r="N326" s="54" t="str">
        <f>IF(L326="FAIL","NO RANK",RANK(M326,$M$6:$M$575))</f>
        <v>NO RANK</v>
      </c>
      <c r="O326" s="56">
        <f t="shared" ref="O326" si="164">SUM(F326:F334)</f>
        <v>625</v>
      </c>
      <c r="P326" s="11"/>
      <c r="Q326" s="12"/>
      <c r="R326" s="12"/>
    </row>
    <row r="327" spans="1:18" ht="11.1" customHeight="1">
      <c r="A327" s="13" t="s">
        <v>238</v>
      </c>
      <c r="B327" s="14" t="s">
        <v>239</v>
      </c>
      <c r="C327" s="15" t="s">
        <v>34</v>
      </c>
      <c r="D327" s="15">
        <v>23</v>
      </c>
      <c r="E327" s="15">
        <v>19</v>
      </c>
      <c r="F327" s="15">
        <v>42</v>
      </c>
      <c r="G327" s="15">
        <v>0</v>
      </c>
      <c r="H327" s="15" t="s">
        <v>19</v>
      </c>
      <c r="I327" s="15" t="s">
        <v>19</v>
      </c>
      <c r="J327" s="45"/>
      <c r="K327" s="48"/>
      <c r="L327" s="50"/>
      <c r="M327" s="52"/>
      <c r="N327" s="54"/>
      <c r="O327" s="56"/>
    </row>
    <row r="328" spans="1:18" ht="11.1" customHeight="1">
      <c r="A328" s="13" t="s">
        <v>238</v>
      </c>
      <c r="B328" s="14" t="s">
        <v>239</v>
      </c>
      <c r="C328" s="15" t="s">
        <v>36</v>
      </c>
      <c r="D328" s="15">
        <v>24</v>
      </c>
      <c r="E328" s="15">
        <v>31</v>
      </c>
      <c r="F328" s="15">
        <v>55</v>
      </c>
      <c r="G328" s="15">
        <v>3</v>
      </c>
      <c r="H328" s="15" t="s">
        <v>15</v>
      </c>
      <c r="I328" s="15" t="s">
        <v>17</v>
      </c>
      <c r="J328" s="45"/>
      <c r="K328" s="48"/>
      <c r="L328" s="50"/>
      <c r="M328" s="52"/>
      <c r="N328" s="54"/>
      <c r="O328" s="56"/>
    </row>
    <row r="329" spans="1:18" ht="11.1" customHeight="1">
      <c r="A329" s="13" t="s">
        <v>238</v>
      </c>
      <c r="B329" s="14" t="s">
        <v>239</v>
      </c>
      <c r="C329" s="15" t="s">
        <v>37</v>
      </c>
      <c r="D329" s="15">
        <v>28</v>
      </c>
      <c r="E329" s="15">
        <v>17</v>
      </c>
      <c r="F329" s="15">
        <v>45</v>
      </c>
      <c r="G329" s="15">
        <v>0</v>
      </c>
      <c r="H329" s="15" t="s">
        <v>19</v>
      </c>
      <c r="I329" s="15" t="s">
        <v>19</v>
      </c>
      <c r="J329" s="45"/>
      <c r="K329" s="48"/>
      <c r="L329" s="50"/>
      <c r="M329" s="52"/>
      <c r="N329" s="54"/>
      <c r="O329" s="56"/>
    </row>
    <row r="330" spans="1:18" ht="11.1" customHeight="1">
      <c r="A330" s="13" t="s">
        <v>238</v>
      </c>
      <c r="B330" s="14" t="s">
        <v>239</v>
      </c>
      <c r="C330" s="15" t="s">
        <v>38</v>
      </c>
      <c r="D330" s="15">
        <v>27</v>
      </c>
      <c r="E330" s="15">
        <v>27</v>
      </c>
      <c r="F330" s="15">
        <v>54</v>
      </c>
      <c r="G330" s="15">
        <v>3</v>
      </c>
      <c r="H330" s="15" t="s">
        <v>15</v>
      </c>
      <c r="I330" s="15" t="s">
        <v>17</v>
      </c>
      <c r="J330" s="45"/>
      <c r="K330" s="48"/>
      <c r="L330" s="50"/>
      <c r="M330" s="52"/>
      <c r="N330" s="54"/>
      <c r="O330" s="56"/>
    </row>
    <row r="331" spans="1:18" ht="11.1" customHeight="1">
      <c r="A331" s="13" t="s">
        <v>238</v>
      </c>
      <c r="B331" s="14" t="s">
        <v>239</v>
      </c>
      <c r="C331" s="15" t="s">
        <v>35</v>
      </c>
      <c r="D331" s="15">
        <v>30</v>
      </c>
      <c r="E331" s="15">
        <v>68</v>
      </c>
      <c r="F331" s="15">
        <v>98</v>
      </c>
      <c r="G331" s="15">
        <v>1.5</v>
      </c>
      <c r="H331" s="15" t="s">
        <v>15</v>
      </c>
      <c r="I331" s="15" t="s">
        <v>20</v>
      </c>
      <c r="J331" s="45"/>
      <c r="K331" s="48"/>
      <c r="L331" s="50"/>
      <c r="M331" s="52"/>
      <c r="N331" s="54"/>
      <c r="O331" s="56"/>
    </row>
    <row r="332" spans="1:18" ht="11.1" customHeight="1">
      <c r="A332" s="16" t="s">
        <v>238</v>
      </c>
      <c r="B332" s="17" t="s">
        <v>239</v>
      </c>
      <c r="C332" s="18" t="s">
        <v>39</v>
      </c>
      <c r="D332" s="18">
        <v>30</v>
      </c>
      <c r="E332" s="18">
        <v>67</v>
      </c>
      <c r="F332" s="18">
        <v>97</v>
      </c>
      <c r="G332" s="18">
        <v>1.5</v>
      </c>
      <c r="H332" s="18" t="s">
        <v>15</v>
      </c>
      <c r="I332" s="18" t="s">
        <v>20</v>
      </c>
      <c r="J332" s="45"/>
      <c r="K332" s="48"/>
      <c r="L332" s="50"/>
      <c r="M332" s="52"/>
      <c r="N332" s="54"/>
      <c r="O332" s="56"/>
    </row>
    <row r="333" spans="1:18" ht="11.1" customHeight="1">
      <c r="A333" s="16" t="s">
        <v>238</v>
      </c>
      <c r="B333" s="17" t="s">
        <v>239</v>
      </c>
      <c r="C333" s="18" t="s">
        <v>40</v>
      </c>
      <c r="D333" s="18">
        <v>30</v>
      </c>
      <c r="E333" s="18">
        <v>56</v>
      </c>
      <c r="F333" s="18">
        <v>86</v>
      </c>
      <c r="G333" s="18">
        <v>1.5</v>
      </c>
      <c r="H333" s="18" t="s">
        <v>15</v>
      </c>
      <c r="I333" s="18" t="s">
        <v>21</v>
      </c>
      <c r="J333" s="45"/>
      <c r="K333" s="48"/>
      <c r="L333" s="50"/>
      <c r="M333" s="52"/>
      <c r="N333" s="54"/>
      <c r="O333" s="56"/>
    </row>
    <row r="334" spans="1:18" ht="11.1" customHeight="1">
      <c r="A334" s="16" t="s">
        <v>238</v>
      </c>
      <c r="B334" s="17" t="s">
        <v>239</v>
      </c>
      <c r="C334" s="18" t="s">
        <v>41</v>
      </c>
      <c r="D334" s="18">
        <v>30</v>
      </c>
      <c r="E334" s="18">
        <v>60</v>
      </c>
      <c r="F334" s="18">
        <v>90</v>
      </c>
      <c r="G334" s="18">
        <v>2</v>
      </c>
      <c r="H334" s="18" t="s">
        <v>15</v>
      </c>
      <c r="I334" s="18" t="s">
        <v>20</v>
      </c>
      <c r="J334" s="45"/>
      <c r="K334" s="48"/>
      <c r="L334" s="50"/>
      <c r="M334" s="52"/>
      <c r="N334" s="54"/>
      <c r="O334" s="56"/>
    </row>
    <row r="335" spans="1:18" ht="11.1" customHeight="1" thickBot="1">
      <c r="A335" s="19" t="s">
        <v>238</v>
      </c>
      <c r="B335" s="20" t="s">
        <v>239</v>
      </c>
      <c r="C335" s="21" t="s">
        <v>42</v>
      </c>
      <c r="D335" s="21">
        <v>30</v>
      </c>
      <c r="E335" s="21">
        <v>0</v>
      </c>
      <c r="F335" s="21">
        <v>30</v>
      </c>
      <c r="G335" s="21">
        <v>0</v>
      </c>
      <c r="H335" s="21" t="s">
        <v>15</v>
      </c>
      <c r="I335" s="21" t="s">
        <v>31</v>
      </c>
      <c r="J335" s="46"/>
      <c r="K335" s="49"/>
      <c r="L335" s="51"/>
      <c r="M335" s="53"/>
      <c r="N335" s="55"/>
      <c r="O335" s="57"/>
    </row>
    <row r="336" spans="1:18" ht="11.1" customHeight="1">
      <c r="A336" s="8" t="s">
        <v>240</v>
      </c>
      <c r="B336" s="9" t="s">
        <v>241</v>
      </c>
      <c r="C336" s="10" t="s">
        <v>33</v>
      </c>
      <c r="D336" s="10">
        <v>15</v>
      </c>
      <c r="E336" s="10">
        <v>7</v>
      </c>
      <c r="F336" s="10">
        <v>22</v>
      </c>
      <c r="G336" s="10">
        <v>0</v>
      </c>
      <c r="H336" s="10" t="s">
        <v>19</v>
      </c>
      <c r="I336" s="10" t="s">
        <v>19</v>
      </c>
      <c r="J336" s="44">
        <f t="shared" ref="J336" si="165">COUNTIF(H336:H345,"F")+COUNTIF(H336:H345,"AB")</f>
        <v>5</v>
      </c>
      <c r="K336" s="47">
        <f t="shared" ref="K336" si="166">SUM(G336:G345)</f>
        <v>6.5</v>
      </c>
      <c r="L336" s="50" t="str">
        <f t="shared" ref="L336" si="167">IF(K336=21.5, "PASS", "FAIL")</f>
        <v>FAIL</v>
      </c>
      <c r="M336" s="52" t="str">
        <f t="shared" ref="M336" si="168">IF(L336="PASS",O336/9,"NO NEED")</f>
        <v>NO NEED</v>
      </c>
      <c r="N336" s="54" t="str">
        <f>IF(L336="FAIL","NO RANK",RANK(M336,$M$6:$M$575))</f>
        <v>NO RANK</v>
      </c>
      <c r="O336" s="56">
        <f t="shared" ref="O336" si="169">SUM(F336:F344)</f>
        <v>449</v>
      </c>
      <c r="P336" s="11"/>
      <c r="Q336" s="12"/>
      <c r="R336" s="12"/>
    </row>
    <row r="337" spans="1:15" ht="11.1" customHeight="1">
      <c r="A337" s="13" t="s">
        <v>240</v>
      </c>
      <c r="B337" s="14" t="s">
        <v>241</v>
      </c>
      <c r="C337" s="15" t="s">
        <v>34</v>
      </c>
      <c r="D337" s="15">
        <v>15</v>
      </c>
      <c r="E337" s="15">
        <v>2</v>
      </c>
      <c r="F337" s="15">
        <v>17</v>
      </c>
      <c r="G337" s="15">
        <v>0</v>
      </c>
      <c r="H337" s="15" t="s">
        <v>19</v>
      </c>
      <c r="I337" s="15" t="s">
        <v>19</v>
      </c>
      <c r="J337" s="45"/>
      <c r="K337" s="48"/>
      <c r="L337" s="50"/>
      <c r="M337" s="52"/>
      <c r="N337" s="54"/>
      <c r="O337" s="56"/>
    </row>
    <row r="338" spans="1:15" ht="11.1" customHeight="1">
      <c r="A338" s="13" t="s">
        <v>240</v>
      </c>
      <c r="B338" s="14" t="s">
        <v>241</v>
      </c>
      <c r="C338" s="15" t="s">
        <v>36</v>
      </c>
      <c r="D338" s="15">
        <v>16</v>
      </c>
      <c r="E338" s="15">
        <v>13</v>
      </c>
      <c r="F338" s="15">
        <v>29</v>
      </c>
      <c r="G338" s="15">
        <v>0</v>
      </c>
      <c r="H338" s="15" t="s">
        <v>19</v>
      </c>
      <c r="I338" s="15" t="s">
        <v>19</v>
      </c>
      <c r="J338" s="45"/>
      <c r="K338" s="48"/>
      <c r="L338" s="50"/>
      <c r="M338" s="52"/>
      <c r="N338" s="54"/>
      <c r="O338" s="56"/>
    </row>
    <row r="339" spans="1:15" ht="11.1" customHeight="1">
      <c r="A339" s="13" t="s">
        <v>240</v>
      </c>
      <c r="B339" s="14" t="s">
        <v>241</v>
      </c>
      <c r="C339" s="15" t="s">
        <v>37</v>
      </c>
      <c r="D339" s="15">
        <v>17</v>
      </c>
      <c r="E339" s="15">
        <v>1</v>
      </c>
      <c r="F339" s="15">
        <v>18</v>
      </c>
      <c r="G339" s="15">
        <v>0</v>
      </c>
      <c r="H339" s="15" t="s">
        <v>19</v>
      </c>
      <c r="I339" s="15" t="s">
        <v>19</v>
      </c>
      <c r="J339" s="45"/>
      <c r="K339" s="48"/>
      <c r="L339" s="50"/>
      <c r="M339" s="52"/>
      <c r="N339" s="54"/>
      <c r="O339" s="56"/>
    </row>
    <row r="340" spans="1:15" ht="11.1" customHeight="1">
      <c r="A340" s="13" t="s">
        <v>240</v>
      </c>
      <c r="B340" s="14" t="s">
        <v>241</v>
      </c>
      <c r="C340" s="15" t="s">
        <v>38</v>
      </c>
      <c r="D340" s="15">
        <v>20</v>
      </c>
      <c r="E340" s="15">
        <v>8</v>
      </c>
      <c r="F340" s="15">
        <v>28</v>
      </c>
      <c r="G340" s="15">
        <v>0</v>
      </c>
      <c r="H340" s="15" t="s">
        <v>19</v>
      </c>
      <c r="I340" s="15" t="s">
        <v>19</v>
      </c>
      <c r="J340" s="45"/>
      <c r="K340" s="48"/>
      <c r="L340" s="50"/>
      <c r="M340" s="52"/>
      <c r="N340" s="54"/>
      <c r="O340" s="56"/>
    </row>
    <row r="341" spans="1:15" ht="11.1" customHeight="1">
      <c r="A341" s="13" t="s">
        <v>240</v>
      </c>
      <c r="B341" s="14" t="s">
        <v>241</v>
      </c>
      <c r="C341" s="15" t="s">
        <v>35</v>
      </c>
      <c r="D341" s="15">
        <v>26</v>
      </c>
      <c r="E341" s="15">
        <v>60</v>
      </c>
      <c r="F341" s="15">
        <v>86</v>
      </c>
      <c r="G341" s="15">
        <v>1.5</v>
      </c>
      <c r="H341" s="15" t="s">
        <v>15</v>
      </c>
      <c r="I341" s="15" t="s">
        <v>21</v>
      </c>
      <c r="J341" s="45"/>
      <c r="K341" s="48"/>
      <c r="L341" s="50"/>
      <c r="M341" s="52"/>
      <c r="N341" s="54"/>
      <c r="O341" s="56"/>
    </row>
    <row r="342" spans="1:15" ht="11.1" customHeight="1">
      <c r="A342" s="16" t="s">
        <v>240</v>
      </c>
      <c r="B342" s="17" t="s">
        <v>241</v>
      </c>
      <c r="C342" s="18" t="s">
        <v>39</v>
      </c>
      <c r="D342" s="18">
        <v>26</v>
      </c>
      <c r="E342" s="18">
        <v>60</v>
      </c>
      <c r="F342" s="18">
        <v>86</v>
      </c>
      <c r="G342" s="18">
        <v>1.5</v>
      </c>
      <c r="H342" s="18" t="s">
        <v>15</v>
      </c>
      <c r="I342" s="18" t="s">
        <v>21</v>
      </c>
      <c r="J342" s="45"/>
      <c r="K342" s="48"/>
      <c r="L342" s="50"/>
      <c r="M342" s="52"/>
      <c r="N342" s="54"/>
      <c r="O342" s="56"/>
    </row>
    <row r="343" spans="1:15" ht="11.1" customHeight="1">
      <c r="A343" s="16" t="s">
        <v>240</v>
      </c>
      <c r="B343" s="17" t="s">
        <v>241</v>
      </c>
      <c r="C343" s="18" t="s">
        <v>40</v>
      </c>
      <c r="D343" s="18">
        <v>27</v>
      </c>
      <c r="E343" s="18">
        <v>52</v>
      </c>
      <c r="F343" s="18">
        <v>79</v>
      </c>
      <c r="G343" s="18">
        <v>1.5</v>
      </c>
      <c r="H343" s="18" t="s">
        <v>15</v>
      </c>
      <c r="I343" s="18" t="s">
        <v>22</v>
      </c>
      <c r="J343" s="45"/>
      <c r="K343" s="48"/>
      <c r="L343" s="50"/>
      <c r="M343" s="52"/>
      <c r="N343" s="54"/>
      <c r="O343" s="56"/>
    </row>
    <row r="344" spans="1:15" ht="11.1" customHeight="1">
      <c r="A344" s="16" t="s">
        <v>240</v>
      </c>
      <c r="B344" s="17" t="s">
        <v>241</v>
      </c>
      <c r="C344" s="18" t="s">
        <v>41</v>
      </c>
      <c r="D344" s="18">
        <v>26</v>
      </c>
      <c r="E344" s="18">
        <v>58</v>
      </c>
      <c r="F344" s="18">
        <v>84</v>
      </c>
      <c r="G344" s="18">
        <v>2</v>
      </c>
      <c r="H344" s="18" t="s">
        <v>15</v>
      </c>
      <c r="I344" s="18" t="s">
        <v>21</v>
      </c>
      <c r="J344" s="45"/>
      <c r="K344" s="48"/>
      <c r="L344" s="50"/>
      <c r="M344" s="52"/>
      <c r="N344" s="54"/>
      <c r="O344" s="56"/>
    </row>
    <row r="345" spans="1:15" ht="10.5" customHeight="1" thickBot="1">
      <c r="A345" s="19" t="s">
        <v>240</v>
      </c>
      <c r="B345" s="20" t="s">
        <v>241</v>
      </c>
      <c r="C345" s="21" t="s">
        <v>42</v>
      </c>
      <c r="D345" s="21">
        <v>26</v>
      </c>
      <c r="E345" s="21">
        <v>0</v>
      </c>
      <c r="F345" s="21">
        <v>26</v>
      </c>
      <c r="G345" s="21">
        <v>0</v>
      </c>
      <c r="H345" s="21" t="s">
        <v>15</v>
      </c>
      <c r="I345" s="21" t="s">
        <v>31</v>
      </c>
      <c r="J345" s="46"/>
      <c r="K345" s="49"/>
      <c r="L345" s="51"/>
      <c r="M345" s="53"/>
      <c r="N345" s="55"/>
      <c r="O345" s="57"/>
    </row>
    <row r="346" spans="1:15" ht="11.1" customHeight="1">
      <c r="A346" s="8" t="s">
        <v>242</v>
      </c>
      <c r="B346" s="9" t="s">
        <v>243</v>
      </c>
      <c r="C346" s="10" t="s">
        <v>33</v>
      </c>
      <c r="D346" s="10">
        <v>26</v>
      </c>
      <c r="E346" s="10">
        <v>41</v>
      </c>
      <c r="F346" s="10">
        <v>67</v>
      </c>
      <c r="G346" s="10">
        <v>3</v>
      </c>
      <c r="H346" s="10" t="s">
        <v>15</v>
      </c>
      <c r="I346" s="10" t="s">
        <v>16</v>
      </c>
      <c r="J346" s="44">
        <f t="shared" ref="J346" si="170">COUNTIF(H346:H355,"F")+COUNTIF(H346:H355,"AB")</f>
        <v>0</v>
      </c>
      <c r="K346" s="47">
        <f t="shared" ref="K346" si="171">SUM(G346:G355)</f>
        <v>21.5</v>
      </c>
      <c r="L346" s="50" t="str">
        <f t="shared" ref="L346" si="172">IF(K346=21.5, "PASS", "FAIL")</f>
        <v>PASS</v>
      </c>
      <c r="M346" s="52">
        <f t="shared" ref="M346" si="173">IF(L346="PASS",O346/9,"NO NEED")</f>
        <v>80.333333333333329</v>
      </c>
      <c r="N346" s="54">
        <f>IF(L346="FAIL","NO RANK",RANK(M346,$M$6:$M$575))</f>
        <v>4</v>
      </c>
      <c r="O346" s="56">
        <f t="shared" ref="O346" si="174">SUM(F346:F354)</f>
        <v>723</v>
      </c>
    </row>
    <row r="347" spans="1:15" ht="11.1" customHeight="1">
      <c r="A347" s="13" t="s">
        <v>242</v>
      </c>
      <c r="B347" s="14" t="s">
        <v>243</v>
      </c>
      <c r="C347" s="15" t="s">
        <v>34</v>
      </c>
      <c r="D347" s="15">
        <v>24</v>
      </c>
      <c r="E347" s="15">
        <v>36</v>
      </c>
      <c r="F347" s="15">
        <v>60</v>
      </c>
      <c r="G347" s="15">
        <v>3</v>
      </c>
      <c r="H347" s="15" t="s">
        <v>15</v>
      </c>
      <c r="I347" s="15" t="s">
        <v>16</v>
      </c>
      <c r="J347" s="45"/>
      <c r="K347" s="48"/>
      <c r="L347" s="50"/>
      <c r="M347" s="52"/>
      <c r="N347" s="54"/>
      <c r="O347" s="56"/>
    </row>
    <row r="348" spans="1:15" ht="11.1" customHeight="1">
      <c r="A348" s="13" t="s">
        <v>242</v>
      </c>
      <c r="B348" s="14" t="s">
        <v>243</v>
      </c>
      <c r="C348" s="15" t="s">
        <v>36</v>
      </c>
      <c r="D348" s="15">
        <v>29</v>
      </c>
      <c r="E348" s="15">
        <v>37</v>
      </c>
      <c r="F348" s="15">
        <v>66</v>
      </c>
      <c r="G348" s="15">
        <v>3</v>
      </c>
      <c r="H348" s="15" t="s">
        <v>15</v>
      </c>
      <c r="I348" s="15" t="s">
        <v>16</v>
      </c>
      <c r="J348" s="45"/>
      <c r="K348" s="48"/>
      <c r="L348" s="50"/>
      <c r="M348" s="52"/>
      <c r="N348" s="54"/>
      <c r="O348" s="56"/>
    </row>
    <row r="349" spans="1:15" ht="11.1" customHeight="1">
      <c r="A349" s="13" t="s">
        <v>242</v>
      </c>
      <c r="B349" s="14" t="s">
        <v>243</v>
      </c>
      <c r="C349" s="15" t="s">
        <v>37</v>
      </c>
      <c r="D349" s="15">
        <v>28</v>
      </c>
      <c r="E349" s="15">
        <v>35</v>
      </c>
      <c r="F349" s="15">
        <v>63</v>
      </c>
      <c r="G349" s="15">
        <v>3</v>
      </c>
      <c r="H349" s="15" t="s">
        <v>15</v>
      </c>
      <c r="I349" s="15" t="s">
        <v>16</v>
      </c>
      <c r="J349" s="45"/>
      <c r="K349" s="48"/>
      <c r="L349" s="50"/>
      <c r="M349" s="52"/>
      <c r="N349" s="54"/>
      <c r="O349" s="56"/>
    </row>
    <row r="350" spans="1:15" ht="11.1" customHeight="1">
      <c r="A350" s="13" t="s">
        <v>242</v>
      </c>
      <c r="B350" s="14" t="s">
        <v>243</v>
      </c>
      <c r="C350" s="15" t="s">
        <v>38</v>
      </c>
      <c r="D350" s="15">
        <v>26</v>
      </c>
      <c r="E350" s="15">
        <v>52</v>
      </c>
      <c r="F350" s="15">
        <v>78</v>
      </c>
      <c r="G350" s="15">
        <v>3</v>
      </c>
      <c r="H350" s="15" t="s">
        <v>15</v>
      </c>
      <c r="I350" s="15" t="s">
        <v>22</v>
      </c>
      <c r="J350" s="45"/>
      <c r="K350" s="48"/>
      <c r="L350" s="50"/>
      <c r="M350" s="52"/>
      <c r="N350" s="54"/>
      <c r="O350" s="56"/>
    </row>
    <row r="351" spans="1:15" ht="11.1" customHeight="1">
      <c r="A351" s="13" t="s">
        <v>242</v>
      </c>
      <c r="B351" s="14" t="s">
        <v>243</v>
      </c>
      <c r="C351" s="15" t="s">
        <v>35</v>
      </c>
      <c r="D351" s="15">
        <v>30</v>
      </c>
      <c r="E351" s="15">
        <v>68</v>
      </c>
      <c r="F351" s="15">
        <v>98</v>
      </c>
      <c r="G351" s="15">
        <v>1.5</v>
      </c>
      <c r="H351" s="15" t="s">
        <v>15</v>
      </c>
      <c r="I351" s="15" t="s">
        <v>20</v>
      </c>
      <c r="J351" s="45"/>
      <c r="K351" s="48"/>
      <c r="L351" s="50"/>
      <c r="M351" s="52"/>
      <c r="N351" s="54"/>
      <c r="O351" s="56"/>
    </row>
    <row r="352" spans="1:15" ht="11.1" customHeight="1">
      <c r="A352" s="16" t="s">
        <v>242</v>
      </c>
      <c r="B352" s="17" t="s">
        <v>243</v>
      </c>
      <c r="C352" s="18" t="s">
        <v>39</v>
      </c>
      <c r="D352" s="18">
        <v>30</v>
      </c>
      <c r="E352" s="18">
        <v>69</v>
      </c>
      <c r="F352" s="18">
        <v>99</v>
      </c>
      <c r="G352" s="18">
        <v>1.5</v>
      </c>
      <c r="H352" s="18" t="s">
        <v>15</v>
      </c>
      <c r="I352" s="18" t="s">
        <v>20</v>
      </c>
      <c r="J352" s="45"/>
      <c r="K352" s="48"/>
      <c r="L352" s="50"/>
      <c r="M352" s="52"/>
      <c r="N352" s="54"/>
      <c r="O352" s="56"/>
    </row>
    <row r="353" spans="1:18" ht="11.1" customHeight="1">
      <c r="A353" s="16" t="s">
        <v>242</v>
      </c>
      <c r="B353" s="17" t="s">
        <v>243</v>
      </c>
      <c r="C353" s="18" t="s">
        <v>40</v>
      </c>
      <c r="D353" s="18">
        <v>30</v>
      </c>
      <c r="E353" s="18">
        <v>68</v>
      </c>
      <c r="F353" s="18">
        <v>98</v>
      </c>
      <c r="G353" s="18">
        <v>1.5</v>
      </c>
      <c r="H353" s="18" t="s">
        <v>15</v>
      </c>
      <c r="I353" s="18" t="s">
        <v>20</v>
      </c>
      <c r="J353" s="45"/>
      <c r="K353" s="48"/>
      <c r="L353" s="50"/>
      <c r="M353" s="52"/>
      <c r="N353" s="54"/>
      <c r="O353" s="56"/>
    </row>
    <row r="354" spans="1:18" ht="11.1" customHeight="1">
      <c r="A354" s="16" t="s">
        <v>242</v>
      </c>
      <c r="B354" s="17" t="s">
        <v>243</v>
      </c>
      <c r="C354" s="18" t="s">
        <v>41</v>
      </c>
      <c r="D354" s="18">
        <v>30</v>
      </c>
      <c r="E354" s="18">
        <v>64</v>
      </c>
      <c r="F354" s="18">
        <v>94</v>
      </c>
      <c r="G354" s="18">
        <v>2</v>
      </c>
      <c r="H354" s="18" t="s">
        <v>15</v>
      </c>
      <c r="I354" s="18" t="s">
        <v>20</v>
      </c>
      <c r="J354" s="45"/>
      <c r="K354" s="48"/>
      <c r="L354" s="50"/>
      <c r="M354" s="52"/>
      <c r="N354" s="54"/>
      <c r="O354" s="56"/>
    </row>
    <row r="355" spans="1:18" ht="11.1" customHeight="1" thickBot="1">
      <c r="A355" s="19" t="s">
        <v>242</v>
      </c>
      <c r="B355" s="20" t="s">
        <v>243</v>
      </c>
      <c r="C355" s="21" t="s">
        <v>42</v>
      </c>
      <c r="D355" s="21">
        <v>30</v>
      </c>
      <c r="E355" s="21">
        <v>0</v>
      </c>
      <c r="F355" s="21">
        <v>30</v>
      </c>
      <c r="G355" s="21">
        <v>0</v>
      </c>
      <c r="H355" s="21" t="s">
        <v>15</v>
      </c>
      <c r="I355" s="21" t="s">
        <v>31</v>
      </c>
      <c r="J355" s="46"/>
      <c r="K355" s="49"/>
      <c r="L355" s="51"/>
      <c r="M355" s="53"/>
      <c r="N355" s="55"/>
      <c r="O355" s="57"/>
    </row>
    <row r="356" spans="1:18" ht="11.1" customHeight="1">
      <c r="A356" s="8" t="s">
        <v>244</v>
      </c>
      <c r="B356" s="9" t="s">
        <v>245</v>
      </c>
      <c r="C356" s="10" t="s">
        <v>33</v>
      </c>
      <c r="D356" s="10">
        <v>17</v>
      </c>
      <c r="E356" s="10">
        <v>32</v>
      </c>
      <c r="F356" s="10">
        <v>49</v>
      </c>
      <c r="G356" s="10">
        <v>3</v>
      </c>
      <c r="H356" s="10" t="s">
        <v>15</v>
      </c>
      <c r="I356" s="10" t="s">
        <v>18</v>
      </c>
      <c r="J356" s="44">
        <f t="shared" ref="J356" si="175">COUNTIF(H356:H365,"F")+COUNTIF(H356:H365,"AB")</f>
        <v>2</v>
      </c>
      <c r="K356" s="47">
        <f t="shared" ref="K356" si="176">SUM(G356:G365)</f>
        <v>15.5</v>
      </c>
      <c r="L356" s="50" t="str">
        <f t="shared" ref="L356" si="177">IF(K356=21.5, "PASS", "FAIL")</f>
        <v>FAIL</v>
      </c>
      <c r="M356" s="52" t="str">
        <f t="shared" ref="M356" si="178">IF(L356="PASS",O356/9,"NO NEED")</f>
        <v>NO NEED</v>
      </c>
      <c r="N356" s="54" t="str">
        <f>IF(L356="FAIL","NO RANK",RANK(M356,$M$6:$M$575))</f>
        <v>NO RANK</v>
      </c>
      <c r="O356" s="56">
        <f t="shared" ref="O356" si="179">SUM(F356:F364)</f>
        <v>609</v>
      </c>
      <c r="P356" s="11"/>
      <c r="Q356" s="12"/>
      <c r="R356" s="12"/>
    </row>
    <row r="357" spans="1:18" ht="11.1" customHeight="1">
      <c r="A357" s="13" t="s">
        <v>244</v>
      </c>
      <c r="B357" s="14" t="s">
        <v>245</v>
      </c>
      <c r="C357" s="15" t="s">
        <v>34</v>
      </c>
      <c r="D357" s="15">
        <v>17</v>
      </c>
      <c r="E357" s="15">
        <v>12</v>
      </c>
      <c r="F357" s="15">
        <v>29</v>
      </c>
      <c r="G357" s="15">
        <v>0</v>
      </c>
      <c r="H357" s="15" t="s">
        <v>19</v>
      </c>
      <c r="I357" s="15" t="s">
        <v>19</v>
      </c>
      <c r="J357" s="45"/>
      <c r="K357" s="48"/>
      <c r="L357" s="50"/>
      <c r="M357" s="52"/>
      <c r="N357" s="54"/>
      <c r="O357" s="56"/>
    </row>
    <row r="358" spans="1:18" ht="11.1" customHeight="1">
      <c r="A358" s="13" t="s">
        <v>244</v>
      </c>
      <c r="B358" s="14" t="s">
        <v>245</v>
      </c>
      <c r="C358" s="15" t="s">
        <v>36</v>
      </c>
      <c r="D358" s="15">
        <v>21</v>
      </c>
      <c r="E358" s="15">
        <v>28</v>
      </c>
      <c r="F358" s="15">
        <v>49</v>
      </c>
      <c r="G358" s="15">
        <v>3</v>
      </c>
      <c r="H358" s="15" t="s">
        <v>15</v>
      </c>
      <c r="I358" s="15" t="s">
        <v>18</v>
      </c>
      <c r="J358" s="45"/>
      <c r="K358" s="48"/>
      <c r="L358" s="50"/>
      <c r="M358" s="52"/>
      <c r="N358" s="54"/>
      <c r="O358" s="56"/>
    </row>
    <row r="359" spans="1:18" ht="11.1" customHeight="1">
      <c r="A359" s="13" t="s">
        <v>244</v>
      </c>
      <c r="B359" s="14" t="s">
        <v>245</v>
      </c>
      <c r="C359" s="15" t="s">
        <v>37</v>
      </c>
      <c r="D359" s="15">
        <v>26</v>
      </c>
      <c r="E359" s="15">
        <v>14</v>
      </c>
      <c r="F359" s="15">
        <v>40</v>
      </c>
      <c r="G359" s="15">
        <v>0</v>
      </c>
      <c r="H359" s="15" t="s">
        <v>19</v>
      </c>
      <c r="I359" s="15" t="s">
        <v>19</v>
      </c>
      <c r="J359" s="45"/>
      <c r="K359" s="48"/>
      <c r="L359" s="50"/>
      <c r="M359" s="52"/>
      <c r="N359" s="54"/>
      <c r="O359" s="56"/>
    </row>
    <row r="360" spans="1:18" ht="11.1" customHeight="1">
      <c r="A360" s="13" t="s">
        <v>244</v>
      </c>
      <c r="B360" s="14" t="s">
        <v>245</v>
      </c>
      <c r="C360" s="15" t="s">
        <v>38</v>
      </c>
      <c r="D360" s="15">
        <v>25</v>
      </c>
      <c r="E360" s="15">
        <v>40</v>
      </c>
      <c r="F360" s="15">
        <v>65</v>
      </c>
      <c r="G360" s="15">
        <v>3</v>
      </c>
      <c r="H360" s="15" t="s">
        <v>15</v>
      </c>
      <c r="I360" s="15" t="s">
        <v>16</v>
      </c>
      <c r="J360" s="45"/>
      <c r="K360" s="48"/>
      <c r="L360" s="50"/>
      <c r="M360" s="52"/>
      <c r="N360" s="54"/>
      <c r="O360" s="56"/>
    </row>
    <row r="361" spans="1:18" ht="11.1" customHeight="1">
      <c r="A361" s="13" t="s">
        <v>244</v>
      </c>
      <c r="B361" s="14" t="s">
        <v>245</v>
      </c>
      <c r="C361" s="15" t="s">
        <v>35</v>
      </c>
      <c r="D361" s="15">
        <v>29</v>
      </c>
      <c r="E361" s="15">
        <v>67</v>
      </c>
      <c r="F361" s="15">
        <v>96</v>
      </c>
      <c r="G361" s="15">
        <v>1.5</v>
      </c>
      <c r="H361" s="15" t="s">
        <v>15</v>
      </c>
      <c r="I361" s="15" t="s">
        <v>20</v>
      </c>
      <c r="J361" s="45"/>
      <c r="K361" s="48"/>
      <c r="L361" s="50"/>
      <c r="M361" s="52"/>
      <c r="N361" s="54"/>
      <c r="O361" s="56"/>
    </row>
    <row r="362" spans="1:18" ht="11.1" customHeight="1">
      <c r="A362" s="16" t="s">
        <v>244</v>
      </c>
      <c r="B362" s="17" t="s">
        <v>245</v>
      </c>
      <c r="C362" s="18" t="s">
        <v>39</v>
      </c>
      <c r="D362" s="18">
        <v>30</v>
      </c>
      <c r="E362" s="18">
        <v>68</v>
      </c>
      <c r="F362" s="18">
        <v>98</v>
      </c>
      <c r="G362" s="18">
        <v>1.5</v>
      </c>
      <c r="H362" s="18" t="s">
        <v>15</v>
      </c>
      <c r="I362" s="18" t="s">
        <v>20</v>
      </c>
      <c r="J362" s="45"/>
      <c r="K362" s="48"/>
      <c r="L362" s="50"/>
      <c r="M362" s="52"/>
      <c r="N362" s="54"/>
      <c r="O362" s="56"/>
    </row>
    <row r="363" spans="1:18" ht="11.1" customHeight="1">
      <c r="A363" s="16" t="s">
        <v>244</v>
      </c>
      <c r="B363" s="17" t="s">
        <v>245</v>
      </c>
      <c r="C363" s="18" t="s">
        <v>40</v>
      </c>
      <c r="D363" s="18">
        <v>29</v>
      </c>
      <c r="E363" s="18">
        <v>62</v>
      </c>
      <c r="F363" s="18">
        <v>91</v>
      </c>
      <c r="G363" s="18">
        <v>1.5</v>
      </c>
      <c r="H363" s="18" t="s">
        <v>15</v>
      </c>
      <c r="I363" s="18" t="s">
        <v>20</v>
      </c>
      <c r="J363" s="45"/>
      <c r="K363" s="48"/>
      <c r="L363" s="50"/>
      <c r="M363" s="52"/>
      <c r="N363" s="54"/>
      <c r="O363" s="56"/>
    </row>
    <row r="364" spans="1:18" ht="11.1" customHeight="1">
      <c r="A364" s="16" t="s">
        <v>244</v>
      </c>
      <c r="B364" s="17" t="s">
        <v>245</v>
      </c>
      <c r="C364" s="18" t="s">
        <v>41</v>
      </c>
      <c r="D364" s="18">
        <v>29</v>
      </c>
      <c r="E364" s="18">
        <v>63</v>
      </c>
      <c r="F364" s="18">
        <v>92</v>
      </c>
      <c r="G364" s="18">
        <v>2</v>
      </c>
      <c r="H364" s="18" t="s">
        <v>15</v>
      </c>
      <c r="I364" s="18" t="s">
        <v>20</v>
      </c>
      <c r="J364" s="45"/>
      <c r="K364" s="48"/>
      <c r="L364" s="50"/>
      <c r="M364" s="52"/>
      <c r="N364" s="54"/>
      <c r="O364" s="56"/>
    </row>
    <row r="365" spans="1:18" ht="10.5" customHeight="1" thickBot="1">
      <c r="A365" s="19" t="s">
        <v>244</v>
      </c>
      <c r="B365" s="20" t="s">
        <v>245</v>
      </c>
      <c r="C365" s="21" t="s">
        <v>42</v>
      </c>
      <c r="D365" s="21">
        <v>28</v>
      </c>
      <c r="E365" s="21">
        <v>0</v>
      </c>
      <c r="F365" s="21">
        <v>28</v>
      </c>
      <c r="G365" s="21">
        <v>0</v>
      </c>
      <c r="H365" s="21" t="s">
        <v>15</v>
      </c>
      <c r="I365" s="21" t="s">
        <v>31</v>
      </c>
      <c r="J365" s="46"/>
      <c r="K365" s="49"/>
      <c r="L365" s="51"/>
      <c r="M365" s="53"/>
      <c r="N365" s="55"/>
      <c r="O365" s="57"/>
    </row>
    <row r="366" spans="1:18" ht="11.1" customHeight="1">
      <c r="A366" s="8" t="s">
        <v>246</v>
      </c>
      <c r="B366" s="9" t="s">
        <v>247</v>
      </c>
      <c r="C366" s="10" t="s">
        <v>33</v>
      </c>
      <c r="D366" s="10">
        <v>24</v>
      </c>
      <c r="E366" s="10">
        <v>29</v>
      </c>
      <c r="F366" s="10">
        <v>53</v>
      </c>
      <c r="G366" s="10">
        <v>3</v>
      </c>
      <c r="H366" s="10" t="s">
        <v>15</v>
      </c>
      <c r="I366" s="10" t="s">
        <v>17</v>
      </c>
      <c r="J366" s="44">
        <f t="shared" ref="J366" si="180">COUNTIF(H366:H375,"F")+COUNTIF(H366:H375,"AB")</f>
        <v>0</v>
      </c>
      <c r="K366" s="47">
        <f t="shared" ref="K366" si="181">SUM(G366:G375)</f>
        <v>21.5</v>
      </c>
      <c r="L366" s="50" t="str">
        <f t="shared" ref="L366" si="182">IF(K366=21.5, "PASS", "FAIL")</f>
        <v>PASS</v>
      </c>
      <c r="M366" s="52">
        <f t="shared" ref="M366" si="183">IF(L366="PASS",O366/9,"NO NEED")</f>
        <v>75.222222222222229</v>
      </c>
      <c r="N366" s="54">
        <f>IF(L366="FAIL","NO RANK",RANK(M366,$M$6:$M$575))</f>
        <v>19</v>
      </c>
      <c r="O366" s="56">
        <f t="shared" ref="O366" si="184">SUM(F366:F374)</f>
        <v>677</v>
      </c>
    </row>
    <row r="367" spans="1:18" ht="11.1" customHeight="1">
      <c r="A367" s="13" t="s">
        <v>246</v>
      </c>
      <c r="B367" s="14" t="s">
        <v>247</v>
      </c>
      <c r="C367" s="15" t="s">
        <v>34</v>
      </c>
      <c r="D367" s="15">
        <v>27</v>
      </c>
      <c r="E367" s="15">
        <v>30</v>
      </c>
      <c r="F367" s="15">
        <v>57</v>
      </c>
      <c r="G367" s="15">
        <v>3</v>
      </c>
      <c r="H367" s="15" t="s">
        <v>15</v>
      </c>
      <c r="I367" s="15" t="s">
        <v>17</v>
      </c>
      <c r="J367" s="45"/>
      <c r="K367" s="48"/>
      <c r="L367" s="50"/>
      <c r="M367" s="52"/>
      <c r="N367" s="54"/>
      <c r="O367" s="56"/>
    </row>
    <row r="368" spans="1:18" ht="11.1" customHeight="1">
      <c r="A368" s="13" t="s">
        <v>246</v>
      </c>
      <c r="B368" s="14" t="s">
        <v>247</v>
      </c>
      <c r="C368" s="15" t="s">
        <v>36</v>
      </c>
      <c r="D368" s="15">
        <v>29</v>
      </c>
      <c r="E368" s="15">
        <v>36</v>
      </c>
      <c r="F368" s="15">
        <v>65</v>
      </c>
      <c r="G368" s="15">
        <v>3</v>
      </c>
      <c r="H368" s="15" t="s">
        <v>15</v>
      </c>
      <c r="I368" s="15" t="s">
        <v>16</v>
      </c>
      <c r="J368" s="45"/>
      <c r="K368" s="48"/>
      <c r="L368" s="50"/>
      <c r="M368" s="52"/>
      <c r="N368" s="54"/>
      <c r="O368" s="56"/>
    </row>
    <row r="369" spans="1:18" ht="11.1" customHeight="1">
      <c r="A369" s="13" t="s">
        <v>246</v>
      </c>
      <c r="B369" s="14" t="s">
        <v>247</v>
      </c>
      <c r="C369" s="15" t="s">
        <v>37</v>
      </c>
      <c r="D369" s="15">
        <v>29</v>
      </c>
      <c r="E369" s="15">
        <v>25</v>
      </c>
      <c r="F369" s="15">
        <v>54</v>
      </c>
      <c r="G369" s="15">
        <v>3</v>
      </c>
      <c r="H369" s="15" t="s">
        <v>15</v>
      </c>
      <c r="I369" s="15" t="s">
        <v>17</v>
      </c>
      <c r="J369" s="45"/>
      <c r="K369" s="48"/>
      <c r="L369" s="50"/>
      <c r="M369" s="52"/>
      <c r="N369" s="54"/>
      <c r="O369" s="56"/>
    </row>
    <row r="370" spans="1:18" ht="11.1" customHeight="1">
      <c r="A370" s="13" t="s">
        <v>246</v>
      </c>
      <c r="B370" s="14" t="s">
        <v>247</v>
      </c>
      <c r="C370" s="15" t="s">
        <v>38</v>
      </c>
      <c r="D370" s="15">
        <v>26</v>
      </c>
      <c r="E370" s="15">
        <v>34</v>
      </c>
      <c r="F370" s="15">
        <v>60</v>
      </c>
      <c r="G370" s="15">
        <v>3</v>
      </c>
      <c r="H370" s="15" t="s">
        <v>15</v>
      </c>
      <c r="I370" s="15" t="s">
        <v>16</v>
      </c>
      <c r="J370" s="45"/>
      <c r="K370" s="48"/>
      <c r="L370" s="50"/>
      <c r="M370" s="52"/>
      <c r="N370" s="54"/>
      <c r="O370" s="56"/>
    </row>
    <row r="371" spans="1:18" ht="11.1" customHeight="1">
      <c r="A371" s="13" t="s">
        <v>246</v>
      </c>
      <c r="B371" s="14" t="s">
        <v>247</v>
      </c>
      <c r="C371" s="15" t="s">
        <v>35</v>
      </c>
      <c r="D371" s="15">
        <v>30</v>
      </c>
      <c r="E371" s="15">
        <v>66</v>
      </c>
      <c r="F371" s="15">
        <v>96</v>
      </c>
      <c r="G371" s="15">
        <v>1.5</v>
      </c>
      <c r="H371" s="15" t="s">
        <v>15</v>
      </c>
      <c r="I371" s="15" t="s">
        <v>20</v>
      </c>
      <c r="J371" s="45"/>
      <c r="K371" s="48"/>
      <c r="L371" s="50"/>
      <c r="M371" s="52"/>
      <c r="N371" s="54"/>
      <c r="O371" s="56"/>
    </row>
    <row r="372" spans="1:18" ht="11.1" customHeight="1">
      <c r="A372" s="16" t="s">
        <v>246</v>
      </c>
      <c r="B372" s="17" t="s">
        <v>247</v>
      </c>
      <c r="C372" s="18" t="s">
        <v>39</v>
      </c>
      <c r="D372" s="18">
        <v>30</v>
      </c>
      <c r="E372" s="18">
        <v>68</v>
      </c>
      <c r="F372" s="18">
        <v>98</v>
      </c>
      <c r="G372" s="18">
        <v>1.5</v>
      </c>
      <c r="H372" s="18" t="s">
        <v>15</v>
      </c>
      <c r="I372" s="18" t="s">
        <v>20</v>
      </c>
      <c r="J372" s="45"/>
      <c r="K372" s="48"/>
      <c r="L372" s="50"/>
      <c r="M372" s="52"/>
      <c r="N372" s="54"/>
      <c r="O372" s="56"/>
    </row>
    <row r="373" spans="1:18" ht="11.1" customHeight="1">
      <c r="A373" s="16" t="s">
        <v>246</v>
      </c>
      <c r="B373" s="17" t="s">
        <v>247</v>
      </c>
      <c r="C373" s="18" t="s">
        <v>40</v>
      </c>
      <c r="D373" s="18">
        <v>29</v>
      </c>
      <c r="E373" s="18">
        <v>68</v>
      </c>
      <c r="F373" s="18">
        <v>97</v>
      </c>
      <c r="G373" s="18">
        <v>1.5</v>
      </c>
      <c r="H373" s="18" t="s">
        <v>15</v>
      </c>
      <c r="I373" s="18" t="s">
        <v>20</v>
      </c>
      <c r="J373" s="45"/>
      <c r="K373" s="48"/>
      <c r="L373" s="50"/>
      <c r="M373" s="52"/>
      <c r="N373" s="54"/>
      <c r="O373" s="56"/>
    </row>
    <row r="374" spans="1:18" ht="11.1" customHeight="1">
      <c r="A374" s="16" t="s">
        <v>246</v>
      </c>
      <c r="B374" s="17" t="s">
        <v>247</v>
      </c>
      <c r="C374" s="18" t="s">
        <v>41</v>
      </c>
      <c r="D374" s="18">
        <v>30</v>
      </c>
      <c r="E374" s="18">
        <v>67</v>
      </c>
      <c r="F374" s="18">
        <v>97</v>
      </c>
      <c r="G374" s="18">
        <v>2</v>
      </c>
      <c r="H374" s="18" t="s">
        <v>15</v>
      </c>
      <c r="I374" s="18" t="s">
        <v>20</v>
      </c>
      <c r="J374" s="45"/>
      <c r="K374" s="48"/>
      <c r="L374" s="50"/>
      <c r="M374" s="52"/>
      <c r="N374" s="54"/>
      <c r="O374" s="56"/>
    </row>
    <row r="375" spans="1:18" ht="11.1" customHeight="1" thickBot="1">
      <c r="A375" s="19" t="s">
        <v>246</v>
      </c>
      <c r="B375" s="20" t="s">
        <v>247</v>
      </c>
      <c r="C375" s="21" t="s">
        <v>42</v>
      </c>
      <c r="D375" s="21">
        <v>29</v>
      </c>
      <c r="E375" s="21">
        <v>0</v>
      </c>
      <c r="F375" s="21">
        <v>29</v>
      </c>
      <c r="G375" s="21">
        <v>0</v>
      </c>
      <c r="H375" s="21" t="s">
        <v>15</v>
      </c>
      <c r="I375" s="21" t="s">
        <v>31</v>
      </c>
      <c r="J375" s="46"/>
      <c r="K375" s="49"/>
      <c r="L375" s="51"/>
      <c r="M375" s="53"/>
      <c r="N375" s="55"/>
      <c r="O375" s="57"/>
    </row>
    <row r="376" spans="1:18" ht="11.1" customHeight="1">
      <c r="A376" s="8" t="s">
        <v>248</v>
      </c>
      <c r="B376" s="9" t="s">
        <v>249</v>
      </c>
      <c r="C376" s="10" t="s">
        <v>33</v>
      </c>
      <c r="D376" s="10">
        <v>15</v>
      </c>
      <c r="E376" s="10">
        <v>25</v>
      </c>
      <c r="F376" s="10">
        <v>40</v>
      </c>
      <c r="G376" s="10">
        <v>3</v>
      </c>
      <c r="H376" s="10" t="s">
        <v>15</v>
      </c>
      <c r="I376" s="10" t="s">
        <v>21</v>
      </c>
      <c r="J376" s="44">
        <f t="shared" ref="J376" si="185">COUNTIF(H376:H385,"F")+COUNTIF(H376:H385,"AB")</f>
        <v>3</v>
      </c>
      <c r="K376" s="47">
        <f t="shared" ref="K376" si="186">SUM(G376:G385)</f>
        <v>12.5</v>
      </c>
      <c r="L376" s="50" t="str">
        <f t="shared" ref="L376" si="187">IF(K376=21.5, "PASS", "FAIL")</f>
        <v>FAIL</v>
      </c>
      <c r="M376" s="52" t="str">
        <f t="shared" ref="M376" si="188">IF(L376="PASS",O376/9,"NO NEED")</f>
        <v>NO NEED</v>
      </c>
      <c r="N376" s="54" t="str">
        <f>IF(L376="FAIL","NO RANK",RANK(M376,$M$6:$M$575))</f>
        <v>NO RANK</v>
      </c>
      <c r="O376" s="56">
        <f t="shared" ref="O376" si="189">SUM(F376:F384)</f>
        <v>504</v>
      </c>
      <c r="P376" s="11"/>
      <c r="Q376" s="12"/>
      <c r="R376" s="12"/>
    </row>
    <row r="377" spans="1:18" ht="11.1" customHeight="1">
      <c r="A377" s="13" t="s">
        <v>248</v>
      </c>
      <c r="B377" s="14" t="s">
        <v>249</v>
      </c>
      <c r="C377" s="15" t="s">
        <v>34</v>
      </c>
      <c r="D377" s="15">
        <v>17</v>
      </c>
      <c r="E377" s="15">
        <v>0</v>
      </c>
      <c r="F377" s="15">
        <v>17</v>
      </c>
      <c r="G377" s="15">
        <v>0</v>
      </c>
      <c r="H377" s="15" t="s">
        <v>19</v>
      </c>
      <c r="I377" s="15" t="s">
        <v>19</v>
      </c>
      <c r="J377" s="45"/>
      <c r="K377" s="48"/>
      <c r="L377" s="50"/>
      <c r="M377" s="52"/>
      <c r="N377" s="54"/>
      <c r="O377" s="56"/>
    </row>
    <row r="378" spans="1:18" ht="11.1" customHeight="1">
      <c r="A378" s="13" t="s">
        <v>248</v>
      </c>
      <c r="B378" s="14" t="s">
        <v>249</v>
      </c>
      <c r="C378" s="15" t="s">
        <v>36</v>
      </c>
      <c r="D378" s="15">
        <v>20</v>
      </c>
      <c r="E378" s="15">
        <v>13</v>
      </c>
      <c r="F378" s="15">
        <v>33</v>
      </c>
      <c r="G378" s="15">
        <v>0</v>
      </c>
      <c r="H378" s="15" t="s">
        <v>19</v>
      </c>
      <c r="I378" s="15" t="s">
        <v>19</v>
      </c>
      <c r="J378" s="45"/>
      <c r="K378" s="48"/>
      <c r="L378" s="50"/>
      <c r="M378" s="52"/>
      <c r="N378" s="54"/>
      <c r="O378" s="56"/>
    </row>
    <row r="379" spans="1:18" ht="11.1" customHeight="1">
      <c r="A379" s="13" t="s">
        <v>248</v>
      </c>
      <c r="B379" s="14" t="s">
        <v>249</v>
      </c>
      <c r="C379" s="15" t="s">
        <v>37</v>
      </c>
      <c r="D379" s="15">
        <v>21</v>
      </c>
      <c r="E379" s="15">
        <v>3</v>
      </c>
      <c r="F379" s="15">
        <v>24</v>
      </c>
      <c r="G379" s="15">
        <v>0</v>
      </c>
      <c r="H379" s="15" t="s">
        <v>19</v>
      </c>
      <c r="I379" s="15" t="s">
        <v>21</v>
      </c>
      <c r="J379" s="45"/>
      <c r="K379" s="48"/>
      <c r="L379" s="50"/>
      <c r="M379" s="52"/>
      <c r="N379" s="54"/>
      <c r="O379" s="56"/>
    </row>
    <row r="380" spans="1:18" ht="11.1" customHeight="1">
      <c r="A380" s="13" t="s">
        <v>248</v>
      </c>
      <c r="B380" s="14" t="s">
        <v>249</v>
      </c>
      <c r="C380" s="15" t="s">
        <v>38</v>
      </c>
      <c r="D380" s="15">
        <v>16</v>
      </c>
      <c r="E380" s="15">
        <v>35</v>
      </c>
      <c r="F380" s="15">
        <v>51</v>
      </c>
      <c r="G380" s="15">
        <v>3</v>
      </c>
      <c r="H380" s="15" t="s">
        <v>15</v>
      </c>
      <c r="I380" s="15" t="s">
        <v>17</v>
      </c>
      <c r="J380" s="45"/>
      <c r="K380" s="48"/>
      <c r="L380" s="50"/>
      <c r="M380" s="52"/>
      <c r="N380" s="54"/>
      <c r="O380" s="56"/>
    </row>
    <row r="381" spans="1:18" ht="11.1" customHeight="1">
      <c r="A381" s="13" t="s">
        <v>248</v>
      </c>
      <c r="B381" s="14" t="s">
        <v>249</v>
      </c>
      <c r="C381" s="15" t="s">
        <v>35</v>
      </c>
      <c r="D381" s="15">
        <v>28</v>
      </c>
      <c r="E381" s="15">
        <v>56</v>
      </c>
      <c r="F381" s="15">
        <v>84</v>
      </c>
      <c r="G381" s="15">
        <v>1.5</v>
      </c>
      <c r="H381" s="15" t="s">
        <v>15</v>
      </c>
      <c r="I381" s="15" t="s">
        <v>19</v>
      </c>
      <c r="J381" s="45"/>
      <c r="K381" s="48"/>
      <c r="L381" s="50"/>
      <c r="M381" s="52"/>
      <c r="N381" s="54"/>
      <c r="O381" s="56"/>
    </row>
    <row r="382" spans="1:18" ht="11.1" customHeight="1">
      <c r="A382" s="16" t="s">
        <v>248</v>
      </c>
      <c r="B382" s="17" t="s">
        <v>249</v>
      </c>
      <c r="C382" s="18" t="s">
        <v>39</v>
      </c>
      <c r="D382" s="18">
        <v>28</v>
      </c>
      <c r="E382" s="18">
        <v>55</v>
      </c>
      <c r="F382" s="18">
        <v>83</v>
      </c>
      <c r="G382" s="18">
        <v>1.5</v>
      </c>
      <c r="H382" s="18" t="s">
        <v>15</v>
      </c>
      <c r="I382" s="18" t="s">
        <v>31</v>
      </c>
      <c r="J382" s="45"/>
      <c r="K382" s="48"/>
      <c r="L382" s="50"/>
      <c r="M382" s="52"/>
      <c r="N382" s="54"/>
      <c r="O382" s="56"/>
    </row>
    <row r="383" spans="1:18" ht="11.1" customHeight="1">
      <c r="A383" s="16" t="s">
        <v>248</v>
      </c>
      <c r="B383" s="17" t="s">
        <v>249</v>
      </c>
      <c r="C383" s="18" t="s">
        <v>40</v>
      </c>
      <c r="D383" s="18">
        <v>29</v>
      </c>
      <c r="E383" s="18">
        <v>56</v>
      </c>
      <c r="F383" s="18">
        <v>85</v>
      </c>
      <c r="G383" s="18">
        <v>1.5</v>
      </c>
      <c r="H383" s="18" t="s">
        <v>15</v>
      </c>
      <c r="I383" s="18" t="s">
        <v>21</v>
      </c>
      <c r="J383" s="45"/>
      <c r="K383" s="48"/>
      <c r="L383" s="50"/>
      <c r="M383" s="52"/>
      <c r="N383" s="54"/>
      <c r="O383" s="56"/>
    </row>
    <row r="384" spans="1:18" ht="11.1" customHeight="1">
      <c r="A384" s="16" t="s">
        <v>248</v>
      </c>
      <c r="B384" s="17" t="s">
        <v>249</v>
      </c>
      <c r="C384" s="18" t="s">
        <v>41</v>
      </c>
      <c r="D384" s="18">
        <v>28</v>
      </c>
      <c r="E384" s="18">
        <v>59</v>
      </c>
      <c r="F384" s="18">
        <v>87</v>
      </c>
      <c r="G384" s="18">
        <v>2</v>
      </c>
      <c r="H384" s="18" t="s">
        <v>15</v>
      </c>
      <c r="I384" s="18" t="s">
        <v>21</v>
      </c>
      <c r="J384" s="45"/>
      <c r="K384" s="48"/>
      <c r="L384" s="50"/>
      <c r="M384" s="52"/>
      <c r="N384" s="54"/>
      <c r="O384" s="56"/>
    </row>
    <row r="385" spans="1:18" ht="10.5" customHeight="1" thickBot="1">
      <c r="A385" s="19" t="s">
        <v>248</v>
      </c>
      <c r="B385" s="20" t="s">
        <v>249</v>
      </c>
      <c r="C385" s="21" t="s">
        <v>42</v>
      </c>
      <c r="D385" s="21">
        <v>27</v>
      </c>
      <c r="E385" s="21">
        <v>0</v>
      </c>
      <c r="F385" s="21">
        <v>27</v>
      </c>
      <c r="G385" s="21">
        <v>0</v>
      </c>
      <c r="H385" s="21" t="s">
        <v>15</v>
      </c>
      <c r="I385" s="21" t="s">
        <v>18</v>
      </c>
      <c r="J385" s="46"/>
      <c r="K385" s="49"/>
      <c r="L385" s="51"/>
      <c r="M385" s="53"/>
      <c r="N385" s="55"/>
      <c r="O385" s="57"/>
    </row>
    <row r="386" spans="1:18" ht="11.1" customHeight="1">
      <c r="A386" s="8" t="s">
        <v>250</v>
      </c>
      <c r="B386" s="9" t="s">
        <v>251</v>
      </c>
      <c r="C386" s="10" t="s">
        <v>33</v>
      </c>
      <c r="D386" s="10">
        <v>20</v>
      </c>
      <c r="E386" s="10">
        <v>11</v>
      </c>
      <c r="F386" s="10">
        <v>31</v>
      </c>
      <c r="G386" s="10">
        <v>0</v>
      </c>
      <c r="H386" s="10" t="s">
        <v>19</v>
      </c>
      <c r="I386" s="10" t="s">
        <v>19</v>
      </c>
      <c r="J386" s="44">
        <f t="shared" ref="J386" si="190">COUNTIF(H386:H395,"F")+COUNTIF(H386:H395,"AB")</f>
        <v>4</v>
      </c>
      <c r="K386" s="47">
        <f t="shared" ref="K386" si="191">SUM(G386:G395)</f>
        <v>9.5</v>
      </c>
      <c r="L386" s="50" t="str">
        <f t="shared" ref="L386" si="192">IF(K386=21.5, "PASS", "FAIL")</f>
        <v>FAIL</v>
      </c>
      <c r="M386" s="52" t="str">
        <f t="shared" ref="M386" si="193">IF(L386="PASS",O386/9,"NO NEED")</f>
        <v>NO NEED</v>
      </c>
      <c r="N386" s="54" t="str">
        <f>IF(L386="FAIL","NO RANK",RANK(M386,$M$6:$M$575))</f>
        <v>NO RANK</v>
      </c>
      <c r="O386" s="56">
        <f t="shared" ref="O386" si="194">SUM(F386:F394)</f>
        <v>547</v>
      </c>
    </row>
    <row r="387" spans="1:18" ht="11.1" customHeight="1">
      <c r="A387" s="13" t="s">
        <v>250</v>
      </c>
      <c r="B387" s="14" t="s">
        <v>251</v>
      </c>
      <c r="C387" s="15" t="s">
        <v>34</v>
      </c>
      <c r="D387" s="15">
        <v>16</v>
      </c>
      <c r="E387" s="15">
        <v>2</v>
      </c>
      <c r="F387" s="15">
        <v>18</v>
      </c>
      <c r="G387" s="15">
        <v>0</v>
      </c>
      <c r="H387" s="15" t="s">
        <v>19</v>
      </c>
      <c r="I387" s="15" t="s">
        <v>19</v>
      </c>
      <c r="J387" s="45"/>
      <c r="K387" s="48"/>
      <c r="L387" s="50"/>
      <c r="M387" s="52"/>
      <c r="N387" s="54"/>
      <c r="O387" s="56"/>
    </row>
    <row r="388" spans="1:18" ht="11.1" customHeight="1">
      <c r="A388" s="13" t="s">
        <v>250</v>
      </c>
      <c r="B388" s="14" t="s">
        <v>251</v>
      </c>
      <c r="C388" s="15" t="s">
        <v>36</v>
      </c>
      <c r="D388" s="15">
        <v>22</v>
      </c>
      <c r="E388" s="15">
        <v>11</v>
      </c>
      <c r="F388" s="15">
        <v>33</v>
      </c>
      <c r="G388" s="15">
        <v>0</v>
      </c>
      <c r="H388" s="15" t="s">
        <v>19</v>
      </c>
      <c r="I388" s="15" t="s">
        <v>19</v>
      </c>
      <c r="J388" s="45"/>
      <c r="K388" s="48"/>
      <c r="L388" s="50"/>
      <c r="M388" s="52"/>
      <c r="N388" s="54"/>
      <c r="O388" s="56"/>
    </row>
    <row r="389" spans="1:18" ht="11.1" customHeight="1">
      <c r="A389" s="13" t="s">
        <v>250</v>
      </c>
      <c r="B389" s="14" t="s">
        <v>251</v>
      </c>
      <c r="C389" s="15" t="s">
        <v>37</v>
      </c>
      <c r="D389" s="15">
        <v>24</v>
      </c>
      <c r="E389" s="15">
        <v>8</v>
      </c>
      <c r="F389" s="15">
        <v>32</v>
      </c>
      <c r="G389" s="15">
        <v>0</v>
      </c>
      <c r="H389" s="15" t="s">
        <v>19</v>
      </c>
      <c r="I389" s="15" t="s">
        <v>19</v>
      </c>
      <c r="J389" s="45"/>
      <c r="K389" s="48"/>
      <c r="L389" s="50"/>
      <c r="M389" s="52"/>
      <c r="N389" s="54"/>
      <c r="O389" s="56"/>
    </row>
    <row r="390" spans="1:18" ht="11.1" customHeight="1">
      <c r="A390" s="13" t="s">
        <v>250</v>
      </c>
      <c r="B390" s="14" t="s">
        <v>251</v>
      </c>
      <c r="C390" s="15" t="s">
        <v>38</v>
      </c>
      <c r="D390" s="15">
        <v>23</v>
      </c>
      <c r="E390" s="15">
        <v>36</v>
      </c>
      <c r="F390" s="15">
        <v>59</v>
      </c>
      <c r="G390" s="15">
        <v>3</v>
      </c>
      <c r="H390" s="15" t="s">
        <v>15</v>
      </c>
      <c r="I390" s="15" t="s">
        <v>17</v>
      </c>
      <c r="J390" s="45"/>
      <c r="K390" s="48"/>
      <c r="L390" s="50"/>
      <c r="M390" s="52"/>
      <c r="N390" s="54"/>
      <c r="O390" s="56"/>
    </row>
    <row r="391" spans="1:18" ht="11.1" customHeight="1">
      <c r="A391" s="13" t="s">
        <v>250</v>
      </c>
      <c r="B391" s="14" t="s">
        <v>251</v>
      </c>
      <c r="C391" s="15" t="s">
        <v>35</v>
      </c>
      <c r="D391" s="15">
        <v>30</v>
      </c>
      <c r="E391" s="15">
        <v>67</v>
      </c>
      <c r="F391" s="15">
        <v>97</v>
      </c>
      <c r="G391" s="15">
        <v>1.5</v>
      </c>
      <c r="H391" s="15" t="s">
        <v>15</v>
      </c>
      <c r="I391" s="15" t="s">
        <v>20</v>
      </c>
      <c r="J391" s="45"/>
      <c r="K391" s="48"/>
      <c r="L391" s="50"/>
      <c r="M391" s="52"/>
      <c r="N391" s="54"/>
      <c r="O391" s="56"/>
    </row>
    <row r="392" spans="1:18" ht="11.1" customHeight="1">
      <c r="A392" s="16" t="s">
        <v>250</v>
      </c>
      <c r="B392" s="17" t="s">
        <v>251</v>
      </c>
      <c r="C392" s="18" t="s">
        <v>39</v>
      </c>
      <c r="D392" s="18">
        <v>30</v>
      </c>
      <c r="E392" s="18">
        <v>66</v>
      </c>
      <c r="F392" s="18">
        <v>96</v>
      </c>
      <c r="G392" s="18">
        <v>1.5</v>
      </c>
      <c r="H392" s="18" t="s">
        <v>15</v>
      </c>
      <c r="I392" s="18" t="s">
        <v>20</v>
      </c>
      <c r="J392" s="45"/>
      <c r="K392" s="48"/>
      <c r="L392" s="50"/>
      <c r="M392" s="52"/>
      <c r="N392" s="54"/>
      <c r="O392" s="56"/>
    </row>
    <row r="393" spans="1:18" ht="11.1" customHeight="1">
      <c r="A393" s="16" t="s">
        <v>250</v>
      </c>
      <c r="B393" s="17" t="s">
        <v>251</v>
      </c>
      <c r="C393" s="18" t="s">
        <v>40</v>
      </c>
      <c r="D393" s="18">
        <v>30</v>
      </c>
      <c r="E393" s="18">
        <v>60</v>
      </c>
      <c r="F393" s="18">
        <v>90</v>
      </c>
      <c r="G393" s="18">
        <v>1.5</v>
      </c>
      <c r="H393" s="18" t="s">
        <v>15</v>
      </c>
      <c r="I393" s="18" t="s">
        <v>20</v>
      </c>
      <c r="J393" s="45"/>
      <c r="K393" s="48"/>
      <c r="L393" s="50"/>
      <c r="M393" s="52"/>
      <c r="N393" s="54"/>
      <c r="O393" s="56"/>
    </row>
    <row r="394" spans="1:18" ht="11.1" customHeight="1">
      <c r="A394" s="16" t="s">
        <v>250</v>
      </c>
      <c r="B394" s="17" t="s">
        <v>251</v>
      </c>
      <c r="C394" s="18" t="s">
        <v>41</v>
      </c>
      <c r="D394" s="18">
        <v>29</v>
      </c>
      <c r="E394" s="18">
        <v>62</v>
      </c>
      <c r="F394" s="18">
        <v>91</v>
      </c>
      <c r="G394" s="18">
        <v>2</v>
      </c>
      <c r="H394" s="18" t="s">
        <v>15</v>
      </c>
      <c r="I394" s="18" t="s">
        <v>20</v>
      </c>
      <c r="J394" s="45"/>
      <c r="K394" s="48"/>
      <c r="L394" s="50"/>
      <c r="M394" s="52"/>
      <c r="N394" s="54"/>
      <c r="O394" s="56"/>
    </row>
    <row r="395" spans="1:18" ht="11.1" customHeight="1" thickBot="1">
      <c r="A395" s="19" t="s">
        <v>250</v>
      </c>
      <c r="B395" s="20" t="s">
        <v>251</v>
      </c>
      <c r="C395" s="21" t="s">
        <v>42</v>
      </c>
      <c r="D395" s="21">
        <v>26</v>
      </c>
      <c r="E395" s="21">
        <v>0</v>
      </c>
      <c r="F395" s="21">
        <v>26</v>
      </c>
      <c r="G395" s="21">
        <v>0</v>
      </c>
      <c r="H395" s="21" t="s">
        <v>15</v>
      </c>
      <c r="I395" s="21" t="s">
        <v>31</v>
      </c>
      <c r="J395" s="46"/>
      <c r="K395" s="49"/>
      <c r="L395" s="51"/>
      <c r="M395" s="53"/>
      <c r="N395" s="55"/>
      <c r="O395" s="57"/>
    </row>
    <row r="396" spans="1:18" ht="11.1" customHeight="1">
      <c r="A396" s="8" t="s">
        <v>252</v>
      </c>
      <c r="B396" s="9" t="s">
        <v>253</v>
      </c>
      <c r="C396" s="10" t="s">
        <v>33</v>
      </c>
      <c r="D396" s="10">
        <v>22</v>
      </c>
      <c r="E396" s="10">
        <v>16</v>
      </c>
      <c r="F396" s="10">
        <v>38</v>
      </c>
      <c r="G396" s="10">
        <v>0</v>
      </c>
      <c r="H396" s="10" t="s">
        <v>19</v>
      </c>
      <c r="I396" s="10" t="s">
        <v>21</v>
      </c>
      <c r="J396" s="44">
        <f t="shared" ref="J396" si="195">COUNTIF(H396:H405,"F")+COUNTIF(H396:H405,"AB")</f>
        <v>5</v>
      </c>
      <c r="K396" s="47">
        <f t="shared" ref="K396" si="196">SUM(G396:G405)</f>
        <v>6.5</v>
      </c>
      <c r="L396" s="50" t="str">
        <f t="shared" ref="L396" si="197">IF(K396=21.5, "PASS", "FAIL")</f>
        <v>FAIL</v>
      </c>
      <c r="M396" s="52" t="str">
        <f t="shared" ref="M396" si="198">IF(L396="PASS",O396/9,"NO NEED")</f>
        <v>NO NEED</v>
      </c>
      <c r="N396" s="54" t="str">
        <f>IF(L396="FAIL","NO RANK",RANK(M396,$M$6:$M$575))</f>
        <v>NO RANK</v>
      </c>
      <c r="O396" s="56">
        <f t="shared" ref="O396" si="199">SUM(F396:F404)</f>
        <v>474</v>
      </c>
      <c r="P396" s="11"/>
      <c r="Q396" s="12"/>
      <c r="R396" s="12"/>
    </row>
    <row r="397" spans="1:18" ht="11.1" customHeight="1">
      <c r="A397" s="13" t="s">
        <v>252</v>
      </c>
      <c r="B397" s="14" t="s">
        <v>253</v>
      </c>
      <c r="C397" s="15" t="s">
        <v>34</v>
      </c>
      <c r="D397" s="15">
        <v>20</v>
      </c>
      <c r="E397" s="15">
        <v>2</v>
      </c>
      <c r="F397" s="15">
        <v>22</v>
      </c>
      <c r="G397" s="15">
        <v>0</v>
      </c>
      <c r="H397" s="15" t="s">
        <v>19</v>
      </c>
      <c r="I397" s="15" t="s">
        <v>19</v>
      </c>
      <c r="J397" s="45"/>
      <c r="K397" s="48"/>
      <c r="L397" s="50"/>
      <c r="M397" s="52"/>
      <c r="N397" s="54"/>
      <c r="O397" s="56"/>
    </row>
    <row r="398" spans="1:18" ht="11.1" customHeight="1">
      <c r="A398" s="13" t="s">
        <v>252</v>
      </c>
      <c r="B398" s="14" t="s">
        <v>253</v>
      </c>
      <c r="C398" s="15" t="s">
        <v>36</v>
      </c>
      <c r="D398" s="15">
        <v>19</v>
      </c>
      <c r="E398" s="15">
        <v>4</v>
      </c>
      <c r="F398" s="15">
        <v>23</v>
      </c>
      <c r="G398" s="15">
        <v>0</v>
      </c>
      <c r="H398" s="15" t="s">
        <v>19</v>
      </c>
      <c r="I398" s="15" t="s">
        <v>19</v>
      </c>
      <c r="J398" s="45"/>
      <c r="K398" s="48"/>
      <c r="L398" s="50"/>
      <c r="M398" s="52"/>
      <c r="N398" s="54"/>
      <c r="O398" s="56"/>
    </row>
    <row r="399" spans="1:18" ht="11.1" customHeight="1">
      <c r="A399" s="13" t="s">
        <v>252</v>
      </c>
      <c r="B399" s="14" t="s">
        <v>253</v>
      </c>
      <c r="C399" s="15" t="s">
        <v>37</v>
      </c>
      <c r="D399" s="15">
        <v>23</v>
      </c>
      <c r="E399" s="15">
        <v>8</v>
      </c>
      <c r="F399" s="15">
        <v>31</v>
      </c>
      <c r="G399" s="15">
        <v>0</v>
      </c>
      <c r="H399" s="15" t="s">
        <v>19</v>
      </c>
      <c r="I399" s="15" t="s">
        <v>19</v>
      </c>
      <c r="J399" s="45"/>
      <c r="K399" s="48"/>
      <c r="L399" s="50"/>
      <c r="M399" s="52"/>
      <c r="N399" s="54"/>
      <c r="O399" s="56"/>
    </row>
    <row r="400" spans="1:18" ht="11.1" customHeight="1">
      <c r="A400" s="13" t="s">
        <v>252</v>
      </c>
      <c r="B400" s="14" t="s">
        <v>253</v>
      </c>
      <c r="C400" s="15" t="s">
        <v>38</v>
      </c>
      <c r="D400" s="15">
        <v>15</v>
      </c>
      <c r="E400" s="15" t="s">
        <v>29</v>
      </c>
      <c r="F400" s="15">
        <v>15</v>
      </c>
      <c r="G400" s="15">
        <v>0</v>
      </c>
      <c r="H400" s="15" t="s">
        <v>29</v>
      </c>
      <c r="I400" s="15" t="s">
        <v>21</v>
      </c>
      <c r="J400" s="45"/>
      <c r="K400" s="48"/>
      <c r="L400" s="50"/>
      <c r="M400" s="52"/>
      <c r="N400" s="54"/>
      <c r="O400" s="56"/>
    </row>
    <row r="401" spans="1:18" ht="11.1" customHeight="1">
      <c r="A401" s="13" t="s">
        <v>252</v>
      </c>
      <c r="B401" s="14" t="s">
        <v>253</v>
      </c>
      <c r="C401" s="15" t="s">
        <v>35</v>
      </c>
      <c r="D401" s="15">
        <v>28</v>
      </c>
      <c r="E401" s="15">
        <v>60</v>
      </c>
      <c r="F401" s="15">
        <v>88</v>
      </c>
      <c r="G401" s="15">
        <v>1.5</v>
      </c>
      <c r="H401" s="15" t="s">
        <v>15</v>
      </c>
      <c r="I401" s="15" t="s">
        <v>21</v>
      </c>
      <c r="J401" s="45"/>
      <c r="K401" s="48"/>
      <c r="L401" s="50"/>
      <c r="M401" s="52"/>
      <c r="N401" s="54"/>
      <c r="O401" s="56"/>
    </row>
    <row r="402" spans="1:18" ht="11.1" customHeight="1">
      <c r="A402" s="16" t="s">
        <v>252</v>
      </c>
      <c r="B402" s="17" t="s">
        <v>253</v>
      </c>
      <c r="C402" s="18" t="s">
        <v>39</v>
      </c>
      <c r="D402" s="18">
        <v>27</v>
      </c>
      <c r="E402" s="18">
        <v>60</v>
      </c>
      <c r="F402" s="18">
        <v>87</v>
      </c>
      <c r="G402" s="18">
        <v>1.5</v>
      </c>
      <c r="H402" s="18" t="s">
        <v>15</v>
      </c>
      <c r="I402" s="18" t="s">
        <v>19</v>
      </c>
      <c r="J402" s="45"/>
      <c r="K402" s="48"/>
      <c r="L402" s="50"/>
      <c r="M402" s="52"/>
      <c r="N402" s="54"/>
      <c r="O402" s="56"/>
    </row>
    <row r="403" spans="1:18" ht="11.1" customHeight="1">
      <c r="A403" s="16" t="s">
        <v>252</v>
      </c>
      <c r="B403" s="17" t="s">
        <v>253</v>
      </c>
      <c r="C403" s="18" t="s">
        <v>40</v>
      </c>
      <c r="D403" s="18">
        <v>28</v>
      </c>
      <c r="E403" s="18">
        <v>54</v>
      </c>
      <c r="F403" s="18">
        <v>82</v>
      </c>
      <c r="G403" s="18">
        <v>1.5</v>
      </c>
      <c r="H403" s="18" t="s">
        <v>15</v>
      </c>
      <c r="I403" s="18" t="s">
        <v>21</v>
      </c>
      <c r="J403" s="45"/>
      <c r="K403" s="48"/>
      <c r="L403" s="50"/>
      <c r="M403" s="52"/>
      <c r="N403" s="54"/>
      <c r="O403" s="56"/>
    </row>
    <row r="404" spans="1:18" ht="11.1" customHeight="1">
      <c r="A404" s="16" t="s">
        <v>252</v>
      </c>
      <c r="B404" s="17" t="s">
        <v>253</v>
      </c>
      <c r="C404" s="18" t="s">
        <v>41</v>
      </c>
      <c r="D404" s="18">
        <v>28</v>
      </c>
      <c r="E404" s="18">
        <v>60</v>
      </c>
      <c r="F404" s="18">
        <v>88</v>
      </c>
      <c r="G404" s="18">
        <v>2</v>
      </c>
      <c r="H404" s="18" t="s">
        <v>15</v>
      </c>
      <c r="I404" s="18" t="s">
        <v>19</v>
      </c>
      <c r="J404" s="45"/>
      <c r="K404" s="48"/>
      <c r="L404" s="50"/>
      <c r="M404" s="52"/>
      <c r="N404" s="54"/>
      <c r="O404" s="56"/>
    </row>
    <row r="405" spans="1:18" ht="10.5" customHeight="1" thickBot="1">
      <c r="A405" s="19" t="s">
        <v>252</v>
      </c>
      <c r="B405" s="20" t="s">
        <v>253</v>
      </c>
      <c r="C405" s="21" t="s">
        <v>42</v>
      </c>
      <c r="D405" s="21">
        <v>27</v>
      </c>
      <c r="E405" s="21">
        <v>0</v>
      </c>
      <c r="F405" s="21">
        <v>27</v>
      </c>
      <c r="G405" s="21">
        <v>0</v>
      </c>
      <c r="H405" s="21" t="s">
        <v>15</v>
      </c>
      <c r="I405" s="21" t="s">
        <v>31</v>
      </c>
      <c r="J405" s="46"/>
      <c r="K405" s="49"/>
      <c r="L405" s="51"/>
      <c r="M405" s="53"/>
      <c r="N405" s="55"/>
      <c r="O405" s="57"/>
    </row>
    <row r="406" spans="1:18" ht="11.1" customHeight="1">
      <c r="A406" s="8" t="s">
        <v>254</v>
      </c>
      <c r="B406" s="9" t="s">
        <v>255</v>
      </c>
      <c r="C406" s="10" t="s">
        <v>33</v>
      </c>
      <c r="D406" s="10">
        <v>24</v>
      </c>
      <c r="E406" s="10">
        <v>12</v>
      </c>
      <c r="F406" s="10">
        <v>36</v>
      </c>
      <c r="G406" s="10">
        <v>0</v>
      </c>
      <c r="H406" s="10" t="s">
        <v>19</v>
      </c>
      <c r="I406" s="10" t="s">
        <v>19</v>
      </c>
      <c r="J406" s="44">
        <f t="shared" ref="J406" si="200">COUNTIF(H406:H415,"F")+COUNTIF(H406:H415,"AB")</f>
        <v>4</v>
      </c>
      <c r="K406" s="47">
        <f t="shared" ref="K406" si="201">SUM(G406:G415)</f>
        <v>9.5</v>
      </c>
      <c r="L406" s="50" t="str">
        <f t="shared" ref="L406" si="202">IF(K406=21.5, "PASS", "FAIL")</f>
        <v>FAIL</v>
      </c>
      <c r="M406" s="52" t="str">
        <f t="shared" ref="M406" si="203">IF(L406="PASS",O406/9,"NO NEED")</f>
        <v>NO NEED</v>
      </c>
      <c r="N406" s="54" t="str">
        <f>IF(L406="FAIL","NO RANK",RANK(M406,$M$6:$M$575))</f>
        <v>NO RANK</v>
      </c>
      <c r="O406" s="56">
        <f t="shared" ref="O406" si="204">SUM(F406:F414)</f>
        <v>527</v>
      </c>
    </row>
    <row r="407" spans="1:18" ht="11.1" customHeight="1">
      <c r="A407" s="13" t="s">
        <v>254</v>
      </c>
      <c r="B407" s="14" t="s">
        <v>255</v>
      </c>
      <c r="C407" s="15" t="s">
        <v>34</v>
      </c>
      <c r="D407" s="15">
        <v>19</v>
      </c>
      <c r="E407" s="15">
        <v>4</v>
      </c>
      <c r="F407" s="15">
        <v>23</v>
      </c>
      <c r="G407" s="15">
        <v>0</v>
      </c>
      <c r="H407" s="15" t="s">
        <v>19</v>
      </c>
      <c r="I407" s="15" t="s">
        <v>19</v>
      </c>
      <c r="J407" s="45"/>
      <c r="K407" s="48"/>
      <c r="L407" s="50"/>
      <c r="M407" s="52"/>
      <c r="N407" s="54"/>
      <c r="O407" s="56"/>
    </row>
    <row r="408" spans="1:18" ht="11.1" customHeight="1">
      <c r="A408" s="13" t="s">
        <v>254</v>
      </c>
      <c r="B408" s="14" t="s">
        <v>255</v>
      </c>
      <c r="C408" s="15" t="s">
        <v>36</v>
      </c>
      <c r="D408" s="15">
        <v>21</v>
      </c>
      <c r="E408" s="15">
        <v>14</v>
      </c>
      <c r="F408" s="15">
        <v>35</v>
      </c>
      <c r="G408" s="15">
        <v>0</v>
      </c>
      <c r="H408" s="15" t="s">
        <v>19</v>
      </c>
      <c r="I408" s="15" t="s">
        <v>19</v>
      </c>
      <c r="J408" s="45"/>
      <c r="K408" s="48"/>
      <c r="L408" s="50"/>
      <c r="M408" s="52"/>
      <c r="N408" s="54"/>
      <c r="O408" s="56"/>
    </row>
    <row r="409" spans="1:18" ht="11.1" customHeight="1">
      <c r="A409" s="13" t="s">
        <v>254</v>
      </c>
      <c r="B409" s="14" t="s">
        <v>255</v>
      </c>
      <c r="C409" s="15" t="s">
        <v>37</v>
      </c>
      <c r="D409" s="15">
        <v>23</v>
      </c>
      <c r="E409" s="15">
        <v>1</v>
      </c>
      <c r="F409" s="15">
        <v>24</v>
      </c>
      <c r="G409" s="15">
        <v>0</v>
      </c>
      <c r="H409" s="15" t="s">
        <v>19</v>
      </c>
      <c r="I409" s="15" t="s">
        <v>19</v>
      </c>
      <c r="J409" s="45"/>
      <c r="K409" s="48"/>
      <c r="L409" s="50"/>
      <c r="M409" s="52"/>
      <c r="N409" s="54"/>
      <c r="O409" s="56"/>
    </row>
    <row r="410" spans="1:18" ht="11.1" customHeight="1">
      <c r="A410" s="13" t="s">
        <v>254</v>
      </c>
      <c r="B410" s="14" t="s">
        <v>255</v>
      </c>
      <c r="C410" s="15" t="s">
        <v>38</v>
      </c>
      <c r="D410" s="15">
        <v>19</v>
      </c>
      <c r="E410" s="15">
        <v>25</v>
      </c>
      <c r="F410" s="15">
        <v>44</v>
      </c>
      <c r="G410" s="15">
        <v>3</v>
      </c>
      <c r="H410" s="15" t="s">
        <v>15</v>
      </c>
      <c r="I410" s="15" t="s">
        <v>18</v>
      </c>
      <c r="J410" s="45"/>
      <c r="K410" s="48"/>
      <c r="L410" s="50"/>
      <c r="M410" s="52"/>
      <c r="N410" s="54"/>
      <c r="O410" s="56"/>
    </row>
    <row r="411" spans="1:18" ht="11.1" customHeight="1">
      <c r="A411" s="13" t="s">
        <v>254</v>
      </c>
      <c r="B411" s="14" t="s">
        <v>255</v>
      </c>
      <c r="C411" s="15" t="s">
        <v>35</v>
      </c>
      <c r="D411" s="15">
        <v>28</v>
      </c>
      <c r="E411" s="15">
        <v>63</v>
      </c>
      <c r="F411" s="15">
        <v>91</v>
      </c>
      <c r="G411" s="15">
        <v>1.5</v>
      </c>
      <c r="H411" s="15" t="s">
        <v>15</v>
      </c>
      <c r="I411" s="15" t="s">
        <v>20</v>
      </c>
      <c r="J411" s="45"/>
      <c r="K411" s="48"/>
      <c r="L411" s="50"/>
      <c r="M411" s="52"/>
      <c r="N411" s="54"/>
      <c r="O411" s="56"/>
    </row>
    <row r="412" spans="1:18" ht="11.1" customHeight="1">
      <c r="A412" s="16" t="s">
        <v>254</v>
      </c>
      <c r="B412" s="17" t="s">
        <v>255</v>
      </c>
      <c r="C412" s="18" t="s">
        <v>39</v>
      </c>
      <c r="D412" s="18">
        <v>29</v>
      </c>
      <c r="E412" s="18">
        <v>61</v>
      </c>
      <c r="F412" s="18">
        <v>90</v>
      </c>
      <c r="G412" s="18">
        <v>1.5</v>
      </c>
      <c r="H412" s="18" t="s">
        <v>15</v>
      </c>
      <c r="I412" s="18" t="s">
        <v>20</v>
      </c>
      <c r="J412" s="45"/>
      <c r="K412" s="48"/>
      <c r="L412" s="50"/>
      <c r="M412" s="52"/>
      <c r="N412" s="54"/>
      <c r="O412" s="56"/>
    </row>
    <row r="413" spans="1:18" ht="11.1" customHeight="1">
      <c r="A413" s="16" t="s">
        <v>254</v>
      </c>
      <c r="B413" s="17" t="s">
        <v>255</v>
      </c>
      <c r="C413" s="18" t="s">
        <v>40</v>
      </c>
      <c r="D413" s="18">
        <v>29</v>
      </c>
      <c r="E413" s="18">
        <v>62</v>
      </c>
      <c r="F413" s="18">
        <v>91</v>
      </c>
      <c r="G413" s="18">
        <v>1.5</v>
      </c>
      <c r="H413" s="18" t="s">
        <v>15</v>
      </c>
      <c r="I413" s="18" t="s">
        <v>20</v>
      </c>
      <c r="J413" s="45"/>
      <c r="K413" s="48"/>
      <c r="L413" s="50"/>
      <c r="M413" s="52"/>
      <c r="N413" s="54"/>
      <c r="O413" s="56"/>
    </row>
    <row r="414" spans="1:18" ht="11.1" customHeight="1">
      <c r="A414" s="16" t="s">
        <v>254</v>
      </c>
      <c r="B414" s="17" t="s">
        <v>255</v>
      </c>
      <c r="C414" s="18" t="s">
        <v>41</v>
      </c>
      <c r="D414" s="18">
        <v>29</v>
      </c>
      <c r="E414" s="18">
        <v>64</v>
      </c>
      <c r="F414" s="18">
        <v>93</v>
      </c>
      <c r="G414" s="18">
        <v>2</v>
      </c>
      <c r="H414" s="18" t="s">
        <v>15</v>
      </c>
      <c r="I414" s="18" t="s">
        <v>20</v>
      </c>
      <c r="J414" s="45"/>
      <c r="K414" s="48"/>
      <c r="L414" s="50"/>
      <c r="M414" s="52"/>
      <c r="N414" s="54"/>
      <c r="O414" s="56"/>
    </row>
    <row r="415" spans="1:18" ht="11.1" customHeight="1" thickBot="1">
      <c r="A415" s="19" t="s">
        <v>254</v>
      </c>
      <c r="B415" s="20" t="s">
        <v>255</v>
      </c>
      <c r="C415" s="21" t="s">
        <v>42</v>
      </c>
      <c r="D415" s="21">
        <v>27</v>
      </c>
      <c r="E415" s="21">
        <v>0</v>
      </c>
      <c r="F415" s="21">
        <v>27</v>
      </c>
      <c r="G415" s="21">
        <v>0</v>
      </c>
      <c r="H415" s="21" t="s">
        <v>15</v>
      </c>
      <c r="I415" s="21" t="s">
        <v>31</v>
      </c>
      <c r="J415" s="46"/>
      <c r="K415" s="49"/>
      <c r="L415" s="51"/>
      <c r="M415" s="53"/>
      <c r="N415" s="55"/>
      <c r="O415" s="57"/>
    </row>
    <row r="416" spans="1:18" ht="11.1" customHeight="1">
      <c r="A416" s="8" t="s">
        <v>256</v>
      </c>
      <c r="B416" s="9" t="s">
        <v>257</v>
      </c>
      <c r="C416" s="10" t="s">
        <v>33</v>
      </c>
      <c r="D416" s="10">
        <v>25</v>
      </c>
      <c r="E416" s="10">
        <v>31</v>
      </c>
      <c r="F416" s="10">
        <v>56</v>
      </c>
      <c r="G416" s="10">
        <v>3</v>
      </c>
      <c r="H416" s="10" t="s">
        <v>15</v>
      </c>
      <c r="I416" s="10" t="s">
        <v>17</v>
      </c>
      <c r="J416" s="44">
        <f t="shared" ref="J416" si="205">COUNTIF(H416:H425,"F")+COUNTIF(H416:H425,"AB")</f>
        <v>0</v>
      </c>
      <c r="K416" s="47">
        <f t="shared" ref="K416" si="206">SUM(G416:G425)</f>
        <v>21.5</v>
      </c>
      <c r="L416" s="50" t="str">
        <f t="shared" ref="L416" si="207">IF(K416=21.5, "PASS", "FAIL")</f>
        <v>PASS</v>
      </c>
      <c r="M416" s="52">
        <f t="shared" ref="M416" si="208">IF(L416="PASS",O416/9,"NO NEED")</f>
        <v>79.888888888888886</v>
      </c>
      <c r="N416" s="54">
        <f>IF(L416="FAIL","NO RANK",RANK(M416,$M$6:$M$575))</f>
        <v>6</v>
      </c>
      <c r="O416" s="56">
        <f t="shared" ref="O416" si="209">SUM(F416:F424)</f>
        <v>719</v>
      </c>
      <c r="P416" s="11"/>
      <c r="Q416" s="12"/>
      <c r="R416" s="12"/>
    </row>
    <row r="417" spans="1:15" ht="11.1" customHeight="1">
      <c r="A417" s="13" t="s">
        <v>256</v>
      </c>
      <c r="B417" s="14" t="s">
        <v>257</v>
      </c>
      <c r="C417" s="15" t="s">
        <v>34</v>
      </c>
      <c r="D417" s="15">
        <v>27</v>
      </c>
      <c r="E417" s="15">
        <v>42</v>
      </c>
      <c r="F417" s="15">
        <v>69</v>
      </c>
      <c r="G417" s="15">
        <v>3</v>
      </c>
      <c r="H417" s="15" t="s">
        <v>15</v>
      </c>
      <c r="I417" s="15" t="s">
        <v>16</v>
      </c>
      <c r="J417" s="45"/>
      <c r="K417" s="48"/>
      <c r="L417" s="50"/>
      <c r="M417" s="52"/>
      <c r="N417" s="54"/>
      <c r="O417" s="56"/>
    </row>
    <row r="418" spans="1:15" ht="11.1" customHeight="1">
      <c r="A418" s="13" t="s">
        <v>256</v>
      </c>
      <c r="B418" s="14" t="s">
        <v>257</v>
      </c>
      <c r="C418" s="15" t="s">
        <v>36</v>
      </c>
      <c r="D418" s="15">
        <v>30</v>
      </c>
      <c r="E418" s="15">
        <v>39</v>
      </c>
      <c r="F418" s="15">
        <v>69</v>
      </c>
      <c r="G418" s="15">
        <v>3</v>
      </c>
      <c r="H418" s="15" t="s">
        <v>15</v>
      </c>
      <c r="I418" s="15" t="s">
        <v>16</v>
      </c>
      <c r="J418" s="45"/>
      <c r="K418" s="48"/>
      <c r="L418" s="50"/>
      <c r="M418" s="52"/>
      <c r="N418" s="54"/>
      <c r="O418" s="56"/>
    </row>
    <row r="419" spans="1:15" ht="11.1" customHeight="1">
      <c r="A419" s="13" t="s">
        <v>256</v>
      </c>
      <c r="B419" s="14" t="s">
        <v>257</v>
      </c>
      <c r="C419" s="15" t="s">
        <v>37</v>
      </c>
      <c r="D419" s="15">
        <v>28</v>
      </c>
      <c r="E419" s="15">
        <v>25</v>
      </c>
      <c r="F419" s="15">
        <v>53</v>
      </c>
      <c r="G419" s="15">
        <v>3</v>
      </c>
      <c r="H419" s="15" t="s">
        <v>15</v>
      </c>
      <c r="I419" s="15" t="s">
        <v>17</v>
      </c>
      <c r="J419" s="45"/>
      <c r="K419" s="48"/>
      <c r="L419" s="50"/>
      <c r="M419" s="52"/>
      <c r="N419" s="54"/>
      <c r="O419" s="56"/>
    </row>
    <row r="420" spans="1:15" ht="11.1" customHeight="1">
      <c r="A420" s="13" t="s">
        <v>256</v>
      </c>
      <c r="B420" s="14" t="s">
        <v>257</v>
      </c>
      <c r="C420" s="15" t="s">
        <v>38</v>
      </c>
      <c r="D420" s="15">
        <v>25</v>
      </c>
      <c r="E420" s="15">
        <v>55</v>
      </c>
      <c r="F420" s="15">
        <v>80</v>
      </c>
      <c r="G420" s="15">
        <v>3</v>
      </c>
      <c r="H420" s="15" t="s">
        <v>15</v>
      </c>
      <c r="I420" s="15" t="s">
        <v>21</v>
      </c>
      <c r="J420" s="45"/>
      <c r="K420" s="48"/>
      <c r="L420" s="50"/>
      <c r="M420" s="52"/>
      <c r="N420" s="54"/>
      <c r="O420" s="56"/>
    </row>
    <row r="421" spans="1:15" ht="11.1" customHeight="1">
      <c r="A421" s="13" t="s">
        <v>256</v>
      </c>
      <c r="B421" s="14" t="s">
        <v>257</v>
      </c>
      <c r="C421" s="15" t="s">
        <v>35</v>
      </c>
      <c r="D421" s="15">
        <v>30</v>
      </c>
      <c r="E421" s="15">
        <v>68</v>
      </c>
      <c r="F421" s="15">
        <v>98</v>
      </c>
      <c r="G421" s="15">
        <v>1.5</v>
      </c>
      <c r="H421" s="15" t="s">
        <v>15</v>
      </c>
      <c r="I421" s="15" t="s">
        <v>20</v>
      </c>
      <c r="J421" s="45"/>
      <c r="K421" s="48"/>
      <c r="L421" s="50"/>
      <c r="M421" s="52"/>
      <c r="N421" s="54"/>
      <c r="O421" s="56"/>
    </row>
    <row r="422" spans="1:15" ht="11.1" customHeight="1">
      <c r="A422" s="16" t="s">
        <v>256</v>
      </c>
      <c r="B422" s="17" t="s">
        <v>257</v>
      </c>
      <c r="C422" s="18" t="s">
        <v>39</v>
      </c>
      <c r="D422" s="18">
        <v>30</v>
      </c>
      <c r="E422" s="18">
        <v>68</v>
      </c>
      <c r="F422" s="18">
        <v>98</v>
      </c>
      <c r="G422" s="18">
        <v>1.5</v>
      </c>
      <c r="H422" s="18" t="s">
        <v>15</v>
      </c>
      <c r="I422" s="18" t="s">
        <v>20</v>
      </c>
      <c r="J422" s="45"/>
      <c r="K422" s="48"/>
      <c r="L422" s="50"/>
      <c r="M422" s="52"/>
      <c r="N422" s="54"/>
      <c r="O422" s="56"/>
    </row>
    <row r="423" spans="1:15" ht="11.1" customHeight="1">
      <c r="A423" s="16" t="s">
        <v>256</v>
      </c>
      <c r="B423" s="17" t="s">
        <v>257</v>
      </c>
      <c r="C423" s="18" t="s">
        <v>40</v>
      </c>
      <c r="D423" s="18">
        <v>30</v>
      </c>
      <c r="E423" s="18">
        <v>69</v>
      </c>
      <c r="F423" s="18">
        <v>99</v>
      </c>
      <c r="G423" s="18">
        <v>1.5</v>
      </c>
      <c r="H423" s="18" t="s">
        <v>15</v>
      </c>
      <c r="I423" s="18" t="s">
        <v>20</v>
      </c>
      <c r="J423" s="45"/>
      <c r="K423" s="48"/>
      <c r="L423" s="50"/>
      <c r="M423" s="52"/>
      <c r="N423" s="54"/>
      <c r="O423" s="56"/>
    </row>
    <row r="424" spans="1:15" ht="11.1" customHeight="1">
      <c r="A424" s="16" t="s">
        <v>256</v>
      </c>
      <c r="B424" s="17" t="s">
        <v>257</v>
      </c>
      <c r="C424" s="18" t="s">
        <v>41</v>
      </c>
      <c r="D424" s="18">
        <v>29</v>
      </c>
      <c r="E424" s="18">
        <v>68</v>
      </c>
      <c r="F424" s="18">
        <v>97</v>
      </c>
      <c r="G424" s="18">
        <v>2</v>
      </c>
      <c r="H424" s="18" t="s">
        <v>15</v>
      </c>
      <c r="I424" s="18" t="s">
        <v>20</v>
      </c>
      <c r="J424" s="45"/>
      <c r="K424" s="48"/>
      <c r="L424" s="50"/>
      <c r="M424" s="52"/>
      <c r="N424" s="54"/>
      <c r="O424" s="56"/>
    </row>
    <row r="425" spans="1:15" ht="10.5" customHeight="1" thickBot="1">
      <c r="A425" s="19" t="s">
        <v>256</v>
      </c>
      <c r="B425" s="20" t="s">
        <v>257</v>
      </c>
      <c r="C425" s="21" t="s">
        <v>42</v>
      </c>
      <c r="D425" s="21">
        <v>29</v>
      </c>
      <c r="E425" s="21">
        <v>0</v>
      </c>
      <c r="F425" s="21">
        <v>29</v>
      </c>
      <c r="G425" s="21">
        <v>0</v>
      </c>
      <c r="H425" s="21" t="s">
        <v>15</v>
      </c>
      <c r="I425" s="21" t="s">
        <v>31</v>
      </c>
      <c r="J425" s="46"/>
      <c r="K425" s="49"/>
      <c r="L425" s="51"/>
      <c r="M425" s="53"/>
      <c r="N425" s="55"/>
      <c r="O425" s="57"/>
    </row>
    <row r="426" spans="1:15" ht="11.1" customHeight="1">
      <c r="A426" s="8" t="s">
        <v>258</v>
      </c>
      <c r="B426" s="9" t="s">
        <v>259</v>
      </c>
      <c r="C426" s="10" t="s">
        <v>33</v>
      </c>
      <c r="D426" s="10">
        <v>24</v>
      </c>
      <c r="E426" s="10">
        <v>28</v>
      </c>
      <c r="F426" s="10">
        <v>52</v>
      </c>
      <c r="G426" s="10">
        <v>3</v>
      </c>
      <c r="H426" s="10" t="s">
        <v>15</v>
      </c>
      <c r="I426" s="10" t="s">
        <v>17</v>
      </c>
      <c r="J426" s="44">
        <f t="shared" ref="J426" si="210">COUNTIF(H426:H435,"F")+COUNTIF(H426:H435,"AB")</f>
        <v>1</v>
      </c>
      <c r="K426" s="47">
        <f t="shared" ref="K426" si="211">SUM(G426:G435)</f>
        <v>18.5</v>
      </c>
      <c r="L426" s="50" t="str">
        <f t="shared" ref="L426" si="212">IF(K426=21.5, "PASS", "FAIL")</f>
        <v>FAIL</v>
      </c>
      <c r="M426" s="52" t="str">
        <f t="shared" ref="M426" si="213">IF(L426="PASS",O426/9,"NO NEED")</f>
        <v>NO NEED</v>
      </c>
      <c r="N426" s="54" t="str">
        <f>IF(L426="FAIL","NO RANK",RANK(M426,$M$6:$M$575))</f>
        <v>NO RANK</v>
      </c>
      <c r="O426" s="56">
        <f t="shared" ref="O426" si="214">SUM(F426:F434)</f>
        <v>675</v>
      </c>
    </row>
    <row r="427" spans="1:15" ht="11.1" customHeight="1">
      <c r="A427" s="13" t="s">
        <v>258</v>
      </c>
      <c r="B427" s="14" t="s">
        <v>259</v>
      </c>
      <c r="C427" s="15" t="s">
        <v>34</v>
      </c>
      <c r="D427" s="15">
        <v>26</v>
      </c>
      <c r="E427" s="15">
        <v>38</v>
      </c>
      <c r="F427" s="15">
        <v>64</v>
      </c>
      <c r="G427" s="15">
        <v>3</v>
      </c>
      <c r="H427" s="15" t="s">
        <v>15</v>
      </c>
      <c r="I427" s="15" t="s">
        <v>16</v>
      </c>
      <c r="J427" s="45"/>
      <c r="K427" s="48"/>
      <c r="L427" s="50"/>
      <c r="M427" s="52"/>
      <c r="N427" s="54"/>
      <c r="O427" s="56"/>
    </row>
    <row r="428" spans="1:15" ht="11.1" customHeight="1">
      <c r="A428" s="13" t="s">
        <v>258</v>
      </c>
      <c r="B428" s="14" t="s">
        <v>259</v>
      </c>
      <c r="C428" s="15" t="s">
        <v>36</v>
      </c>
      <c r="D428" s="15">
        <v>28</v>
      </c>
      <c r="E428" s="15">
        <v>38</v>
      </c>
      <c r="F428" s="15">
        <v>66</v>
      </c>
      <c r="G428" s="15">
        <v>3</v>
      </c>
      <c r="H428" s="15" t="s">
        <v>15</v>
      </c>
      <c r="I428" s="15" t="s">
        <v>16</v>
      </c>
      <c r="J428" s="45"/>
      <c r="K428" s="48"/>
      <c r="L428" s="50"/>
      <c r="M428" s="52"/>
      <c r="N428" s="54"/>
      <c r="O428" s="56"/>
    </row>
    <row r="429" spans="1:15" ht="11.1" customHeight="1">
      <c r="A429" s="13" t="s">
        <v>258</v>
      </c>
      <c r="B429" s="14" t="s">
        <v>259</v>
      </c>
      <c r="C429" s="15" t="s">
        <v>37</v>
      </c>
      <c r="D429" s="15">
        <v>30</v>
      </c>
      <c r="E429" s="15">
        <v>6</v>
      </c>
      <c r="F429" s="15">
        <v>36</v>
      </c>
      <c r="G429" s="15">
        <v>0</v>
      </c>
      <c r="H429" s="15" t="s">
        <v>19</v>
      </c>
      <c r="I429" s="15" t="s">
        <v>19</v>
      </c>
      <c r="J429" s="45"/>
      <c r="K429" s="48"/>
      <c r="L429" s="50"/>
      <c r="M429" s="52"/>
      <c r="N429" s="54"/>
      <c r="O429" s="56"/>
    </row>
    <row r="430" spans="1:15" ht="11.1" customHeight="1">
      <c r="A430" s="13" t="s">
        <v>258</v>
      </c>
      <c r="B430" s="14" t="s">
        <v>259</v>
      </c>
      <c r="C430" s="15" t="s">
        <v>38</v>
      </c>
      <c r="D430" s="15">
        <v>27</v>
      </c>
      <c r="E430" s="15">
        <v>43</v>
      </c>
      <c r="F430" s="15">
        <v>70</v>
      </c>
      <c r="G430" s="15">
        <v>3</v>
      </c>
      <c r="H430" s="15" t="s">
        <v>15</v>
      </c>
      <c r="I430" s="15" t="s">
        <v>22</v>
      </c>
      <c r="J430" s="45"/>
      <c r="K430" s="48"/>
      <c r="L430" s="50"/>
      <c r="M430" s="52"/>
      <c r="N430" s="54"/>
      <c r="O430" s="56"/>
    </row>
    <row r="431" spans="1:15" ht="11.1" customHeight="1">
      <c r="A431" s="13" t="s">
        <v>258</v>
      </c>
      <c r="B431" s="14" t="s">
        <v>259</v>
      </c>
      <c r="C431" s="15" t="s">
        <v>35</v>
      </c>
      <c r="D431" s="15">
        <v>30</v>
      </c>
      <c r="E431" s="15">
        <v>68</v>
      </c>
      <c r="F431" s="15">
        <v>98</v>
      </c>
      <c r="G431" s="15">
        <v>1.5</v>
      </c>
      <c r="H431" s="15" t="s">
        <v>15</v>
      </c>
      <c r="I431" s="15" t="s">
        <v>20</v>
      </c>
      <c r="J431" s="45"/>
      <c r="K431" s="48"/>
      <c r="L431" s="50"/>
      <c r="M431" s="52"/>
      <c r="N431" s="54"/>
      <c r="O431" s="56"/>
    </row>
    <row r="432" spans="1:15" ht="11.1" customHeight="1">
      <c r="A432" s="16" t="s">
        <v>258</v>
      </c>
      <c r="B432" s="17" t="s">
        <v>259</v>
      </c>
      <c r="C432" s="18" t="s">
        <v>39</v>
      </c>
      <c r="D432" s="18">
        <v>30</v>
      </c>
      <c r="E432" s="18">
        <v>68</v>
      </c>
      <c r="F432" s="18">
        <v>98</v>
      </c>
      <c r="G432" s="18">
        <v>1.5</v>
      </c>
      <c r="H432" s="18" t="s">
        <v>15</v>
      </c>
      <c r="I432" s="18" t="s">
        <v>20</v>
      </c>
      <c r="J432" s="45"/>
      <c r="K432" s="48"/>
      <c r="L432" s="50"/>
      <c r="M432" s="52"/>
      <c r="N432" s="54"/>
      <c r="O432" s="56"/>
    </row>
    <row r="433" spans="1:18" ht="11.1" customHeight="1">
      <c r="A433" s="16" t="s">
        <v>258</v>
      </c>
      <c r="B433" s="17" t="s">
        <v>259</v>
      </c>
      <c r="C433" s="18" t="s">
        <v>40</v>
      </c>
      <c r="D433" s="18">
        <v>30</v>
      </c>
      <c r="E433" s="18">
        <v>68</v>
      </c>
      <c r="F433" s="18">
        <v>98</v>
      </c>
      <c r="G433" s="18">
        <v>1.5</v>
      </c>
      <c r="H433" s="18" t="s">
        <v>15</v>
      </c>
      <c r="I433" s="18" t="s">
        <v>20</v>
      </c>
      <c r="J433" s="45"/>
      <c r="K433" s="48"/>
      <c r="L433" s="50"/>
      <c r="M433" s="52"/>
      <c r="N433" s="54"/>
      <c r="O433" s="56"/>
    </row>
    <row r="434" spans="1:18" ht="11.1" customHeight="1">
      <c r="A434" s="16" t="s">
        <v>258</v>
      </c>
      <c r="B434" s="17" t="s">
        <v>259</v>
      </c>
      <c r="C434" s="18" t="s">
        <v>41</v>
      </c>
      <c r="D434" s="18">
        <v>29</v>
      </c>
      <c r="E434" s="18">
        <v>64</v>
      </c>
      <c r="F434" s="18">
        <v>93</v>
      </c>
      <c r="G434" s="18">
        <v>2</v>
      </c>
      <c r="H434" s="18" t="s">
        <v>15</v>
      </c>
      <c r="I434" s="18" t="s">
        <v>20</v>
      </c>
      <c r="J434" s="45"/>
      <c r="K434" s="48"/>
      <c r="L434" s="50"/>
      <c r="M434" s="52"/>
      <c r="N434" s="54"/>
      <c r="O434" s="56"/>
    </row>
    <row r="435" spans="1:18" ht="11.1" customHeight="1" thickBot="1">
      <c r="A435" s="19" t="s">
        <v>258</v>
      </c>
      <c r="B435" s="20" t="s">
        <v>259</v>
      </c>
      <c r="C435" s="21" t="s">
        <v>42</v>
      </c>
      <c r="D435" s="21">
        <v>29</v>
      </c>
      <c r="E435" s="21">
        <v>0</v>
      </c>
      <c r="F435" s="21">
        <v>29</v>
      </c>
      <c r="G435" s="21">
        <v>0</v>
      </c>
      <c r="H435" s="21" t="s">
        <v>15</v>
      </c>
      <c r="I435" s="21" t="s">
        <v>31</v>
      </c>
      <c r="J435" s="46"/>
      <c r="K435" s="49"/>
      <c r="L435" s="51"/>
      <c r="M435" s="53"/>
      <c r="N435" s="55"/>
      <c r="O435" s="57"/>
    </row>
    <row r="436" spans="1:18" ht="11.1" customHeight="1">
      <c r="A436" s="8" t="s">
        <v>260</v>
      </c>
      <c r="B436" s="9" t="s">
        <v>261</v>
      </c>
      <c r="C436" s="10" t="s">
        <v>33</v>
      </c>
      <c r="D436" s="10">
        <v>22</v>
      </c>
      <c r="E436" s="10">
        <v>39</v>
      </c>
      <c r="F436" s="10">
        <v>61</v>
      </c>
      <c r="G436" s="10">
        <v>3</v>
      </c>
      <c r="H436" s="10" t="s">
        <v>15</v>
      </c>
      <c r="I436" s="10" t="s">
        <v>16</v>
      </c>
      <c r="J436" s="44">
        <f t="shared" ref="J436" si="215">COUNTIF(H436:H445,"F")+COUNTIF(H436:H445,"AB")</f>
        <v>1</v>
      </c>
      <c r="K436" s="47">
        <f t="shared" ref="K436" si="216">SUM(G436:G445)</f>
        <v>18.5</v>
      </c>
      <c r="L436" s="50" t="str">
        <f t="shared" ref="L436" si="217">IF(K436=21.5, "PASS", "FAIL")</f>
        <v>FAIL</v>
      </c>
      <c r="M436" s="52" t="str">
        <f t="shared" ref="M436" si="218">IF(L436="PASS",O436/9,"NO NEED")</f>
        <v>NO NEED</v>
      </c>
      <c r="N436" s="54" t="str">
        <f>IF(L436="FAIL","NO RANK",RANK(M436,$M$6:$M$575))</f>
        <v>NO RANK</v>
      </c>
      <c r="O436" s="56">
        <f t="shared" ref="O436" si="219">SUM(F436:F444)</f>
        <v>675</v>
      </c>
      <c r="P436" s="11"/>
      <c r="Q436" s="12"/>
      <c r="R436" s="12"/>
    </row>
    <row r="437" spans="1:18" ht="11.1" customHeight="1">
      <c r="A437" s="13" t="s">
        <v>260</v>
      </c>
      <c r="B437" s="14" t="s">
        <v>261</v>
      </c>
      <c r="C437" s="15" t="s">
        <v>34</v>
      </c>
      <c r="D437" s="15">
        <v>27</v>
      </c>
      <c r="E437" s="15">
        <v>43</v>
      </c>
      <c r="F437" s="15">
        <v>70</v>
      </c>
      <c r="G437" s="15">
        <v>3</v>
      </c>
      <c r="H437" s="15" t="s">
        <v>15</v>
      </c>
      <c r="I437" s="15" t="s">
        <v>22</v>
      </c>
      <c r="J437" s="45"/>
      <c r="K437" s="48"/>
      <c r="L437" s="50"/>
      <c r="M437" s="52"/>
      <c r="N437" s="54"/>
      <c r="O437" s="56"/>
    </row>
    <row r="438" spans="1:18" ht="11.1" customHeight="1">
      <c r="A438" s="13" t="s">
        <v>260</v>
      </c>
      <c r="B438" s="14" t="s">
        <v>261</v>
      </c>
      <c r="C438" s="15" t="s">
        <v>36</v>
      </c>
      <c r="D438" s="15">
        <v>27</v>
      </c>
      <c r="E438" s="15">
        <v>29</v>
      </c>
      <c r="F438" s="15">
        <v>56</v>
      </c>
      <c r="G438" s="15">
        <v>3</v>
      </c>
      <c r="H438" s="15" t="s">
        <v>15</v>
      </c>
      <c r="I438" s="15" t="s">
        <v>17</v>
      </c>
      <c r="J438" s="45"/>
      <c r="K438" s="48"/>
      <c r="L438" s="50"/>
      <c r="M438" s="52"/>
      <c r="N438" s="54"/>
      <c r="O438" s="56"/>
    </row>
    <row r="439" spans="1:18" ht="11.1" customHeight="1">
      <c r="A439" s="13" t="s">
        <v>260</v>
      </c>
      <c r="B439" s="14" t="s">
        <v>261</v>
      </c>
      <c r="C439" s="15" t="s">
        <v>37</v>
      </c>
      <c r="D439" s="15">
        <v>27</v>
      </c>
      <c r="E439" s="15">
        <v>14</v>
      </c>
      <c r="F439" s="15">
        <v>41</v>
      </c>
      <c r="G439" s="15">
        <v>0</v>
      </c>
      <c r="H439" s="15" t="s">
        <v>19</v>
      </c>
      <c r="I439" s="15" t="s">
        <v>19</v>
      </c>
      <c r="J439" s="45"/>
      <c r="K439" s="48"/>
      <c r="L439" s="50"/>
      <c r="M439" s="52"/>
      <c r="N439" s="54"/>
      <c r="O439" s="56"/>
    </row>
    <row r="440" spans="1:18" ht="11.1" customHeight="1">
      <c r="A440" s="13" t="s">
        <v>260</v>
      </c>
      <c r="B440" s="14" t="s">
        <v>261</v>
      </c>
      <c r="C440" s="15" t="s">
        <v>38</v>
      </c>
      <c r="D440" s="15">
        <v>27</v>
      </c>
      <c r="E440" s="15">
        <v>44</v>
      </c>
      <c r="F440" s="15">
        <v>71</v>
      </c>
      <c r="G440" s="15">
        <v>3</v>
      </c>
      <c r="H440" s="15" t="s">
        <v>15</v>
      </c>
      <c r="I440" s="15" t="s">
        <v>22</v>
      </c>
      <c r="J440" s="45"/>
      <c r="K440" s="48"/>
      <c r="L440" s="50"/>
      <c r="M440" s="52"/>
      <c r="N440" s="54"/>
      <c r="O440" s="56"/>
    </row>
    <row r="441" spans="1:18" ht="11.1" customHeight="1">
      <c r="A441" s="13" t="s">
        <v>260</v>
      </c>
      <c r="B441" s="14" t="s">
        <v>261</v>
      </c>
      <c r="C441" s="15" t="s">
        <v>35</v>
      </c>
      <c r="D441" s="15">
        <v>30</v>
      </c>
      <c r="E441" s="15">
        <v>56</v>
      </c>
      <c r="F441" s="15">
        <v>86</v>
      </c>
      <c r="G441" s="15">
        <v>1.5</v>
      </c>
      <c r="H441" s="15" t="s">
        <v>15</v>
      </c>
      <c r="I441" s="15" t="s">
        <v>21</v>
      </c>
      <c r="J441" s="45"/>
      <c r="K441" s="48"/>
      <c r="L441" s="50"/>
      <c r="M441" s="52"/>
      <c r="N441" s="54"/>
      <c r="O441" s="56"/>
    </row>
    <row r="442" spans="1:18" ht="11.1" customHeight="1">
      <c r="A442" s="16" t="s">
        <v>260</v>
      </c>
      <c r="B442" s="17" t="s">
        <v>261</v>
      </c>
      <c r="C442" s="18" t="s">
        <v>39</v>
      </c>
      <c r="D442" s="18">
        <v>30</v>
      </c>
      <c r="E442" s="18">
        <v>68</v>
      </c>
      <c r="F442" s="18">
        <v>98</v>
      </c>
      <c r="G442" s="18">
        <v>1.5</v>
      </c>
      <c r="H442" s="18" t="s">
        <v>15</v>
      </c>
      <c r="I442" s="18" t="s">
        <v>20</v>
      </c>
      <c r="J442" s="45"/>
      <c r="K442" s="48"/>
      <c r="L442" s="50"/>
      <c r="M442" s="52"/>
      <c r="N442" s="54"/>
      <c r="O442" s="56"/>
    </row>
    <row r="443" spans="1:18" ht="11.1" customHeight="1">
      <c r="A443" s="16" t="s">
        <v>260</v>
      </c>
      <c r="B443" s="17" t="s">
        <v>261</v>
      </c>
      <c r="C443" s="18" t="s">
        <v>40</v>
      </c>
      <c r="D443" s="18">
        <v>30</v>
      </c>
      <c r="E443" s="18">
        <v>67</v>
      </c>
      <c r="F443" s="18">
        <v>97</v>
      </c>
      <c r="G443" s="18">
        <v>1.5</v>
      </c>
      <c r="H443" s="18" t="s">
        <v>15</v>
      </c>
      <c r="I443" s="18" t="s">
        <v>20</v>
      </c>
      <c r="J443" s="45"/>
      <c r="K443" s="48"/>
      <c r="L443" s="50"/>
      <c r="M443" s="52"/>
      <c r="N443" s="54"/>
      <c r="O443" s="56"/>
    </row>
    <row r="444" spans="1:18" ht="11.1" customHeight="1">
      <c r="A444" s="16" t="s">
        <v>260</v>
      </c>
      <c r="B444" s="17" t="s">
        <v>261</v>
      </c>
      <c r="C444" s="18" t="s">
        <v>41</v>
      </c>
      <c r="D444" s="18">
        <v>30</v>
      </c>
      <c r="E444" s="18">
        <v>65</v>
      </c>
      <c r="F444" s="18">
        <v>95</v>
      </c>
      <c r="G444" s="18">
        <v>2</v>
      </c>
      <c r="H444" s="18" t="s">
        <v>15</v>
      </c>
      <c r="I444" s="18" t="s">
        <v>20</v>
      </c>
      <c r="J444" s="45"/>
      <c r="K444" s="48"/>
      <c r="L444" s="50"/>
      <c r="M444" s="52"/>
      <c r="N444" s="54"/>
      <c r="O444" s="56"/>
    </row>
    <row r="445" spans="1:18" ht="10.5" customHeight="1" thickBot="1">
      <c r="A445" s="19" t="s">
        <v>260</v>
      </c>
      <c r="B445" s="20" t="s">
        <v>261</v>
      </c>
      <c r="C445" s="21" t="s">
        <v>42</v>
      </c>
      <c r="D445" s="21">
        <v>29</v>
      </c>
      <c r="E445" s="21">
        <v>0</v>
      </c>
      <c r="F445" s="21">
        <v>29</v>
      </c>
      <c r="G445" s="21">
        <v>0</v>
      </c>
      <c r="H445" s="21" t="s">
        <v>15</v>
      </c>
      <c r="I445" s="21" t="s">
        <v>31</v>
      </c>
      <c r="J445" s="46"/>
      <c r="K445" s="49"/>
      <c r="L445" s="51"/>
      <c r="M445" s="53"/>
      <c r="N445" s="55"/>
      <c r="O445" s="57"/>
    </row>
    <row r="446" spans="1:18" ht="11.1" customHeight="1">
      <c r="A446" s="8" t="s">
        <v>262</v>
      </c>
      <c r="B446" s="9" t="s">
        <v>263</v>
      </c>
      <c r="C446" s="10" t="s">
        <v>33</v>
      </c>
      <c r="D446" s="10">
        <v>21</v>
      </c>
      <c r="E446" s="10">
        <v>33</v>
      </c>
      <c r="F446" s="10">
        <v>54</v>
      </c>
      <c r="G446" s="10">
        <v>3</v>
      </c>
      <c r="H446" s="10" t="s">
        <v>15</v>
      </c>
      <c r="I446" s="10" t="s">
        <v>17</v>
      </c>
      <c r="J446" s="44">
        <f t="shared" ref="J446" si="220">COUNTIF(H446:H455,"F")+COUNTIF(H446:H455,"AB")</f>
        <v>0</v>
      </c>
      <c r="K446" s="47">
        <f t="shared" ref="K446" si="221">SUM(G446:G455)</f>
        <v>21.5</v>
      </c>
      <c r="L446" s="50" t="str">
        <f t="shared" ref="L446" si="222">IF(K446=21.5, "PASS", "FAIL")</f>
        <v>PASS</v>
      </c>
      <c r="M446" s="52">
        <f t="shared" ref="M446" si="223">IF(L446="PASS",O446/9,"NO NEED")</f>
        <v>79.111111111111114</v>
      </c>
      <c r="N446" s="54">
        <f>IF(L446="FAIL","NO RANK",RANK(M446,$M$6:$M$575))</f>
        <v>7</v>
      </c>
      <c r="O446" s="56">
        <f t="shared" ref="O446" si="224">SUM(F446:F454)</f>
        <v>712</v>
      </c>
    </row>
    <row r="447" spans="1:18" ht="11.1" customHeight="1">
      <c r="A447" s="13" t="s">
        <v>262</v>
      </c>
      <c r="B447" s="14" t="s">
        <v>263</v>
      </c>
      <c r="C447" s="15" t="s">
        <v>34</v>
      </c>
      <c r="D447" s="15">
        <v>25</v>
      </c>
      <c r="E447" s="15">
        <v>31</v>
      </c>
      <c r="F447" s="15">
        <v>56</v>
      </c>
      <c r="G447" s="15">
        <v>3</v>
      </c>
      <c r="H447" s="15" t="s">
        <v>15</v>
      </c>
      <c r="I447" s="15" t="s">
        <v>17</v>
      </c>
      <c r="J447" s="45"/>
      <c r="K447" s="48"/>
      <c r="L447" s="50"/>
      <c r="M447" s="52"/>
      <c r="N447" s="54"/>
      <c r="O447" s="56"/>
    </row>
    <row r="448" spans="1:18" ht="11.1" customHeight="1">
      <c r="A448" s="13" t="s">
        <v>262</v>
      </c>
      <c r="B448" s="14" t="s">
        <v>263</v>
      </c>
      <c r="C448" s="15" t="s">
        <v>36</v>
      </c>
      <c r="D448" s="15">
        <v>28</v>
      </c>
      <c r="E448" s="15">
        <v>56</v>
      </c>
      <c r="F448" s="15">
        <v>84</v>
      </c>
      <c r="G448" s="15">
        <v>3</v>
      </c>
      <c r="H448" s="15" t="s">
        <v>15</v>
      </c>
      <c r="I448" s="15" t="s">
        <v>21</v>
      </c>
      <c r="J448" s="45"/>
      <c r="K448" s="48"/>
      <c r="L448" s="50"/>
      <c r="M448" s="52"/>
      <c r="N448" s="54"/>
      <c r="O448" s="56"/>
    </row>
    <row r="449" spans="1:18" ht="11.1" customHeight="1">
      <c r="A449" s="13" t="s">
        <v>262</v>
      </c>
      <c r="B449" s="14" t="s">
        <v>263</v>
      </c>
      <c r="C449" s="15" t="s">
        <v>37</v>
      </c>
      <c r="D449" s="15">
        <v>26</v>
      </c>
      <c r="E449" s="15">
        <v>31</v>
      </c>
      <c r="F449" s="15">
        <v>57</v>
      </c>
      <c r="G449" s="15">
        <v>3</v>
      </c>
      <c r="H449" s="15" t="s">
        <v>15</v>
      </c>
      <c r="I449" s="15" t="s">
        <v>17</v>
      </c>
      <c r="J449" s="45"/>
      <c r="K449" s="48"/>
      <c r="L449" s="50"/>
      <c r="M449" s="52"/>
      <c r="N449" s="54"/>
      <c r="O449" s="56"/>
    </row>
    <row r="450" spans="1:18" ht="11.1" customHeight="1">
      <c r="A450" s="13" t="s">
        <v>262</v>
      </c>
      <c r="B450" s="14" t="s">
        <v>263</v>
      </c>
      <c r="C450" s="15" t="s">
        <v>38</v>
      </c>
      <c r="D450" s="15">
        <v>28</v>
      </c>
      <c r="E450" s="15">
        <v>43</v>
      </c>
      <c r="F450" s="15">
        <v>71</v>
      </c>
      <c r="G450" s="15">
        <v>3</v>
      </c>
      <c r="H450" s="15" t="s">
        <v>15</v>
      </c>
      <c r="I450" s="15" t="s">
        <v>22</v>
      </c>
      <c r="J450" s="45"/>
      <c r="K450" s="48"/>
      <c r="L450" s="50"/>
      <c r="M450" s="52"/>
      <c r="N450" s="54"/>
      <c r="O450" s="56"/>
    </row>
    <row r="451" spans="1:18" ht="11.1" customHeight="1">
      <c r="A451" s="13" t="s">
        <v>262</v>
      </c>
      <c r="B451" s="14" t="s">
        <v>263</v>
      </c>
      <c r="C451" s="15" t="s">
        <v>35</v>
      </c>
      <c r="D451" s="15">
        <v>30</v>
      </c>
      <c r="E451" s="15">
        <v>67</v>
      </c>
      <c r="F451" s="15">
        <v>97</v>
      </c>
      <c r="G451" s="15">
        <v>1.5</v>
      </c>
      <c r="H451" s="15" t="s">
        <v>15</v>
      </c>
      <c r="I451" s="15" t="s">
        <v>20</v>
      </c>
      <c r="J451" s="45"/>
      <c r="K451" s="48"/>
      <c r="L451" s="50"/>
      <c r="M451" s="52"/>
      <c r="N451" s="54"/>
      <c r="O451" s="56"/>
    </row>
    <row r="452" spans="1:18" ht="11.1" customHeight="1">
      <c r="A452" s="16" t="s">
        <v>262</v>
      </c>
      <c r="B452" s="17" t="s">
        <v>263</v>
      </c>
      <c r="C452" s="18" t="s">
        <v>39</v>
      </c>
      <c r="D452" s="18">
        <v>30</v>
      </c>
      <c r="E452" s="18">
        <v>68</v>
      </c>
      <c r="F452" s="18">
        <v>98</v>
      </c>
      <c r="G452" s="18">
        <v>1.5</v>
      </c>
      <c r="H452" s="18" t="s">
        <v>15</v>
      </c>
      <c r="I452" s="18" t="s">
        <v>20</v>
      </c>
      <c r="J452" s="45"/>
      <c r="K452" s="48"/>
      <c r="L452" s="50"/>
      <c r="M452" s="52"/>
      <c r="N452" s="54"/>
      <c r="O452" s="56"/>
    </row>
    <row r="453" spans="1:18" ht="11.1" customHeight="1">
      <c r="A453" s="16" t="s">
        <v>262</v>
      </c>
      <c r="B453" s="17" t="s">
        <v>263</v>
      </c>
      <c r="C453" s="18" t="s">
        <v>40</v>
      </c>
      <c r="D453" s="18">
        <v>30</v>
      </c>
      <c r="E453" s="18">
        <v>68</v>
      </c>
      <c r="F453" s="18">
        <v>98</v>
      </c>
      <c r="G453" s="18">
        <v>1.5</v>
      </c>
      <c r="H453" s="18" t="s">
        <v>15</v>
      </c>
      <c r="I453" s="18" t="s">
        <v>20</v>
      </c>
      <c r="J453" s="45"/>
      <c r="K453" s="48"/>
      <c r="L453" s="50"/>
      <c r="M453" s="52"/>
      <c r="N453" s="54"/>
      <c r="O453" s="56"/>
    </row>
    <row r="454" spans="1:18" ht="11.1" customHeight="1">
      <c r="A454" s="16" t="s">
        <v>262</v>
      </c>
      <c r="B454" s="17" t="s">
        <v>263</v>
      </c>
      <c r="C454" s="18" t="s">
        <v>41</v>
      </c>
      <c r="D454" s="18">
        <v>30</v>
      </c>
      <c r="E454" s="18">
        <v>67</v>
      </c>
      <c r="F454" s="18">
        <v>97</v>
      </c>
      <c r="G454" s="18">
        <v>2</v>
      </c>
      <c r="H454" s="18" t="s">
        <v>15</v>
      </c>
      <c r="I454" s="18" t="s">
        <v>20</v>
      </c>
      <c r="J454" s="45"/>
      <c r="K454" s="48"/>
      <c r="L454" s="50"/>
      <c r="M454" s="52"/>
      <c r="N454" s="54"/>
      <c r="O454" s="56"/>
    </row>
    <row r="455" spans="1:18" ht="11.1" customHeight="1" thickBot="1">
      <c r="A455" s="19" t="s">
        <v>262</v>
      </c>
      <c r="B455" s="20" t="s">
        <v>263</v>
      </c>
      <c r="C455" s="21" t="s">
        <v>42</v>
      </c>
      <c r="D455" s="21">
        <v>29</v>
      </c>
      <c r="E455" s="21">
        <v>0</v>
      </c>
      <c r="F455" s="21">
        <v>29</v>
      </c>
      <c r="G455" s="21">
        <v>0</v>
      </c>
      <c r="H455" s="21" t="s">
        <v>15</v>
      </c>
      <c r="I455" s="21" t="s">
        <v>31</v>
      </c>
      <c r="J455" s="46"/>
      <c r="K455" s="49"/>
      <c r="L455" s="51"/>
      <c r="M455" s="53"/>
      <c r="N455" s="55"/>
      <c r="O455" s="57"/>
    </row>
    <row r="456" spans="1:18" ht="11.1" customHeight="1">
      <c r="A456" s="8" t="s">
        <v>264</v>
      </c>
      <c r="B456" s="9" t="s">
        <v>265</v>
      </c>
      <c r="C456" s="10" t="s">
        <v>33</v>
      </c>
      <c r="D456" s="10">
        <v>27</v>
      </c>
      <c r="E456" s="10">
        <v>31</v>
      </c>
      <c r="F456" s="10">
        <v>58</v>
      </c>
      <c r="G456" s="10">
        <v>3</v>
      </c>
      <c r="H456" s="10" t="s">
        <v>15</v>
      </c>
      <c r="I456" s="10" t="s">
        <v>17</v>
      </c>
      <c r="J456" s="44">
        <f t="shared" ref="J456" si="225">COUNTIF(H456:H465,"F")+COUNTIF(H456:H465,"AB")</f>
        <v>0</v>
      </c>
      <c r="K456" s="47">
        <f t="shared" ref="K456" si="226">SUM(G456:G465)</f>
        <v>21.5</v>
      </c>
      <c r="L456" s="50" t="str">
        <f t="shared" ref="L456" si="227">IF(K456=21.5, "PASS", "FAIL")</f>
        <v>PASS</v>
      </c>
      <c r="M456" s="52">
        <f t="shared" ref="M456" si="228">IF(L456="PASS",O456/9,"NO NEED")</f>
        <v>78.666666666666671</v>
      </c>
      <c r="N456" s="54">
        <f>IF(L456="FAIL","NO RANK",RANK(M456,$M$6:$M$575))</f>
        <v>11</v>
      </c>
      <c r="O456" s="56">
        <f t="shared" ref="O456" si="229">SUM(F456:F464)</f>
        <v>708</v>
      </c>
      <c r="P456" s="11"/>
      <c r="Q456" s="12"/>
      <c r="R456" s="12"/>
    </row>
    <row r="457" spans="1:18" ht="11.1" customHeight="1">
      <c r="A457" s="13" t="s">
        <v>264</v>
      </c>
      <c r="B457" s="14" t="s">
        <v>265</v>
      </c>
      <c r="C457" s="15" t="s">
        <v>34</v>
      </c>
      <c r="D457" s="15">
        <v>28</v>
      </c>
      <c r="E457" s="15">
        <v>39</v>
      </c>
      <c r="F457" s="15">
        <v>67</v>
      </c>
      <c r="G457" s="15">
        <v>3</v>
      </c>
      <c r="H457" s="15" t="s">
        <v>15</v>
      </c>
      <c r="I457" s="15" t="s">
        <v>16</v>
      </c>
      <c r="J457" s="45"/>
      <c r="K457" s="48"/>
      <c r="L457" s="50"/>
      <c r="M457" s="52"/>
      <c r="N457" s="54"/>
      <c r="O457" s="56"/>
    </row>
    <row r="458" spans="1:18" ht="11.1" customHeight="1">
      <c r="A458" s="13" t="s">
        <v>264</v>
      </c>
      <c r="B458" s="14" t="s">
        <v>265</v>
      </c>
      <c r="C458" s="15" t="s">
        <v>36</v>
      </c>
      <c r="D458" s="15">
        <v>30</v>
      </c>
      <c r="E458" s="15">
        <v>46</v>
      </c>
      <c r="F458" s="15">
        <v>76</v>
      </c>
      <c r="G458" s="15">
        <v>3</v>
      </c>
      <c r="H458" s="15" t="s">
        <v>15</v>
      </c>
      <c r="I458" s="15" t="s">
        <v>22</v>
      </c>
      <c r="J458" s="45"/>
      <c r="K458" s="48"/>
      <c r="L458" s="50"/>
      <c r="M458" s="52"/>
      <c r="N458" s="54"/>
      <c r="O458" s="56"/>
    </row>
    <row r="459" spans="1:18" ht="11.1" customHeight="1">
      <c r="A459" s="13" t="s">
        <v>264</v>
      </c>
      <c r="B459" s="14" t="s">
        <v>265</v>
      </c>
      <c r="C459" s="15" t="s">
        <v>37</v>
      </c>
      <c r="D459" s="15">
        <v>28</v>
      </c>
      <c r="E459" s="15">
        <v>25</v>
      </c>
      <c r="F459" s="15">
        <v>53</v>
      </c>
      <c r="G459" s="15">
        <v>3</v>
      </c>
      <c r="H459" s="15" t="s">
        <v>15</v>
      </c>
      <c r="I459" s="15" t="s">
        <v>17</v>
      </c>
      <c r="J459" s="45"/>
      <c r="K459" s="48"/>
      <c r="L459" s="50"/>
      <c r="M459" s="52"/>
      <c r="N459" s="54"/>
      <c r="O459" s="56"/>
    </row>
    <row r="460" spans="1:18" ht="11.1" customHeight="1">
      <c r="A460" s="13" t="s">
        <v>264</v>
      </c>
      <c r="B460" s="14" t="s">
        <v>265</v>
      </c>
      <c r="C460" s="15" t="s">
        <v>38</v>
      </c>
      <c r="D460" s="15">
        <v>27</v>
      </c>
      <c r="E460" s="15">
        <v>42</v>
      </c>
      <c r="F460" s="15">
        <v>69</v>
      </c>
      <c r="G460" s="15">
        <v>3</v>
      </c>
      <c r="H460" s="15" t="s">
        <v>15</v>
      </c>
      <c r="I460" s="15" t="s">
        <v>16</v>
      </c>
      <c r="J460" s="45"/>
      <c r="K460" s="48"/>
      <c r="L460" s="50"/>
      <c r="M460" s="52"/>
      <c r="N460" s="54"/>
      <c r="O460" s="56"/>
    </row>
    <row r="461" spans="1:18" ht="11.1" customHeight="1">
      <c r="A461" s="13" t="s">
        <v>264</v>
      </c>
      <c r="B461" s="14" t="s">
        <v>265</v>
      </c>
      <c r="C461" s="15" t="s">
        <v>35</v>
      </c>
      <c r="D461" s="15">
        <v>30</v>
      </c>
      <c r="E461" s="15">
        <v>64</v>
      </c>
      <c r="F461" s="15">
        <v>94</v>
      </c>
      <c r="G461" s="15">
        <v>1.5</v>
      </c>
      <c r="H461" s="15" t="s">
        <v>15</v>
      </c>
      <c r="I461" s="15" t="s">
        <v>20</v>
      </c>
      <c r="J461" s="45"/>
      <c r="K461" s="48"/>
      <c r="L461" s="50"/>
      <c r="M461" s="52"/>
      <c r="N461" s="54"/>
      <c r="O461" s="56"/>
    </row>
    <row r="462" spans="1:18" ht="11.1" customHeight="1">
      <c r="A462" s="16" t="s">
        <v>264</v>
      </c>
      <c r="B462" s="17" t="s">
        <v>265</v>
      </c>
      <c r="C462" s="18" t="s">
        <v>39</v>
      </c>
      <c r="D462" s="18">
        <v>30</v>
      </c>
      <c r="E462" s="18">
        <v>67</v>
      </c>
      <c r="F462" s="18">
        <v>97</v>
      </c>
      <c r="G462" s="18">
        <v>1.5</v>
      </c>
      <c r="H462" s="18" t="s">
        <v>15</v>
      </c>
      <c r="I462" s="18" t="s">
        <v>20</v>
      </c>
      <c r="J462" s="45"/>
      <c r="K462" s="48"/>
      <c r="L462" s="50"/>
      <c r="M462" s="52"/>
      <c r="N462" s="54"/>
      <c r="O462" s="56"/>
    </row>
    <row r="463" spans="1:18" ht="11.1" customHeight="1">
      <c r="A463" s="16" t="s">
        <v>264</v>
      </c>
      <c r="B463" s="17" t="s">
        <v>265</v>
      </c>
      <c r="C463" s="18" t="s">
        <v>40</v>
      </c>
      <c r="D463" s="18">
        <v>30</v>
      </c>
      <c r="E463" s="18">
        <v>69</v>
      </c>
      <c r="F463" s="18">
        <v>99</v>
      </c>
      <c r="G463" s="18">
        <v>1.5</v>
      </c>
      <c r="H463" s="18" t="s">
        <v>15</v>
      </c>
      <c r="I463" s="18" t="s">
        <v>20</v>
      </c>
      <c r="J463" s="45"/>
      <c r="K463" s="48"/>
      <c r="L463" s="50"/>
      <c r="M463" s="52"/>
      <c r="N463" s="54"/>
      <c r="O463" s="56"/>
    </row>
    <row r="464" spans="1:18" ht="11.1" customHeight="1">
      <c r="A464" s="16" t="s">
        <v>264</v>
      </c>
      <c r="B464" s="17" t="s">
        <v>265</v>
      </c>
      <c r="C464" s="18" t="s">
        <v>41</v>
      </c>
      <c r="D464" s="18">
        <v>30</v>
      </c>
      <c r="E464" s="18">
        <v>65</v>
      </c>
      <c r="F464" s="18">
        <v>95</v>
      </c>
      <c r="G464" s="18">
        <v>2</v>
      </c>
      <c r="H464" s="18" t="s">
        <v>15</v>
      </c>
      <c r="I464" s="18" t="s">
        <v>20</v>
      </c>
      <c r="J464" s="45"/>
      <c r="K464" s="48"/>
      <c r="L464" s="50"/>
      <c r="M464" s="52"/>
      <c r="N464" s="54"/>
      <c r="O464" s="56"/>
    </row>
    <row r="465" spans="1:18" ht="10.5" customHeight="1" thickBot="1">
      <c r="A465" s="19" t="s">
        <v>264</v>
      </c>
      <c r="B465" s="20" t="s">
        <v>265</v>
      </c>
      <c r="C465" s="21" t="s">
        <v>42</v>
      </c>
      <c r="D465" s="21">
        <v>30</v>
      </c>
      <c r="E465" s="21">
        <v>0</v>
      </c>
      <c r="F465" s="21">
        <v>30</v>
      </c>
      <c r="G465" s="21">
        <v>0</v>
      </c>
      <c r="H465" s="21" t="s">
        <v>15</v>
      </c>
      <c r="I465" s="21" t="s">
        <v>31</v>
      </c>
      <c r="J465" s="46"/>
      <c r="K465" s="49"/>
      <c r="L465" s="51"/>
      <c r="M465" s="53"/>
      <c r="N465" s="55"/>
      <c r="O465" s="57"/>
    </row>
    <row r="466" spans="1:18" ht="11.1" customHeight="1">
      <c r="A466" s="8" t="s">
        <v>266</v>
      </c>
      <c r="B466" s="9" t="s">
        <v>267</v>
      </c>
      <c r="C466" s="10" t="s">
        <v>33</v>
      </c>
      <c r="D466" s="10">
        <v>28</v>
      </c>
      <c r="E466" s="10">
        <v>41</v>
      </c>
      <c r="F466" s="10">
        <v>69</v>
      </c>
      <c r="G466" s="10">
        <v>3</v>
      </c>
      <c r="H466" s="10" t="s">
        <v>15</v>
      </c>
      <c r="I466" s="10" t="s">
        <v>16</v>
      </c>
      <c r="J466" s="44">
        <f t="shared" ref="J466" si="230">COUNTIF(H466:H475,"F")+COUNTIF(H466:H475,"AB")</f>
        <v>0</v>
      </c>
      <c r="K466" s="47">
        <f t="shared" ref="K466" si="231">SUM(G466:G475)</f>
        <v>21.5</v>
      </c>
      <c r="L466" s="50" t="str">
        <f t="shared" ref="L466" si="232">IF(K466=21.5, "PASS", "FAIL")</f>
        <v>PASS</v>
      </c>
      <c r="M466" s="52">
        <f t="shared" ref="M466" si="233">IF(L466="PASS",O466/9,"NO NEED")</f>
        <v>87.111111111111114</v>
      </c>
      <c r="N466" s="54">
        <f>IF(L466="FAIL","NO RANK",RANK(M466,$M$6:$M$575))</f>
        <v>1</v>
      </c>
      <c r="O466" s="56">
        <f t="shared" ref="O466" si="234">SUM(F466:F474)</f>
        <v>784</v>
      </c>
    </row>
    <row r="467" spans="1:18" ht="11.1" customHeight="1">
      <c r="A467" s="13" t="s">
        <v>266</v>
      </c>
      <c r="B467" s="14" t="s">
        <v>267</v>
      </c>
      <c r="C467" s="15" t="s">
        <v>34</v>
      </c>
      <c r="D467" s="15">
        <v>30</v>
      </c>
      <c r="E467" s="15">
        <v>54</v>
      </c>
      <c r="F467" s="15">
        <v>84</v>
      </c>
      <c r="G467" s="15">
        <v>3</v>
      </c>
      <c r="H467" s="15" t="s">
        <v>15</v>
      </c>
      <c r="I467" s="15" t="s">
        <v>21</v>
      </c>
      <c r="J467" s="45"/>
      <c r="K467" s="48"/>
      <c r="L467" s="50"/>
      <c r="M467" s="52"/>
      <c r="N467" s="54"/>
      <c r="O467" s="56"/>
    </row>
    <row r="468" spans="1:18" ht="11.1" customHeight="1">
      <c r="A468" s="13" t="s">
        <v>266</v>
      </c>
      <c r="B468" s="14" t="s">
        <v>267</v>
      </c>
      <c r="C468" s="15" t="s">
        <v>36</v>
      </c>
      <c r="D468" s="15">
        <v>30</v>
      </c>
      <c r="E468" s="15">
        <v>58</v>
      </c>
      <c r="F468" s="15">
        <v>88</v>
      </c>
      <c r="G468" s="15">
        <v>3</v>
      </c>
      <c r="H468" s="15" t="s">
        <v>15</v>
      </c>
      <c r="I468" s="15" t="s">
        <v>21</v>
      </c>
      <c r="J468" s="45"/>
      <c r="K468" s="48"/>
      <c r="L468" s="50"/>
      <c r="M468" s="52"/>
      <c r="N468" s="54"/>
      <c r="O468" s="56"/>
    </row>
    <row r="469" spans="1:18" ht="11.1" customHeight="1">
      <c r="A469" s="13" t="s">
        <v>266</v>
      </c>
      <c r="B469" s="14" t="s">
        <v>267</v>
      </c>
      <c r="C469" s="15" t="s">
        <v>37</v>
      </c>
      <c r="D469" s="15">
        <v>30</v>
      </c>
      <c r="E469" s="15">
        <v>32</v>
      </c>
      <c r="F469" s="15">
        <v>62</v>
      </c>
      <c r="G469" s="15">
        <v>3</v>
      </c>
      <c r="H469" s="15" t="s">
        <v>15</v>
      </c>
      <c r="I469" s="15" t="s">
        <v>16</v>
      </c>
      <c r="J469" s="45"/>
      <c r="K469" s="48"/>
      <c r="L469" s="50"/>
      <c r="M469" s="52"/>
      <c r="N469" s="54"/>
      <c r="O469" s="56"/>
    </row>
    <row r="470" spans="1:18" ht="11.1" customHeight="1">
      <c r="A470" s="13" t="s">
        <v>266</v>
      </c>
      <c r="B470" s="14" t="s">
        <v>267</v>
      </c>
      <c r="C470" s="15" t="s">
        <v>38</v>
      </c>
      <c r="D470" s="15">
        <v>29</v>
      </c>
      <c r="E470" s="15">
        <v>56</v>
      </c>
      <c r="F470" s="15">
        <v>85</v>
      </c>
      <c r="G470" s="15">
        <v>3</v>
      </c>
      <c r="H470" s="15" t="s">
        <v>15</v>
      </c>
      <c r="I470" s="15" t="s">
        <v>21</v>
      </c>
      <c r="J470" s="45"/>
      <c r="K470" s="48"/>
      <c r="L470" s="50"/>
      <c r="M470" s="52"/>
      <c r="N470" s="54"/>
      <c r="O470" s="56"/>
    </row>
    <row r="471" spans="1:18" ht="11.1" customHeight="1">
      <c r="A471" s="13" t="s">
        <v>266</v>
      </c>
      <c r="B471" s="14" t="s">
        <v>267</v>
      </c>
      <c r="C471" s="15" t="s">
        <v>35</v>
      </c>
      <c r="D471" s="15">
        <v>30</v>
      </c>
      <c r="E471" s="15">
        <v>69</v>
      </c>
      <c r="F471" s="15">
        <v>99</v>
      </c>
      <c r="G471" s="15">
        <v>1.5</v>
      </c>
      <c r="H471" s="15" t="s">
        <v>15</v>
      </c>
      <c r="I471" s="15" t="s">
        <v>20</v>
      </c>
      <c r="J471" s="45"/>
      <c r="K471" s="48"/>
      <c r="L471" s="50"/>
      <c r="M471" s="52"/>
      <c r="N471" s="54"/>
      <c r="O471" s="56"/>
    </row>
    <row r="472" spans="1:18" ht="11.1" customHeight="1">
      <c r="A472" s="16" t="s">
        <v>266</v>
      </c>
      <c r="B472" s="17" t="s">
        <v>267</v>
      </c>
      <c r="C472" s="18" t="s">
        <v>39</v>
      </c>
      <c r="D472" s="18">
        <v>30</v>
      </c>
      <c r="E472" s="18">
        <v>69</v>
      </c>
      <c r="F472" s="18">
        <v>99</v>
      </c>
      <c r="G472" s="18">
        <v>1.5</v>
      </c>
      <c r="H472" s="18" t="s">
        <v>15</v>
      </c>
      <c r="I472" s="18" t="s">
        <v>20</v>
      </c>
      <c r="J472" s="45"/>
      <c r="K472" s="48"/>
      <c r="L472" s="50"/>
      <c r="M472" s="52"/>
      <c r="N472" s="54"/>
      <c r="O472" s="56"/>
    </row>
    <row r="473" spans="1:18" ht="11.1" customHeight="1">
      <c r="A473" s="16" t="s">
        <v>266</v>
      </c>
      <c r="B473" s="17" t="s">
        <v>267</v>
      </c>
      <c r="C473" s="18" t="s">
        <v>40</v>
      </c>
      <c r="D473" s="18">
        <v>30</v>
      </c>
      <c r="E473" s="18">
        <v>69</v>
      </c>
      <c r="F473" s="18">
        <v>99</v>
      </c>
      <c r="G473" s="18">
        <v>1.5</v>
      </c>
      <c r="H473" s="18" t="s">
        <v>15</v>
      </c>
      <c r="I473" s="18" t="s">
        <v>20</v>
      </c>
      <c r="J473" s="45"/>
      <c r="K473" s="48"/>
      <c r="L473" s="50"/>
      <c r="M473" s="52"/>
      <c r="N473" s="54"/>
      <c r="O473" s="56"/>
    </row>
    <row r="474" spans="1:18" ht="11.1" customHeight="1">
      <c r="A474" s="16" t="s">
        <v>266</v>
      </c>
      <c r="B474" s="17" t="s">
        <v>267</v>
      </c>
      <c r="C474" s="18" t="s">
        <v>41</v>
      </c>
      <c r="D474" s="18">
        <v>30</v>
      </c>
      <c r="E474" s="18">
        <v>69</v>
      </c>
      <c r="F474" s="18">
        <v>99</v>
      </c>
      <c r="G474" s="18">
        <v>2</v>
      </c>
      <c r="H474" s="18" t="s">
        <v>15</v>
      </c>
      <c r="I474" s="18" t="s">
        <v>20</v>
      </c>
      <c r="J474" s="45"/>
      <c r="K474" s="48"/>
      <c r="L474" s="50"/>
      <c r="M474" s="52"/>
      <c r="N474" s="54"/>
      <c r="O474" s="56"/>
    </row>
    <row r="475" spans="1:18" ht="11.1" customHeight="1" thickBot="1">
      <c r="A475" s="19" t="s">
        <v>266</v>
      </c>
      <c r="B475" s="20" t="s">
        <v>267</v>
      </c>
      <c r="C475" s="21" t="s">
        <v>42</v>
      </c>
      <c r="D475" s="21">
        <v>30</v>
      </c>
      <c r="E475" s="21">
        <v>0</v>
      </c>
      <c r="F475" s="21">
        <v>30</v>
      </c>
      <c r="G475" s="21">
        <v>0</v>
      </c>
      <c r="H475" s="21" t="s">
        <v>15</v>
      </c>
      <c r="I475" s="21" t="s">
        <v>31</v>
      </c>
      <c r="J475" s="46"/>
      <c r="K475" s="49"/>
      <c r="L475" s="51"/>
      <c r="M475" s="53"/>
      <c r="N475" s="55"/>
      <c r="O475" s="57"/>
    </row>
    <row r="476" spans="1:18" ht="11.1" customHeight="1">
      <c r="A476" s="8" t="s">
        <v>268</v>
      </c>
      <c r="B476" s="9" t="s">
        <v>269</v>
      </c>
      <c r="C476" s="10" t="s">
        <v>33</v>
      </c>
      <c r="D476" s="10">
        <v>24</v>
      </c>
      <c r="E476" s="10">
        <v>27</v>
      </c>
      <c r="F476" s="10">
        <v>51</v>
      </c>
      <c r="G476" s="10">
        <v>3</v>
      </c>
      <c r="H476" s="10" t="s">
        <v>15</v>
      </c>
      <c r="I476" s="10" t="s">
        <v>17</v>
      </c>
      <c r="J476" s="44">
        <f t="shared" ref="J476" si="235">COUNTIF(H476:H485,"F")+COUNTIF(H476:H485,"AB")</f>
        <v>1</v>
      </c>
      <c r="K476" s="47">
        <f t="shared" ref="K476" si="236">SUM(G476:G485)</f>
        <v>18.5</v>
      </c>
      <c r="L476" s="50" t="str">
        <f t="shared" ref="L476" si="237">IF(K476=21.5, "PASS", "FAIL")</f>
        <v>FAIL</v>
      </c>
      <c r="M476" s="52" t="str">
        <f t="shared" ref="M476" si="238">IF(L476="PASS",O476/9,"NO NEED")</f>
        <v>NO NEED</v>
      </c>
      <c r="N476" s="54" t="str">
        <f>IF(L476="FAIL","NO RANK",RANK(M476,$M$6:$M$575))</f>
        <v>NO RANK</v>
      </c>
      <c r="O476" s="56">
        <f t="shared" ref="O476" si="239">SUM(F476:F484)</f>
        <v>641</v>
      </c>
      <c r="P476" s="11"/>
      <c r="Q476" s="12"/>
      <c r="R476" s="12"/>
    </row>
    <row r="477" spans="1:18" ht="11.1" customHeight="1">
      <c r="A477" s="13" t="s">
        <v>268</v>
      </c>
      <c r="B477" s="14" t="s">
        <v>269</v>
      </c>
      <c r="C477" s="15" t="s">
        <v>34</v>
      </c>
      <c r="D477" s="15">
        <v>23</v>
      </c>
      <c r="E477" s="15">
        <v>25</v>
      </c>
      <c r="F477" s="15">
        <v>48</v>
      </c>
      <c r="G477" s="15">
        <v>3</v>
      </c>
      <c r="H477" s="15" t="s">
        <v>15</v>
      </c>
      <c r="I477" s="15" t="s">
        <v>20</v>
      </c>
      <c r="J477" s="45"/>
      <c r="K477" s="48"/>
      <c r="L477" s="50"/>
      <c r="M477" s="52"/>
      <c r="N477" s="54"/>
      <c r="O477" s="56"/>
    </row>
    <row r="478" spans="1:18" ht="11.1" customHeight="1">
      <c r="A478" s="13" t="s">
        <v>268</v>
      </c>
      <c r="B478" s="14" t="s">
        <v>269</v>
      </c>
      <c r="C478" s="15" t="s">
        <v>36</v>
      </c>
      <c r="D478" s="15">
        <v>27</v>
      </c>
      <c r="E478" s="15">
        <v>34</v>
      </c>
      <c r="F478" s="15">
        <v>61</v>
      </c>
      <c r="G478" s="15">
        <v>3</v>
      </c>
      <c r="H478" s="15" t="s">
        <v>15</v>
      </c>
      <c r="I478" s="15" t="s">
        <v>16</v>
      </c>
      <c r="J478" s="45"/>
      <c r="K478" s="48"/>
      <c r="L478" s="50"/>
      <c r="M478" s="52"/>
      <c r="N478" s="54"/>
      <c r="O478" s="56"/>
    </row>
    <row r="479" spans="1:18" ht="11.1" customHeight="1">
      <c r="A479" s="13" t="s">
        <v>268</v>
      </c>
      <c r="B479" s="14" t="s">
        <v>269</v>
      </c>
      <c r="C479" s="15" t="s">
        <v>37</v>
      </c>
      <c r="D479" s="15">
        <v>25</v>
      </c>
      <c r="E479" s="15">
        <v>13</v>
      </c>
      <c r="F479" s="15">
        <v>38</v>
      </c>
      <c r="G479" s="15">
        <v>0</v>
      </c>
      <c r="H479" s="15" t="s">
        <v>19</v>
      </c>
      <c r="I479" s="15" t="s">
        <v>19</v>
      </c>
      <c r="J479" s="45"/>
      <c r="K479" s="48"/>
      <c r="L479" s="50"/>
      <c r="M479" s="52"/>
      <c r="N479" s="54"/>
      <c r="O479" s="56"/>
    </row>
    <row r="480" spans="1:18" ht="11.1" customHeight="1">
      <c r="A480" s="13" t="s">
        <v>268</v>
      </c>
      <c r="B480" s="14" t="s">
        <v>269</v>
      </c>
      <c r="C480" s="15" t="s">
        <v>38</v>
      </c>
      <c r="D480" s="15">
        <v>23</v>
      </c>
      <c r="E480" s="15">
        <v>34</v>
      </c>
      <c r="F480" s="15">
        <v>57</v>
      </c>
      <c r="G480" s="15">
        <v>3</v>
      </c>
      <c r="H480" s="15" t="s">
        <v>15</v>
      </c>
      <c r="I480" s="15" t="s">
        <v>18</v>
      </c>
      <c r="J480" s="45"/>
      <c r="K480" s="48"/>
      <c r="L480" s="50"/>
      <c r="M480" s="52"/>
      <c r="N480" s="54"/>
      <c r="O480" s="56"/>
    </row>
    <row r="481" spans="1:18" ht="11.1" customHeight="1">
      <c r="A481" s="13" t="s">
        <v>268</v>
      </c>
      <c r="B481" s="14" t="s">
        <v>269</v>
      </c>
      <c r="C481" s="15" t="s">
        <v>35</v>
      </c>
      <c r="D481" s="15">
        <v>30</v>
      </c>
      <c r="E481" s="15">
        <v>67</v>
      </c>
      <c r="F481" s="15">
        <v>97</v>
      </c>
      <c r="G481" s="15">
        <v>1.5</v>
      </c>
      <c r="H481" s="15" t="s">
        <v>15</v>
      </c>
      <c r="I481" s="15" t="s">
        <v>17</v>
      </c>
      <c r="J481" s="45"/>
      <c r="K481" s="48"/>
      <c r="L481" s="50"/>
      <c r="M481" s="52"/>
      <c r="N481" s="54"/>
      <c r="O481" s="56"/>
    </row>
    <row r="482" spans="1:18" ht="11.1" customHeight="1">
      <c r="A482" s="16" t="s">
        <v>268</v>
      </c>
      <c r="B482" s="17" t="s">
        <v>269</v>
      </c>
      <c r="C482" s="18" t="s">
        <v>39</v>
      </c>
      <c r="D482" s="18">
        <v>30</v>
      </c>
      <c r="E482" s="18">
        <v>68</v>
      </c>
      <c r="F482" s="18">
        <v>98</v>
      </c>
      <c r="G482" s="18">
        <v>1.5</v>
      </c>
      <c r="H482" s="18" t="s">
        <v>15</v>
      </c>
      <c r="I482" s="18" t="s">
        <v>20</v>
      </c>
      <c r="J482" s="45"/>
      <c r="K482" s="48"/>
      <c r="L482" s="50"/>
      <c r="M482" s="52"/>
      <c r="N482" s="54"/>
      <c r="O482" s="56"/>
    </row>
    <row r="483" spans="1:18" ht="11.1" customHeight="1">
      <c r="A483" s="16" t="s">
        <v>268</v>
      </c>
      <c r="B483" s="17" t="s">
        <v>269</v>
      </c>
      <c r="C483" s="18" t="s">
        <v>40</v>
      </c>
      <c r="D483" s="18">
        <v>29</v>
      </c>
      <c r="E483" s="18">
        <v>66</v>
      </c>
      <c r="F483" s="18">
        <v>95</v>
      </c>
      <c r="G483" s="18">
        <v>1.5</v>
      </c>
      <c r="H483" s="18" t="s">
        <v>15</v>
      </c>
      <c r="I483" s="18" t="s">
        <v>31</v>
      </c>
      <c r="J483" s="45"/>
      <c r="K483" s="48"/>
      <c r="L483" s="50"/>
      <c r="M483" s="52"/>
      <c r="N483" s="54"/>
      <c r="O483" s="56"/>
    </row>
    <row r="484" spans="1:18" ht="11.1" customHeight="1">
      <c r="A484" s="16" t="s">
        <v>268</v>
      </c>
      <c r="B484" s="17" t="s">
        <v>269</v>
      </c>
      <c r="C484" s="18" t="s">
        <v>41</v>
      </c>
      <c r="D484" s="18">
        <v>30</v>
      </c>
      <c r="E484" s="18">
        <v>66</v>
      </c>
      <c r="F484" s="18">
        <v>96</v>
      </c>
      <c r="G484" s="18">
        <v>2</v>
      </c>
      <c r="H484" s="18" t="s">
        <v>15</v>
      </c>
      <c r="I484" s="18" t="s">
        <v>20</v>
      </c>
      <c r="J484" s="45"/>
      <c r="K484" s="48"/>
      <c r="L484" s="50"/>
      <c r="M484" s="52"/>
      <c r="N484" s="54"/>
      <c r="O484" s="56"/>
    </row>
    <row r="485" spans="1:18" ht="10.5" customHeight="1" thickBot="1">
      <c r="A485" s="19" t="s">
        <v>268</v>
      </c>
      <c r="B485" s="20" t="s">
        <v>269</v>
      </c>
      <c r="C485" s="21" t="s">
        <v>42</v>
      </c>
      <c r="D485" s="21">
        <v>29</v>
      </c>
      <c r="E485" s="21">
        <v>0</v>
      </c>
      <c r="F485" s="21">
        <v>29</v>
      </c>
      <c r="G485" s="21">
        <v>0</v>
      </c>
      <c r="H485" s="21" t="s">
        <v>15</v>
      </c>
      <c r="I485" s="21" t="s">
        <v>20</v>
      </c>
      <c r="J485" s="46"/>
      <c r="K485" s="49"/>
      <c r="L485" s="51"/>
      <c r="M485" s="53"/>
      <c r="N485" s="55"/>
      <c r="O485" s="57"/>
    </row>
    <row r="486" spans="1:18" ht="11.1" customHeight="1">
      <c r="A486" s="8" t="s">
        <v>270</v>
      </c>
      <c r="B486" s="9" t="s">
        <v>271</v>
      </c>
      <c r="C486" s="10" t="s">
        <v>33</v>
      </c>
      <c r="D486" s="10">
        <v>16</v>
      </c>
      <c r="E486" s="10">
        <v>38</v>
      </c>
      <c r="F486" s="10">
        <v>54</v>
      </c>
      <c r="G486" s="10">
        <v>3</v>
      </c>
      <c r="H486" s="10" t="s">
        <v>15</v>
      </c>
      <c r="I486" s="10" t="s">
        <v>17</v>
      </c>
      <c r="J486" s="44">
        <f t="shared" ref="J486" si="240">COUNTIF(H486:H495,"F")+COUNTIF(H486:H495,"AB")</f>
        <v>2</v>
      </c>
      <c r="K486" s="47">
        <f t="shared" ref="K486" si="241">SUM(G486:G495)</f>
        <v>15.5</v>
      </c>
      <c r="L486" s="50" t="str">
        <f t="shared" ref="L486" si="242">IF(K486=21.5, "PASS", "FAIL")</f>
        <v>FAIL</v>
      </c>
      <c r="M486" s="52" t="str">
        <f t="shared" ref="M486" si="243">IF(L486="PASS",O486/9,"NO NEED")</f>
        <v>NO NEED</v>
      </c>
      <c r="N486" s="54" t="str">
        <f>IF(L486="FAIL","NO RANK",RANK(M486,$M$6:$M$575))</f>
        <v>NO RANK</v>
      </c>
      <c r="O486" s="56">
        <f t="shared" ref="O486" si="244">SUM(F486:F494)</f>
        <v>561</v>
      </c>
      <c r="P486" s="11"/>
      <c r="Q486" s="12"/>
      <c r="R486" s="12"/>
    </row>
    <row r="487" spans="1:18" ht="11.1" customHeight="1">
      <c r="A487" s="13" t="s">
        <v>270</v>
      </c>
      <c r="B487" s="14" t="s">
        <v>271</v>
      </c>
      <c r="C487" s="15" t="s">
        <v>34</v>
      </c>
      <c r="D487" s="15">
        <v>15</v>
      </c>
      <c r="E487" s="15">
        <v>26</v>
      </c>
      <c r="F487" s="15">
        <v>41</v>
      </c>
      <c r="G487" s="15">
        <v>3</v>
      </c>
      <c r="H487" s="15" t="s">
        <v>15</v>
      </c>
      <c r="I487" s="15" t="s">
        <v>18</v>
      </c>
      <c r="J487" s="45"/>
      <c r="K487" s="48"/>
      <c r="L487" s="50"/>
      <c r="M487" s="52"/>
      <c r="N487" s="54"/>
      <c r="O487" s="56"/>
    </row>
    <row r="488" spans="1:18" ht="11.1" customHeight="1">
      <c r="A488" s="13" t="s">
        <v>270</v>
      </c>
      <c r="B488" s="14" t="s">
        <v>271</v>
      </c>
      <c r="C488" s="15" t="s">
        <v>36</v>
      </c>
      <c r="D488" s="15">
        <v>16</v>
      </c>
      <c r="E488" s="15">
        <v>16</v>
      </c>
      <c r="F488" s="15">
        <v>32</v>
      </c>
      <c r="G488" s="15">
        <v>0</v>
      </c>
      <c r="H488" s="15" t="s">
        <v>19</v>
      </c>
      <c r="I488" s="15" t="s">
        <v>19</v>
      </c>
      <c r="J488" s="45"/>
      <c r="K488" s="48"/>
      <c r="L488" s="50"/>
      <c r="M488" s="52"/>
      <c r="N488" s="54"/>
      <c r="O488" s="56"/>
    </row>
    <row r="489" spans="1:18" ht="11.1" customHeight="1">
      <c r="A489" s="13" t="s">
        <v>270</v>
      </c>
      <c r="B489" s="14" t="s">
        <v>271</v>
      </c>
      <c r="C489" s="15" t="s">
        <v>37</v>
      </c>
      <c r="D489" s="15">
        <v>19</v>
      </c>
      <c r="E489" s="15">
        <v>12</v>
      </c>
      <c r="F489" s="15">
        <v>31</v>
      </c>
      <c r="G489" s="15">
        <v>0</v>
      </c>
      <c r="H489" s="15" t="s">
        <v>19</v>
      </c>
      <c r="I489" s="15" t="s">
        <v>19</v>
      </c>
      <c r="J489" s="45"/>
      <c r="K489" s="48"/>
      <c r="L489" s="50"/>
      <c r="M489" s="52"/>
      <c r="N489" s="54"/>
      <c r="O489" s="56"/>
    </row>
    <row r="490" spans="1:18" ht="11.1" customHeight="1">
      <c r="A490" s="13" t="s">
        <v>270</v>
      </c>
      <c r="B490" s="14" t="s">
        <v>271</v>
      </c>
      <c r="C490" s="15" t="s">
        <v>38</v>
      </c>
      <c r="D490" s="15">
        <v>18</v>
      </c>
      <c r="E490" s="15">
        <v>30</v>
      </c>
      <c r="F490" s="15">
        <v>48</v>
      </c>
      <c r="G490" s="15">
        <v>3</v>
      </c>
      <c r="H490" s="15" t="s">
        <v>15</v>
      </c>
      <c r="I490" s="15" t="s">
        <v>18</v>
      </c>
      <c r="J490" s="45"/>
      <c r="K490" s="48"/>
      <c r="L490" s="50"/>
      <c r="M490" s="52"/>
      <c r="N490" s="54"/>
      <c r="O490" s="56"/>
    </row>
    <row r="491" spans="1:18" ht="11.1" customHeight="1">
      <c r="A491" s="13" t="s">
        <v>270</v>
      </c>
      <c r="B491" s="14" t="s">
        <v>271</v>
      </c>
      <c r="C491" s="15" t="s">
        <v>35</v>
      </c>
      <c r="D491" s="15">
        <v>29</v>
      </c>
      <c r="E491" s="15">
        <v>60</v>
      </c>
      <c r="F491" s="15">
        <v>89</v>
      </c>
      <c r="G491" s="15">
        <v>1.5</v>
      </c>
      <c r="H491" s="15" t="s">
        <v>15</v>
      </c>
      <c r="I491" s="15" t="s">
        <v>21</v>
      </c>
      <c r="J491" s="45"/>
      <c r="K491" s="48"/>
      <c r="L491" s="50"/>
      <c r="M491" s="52"/>
      <c r="N491" s="54"/>
      <c r="O491" s="56"/>
    </row>
    <row r="492" spans="1:18" ht="11.1" customHeight="1">
      <c r="A492" s="16" t="s">
        <v>270</v>
      </c>
      <c r="B492" s="17" t="s">
        <v>271</v>
      </c>
      <c r="C492" s="18" t="s">
        <v>39</v>
      </c>
      <c r="D492" s="18">
        <v>28</v>
      </c>
      <c r="E492" s="18">
        <v>60</v>
      </c>
      <c r="F492" s="18">
        <v>88</v>
      </c>
      <c r="G492" s="18">
        <v>1.5</v>
      </c>
      <c r="H492" s="18" t="s">
        <v>15</v>
      </c>
      <c r="I492" s="18" t="s">
        <v>21</v>
      </c>
      <c r="J492" s="45"/>
      <c r="K492" s="48"/>
      <c r="L492" s="50"/>
      <c r="M492" s="52"/>
      <c r="N492" s="54"/>
      <c r="O492" s="56"/>
    </row>
    <row r="493" spans="1:18" ht="11.1" customHeight="1">
      <c r="A493" s="16" t="s">
        <v>270</v>
      </c>
      <c r="B493" s="17" t="s">
        <v>271</v>
      </c>
      <c r="C493" s="18" t="s">
        <v>40</v>
      </c>
      <c r="D493" s="18">
        <v>27</v>
      </c>
      <c r="E493" s="18">
        <v>65</v>
      </c>
      <c r="F493" s="18">
        <v>92</v>
      </c>
      <c r="G493" s="18">
        <v>1.5</v>
      </c>
      <c r="H493" s="18" t="s">
        <v>15</v>
      </c>
      <c r="I493" s="18" t="s">
        <v>20</v>
      </c>
      <c r="J493" s="45"/>
      <c r="K493" s="48"/>
      <c r="L493" s="50"/>
      <c r="M493" s="52"/>
      <c r="N493" s="54"/>
      <c r="O493" s="56"/>
    </row>
    <row r="494" spans="1:18" ht="11.1" customHeight="1">
      <c r="A494" s="16" t="s">
        <v>270</v>
      </c>
      <c r="B494" s="17" t="s">
        <v>271</v>
      </c>
      <c r="C494" s="18" t="s">
        <v>41</v>
      </c>
      <c r="D494" s="18">
        <v>28</v>
      </c>
      <c r="E494" s="18">
        <v>58</v>
      </c>
      <c r="F494" s="18">
        <v>86</v>
      </c>
      <c r="G494" s="18">
        <v>2</v>
      </c>
      <c r="H494" s="18" t="s">
        <v>15</v>
      </c>
      <c r="I494" s="18" t="s">
        <v>21</v>
      </c>
      <c r="J494" s="45"/>
      <c r="K494" s="48"/>
      <c r="L494" s="50"/>
      <c r="M494" s="52"/>
      <c r="N494" s="54"/>
      <c r="O494" s="56"/>
    </row>
    <row r="495" spans="1:18" ht="11.1" customHeight="1" thickBot="1">
      <c r="A495" s="19" t="s">
        <v>270</v>
      </c>
      <c r="B495" s="20" t="s">
        <v>271</v>
      </c>
      <c r="C495" s="21" t="s">
        <v>42</v>
      </c>
      <c r="D495" s="21">
        <v>27</v>
      </c>
      <c r="E495" s="21">
        <v>0</v>
      </c>
      <c r="F495" s="21">
        <v>27</v>
      </c>
      <c r="G495" s="21">
        <v>0</v>
      </c>
      <c r="H495" s="21" t="s">
        <v>15</v>
      </c>
      <c r="I495" s="21" t="s">
        <v>31</v>
      </c>
      <c r="J495" s="46"/>
      <c r="K495" s="49"/>
      <c r="L495" s="51"/>
      <c r="M495" s="53"/>
      <c r="N495" s="55"/>
      <c r="O495" s="57"/>
    </row>
    <row r="496" spans="1:18" ht="11.1" customHeight="1">
      <c r="A496" s="8" t="s">
        <v>272</v>
      </c>
      <c r="B496" s="9" t="s">
        <v>273</v>
      </c>
      <c r="C496" s="10" t="s">
        <v>33</v>
      </c>
      <c r="D496" s="10">
        <v>20</v>
      </c>
      <c r="E496" s="10">
        <v>38</v>
      </c>
      <c r="F496" s="10">
        <v>58</v>
      </c>
      <c r="G496" s="10">
        <v>3</v>
      </c>
      <c r="H496" s="10" t="s">
        <v>15</v>
      </c>
      <c r="I496" s="10" t="s">
        <v>17</v>
      </c>
      <c r="J496" s="44">
        <f t="shared" ref="J496" si="245">COUNTIF(H496:H505,"F")+COUNTIF(H496:H505,"AB")</f>
        <v>1</v>
      </c>
      <c r="K496" s="47">
        <f t="shared" ref="K496" si="246">SUM(G496:G505)</f>
        <v>18.5</v>
      </c>
      <c r="L496" s="50" t="str">
        <f t="shared" ref="L496" si="247">IF(K496=21.5, "PASS", "FAIL")</f>
        <v>FAIL</v>
      </c>
      <c r="M496" s="52" t="str">
        <f t="shared" ref="M496" si="248">IF(L496="PASS",O496/9,"NO NEED")</f>
        <v>NO NEED</v>
      </c>
      <c r="N496" s="54" t="str">
        <f>IF(L496="FAIL","NO RANK",RANK(M496,$M$6:$M$575))</f>
        <v>NO RANK</v>
      </c>
      <c r="O496" s="56">
        <f t="shared" ref="O496" si="249">SUM(F496:F504)</f>
        <v>590</v>
      </c>
      <c r="P496" s="11"/>
      <c r="Q496" s="12"/>
      <c r="R496" s="12"/>
    </row>
    <row r="497" spans="1:15" ht="11.1" customHeight="1">
      <c r="A497" s="13" t="s">
        <v>272</v>
      </c>
      <c r="B497" s="14" t="s">
        <v>273</v>
      </c>
      <c r="C497" s="15" t="s">
        <v>34</v>
      </c>
      <c r="D497" s="15">
        <v>17</v>
      </c>
      <c r="E497" s="15">
        <v>34</v>
      </c>
      <c r="F497" s="15">
        <v>51</v>
      </c>
      <c r="G497" s="15">
        <v>3</v>
      </c>
      <c r="H497" s="15" t="s">
        <v>15</v>
      </c>
      <c r="I497" s="15" t="s">
        <v>17</v>
      </c>
      <c r="J497" s="45"/>
      <c r="K497" s="48"/>
      <c r="L497" s="50"/>
      <c r="M497" s="52"/>
      <c r="N497" s="54"/>
      <c r="O497" s="56"/>
    </row>
    <row r="498" spans="1:15" ht="11.1" customHeight="1">
      <c r="A498" s="13" t="s">
        <v>272</v>
      </c>
      <c r="B498" s="14" t="s">
        <v>273</v>
      </c>
      <c r="C498" s="15" t="s">
        <v>36</v>
      </c>
      <c r="D498" s="15">
        <v>21</v>
      </c>
      <c r="E498" s="15">
        <v>26</v>
      </c>
      <c r="F498" s="15">
        <v>47</v>
      </c>
      <c r="G498" s="15">
        <v>3</v>
      </c>
      <c r="H498" s="15" t="s">
        <v>15</v>
      </c>
      <c r="I498" s="15" t="s">
        <v>18</v>
      </c>
      <c r="J498" s="45"/>
      <c r="K498" s="48"/>
      <c r="L498" s="50"/>
      <c r="M498" s="52"/>
      <c r="N498" s="54"/>
      <c r="O498" s="56"/>
    </row>
    <row r="499" spans="1:15" ht="11.1" customHeight="1">
      <c r="A499" s="13" t="s">
        <v>272</v>
      </c>
      <c r="B499" s="14" t="s">
        <v>273</v>
      </c>
      <c r="C499" s="15" t="s">
        <v>37</v>
      </c>
      <c r="D499" s="15">
        <v>18</v>
      </c>
      <c r="E499" s="15">
        <v>9</v>
      </c>
      <c r="F499" s="15">
        <v>27</v>
      </c>
      <c r="G499" s="15">
        <v>0</v>
      </c>
      <c r="H499" s="15" t="s">
        <v>19</v>
      </c>
      <c r="I499" s="15" t="s">
        <v>19</v>
      </c>
      <c r="J499" s="45"/>
      <c r="K499" s="48"/>
      <c r="L499" s="50"/>
      <c r="M499" s="52"/>
      <c r="N499" s="54"/>
      <c r="O499" s="56"/>
    </row>
    <row r="500" spans="1:15" ht="11.1" customHeight="1">
      <c r="A500" s="13" t="s">
        <v>272</v>
      </c>
      <c r="B500" s="14" t="s">
        <v>273</v>
      </c>
      <c r="C500" s="15" t="s">
        <v>38</v>
      </c>
      <c r="D500" s="15">
        <v>17</v>
      </c>
      <c r="E500" s="15">
        <v>32</v>
      </c>
      <c r="F500" s="15">
        <v>49</v>
      </c>
      <c r="G500" s="15">
        <v>3</v>
      </c>
      <c r="H500" s="15" t="s">
        <v>15</v>
      </c>
      <c r="I500" s="15" t="s">
        <v>18</v>
      </c>
      <c r="J500" s="45"/>
      <c r="K500" s="48"/>
      <c r="L500" s="50"/>
      <c r="M500" s="52"/>
      <c r="N500" s="54"/>
      <c r="O500" s="56"/>
    </row>
    <row r="501" spans="1:15" ht="11.1" customHeight="1">
      <c r="A501" s="13" t="s">
        <v>272</v>
      </c>
      <c r="B501" s="14" t="s">
        <v>273</v>
      </c>
      <c r="C501" s="15" t="s">
        <v>35</v>
      </c>
      <c r="D501" s="15">
        <v>28</v>
      </c>
      <c r="E501" s="15">
        <v>58</v>
      </c>
      <c r="F501" s="15">
        <v>86</v>
      </c>
      <c r="G501" s="15">
        <v>1.5</v>
      </c>
      <c r="H501" s="15" t="s">
        <v>15</v>
      </c>
      <c r="I501" s="15" t="s">
        <v>21</v>
      </c>
      <c r="J501" s="45"/>
      <c r="K501" s="48"/>
      <c r="L501" s="50"/>
      <c r="M501" s="52"/>
      <c r="N501" s="54"/>
      <c r="O501" s="56"/>
    </row>
    <row r="502" spans="1:15" ht="11.1" customHeight="1">
      <c r="A502" s="16" t="s">
        <v>272</v>
      </c>
      <c r="B502" s="17" t="s">
        <v>273</v>
      </c>
      <c r="C502" s="18" t="s">
        <v>39</v>
      </c>
      <c r="D502" s="18">
        <v>27</v>
      </c>
      <c r="E502" s="18">
        <v>60</v>
      </c>
      <c r="F502" s="18">
        <v>87</v>
      </c>
      <c r="G502" s="18">
        <v>1.5</v>
      </c>
      <c r="H502" s="18" t="s">
        <v>15</v>
      </c>
      <c r="I502" s="18" t="s">
        <v>21</v>
      </c>
      <c r="J502" s="45"/>
      <c r="K502" s="48"/>
      <c r="L502" s="50"/>
      <c r="M502" s="52"/>
      <c r="N502" s="54"/>
      <c r="O502" s="56"/>
    </row>
    <row r="503" spans="1:15" ht="11.1" customHeight="1">
      <c r="A503" s="16" t="s">
        <v>272</v>
      </c>
      <c r="B503" s="17" t="s">
        <v>273</v>
      </c>
      <c r="C503" s="18" t="s">
        <v>40</v>
      </c>
      <c r="D503" s="18">
        <v>28</v>
      </c>
      <c r="E503" s="18">
        <v>65</v>
      </c>
      <c r="F503" s="18">
        <v>93</v>
      </c>
      <c r="G503" s="18">
        <v>1.5</v>
      </c>
      <c r="H503" s="18" t="s">
        <v>15</v>
      </c>
      <c r="I503" s="18" t="s">
        <v>20</v>
      </c>
      <c r="J503" s="45"/>
      <c r="K503" s="48"/>
      <c r="L503" s="50"/>
      <c r="M503" s="52"/>
      <c r="N503" s="54"/>
      <c r="O503" s="56"/>
    </row>
    <row r="504" spans="1:15" ht="11.1" customHeight="1">
      <c r="A504" s="16" t="s">
        <v>272</v>
      </c>
      <c r="B504" s="17" t="s">
        <v>273</v>
      </c>
      <c r="C504" s="18" t="s">
        <v>41</v>
      </c>
      <c r="D504" s="18">
        <v>27</v>
      </c>
      <c r="E504" s="18">
        <v>65</v>
      </c>
      <c r="F504" s="18">
        <v>92</v>
      </c>
      <c r="G504" s="18">
        <v>2</v>
      </c>
      <c r="H504" s="18" t="s">
        <v>15</v>
      </c>
      <c r="I504" s="18" t="s">
        <v>20</v>
      </c>
      <c r="J504" s="45"/>
      <c r="K504" s="48"/>
      <c r="L504" s="50"/>
      <c r="M504" s="52"/>
      <c r="N504" s="54"/>
      <c r="O504" s="56"/>
    </row>
    <row r="505" spans="1:15" ht="10.5" customHeight="1" thickBot="1">
      <c r="A505" s="19" t="s">
        <v>272</v>
      </c>
      <c r="B505" s="20" t="s">
        <v>273</v>
      </c>
      <c r="C505" s="21" t="s">
        <v>42</v>
      </c>
      <c r="D505" s="21">
        <v>28</v>
      </c>
      <c r="E505" s="21">
        <v>0</v>
      </c>
      <c r="F505" s="21">
        <v>28</v>
      </c>
      <c r="G505" s="21">
        <v>0</v>
      </c>
      <c r="H505" s="21" t="s">
        <v>15</v>
      </c>
      <c r="I505" s="21" t="s">
        <v>31</v>
      </c>
      <c r="J505" s="46"/>
      <c r="K505" s="49"/>
      <c r="L505" s="51"/>
      <c r="M505" s="53"/>
      <c r="N505" s="55"/>
      <c r="O505" s="57"/>
    </row>
    <row r="506" spans="1:15" ht="11.1" customHeight="1">
      <c r="A506" s="8" t="s">
        <v>274</v>
      </c>
      <c r="B506" s="9" t="s">
        <v>275</v>
      </c>
      <c r="C506" s="10" t="s">
        <v>33</v>
      </c>
      <c r="D506" s="10">
        <v>23</v>
      </c>
      <c r="E506" s="10">
        <v>31</v>
      </c>
      <c r="F506" s="10">
        <v>54</v>
      </c>
      <c r="G506" s="10">
        <v>3</v>
      </c>
      <c r="H506" s="10" t="s">
        <v>15</v>
      </c>
      <c r="I506" s="10" t="s">
        <v>17</v>
      </c>
      <c r="J506" s="44">
        <f t="shared" ref="J506" si="250">COUNTIF(H506:H515,"F")+COUNTIF(H506:H515,"AB")</f>
        <v>2</v>
      </c>
      <c r="K506" s="47">
        <f t="shared" ref="K506" si="251">SUM(G506:G515)</f>
        <v>15.5</v>
      </c>
      <c r="L506" s="50" t="str">
        <f t="shared" ref="L506" si="252">IF(K506=21.5, "PASS", "FAIL")</f>
        <v>FAIL</v>
      </c>
      <c r="M506" s="52" t="str">
        <f t="shared" ref="M506" si="253">IF(L506="PASS",O506/9,"NO NEED")</f>
        <v>NO NEED</v>
      </c>
      <c r="N506" s="54" t="str">
        <f>IF(L506="FAIL","NO RANK",RANK(M506,$M$6:$M$575))</f>
        <v>NO RANK</v>
      </c>
      <c r="O506" s="56">
        <f t="shared" ref="O506" si="254">SUM(F506:F514)</f>
        <v>620</v>
      </c>
    </row>
    <row r="507" spans="1:15" ht="11.1" customHeight="1">
      <c r="A507" s="13" t="s">
        <v>274</v>
      </c>
      <c r="B507" s="14" t="s">
        <v>275</v>
      </c>
      <c r="C507" s="15" t="s">
        <v>34</v>
      </c>
      <c r="D507" s="15">
        <v>27</v>
      </c>
      <c r="E507" s="15">
        <v>5</v>
      </c>
      <c r="F507" s="15">
        <v>32</v>
      </c>
      <c r="G507" s="15">
        <v>0</v>
      </c>
      <c r="H507" s="15" t="s">
        <v>19</v>
      </c>
      <c r="I507" s="15" t="s">
        <v>19</v>
      </c>
      <c r="J507" s="45"/>
      <c r="K507" s="48"/>
      <c r="L507" s="50"/>
      <c r="M507" s="52"/>
      <c r="N507" s="54"/>
      <c r="O507" s="56"/>
    </row>
    <row r="508" spans="1:15" ht="11.1" customHeight="1">
      <c r="A508" s="13" t="s">
        <v>274</v>
      </c>
      <c r="B508" s="14" t="s">
        <v>275</v>
      </c>
      <c r="C508" s="15" t="s">
        <v>36</v>
      </c>
      <c r="D508" s="15">
        <v>22</v>
      </c>
      <c r="E508" s="15">
        <v>30</v>
      </c>
      <c r="F508" s="15">
        <v>52</v>
      </c>
      <c r="G508" s="15">
        <v>3</v>
      </c>
      <c r="H508" s="15" t="s">
        <v>15</v>
      </c>
      <c r="I508" s="15" t="s">
        <v>17</v>
      </c>
      <c r="J508" s="45"/>
      <c r="K508" s="48"/>
      <c r="L508" s="50"/>
      <c r="M508" s="52"/>
      <c r="N508" s="54"/>
      <c r="O508" s="56"/>
    </row>
    <row r="509" spans="1:15" ht="11.1" customHeight="1">
      <c r="A509" s="13" t="s">
        <v>274</v>
      </c>
      <c r="B509" s="14" t="s">
        <v>275</v>
      </c>
      <c r="C509" s="15" t="s">
        <v>37</v>
      </c>
      <c r="D509" s="15">
        <v>27</v>
      </c>
      <c r="E509" s="15">
        <v>13</v>
      </c>
      <c r="F509" s="15">
        <v>40</v>
      </c>
      <c r="G509" s="15">
        <v>0</v>
      </c>
      <c r="H509" s="15" t="s">
        <v>19</v>
      </c>
      <c r="I509" s="15" t="s">
        <v>19</v>
      </c>
      <c r="J509" s="45"/>
      <c r="K509" s="48"/>
      <c r="L509" s="50"/>
      <c r="M509" s="52"/>
      <c r="N509" s="54"/>
      <c r="O509" s="56"/>
    </row>
    <row r="510" spans="1:15" ht="11.1" customHeight="1">
      <c r="A510" s="13" t="s">
        <v>274</v>
      </c>
      <c r="B510" s="14" t="s">
        <v>275</v>
      </c>
      <c r="C510" s="15" t="s">
        <v>38</v>
      </c>
      <c r="D510" s="15">
        <v>26</v>
      </c>
      <c r="E510" s="15">
        <v>35</v>
      </c>
      <c r="F510" s="15">
        <v>61</v>
      </c>
      <c r="G510" s="15">
        <v>3</v>
      </c>
      <c r="H510" s="15" t="s">
        <v>15</v>
      </c>
      <c r="I510" s="15" t="s">
        <v>16</v>
      </c>
      <c r="J510" s="45"/>
      <c r="K510" s="48"/>
      <c r="L510" s="50"/>
      <c r="M510" s="52"/>
      <c r="N510" s="54"/>
      <c r="O510" s="56"/>
    </row>
    <row r="511" spans="1:15" ht="11.1" customHeight="1">
      <c r="A511" s="13" t="s">
        <v>274</v>
      </c>
      <c r="B511" s="14" t="s">
        <v>275</v>
      </c>
      <c r="C511" s="15" t="s">
        <v>35</v>
      </c>
      <c r="D511" s="15">
        <v>29</v>
      </c>
      <c r="E511" s="15">
        <v>66</v>
      </c>
      <c r="F511" s="15">
        <v>95</v>
      </c>
      <c r="G511" s="15">
        <v>1.5</v>
      </c>
      <c r="H511" s="15" t="s">
        <v>15</v>
      </c>
      <c r="I511" s="15" t="s">
        <v>20</v>
      </c>
      <c r="J511" s="45"/>
      <c r="K511" s="48"/>
      <c r="L511" s="50"/>
      <c r="M511" s="52"/>
      <c r="N511" s="54"/>
      <c r="O511" s="56"/>
    </row>
    <row r="512" spans="1:15" ht="11.1" customHeight="1">
      <c r="A512" s="16" t="s">
        <v>274</v>
      </c>
      <c r="B512" s="17" t="s">
        <v>275</v>
      </c>
      <c r="C512" s="18" t="s">
        <v>39</v>
      </c>
      <c r="D512" s="18">
        <v>30</v>
      </c>
      <c r="E512" s="18">
        <v>65</v>
      </c>
      <c r="F512" s="18">
        <v>95</v>
      </c>
      <c r="G512" s="18">
        <v>1.5</v>
      </c>
      <c r="H512" s="18" t="s">
        <v>15</v>
      </c>
      <c r="I512" s="18" t="s">
        <v>20</v>
      </c>
      <c r="J512" s="45"/>
      <c r="K512" s="48"/>
      <c r="L512" s="50"/>
      <c r="M512" s="52"/>
      <c r="N512" s="54"/>
      <c r="O512" s="56"/>
    </row>
    <row r="513" spans="1:18" ht="11.1" customHeight="1">
      <c r="A513" s="16" t="s">
        <v>274</v>
      </c>
      <c r="B513" s="17" t="s">
        <v>275</v>
      </c>
      <c r="C513" s="18" t="s">
        <v>40</v>
      </c>
      <c r="D513" s="18">
        <v>30</v>
      </c>
      <c r="E513" s="18">
        <v>67</v>
      </c>
      <c r="F513" s="18">
        <v>97</v>
      </c>
      <c r="G513" s="18">
        <v>1.5</v>
      </c>
      <c r="H513" s="18" t="s">
        <v>15</v>
      </c>
      <c r="I513" s="18" t="s">
        <v>20</v>
      </c>
      <c r="J513" s="45"/>
      <c r="K513" s="48"/>
      <c r="L513" s="50"/>
      <c r="M513" s="52"/>
      <c r="N513" s="54"/>
      <c r="O513" s="56"/>
    </row>
    <row r="514" spans="1:18" ht="11.1" customHeight="1">
      <c r="A514" s="16" t="s">
        <v>274</v>
      </c>
      <c r="B514" s="17" t="s">
        <v>275</v>
      </c>
      <c r="C514" s="18" t="s">
        <v>41</v>
      </c>
      <c r="D514" s="18">
        <v>29</v>
      </c>
      <c r="E514" s="18">
        <v>65</v>
      </c>
      <c r="F514" s="18">
        <v>94</v>
      </c>
      <c r="G514" s="18">
        <v>2</v>
      </c>
      <c r="H514" s="18" t="s">
        <v>15</v>
      </c>
      <c r="I514" s="18" t="s">
        <v>20</v>
      </c>
      <c r="J514" s="45"/>
      <c r="K514" s="48"/>
      <c r="L514" s="50"/>
      <c r="M514" s="52"/>
      <c r="N514" s="54"/>
      <c r="O514" s="56"/>
    </row>
    <row r="515" spans="1:18" ht="11.1" customHeight="1" thickBot="1">
      <c r="A515" s="19" t="s">
        <v>274</v>
      </c>
      <c r="B515" s="20" t="s">
        <v>275</v>
      </c>
      <c r="C515" s="21" t="s">
        <v>42</v>
      </c>
      <c r="D515" s="21">
        <v>30</v>
      </c>
      <c r="E515" s="21">
        <v>0</v>
      </c>
      <c r="F515" s="21">
        <v>30</v>
      </c>
      <c r="G515" s="21">
        <v>0</v>
      </c>
      <c r="H515" s="21" t="s">
        <v>15</v>
      </c>
      <c r="I515" s="21" t="s">
        <v>31</v>
      </c>
      <c r="J515" s="46"/>
      <c r="K515" s="49"/>
      <c r="L515" s="51"/>
      <c r="M515" s="53"/>
      <c r="N515" s="55"/>
      <c r="O515" s="57"/>
    </row>
    <row r="516" spans="1:18" ht="11.1" customHeight="1">
      <c r="A516" s="8" t="s">
        <v>276</v>
      </c>
      <c r="B516" s="9" t="s">
        <v>277</v>
      </c>
      <c r="C516" s="10" t="s">
        <v>33</v>
      </c>
      <c r="D516" s="10">
        <v>26</v>
      </c>
      <c r="E516" s="10">
        <v>32</v>
      </c>
      <c r="F516" s="10">
        <v>58</v>
      </c>
      <c r="G516" s="10">
        <v>3</v>
      </c>
      <c r="H516" s="10" t="s">
        <v>15</v>
      </c>
      <c r="I516" s="10" t="s">
        <v>17</v>
      </c>
      <c r="J516" s="44">
        <f t="shared" ref="J516" si="255">COUNTIF(H516:H525,"F")+COUNTIF(H516:H525,"AB")</f>
        <v>1</v>
      </c>
      <c r="K516" s="47">
        <f t="shared" ref="K516" si="256">SUM(G516:G525)</f>
        <v>18.5</v>
      </c>
      <c r="L516" s="50" t="str">
        <f t="shared" ref="L516" si="257">IF(K516=21.5, "PASS", "FAIL")</f>
        <v>FAIL</v>
      </c>
      <c r="M516" s="52" t="str">
        <f t="shared" ref="M516" si="258">IF(L516="PASS",O516/9,"NO NEED")</f>
        <v>NO NEED</v>
      </c>
      <c r="N516" s="54" t="str">
        <f>IF(L516="FAIL","NO RANK",RANK(M516,$M$6:$M$575))</f>
        <v>NO RANK</v>
      </c>
      <c r="O516" s="56">
        <f t="shared" ref="O516" si="259">SUM(F516:F524)</f>
        <v>643</v>
      </c>
      <c r="P516" s="11"/>
      <c r="Q516" s="12"/>
      <c r="R516" s="12"/>
    </row>
    <row r="517" spans="1:18" ht="11.1" customHeight="1">
      <c r="A517" s="13" t="s">
        <v>276</v>
      </c>
      <c r="B517" s="14" t="s">
        <v>277</v>
      </c>
      <c r="C517" s="15" t="s">
        <v>34</v>
      </c>
      <c r="D517" s="15">
        <v>26</v>
      </c>
      <c r="E517" s="15">
        <v>31</v>
      </c>
      <c r="F517" s="15">
        <v>57</v>
      </c>
      <c r="G517" s="15">
        <v>3</v>
      </c>
      <c r="H517" s="15" t="s">
        <v>15</v>
      </c>
      <c r="I517" s="15" t="s">
        <v>17</v>
      </c>
      <c r="J517" s="45"/>
      <c r="K517" s="48"/>
      <c r="L517" s="50"/>
      <c r="M517" s="52"/>
      <c r="N517" s="54"/>
      <c r="O517" s="56"/>
    </row>
    <row r="518" spans="1:18" ht="11.1" customHeight="1">
      <c r="A518" s="13" t="s">
        <v>276</v>
      </c>
      <c r="B518" s="14" t="s">
        <v>277</v>
      </c>
      <c r="C518" s="15" t="s">
        <v>36</v>
      </c>
      <c r="D518" s="15">
        <v>23</v>
      </c>
      <c r="E518" s="15">
        <v>16</v>
      </c>
      <c r="F518" s="15">
        <v>39</v>
      </c>
      <c r="G518" s="15">
        <v>0</v>
      </c>
      <c r="H518" s="15" t="s">
        <v>19</v>
      </c>
      <c r="I518" s="15" t="s">
        <v>19</v>
      </c>
      <c r="J518" s="45"/>
      <c r="K518" s="48"/>
      <c r="L518" s="50"/>
      <c r="M518" s="52"/>
      <c r="N518" s="54"/>
      <c r="O518" s="56"/>
    </row>
    <row r="519" spans="1:18" ht="11.1" customHeight="1">
      <c r="A519" s="13" t="s">
        <v>276</v>
      </c>
      <c r="B519" s="14" t="s">
        <v>277</v>
      </c>
      <c r="C519" s="15" t="s">
        <v>37</v>
      </c>
      <c r="D519" s="15">
        <v>27</v>
      </c>
      <c r="E519" s="15">
        <v>25</v>
      </c>
      <c r="F519" s="15">
        <v>52</v>
      </c>
      <c r="G519" s="15">
        <v>3</v>
      </c>
      <c r="H519" s="15" t="s">
        <v>15</v>
      </c>
      <c r="I519" s="15" t="s">
        <v>17</v>
      </c>
      <c r="J519" s="45"/>
      <c r="K519" s="48"/>
      <c r="L519" s="50"/>
      <c r="M519" s="52"/>
      <c r="N519" s="54"/>
      <c r="O519" s="56"/>
    </row>
    <row r="520" spans="1:18" ht="11.1" customHeight="1">
      <c r="A520" s="13" t="s">
        <v>276</v>
      </c>
      <c r="B520" s="14" t="s">
        <v>277</v>
      </c>
      <c r="C520" s="15" t="s">
        <v>38</v>
      </c>
      <c r="D520" s="15">
        <v>27</v>
      </c>
      <c r="E520" s="15">
        <v>28</v>
      </c>
      <c r="F520" s="15">
        <v>55</v>
      </c>
      <c r="G520" s="15">
        <v>3</v>
      </c>
      <c r="H520" s="15" t="s">
        <v>15</v>
      </c>
      <c r="I520" s="15" t="s">
        <v>17</v>
      </c>
      <c r="J520" s="45"/>
      <c r="K520" s="48"/>
      <c r="L520" s="50"/>
      <c r="M520" s="52"/>
      <c r="N520" s="54"/>
      <c r="O520" s="56"/>
    </row>
    <row r="521" spans="1:18" ht="11.1" customHeight="1">
      <c r="A521" s="13" t="s">
        <v>276</v>
      </c>
      <c r="B521" s="14" t="s">
        <v>277</v>
      </c>
      <c r="C521" s="15" t="s">
        <v>35</v>
      </c>
      <c r="D521" s="15">
        <v>29</v>
      </c>
      <c r="E521" s="15">
        <v>68</v>
      </c>
      <c r="F521" s="15">
        <v>97</v>
      </c>
      <c r="G521" s="15">
        <v>1.5</v>
      </c>
      <c r="H521" s="15" t="s">
        <v>15</v>
      </c>
      <c r="I521" s="15" t="s">
        <v>20</v>
      </c>
      <c r="J521" s="45"/>
      <c r="K521" s="48"/>
      <c r="L521" s="50"/>
      <c r="M521" s="52"/>
      <c r="N521" s="54"/>
      <c r="O521" s="56"/>
    </row>
    <row r="522" spans="1:18" ht="11.1" customHeight="1">
      <c r="A522" s="16" t="s">
        <v>276</v>
      </c>
      <c r="B522" s="17" t="s">
        <v>277</v>
      </c>
      <c r="C522" s="18" t="s">
        <v>39</v>
      </c>
      <c r="D522" s="18">
        <v>29</v>
      </c>
      <c r="E522" s="18">
        <v>65</v>
      </c>
      <c r="F522" s="18">
        <v>94</v>
      </c>
      <c r="G522" s="18">
        <v>1.5</v>
      </c>
      <c r="H522" s="18" t="s">
        <v>15</v>
      </c>
      <c r="I522" s="18" t="s">
        <v>20</v>
      </c>
      <c r="J522" s="45"/>
      <c r="K522" s="48"/>
      <c r="L522" s="50"/>
      <c r="M522" s="52"/>
      <c r="N522" s="54"/>
      <c r="O522" s="56"/>
    </row>
    <row r="523" spans="1:18" ht="11.1" customHeight="1">
      <c r="A523" s="16" t="s">
        <v>276</v>
      </c>
      <c r="B523" s="17" t="s">
        <v>277</v>
      </c>
      <c r="C523" s="18" t="s">
        <v>40</v>
      </c>
      <c r="D523" s="18">
        <v>29</v>
      </c>
      <c r="E523" s="18">
        <v>66</v>
      </c>
      <c r="F523" s="18">
        <v>95</v>
      </c>
      <c r="G523" s="18">
        <v>1.5</v>
      </c>
      <c r="H523" s="18" t="s">
        <v>15</v>
      </c>
      <c r="I523" s="18" t="s">
        <v>20</v>
      </c>
      <c r="J523" s="45"/>
      <c r="K523" s="48"/>
      <c r="L523" s="50"/>
      <c r="M523" s="52"/>
      <c r="N523" s="54"/>
      <c r="O523" s="56"/>
    </row>
    <row r="524" spans="1:18" ht="11.1" customHeight="1">
      <c r="A524" s="16" t="s">
        <v>276</v>
      </c>
      <c r="B524" s="17" t="s">
        <v>277</v>
      </c>
      <c r="C524" s="18" t="s">
        <v>41</v>
      </c>
      <c r="D524" s="18">
        <v>28</v>
      </c>
      <c r="E524" s="18">
        <v>68</v>
      </c>
      <c r="F524" s="18">
        <v>96</v>
      </c>
      <c r="G524" s="18">
        <v>2</v>
      </c>
      <c r="H524" s="18" t="s">
        <v>15</v>
      </c>
      <c r="I524" s="18" t="s">
        <v>20</v>
      </c>
      <c r="J524" s="45"/>
      <c r="K524" s="48"/>
      <c r="L524" s="50"/>
      <c r="M524" s="52"/>
      <c r="N524" s="54"/>
      <c r="O524" s="56"/>
    </row>
    <row r="525" spans="1:18" ht="10.5" customHeight="1" thickBot="1">
      <c r="A525" s="19" t="s">
        <v>276</v>
      </c>
      <c r="B525" s="20" t="s">
        <v>277</v>
      </c>
      <c r="C525" s="21" t="s">
        <v>42</v>
      </c>
      <c r="D525" s="21">
        <v>28</v>
      </c>
      <c r="E525" s="21">
        <v>0</v>
      </c>
      <c r="F525" s="21">
        <v>28</v>
      </c>
      <c r="G525" s="21">
        <v>0</v>
      </c>
      <c r="H525" s="21" t="s">
        <v>15</v>
      </c>
      <c r="I525" s="21" t="s">
        <v>31</v>
      </c>
      <c r="J525" s="46"/>
      <c r="K525" s="49"/>
      <c r="L525" s="51"/>
      <c r="M525" s="53"/>
      <c r="N525" s="55"/>
      <c r="O525" s="57"/>
    </row>
    <row r="526" spans="1:18" ht="11.1" customHeight="1">
      <c r="A526" s="8" t="s">
        <v>278</v>
      </c>
      <c r="B526" s="9" t="s">
        <v>279</v>
      </c>
      <c r="C526" s="10" t="s">
        <v>33</v>
      </c>
      <c r="D526" s="10">
        <v>25</v>
      </c>
      <c r="E526" s="10">
        <v>27</v>
      </c>
      <c r="F526" s="10">
        <v>52</v>
      </c>
      <c r="G526" s="10">
        <v>3</v>
      </c>
      <c r="H526" s="10" t="s">
        <v>15</v>
      </c>
      <c r="I526" s="10" t="s">
        <v>17</v>
      </c>
      <c r="J526" s="44">
        <f t="shared" ref="J526" si="260">COUNTIF(H526:H535,"F")+COUNTIF(H526:H535,"AB")</f>
        <v>2</v>
      </c>
      <c r="K526" s="47">
        <f t="shared" ref="K526" si="261">SUM(G526:G535)</f>
        <v>15.5</v>
      </c>
      <c r="L526" s="50" t="str">
        <f t="shared" ref="L526" si="262">IF(K526=21.5, "PASS", "FAIL")</f>
        <v>FAIL</v>
      </c>
      <c r="M526" s="52" t="str">
        <f t="shared" ref="M526" si="263">IF(L526="PASS",O526/9,"NO NEED")</f>
        <v>NO NEED</v>
      </c>
      <c r="N526" s="54" t="str">
        <f>IF(L526="FAIL","NO RANK",RANK(M526,$M$6:$M$575))</f>
        <v>NO RANK</v>
      </c>
      <c r="O526" s="56">
        <f t="shared" ref="O526" si="264">SUM(F526:F534)</f>
        <v>574</v>
      </c>
    </row>
    <row r="527" spans="1:18" ht="11.1" customHeight="1">
      <c r="A527" s="13" t="s">
        <v>278</v>
      </c>
      <c r="B527" s="14" t="s">
        <v>279</v>
      </c>
      <c r="C527" s="15" t="s">
        <v>34</v>
      </c>
      <c r="D527" s="15">
        <v>23</v>
      </c>
      <c r="E527" s="15">
        <v>6</v>
      </c>
      <c r="F527" s="15">
        <v>29</v>
      </c>
      <c r="G527" s="15">
        <v>0</v>
      </c>
      <c r="H527" s="15" t="s">
        <v>19</v>
      </c>
      <c r="I527" s="15" t="s">
        <v>19</v>
      </c>
      <c r="J527" s="45"/>
      <c r="K527" s="48"/>
      <c r="L527" s="50"/>
      <c r="M527" s="52"/>
      <c r="N527" s="54"/>
      <c r="O527" s="56"/>
    </row>
    <row r="528" spans="1:18" ht="11.1" customHeight="1">
      <c r="A528" s="13" t="s">
        <v>278</v>
      </c>
      <c r="B528" s="14" t="s">
        <v>279</v>
      </c>
      <c r="C528" s="15" t="s">
        <v>36</v>
      </c>
      <c r="D528" s="15">
        <v>20</v>
      </c>
      <c r="E528" s="15">
        <v>1</v>
      </c>
      <c r="F528" s="15">
        <v>21</v>
      </c>
      <c r="G528" s="15">
        <v>0</v>
      </c>
      <c r="H528" s="15" t="s">
        <v>19</v>
      </c>
      <c r="I528" s="15" t="s">
        <v>19</v>
      </c>
      <c r="J528" s="45"/>
      <c r="K528" s="48"/>
      <c r="L528" s="50"/>
      <c r="M528" s="52"/>
      <c r="N528" s="54"/>
      <c r="O528" s="56"/>
    </row>
    <row r="529" spans="1:18" ht="11.1" customHeight="1">
      <c r="A529" s="13" t="s">
        <v>278</v>
      </c>
      <c r="B529" s="14" t="s">
        <v>279</v>
      </c>
      <c r="C529" s="15" t="s">
        <v>37</v>
      </c>
      <c r="D529" s="15">
        <v>24</v>
      </c>
      <c r="E529" s="15">
        <v>27</v>
      </c>
      <c r="F529" s="15">
        <v>51</v>
      </c>
      <c r="G529" s="15">
        <v>3</v>
      </c>
      <c r="H529" s="15" t="s">
        <v>15</v>
      </c>
      <c r="I529" s="15" t="s">
        <v>17</v>
      </c>
      <c r="J529" s="45"/>
      <c r="K529" s="48"/>
      <c r="L529" s="50"/>
      <c r="M529" s="52"/>
      <c r="N529" s="54"/>
      <c r="O529" s="56"/>
    </row>
    <row r="530" spans="1:18" ht="11.1" customHeight="1">
      <c r="A530" s="13" t="s">
        <v>278</v>
      </c>
      <c r="B530" s="14" t="s">
        <v>279</v>
      </c>
      <c r="C530" s="15" t="s">
        <v>38</v>
      </c>
      <c r="D530" s="15">
        <v>20</v>
      </c>
      <c r="E530" s="15">
        <v>36</v>
      </c>
      <c r="F530" s="15">
        <v>56</v>
      </c>
      <c r="G530" s="15">
        <v>3</v>
      </c>
      <c r="H530" s="15" t="s">
        <v>15</v>
      </c>
      <c r="I530" s="15" t="s">
        <v>17</v>
      </c>
      <c r="J530" s="45"/>
      <c r="K530" s="48"/>
      <c r="L530" s="50"/>
      <c r="M530" s="52"/>
      <c r="N530" s="54"/>
      <c r="O530" s="56"/>
    </row>
    <row r="531" spans="1:18" ht="11.1" customHeight="1">
      <c r="A531" s="13" t="s">
        <v>278</v>
      </c>
      <c r="B531" s="14" t="s">
        <v>279</v>
      </c>
      <c r="C531" s="15" t="s">
        <v>35</v>
      </c>
      <c r="D531" s="15">
        <v>28</v>
      </c>
      <c r="E531" s="15">
        <v>65</v>
      </c>
      <c r="F531" s="15">
        <v>93</v>
      </c>
      <c r="G531" s="15">
        <v>1.5</v>
      </c>
      <c r="H531" s="15" t="s">
        <v>15</v>
      </c>
      <c r="I531" s="15" t="s">
        <v>20</v>
      </c>
      <c r="J531" s="45"/>
      <c r="K531" s="48"/>
      <c r="L531" s="50"/>
      <c r="M531" s="52"/>
      <c r="N531" s="54"/>
      <c r="O531" s="56"/>
    </row>
    <row r="532" spans="1:18" ht="11.1" customHeight="1">
      <c r="A532" s="16" t="s">
        <v>278</v>
      </c>
      <c r="B532" s="17" t="s">
        <v>279</v>
      </c>
      <c r="C532" s="18" t="s">
        <v>39</v>
      </c>
      <c r="D532" s="18">
        <v>29</v>
      </c>
      <c r="E532" s="18">
        <v>63</v>
      </c>
      <c r="F532" s="18">
        <v>92</v>
      </c>
      <c r="G532" s="18">
        <v>1.5</v>
      </c>
      <c r="H532" s="18" t="s">
        <v>15</v>
      </c>
      <c r="I532" s="18" t="s">
        <v>21</v>
      </c>
      <c r="J532" s="45"/>
      <c r="K532" s="48"/>
      <c r="L532" s="50"/>
      <c r="M532" s="52"/>
      <c r="N532" s="54"/>
      <c r="O532" s="56"/>
    </row>
    <row r="533" spans="1:18" ht="11.1" customHeight="1">
      <c r="A533" s="16" t="s">
        <v>278</v>
      </c>
      <c r="B533" s="17" t="s">
        <v>279</v>
      </c>
      <c r="C533" s="18" t="s">
        <v>40</v>
      </c>
      <c r="D533" s="18">
        <v>28</v>
      </c>
      <c r="E533" s="18">
        <v>67</v>
      </c>
      <c r="F533" s="18">
        <v>95</v>
      </c>
      <c r="G533" s="18">
        <v>1.5</v>
      </c>
      <c r="H533" s="18" t="s">
        <v>15</v>
      </c>
      <c r="I533" s="18" t="s">
        <v>31</v>
      </c>
      <c r="J533" s="45"/>
      <c r="K533" s="48"/>
      <c r="L533" s="50"/>
      <c r="M533" s="52"/>
      <c r="N533" s="54"/>
      <c r="O533" s="56"/>
    </row>
    <row r="534" spans="1:18" ht="11.1" customHeight="1">
      <c r="A534" s="16" t="s">
        <v>278</v>
      </c>
      <c r="B534" s="17" t="s">
        <v>279</v>
      </c>
      <c r="C534" s="18" t="s">
        <v>41</v>
      </c>
      <c r="D534" s="18">
        <v>28</v>
      </c>
      <c r="E534" s="18">
        <v>57</v>
      </c>
      <c r="F534" s="18">
        <v>85</v>
      </c>
      <c r="G534" s="18">
        <v>2</v>
      </c>
      <c r="H534" s="18" t="s">
        <v>15</v>
      </c>
      <c r="I534" s="18" t="s">
        <v>20</v>
      </c>
      <c r="J534" s="45"/>
      <c r="K534" s="48"/>
      <c r="L534" s="50"/>
      <c r="M534" s="52"/>
      <c r="N534" s="54"/>
      <c r="O534" s="56"/>
    </row>
    <row r="535" spans="1:18" ht="11.1" customHeight="1" thickBot="1">
      <c r="A535" s="19" t="s">
        <v>278</v>
      </c>
      <c r="B535" s="20" t="s">
        <v>279</v>
      </c>
      <c r="C535" s="21" t="s">
        <v>42</v>
      </c>
      <c r="D535" s="21">
        <v>28</v>
      </c>
      <c r="E535" s="21">
        <v>0</v>
      </c>
      <c r="F535" s="21">
        <v>28</v>
      </c>
      <c r="G535" s="21">
        <v>0</v>
      </c>
      <c r="H535" s="21" t="s">
        <v>15</v>
      </c>
      <c r="I535" s="21" t="s">
        <v>20</v>
      </c>
      <c r="J535" s="46"/>
      <c r="K535" s="49"/>
      <c r="L535" s="51"/>
      <c r="M535" s="53"/>
      <c r="N535" s="55"/>
      <c r="O535" s="57"/>
    </row>
    <row r="536" spans="1:18" ht="11.1" customHeight="1">
      <c r="A536" s="8" t="s">
        <v>280</v>
      </c>
      <c r="B536" s="9" t="s">
        <v>281</v>
      </c>
      <c r="C536" s="10" t="s">
        <v>33</v>
      </c>
      <c r="D536" s="10">
        <v>15</v>
      </c>
      <c r="E536" s="10">
        <v>14</v>
      </c>
      <c r="F536" s="10">
        <v>29</v>
      </c>
      <c r="G536" s="10">
        <v>0</v>
      </c>
      <c r="H536" s="10" t="s">
        <v>19</v>
      </c>
      <c r="I536" s="10" t="s">
        <v>19</v>
      </c>
      <c r="J536" s="44">
        <f t="shared" ref="J536" si="265">COUNTIF(H536:H545,"F")+COUNTIF(H536:H545,"AB")</f>
        <v>1</v>
      </c>
      <c r="K536" s="47">
        <f t="shared" ref="K536" si="266">SUM(G536:G545)</f>
        <v>18.5</v>
      </c>
      <c r="L536" s="50" t="str">
        <f t="shared" ref="L536" si="267">IF(K536=21.5, "PASS", "FAIL")</f>
        <v>FAIL</v>
      </c>
      <c r="M536" s="52" t="str">
        <f t="shared" ref="M536" si="268">IF(L536="PASS",O536/9,"NO NEED")</f>
        <v>NO NEED</v>
      </c>
      <c r="N536" s="54" t="str">
        <f>IF(L536="FAIL","NO RANK",RANK(M536,$M$6:$M$575))</f>
        <v>NO RANK</v>
      </c>
      <c r="O536" s="56">
        <f t="shared" ref="O536" si="269">SUM(F536:F544)</f>
        <v>614</v>
      </c>
      <c r="P536" s="11"/>
      <c r="Q536" s="12"/>
      <c r="R536" s="12"/>
    </row>
    <row r="537" spans="1:18" ht="11.1" customHeight="1">
      <c r="A537" s="13" t="s">
        <v>280</v>
      </c>
      <c r="B537" s="14" t="s">
        <v>281</v>
      </c>
      <c r="C537" s="15" t="s">
        <v>34</v>
      </c>
      <c r="D537" s="15">
        <v>15</v>
      </c>
      <c r="E537" s="15">
        <v>50</v>
      </c>
      <c r="F537" s="15">
        <v>65</v>
      </c>
      <c r="G537" s="15">
        <v>3</v>
      </c>
      <c r="H537" s="15" t="s">
        <v>15</v>
      </c>
      <c r="I537" s="15" t="s">
        <v>16</v>
      </c>
      <c r="J537" s="45"/>
      <c r="K537" s="48"/>
      <c r="L537" s="50"/>
      <c r="M537" s="52"/>
      <c r="N537" s="54"/>
      <c r="O537" s="56"/>
    </row>
    <row r="538" spans="1:18" ht="11.1" customHeight="1">
      <c r="A538" s="13" t="s">
        <v>280</v>
      </c>
      <c r="B538" s="14" t="s">
        <v>281</v>
      </c>
      <c r="C538" s="15" t="s">
        <v>36</v>
      </c>
      <c r="D538" s="15">
        <v>15</v>
      </c>
      <c r="E538" s="15">
        <v>25</v>
      </c>
      <c r="F538" s="15">
        <v>40</v>
      </c>
      <c r="G538" s="15">
        <v>3</v>
      </c>
      <c r="H538" s="15" t="s">
        <v>15</v>
      </c>
      <c r="I538" s="15" t="s">
        <v>18</v>
      </c>
      <c r="J538" s="45"/>
      <c r="K538" s="48"/>
      <c r="L538" s="50"/>
      <c r="M538" s="52"/>
      <c r="N538" s="54"/>
      <c r="O538" s="56"/>
    </row>
    <row r="539" spans="1:18" ht="11.1" customHeight="1">
      <c r="A539" s="13" t="s">
        <v>280</v>
      </c>
      <c r="B539" s="14" t="s">
        <v>281</v>
      </c>
      <c r="C539" s="15" t="s">
        <v>37</v>
      </c>
      <c r="D539" s="15">
        <v>15</v>
      </c>
      <c r="E539" s="15">
        <v>38</v>
      </c>
      <c r="F539" s="15">
        <v>53</v>
      </c>
      <c r="G539" s="15">
        <v>3</v>
      </c>
      <c r="H539" s="15" t="s">
        <v>15</v>
      </c>
      <c r="I539" s="15" t="s">
        <v>17</v>
      </c>
      <c r="J539" s="45"/>
      <c r="K539" s="48"/>
      <c r="L539" s="50"/>
      <c r="M539" s="52"/>
      <c r="N539" s="54"/>
      <c r="O539" s="56"/>
    </row>
    <row r="540" spans="1:18" ht="11.1" customHeight="1">
      <c r="A540" s="13" t="s">
        <v>280</v>
      </c>
      <c r="B540" s="14" t="s">
        <v>281</v>
      </c>
      <c r="C540" s="15" t="s">
        <v>38</v>
      </c>
      <c r="D540" s="15">
        <v>20</v>
      </c>
      <c r="E540" s="15">
        <v>44</v>
      </c>
      <c r="F540" s="15">
        <v>64</v>
      </c>
      <c r="G540" s="15">
        <v>3</v>
      </c>
      <c r="H540" s="15" t="s">
        <v>15</v>
      </c>
      <c r="I540" s="15" t="s">
        <v>16</v>
      </c>
      <c r="J540" s="45"/>
      <c r="K540" s="48"/>
      <c r="L540" s="50"/>
      <c r="M540" s="52"/>
      <c r="N540" s="54"/>
      <c r="O540" s="56"/>
    </row>
    <row r="541" spans="1:18" ht="11.1" customHeight="1">
      <c r="A541" s="13" t="s">
        <v>280</v>
      </c>
      <c r="B541" s="14" t="s">
        <v>281</v>
      </c>
      <c r="C541" s="15" t="s">
        <v>35</v>
      </c>
      <c r="D541" s="15">
        <v>29</v>
      </c>
      <c r="E541" s="15">
        <v>65</v>
      </c>
      <c r="F541" s="15">
        <v>94</v>
      </c>
      <c r="G541" s="15">
        <v>1.5</v>
      </c>
      <c r="H541" s="15" t="s">
        <v>15</v>
      </c>
      <c r="I541" s="15" t="s">
        <v>20</v>
      </c>
      <c r="J541" s="45"/>
      <c r="K541" s="48"/>
      <c r="L541" s="50"/>
      <c r="M541" s="52"/>
      <c r="N541" s="54"/>
      <c r="O541" s="56"/>
    </row>
    <row r="542" spans="1:18" ht="11.1" customHeight="1">
      <c r="A542" s="16" t="s">
        <v>280</v>
      </c>
      <c r="B542" s="17" t="s">
        <v>281</v>
      </c>
      <c r="C542" s="18" t="s">
        <v>39</v>
      </c>
      <c r="D542" s="18">
        <v>29</v>
      </c>
      <c r="E542" s="18">
        <v>61</v>
      </c>
      <c r="F542" s="18">
        <v>90</v>
      </c>
      <c r="G542" s="18">
        <v>1.5</v>
      </c>
      <c r="H542" s="18" t="s">
        <v>15</v>
      </c>
      <c r="I542" s="18" t="s">
        <v>20</v>
      </c>
      <c r="J542" s="45"/>
      <c r="K542" s="48"/>
      <c r="L542" s="50"/>
      <c r="M542" s="52"/>
      <c r="N542" s="54"/>
      <c r="O542" s="56"/>
    </row>
    <row r="543" spans="1:18" ht="11.1" customHeight="1">
      <c r="A543" s="16" t="s">
        <v>280</v>
      </c>
      <c r="B543" s="17" t="s">
        <v>281</v>
      </c>
      <c r="C543" s="18" t="s">
        <v>40</v>
      </c>
      <c r="D543" s="18">
        <v>30</v>
      </c>
      <c r="E543" s="18">
        <v>63</v>
      </c>
      <c r="F543" s="18">
        <v>93</v>
      </c>
      <c r="G543" s="18">
        <v>1.5</v>
      </c>
      <c r="H543" s="18" t="s">
        <v>15</v>
      </c>
      <c r="I543" s="18" t="s">
        <v>20</v>
      </c>
      <c r="J543" s="45"/>
      <c r="K543" s="48"/>
      <c r="L543" s="50"/>
      <c r="M543" s="52"/>
      <c r="N543" s="54"/>
      <c r="O543" s="56"/>
    </row>
    <row r="544" spans="1:18" ht="11.1" customHeight="1">
      <c r="A544" s="16" t="s">
        <v>280</v>
      </c>
      <c r="B544" s="17" t="s">
        <v>281</v>
      </c>
      <c r="C544" s="18" t="s">
        <v>41</v>
      </c>
      <c r="D544" s="18">
        <v>29</v>
      </c>
      <c r="E544" s="18">
        <v>57</v>
      </c>
      <c r="F544" s="18">
        <v>86</v>
      </c>
      <c r="G544" s="18">
        <v>2</v>
      </c>
      <c r="H544" s="18" t="s">
        <v>15</v>
      </c>
      <c r="I544" s="18" t="s">
        <v>21</v>
      </c>
      <c r="J544" s="45"/>
      <c r="K544" s="48"/>
      <c r="L544" s="50"/>
      <c r="M544" s="52"/>
      <c r="N544" s="54"/>
      <c r="O544" s="56"/>
    </row>
    <row r="545" spans="1:18" ht="10.5" customHeight="1" thickBot="1">
      <c r="A545" s="19" t="s">
        <v>280</v>
      </c>
      <c r="B545" s="20" t="s">
        <v>281</v>
      </c>
      <c r="C545" s="21" t="s">
        <v>42</v>
      </c>
      <c r="D545" s="21">
        <v>26</v>
      </c>
      <c r="E545" s="21">
        <v>0</v>
      </c>
      <c r="F545" s="21">
        <v>26</v>
      </c>
      <c r="G545" s="21">
        <v>0</v>
      </c>
      <c r="H545" s="21" t="s">
        <v>15</v>
      </c>
      <c r="I545" s="21" t="s">
        <v>31</v>
      </c>
      <c r="J545" s="46"/>
      <c r="K545" s="49"/>
      <c r="L545" s="51"/>
      <c r="M545" s="53"/>
      <c r="N545" s="55"/>
      <c r="O545" s="57"/>
    </row>
    <row r="546" spans="1:18" ht="11.1" customHeight="1">
      <c r="A546" s="8" t="s">
        <v>282</v>
      </c>
      <c r="B546" s="9" t="s">
        <v>283</v>
      </c>
      <c r="C546" s="10" t="s">
        <v>33</v>
      </c>
      <c r="D546" s="10">
        <v>24</v>
      </c>
      <c r="E546" s="10">
        <v>40</v>
      </c>
      <c r="F546" s="10">
        <v>64</v>
      </c>
      <c r="G546" s="10">
        <v>3</v>
      </c>
      <c r="H546" s="10" t="s">
        <v>15</v>
      </c>
      <c r="I546" s="10" t="s">
        <v>16</v>
      </c>
      <c r="J546" s="44">
        <f t="shared" ref="J546" si="270">COUNTIF(H546:H555,"F")+COUNTIF(H546:H555,"AB")</f>
        <v>0</v>
      </c>
      <c r="K546" s="47">
        <f t="shared" ref="K546" si="271">SUM(G546:G555)</f>
        <v>21.5</v>
      </c>
      <c r="L546" s="50" t="str">
        <f t="shared" ref="L546" si="272">IF(K546=21.5, "PASS", "FAIL")</f>
        <v>PASS</v>
      </c>
      <c r="M546" s="52">
        <f t="shared" ref="M546" si="273">IF(L546="PASS",O546/9,"NO NEED")</f>
        <v>80.111111111111114</v>
      </c>
      <c r="N546" s="54">
        <f>IF(L546="FAIL","NO RANK",RANK(M546,$M$6:$M$575))</f>
        <v>5</v>
      </c>
      <c r="O546" s="56">
        <f t="shared" ref="O546" si="274">SUM(F546:F554)</f>
        <v>721</v>
      </c>
    </row>
    <row r="547" spans="1:18" ht="11.1" customHeight="1">
      <c r="A547" s="13" t="s">
        <v>282</v>
      </c>
      <c r="B547" s="14" t="s">
        <v>283</v>
      </c>
      <c r="C547" s="15" t="s">
        <v>34</v>
      </c>
      <c r="D547" s="15">
        <v>25</v>
      </c>
      <c r="E547" s="15">
        <v>48</v>
      </c>
      <c r="F547" s="15">
        <v>73</v>
      </c>
      <c r="G547" s="15">
        <v>3</v>
      </c>
      <c r="H547" s="15" t="s">
        <v>15</v>
      </c>
      <c r="I547" s="15" t="s">
        <v>16</v>
      </c>
      <c r="J547" s="45"/>
      <c r="K547" s="48"/>
      <c r="L547" s="50"/>
      <c r="M547" s="52"/>
      <c r="N547" s="54"/>
      <c r="O547" s="56"/>
    </row>
    <row r="548" spans="1:18" ht="11.1" customHeight="1">
      <c r="A548" s="13" t="s">
        <v>282</v>
      </c>
      <c r="B548" s="14" t="s">
        <v>283</v>
      </c>
      <c r="C548" s="15" t="s">
        <v>36</v>
      </c>
      <c r="D548" s="15">
        <v>28</v>
      </c>
      <c r="E548" s="15">
        <v>46</v>
      </c>
      <c r="F548" s="15">
        <v>74</v>
      </c>
      <c r="G548" s="15">
        <v>3</v>
      </c>
      <c r="H548" s="15" t="s">
        <v>15</v>
      </c>
      <c r="I548" s="15" t="s">
        <v>22</v>
      </c>
      <c r="J548" s="45"/>
      <c r="K548" s="48"/>
      <c r="L548" s="50"/>
      <c r="M548" s="52"/>
      <c r="N548" s="54"/>
      <c r="O548" s="56"/>
    </row>
    <row r="549" spans="1:18" ht="11.1" customHeight="1">
      <c r="A549" s="13" t="s">
        <v>282</v>
      </c>
      <c r="B549" s="14" t="s">
        <v>283</v>
      </c>
      <c r="C549" s="15" t="s">
        <v>37</v>
      </c>
      <c r="D549" s="15">
        <v>27</v>
      </c>
      <c r="E549" s="15">
        <v>34</v>
      </c>
      <c r="F549" s="15">
        <v>61</v>
      </c>
      <c r="G549" s="15">
        <v>3</v>
      </c>
      <c r="H549" s="15" t="s">
        <v>15</v>
      </c>
      <c r="I549" s="15" t="s">
        <v>16</v>
      </c>
      <c r="J549" s="45"/>
      <c r="K549" s="48"/>
      <c r="L549" s="50"/>
      <c r="M549" s="52"/>
      <c r="N549" s="54"/>
      <c r="O549" s="56"/>
    </row>
    <row r="550" spans="1:18" ht="11.1" customHeight="1">
      <c r="A550" s="13" t="s">
        <v>282</v>
      </c>
      <c r="B550" s="14" t="s">
        <v>283</v>
      </c>
      <c r="C550" s="15" t="s">
        <v>38</v>
      </c>
      <c r="D550" s="15">
        <v>25</v>
      </c>
      <c r="E550" s="15">
        <v>42</v>
      </c>
      <c r="F550" s="15">
        <v>67</v>
      </c>
      <c r="G550" s="15">
        <v>3</v>
      </c>
      <c r="H550" s="15" t="s">
        <v>15</v>
      </c>
      <c r="I550" s="15" t="s">
        <v>31</v>
      </c>
      <c r="J550" s="45"/>
      <c r="K550" s="48"/>
      <c r="L550" s="50"/>
      <c r="M550" s="52"/>
      <c r="N550" s="54"/>
      <c r="O550" s="56"/>
    </row>
    <row r="551" spans="1:18" ht="11.1" customHeight="1">
      <c r="A551" s="13" t="s">
        <v>282</v>
      </c>
      <c r="B551" s="14" t="s">
        <v>283</v>
      </c>
      <c r="C551" s="15" t="s">
        <v>35</v>
      </c>
      <c r="D551" s="15">
        <v>30</v>
      </c>
      <c r="E551" s="15">
        <v>65</v>
      </c>
      <c r="F551" s="15">
        <v>95</v>
      </c>
      <c r="G551" s="15">
        <v>1.5</v>
      </c>
      <c r="H551" s="15" t="s">
        <v>15</v>
      </c>
      <c r="I551" s="15" t="s">
        <v>20</v>
      </c>
      <c r="J551" s="45"/>
      <c r="K551" s="48"/>
      <c r="L551" s="50"/>
      <c r="M551" s="52"/>
      <c r="N551" s="54"/>
      <c r="O551" s="56"/>
    </row>
    <row r="552" spans="1:18" ht="11.1" customHeight="1">
      <c r="A552" s="16" t="s">
        <v>282</v>
      </c>
      <c r="B552" s="17" t="s">
        <v>283</v>
      </c>
      <c r="C552" s="18" t="s">
        <v>39</v>
      </c>
      <c r="D552" s="18">
        <v>30</v>
      </c>
      <c r="E552" s="18">
        <v>65</v>
      </c>
      <c r="F552" s="18">
        <v>95</v>
      </c>
      <c r="G552" s="18">
        <v>1.5</v>
      </c>
      <c r="H552" s="18" t="s">
        <v>15</v>
      </c>
      <c r="I552" s="18" t="s">
        <v>20</v>
      </c>
      <c r="J552" s="45"/>
      <c r="K552" s="48"/>
      <c r="L552" s="50"/>
      <c r="M552" s="52"/>
      <c r="N552" s="54"/>
      <c r="O552" s="56"/>
    </row>
    <row r="553" spans="1:18" ht="11.1" customHeight="1">
      <c r="A553" s="16" t="s">
        <v>282</v>
      </c>
      <c r="B553" s="17" t="s">
        <v>283</v>
      </c>
      <c r="C553" s="18" t="s">
        <v>40</v>
      </c>
      <c r="D553" s="18">
        <v>30</v>
      </c>
      <c r="E553" s="18">
        <v>68</v>
      </c>
      <c r="F553" s="18">
        <v>98</v>
      </c>
      <c r="G553" s="18">
        <v>1.5</v>
      </c>
      <c r="H553" s="18" t="s">
        <v>15</v>
      </c>
      <c r="I553" s="18" t="s">
        <v>20</v>
      </c>
      <c r="J553" s="45"/>
      <c r="K553" s="48"/>
      <c r="L553" s="50"/>
      <c r="M553" s="52"/>
      <c r="N553" s="54"/>
      <c r="O553" s="56"/>
    </row>
    <row r="554" spans="1:18" ht="11.1" customHeight="1">
      <c r="A554" s="16" t="s">
        <v>282</v>
      </c>
      <c r="B554" s="17" t="s">
        <v>283</v>
      </c>
      <c r="C554" s="18" t="s">
        <v>41</v>
      </c>
      <c r="D554" s="18">
        <v>29</v>
      </c>
      <c r="E554" s="18">
        <v>65</v>
      </c>
      <c r="F554" s="18">
        <v>94</v>
      </c>
      <c r="G554" s="18">
        <v>2</v>
      </c>
      <c r="H554" s="18" t="s">
        <v>15</v>
      </c>
      <c r="I554" s="18" t="s">
        <v>20</v>
      </c>
      <c r="J554" s="45"/>
      <c r="K554" s="48"/>
      <c r="L554" s="50"/>
      <c r="M554" s="52"/>
      <c r="N554" s="54"/>
      <c r="O554" s="56"/>
    </row>
    <row r="555" spans="1:18" ht="11.1" customHeight="1" thickBot="1">
      <c r="A555" s="19" t="s">
        <v>282</v>
      </c>
      <c r="B555" s="20" t="s">
        <v>283</v>
      </c>
      <c r="C555" s="21" t="s">
        <v>42</v>
      </c>
      <c r="D555" s="21">
        <v>29</v>
      </c>
      <c r="E555" s="21">
        <v>0</v>
      </c>
      <c r="F555" s="21">
        <v>29</v>
      </c>
      <c r="G555" s="21">
        <v>0</v>
      </c>
      <c r="H555" s="21" t="s">
        <v>15</v>
      </c>
      <c r="I555" s="21" t="s">
        <v>22</v>
      </c>
      <c r="J555" s="46"/>
      <c r="K555" s="49"/>
      <c r="L555" s="51"/>
      <c r="M555" s="53"/>
      <c r="N555" s="55"/>
      <c r="O555" s="57"/>
    </row>
    <row r="556" spans="1:18" ht="11.1" customHeight="1">
      <c r="A556" s="8" t="s">
        <v>284</v>
      </c>
      <c r="B556" s="9" t="s">
        <v>285</v>
      </c>
      <c r="C556" s="10" t="s">
        <v>33</v>
      </c>
      <c r="D556" s="10">
        <v>24</v>
      </c>
      <c r="E556" s="10">
        <v>29</v>
      </c>
      <c r="F556" s="10">
        <v>53</v>
      </c>
      <c r="G556" s="10">
        <v>3</v>
      </c>
      <c r="H556" s="10" t="s">
        <v>15</v>
      </c>
      <c r="I556" s="10" t="s">
        <v>17</v>
      </c>
      <c r="J556" s="44">
        <f t="shared" ref="J556" si="275">COUNTIF(H556:H565,"F")+COUNTIF(H556:H565,"AB")</f>
        <v>1</v>
      </c>
      <c r="K556" s="47">
        <f t="shared" ref="K556" si="276">SUM(G556:G565)</f>
        <v>18.5</v>
      </c>
      <c r="L556" s="50" t="str">
        <f t="shared" ref="L556" si="277">IF(K556=21.5, "PASS", "FAIL")</f>
        <v>FAIL</v>
      </c>
      <c r="M556" s="52" t="str">
        <f t="shared" ref="M556" si="278">IF(L556="PASS",O556/9,"NO NEED")</f>
        <v>NO NEED</v>
      </c>
      <c r="N556" s="54" t="str">
        <f>IF(L556="FAIL","NO RANK",RANK(M556,$M$6:$M$575))</f>
        <v>NO RANK</v>
      </c>
      <c r="O556" s="56">
        <f t="shared" ref="O556" si="279">SUM(F556:F564)</f>
        <v>664</v>
      </c>
      <c r="P556" s="11"/>
      <c r="Q556" s="12"/>
      <c r="R556" s="12"/>
    </row>
    <row r="557" spans="1:18" ht="11.1" customHeight="1">
      <c r="A557" s="13" t="s">
        <v>284</v>
      </c>
      <c r="B557" s="14" t="s">
        <v>285</v>
      </c>
      <c r="C557" s="15" t="s">
        <v>34</v>
      </c>
      <c r="D557" s="15">
        <v>26</v>
      </c>
      <c r="E557" s="15">
        <v>54</v>
      </c>
      <c r="F557" s="15">
        <v>80</v>
      </c>
      <c r="G557" s="15">
        <v>3</v>
      </c>
      <c r="H557" s="15" t="s">
        <v>15</v>
      </c>
      <c r="I557" s="15" t="s">
        <v>21</v>
      </c>
      <c r="J557" s="45"/>
      <c r="K557" s="48"/>
      <c r="L557" s="50"/>
      <c r="M557" s="52"/>
      <c r="N557" s="54"/>
      <c r="O557" s="56"/>
    </row>
    <row r="558" spans="1:18" ht="11.1" customHeight="1">
      <c r="A558" s="13" t="s">
        <v>284</v>
      </c>
      <c r="B558" s="14" t="s">
        <v>285</v>
      </c>
      <c r="C558" s="15" t="s">
        <v>36</v>
      </c>
      <c r="D558" s="15">
        <v>24</v>
      </c>
      <c r="E558" s="15">
        <v>7</v>
      </c>
      <c r="F558" s="15">
        <v>31</v>
      </c>
      <c r="G558" s="15">
        <v>0</v>
      </c>
      <c r="H558" s="15" t="s">
        <v>19</v>
      </c>
      <c r="I558" s="15" t="s">
        <v>19</v>
      </c>
      <c r="J558" s="45"/>
      <c r="K558" s="48"/>
      <c r="L558" s="50"/>
      <c r="M558" s="52"/>
      <c r="N558" s="54"/>
      <c r="O558" s="56"/>
    </row>
    <row r="559" spans="1:18" ht="11.1" customHeight="1">
      <c r="A559" s="13" t="s">
        <v>284</v>
      </c>
      <c r="B559" s="14" t="s">
        <v>285</v>
      </c>
      <c r="C559" s="15" t="s">
        <v>37</v>
      </c>
      <c r="D559" s="15">
        <v>26</v>
      </c>
      <c r="E559" s="15">
        <v>31</v>
      </c>
      <c r="F559" s="15">
        <v>57</v>
      </c>
      <c r="G559" s="15">
        <v>3</v>
      </c>
      <c r="H559" s="15" t="s">
        <v>15</v>
      </c>
      <c r="I559" s="15" t="s">
        <v>17</v>
      </c>
      <c r="J559" s="45"/>
      <c r="K559" s="48"/>
      <c r="L559" s="50"/>
      <c r="M559" s="52"/>
      <c r="N559" s="54"/>
      <c r="O559" s="56"/>
    </row>
    <row r="560" spans="1:18" ht="11.1" customHeight="1">
      <c r="A560" s="13" t="s">
        <v>284</v>
      </c>
      <c r="B560" s="14" t="s">
        <v>285</v>
      </c>
      <c r="C560" s="15" t="s">
        <v>38</v>
      </c>
      <c r="D560" s="15">
        <v>26</v>
      </c>
      <c r="E560" s="15">
        <v>25</v>
      </c>
      <c r="F560" s="15">
        <v>51</v>
      </c>
      <c r="G560" s="15">
        <v>3</v>
      </c>
      <c r="H560" s="15" t="s">
        <v>15</v>
      </c>
      <c r="I560" s="15" t="s">
        <v>17</v>
      </c>
      <c r="J560" s="45"/>
      <c r="K560" s="48"/>
      <c r="L560" s="50"/>
      <c r="M560" s="52"/>
      <c r="N560" s="54"/>
      <c r="O560" s="56"/>
    </row>
    <row r="561" spans="1:15" ht="11.1" customHeight="1">
      <c r="A561" s="13" t="s">
        <v>284</v>
      </c>
      <c r="B561" s="14" t="s">
        <v>285</v>
      </c>
      <c r="C561" s="15" t="s">
        <v>35</v>
      </c>
      <c r="D561" s="15">
        <v>30</v>
      </c>
      <c r="E561" s="15">
        <v>68</v>
      </c>
      <c r="F561" s="15">
        <v>98</v>
      </c>
      <c r="G561" s="15">
        <v>1.5</v>
      </c>
      <c r="H561" s="15" t="s">
        <v>15</v>
      </c>
      <c r="I561" s="15" t="s">
        <v>20</v>
      </c>
      <c r="J561" s="45"/>
      <c r="K561" s="48"/>
      <c r="L561" s="50"/>
      <c r="M561" s="52"/>
      <c r="N561" s="54"/>
      <c r="O561" s="56"/>
    </row>
    <row r="562" spans="1:15" ht="11.1" customHeight="1">
      <c r="A562" s="16" t="s">
        <v>284</v>
      </c>
      <c r="B562" s="17" t="s">
        <v>285</v>
      </c>
      <c r="C562" s="18" t="s">
        <v>39</v>
      </c>
      <c r="D562" s="18">
        <v>30</v>
      </c>
      <c r="E562" s="18">
        <v>68</v>
      </c>
      <c r="F562" s="18">
        <v>98</v>
      </c>
      <c r="G562" s="18">
        <v>1.5</v>
      </c>
      <c r="H562" s="18" t="s">
        <v>15</v>
      </c>
      <c r="I562" s="18" t="s">
        <v>20</v>
      </c>
      <c r="J562" s="45"/>
      <c r="K562" s="48"/>
      <c r="L562" s="50"/>
      <c r="M562" s="52"/>
      <c r="N562" s="54"/>
      <c r="O562" s="56"/>
    </row>
    <row r="563" spans="1:15" ht="11.1" customHeight="1">
      <c r="A563" s="16" t="s">
        <v>284</v>
      </c>
      <c r="B563" s="17" t="s">
        <v>285</v>
      </c>
      <c r="C563" s="18" t="s">
        <v>40</v>
      </c>
      <c r="D563" s="18">
        <v>30</v>
      </c>
      <c r="E563" s="18">
        <v>67</v>
      </c>
      <c r="F563" s="18">
        <v>97</v>
      </c>
      <c r="G563" s="18">
        <v>1.5</v>
      </c>
      <c r="H563" s="18" t="s">
        <v>15</v>
      </c>
      <c r="I563" s="18" t="s">
        <v>20</v>
      </c>
      <c r="J563" s="45"/>
      <c r="K563" s="48"/>
      <c r="L563" s="50"/>
      <c r="M563" s="52"/>
      <c r="N563" s="54"/>
      <c r="O563" s="56"/>
    </row>
    <row r="564" spans="1:15" ht="11.1" customHeight="1">
      <c r="A564" s="16" t="s">
        <v>284</v>
      </c>
      <c r="B564" s="17" t="s">
        <v>285</v>
      </c>
      <c r="C564" s="18" t="s">
        <v>41</v>
      </c>
      <c r="D564" s="18">
        <v>30</v>
      </c>
      <c r="E564" s="18">
        <v>69</v>
      </c>
      <c r="F564" s="18">
        <v>99</v>
      </c>
      <c r="G564" s="18">
        <v>2</v>
      </c>
      <c r="H564" s="18" t="s">
        <v>15</v>
      </c>
      <c r="I564" s="18" t="s">
        <v>20</v>
      </c>
      <c r="J564" s="45"/>
      <c r="K564" s="48"/>
      <c r="L564" s="50"/>
      <c r="M564" s="52"/>
      <c r="N564" s="54"/>
      <c r="O564" s="56"/>
    </row>
    <row r="565" spans="1:15" ht="10.5" customHeight="1" thickBot="1">
      <c r="A565" s="19" t="s">
        <v>284</v>
      </c>
      <c r="B565" s="20" t="s">
        <v>285</v>
      </c>
      <c r="C565" s="21" t="s">
        <v>42</v>
      </c>
      <c r="D565" s="21">
        <v>28</v>
      </c>
      <c r="E565" s="21">
        <v>0</v>
      </c>
      <c r="F565" s="21">
        <v>28</v>
      </c>
      <c r="G565" s="21">
        <v>0</v>
      </c>
      <c r="H565" s="21" t="s">
        <v>15</v>
      </c>
      <c r="I565" s="21" t="s">
        <v>31</v>
      </c>
      <c r="J565" s="46"/>
      <c r="K565" s="49"/>
      <c r="L565" s="51"/>
      <c r="M565" s="53"/>
      <c r="N565" s="55"/>
      <c r="O565" s="57"/>
    </row>
    <row r="566" spans="1:15" ht="11.1" customHeight="1">
      <c r="A566" s="8" t="s">
        <v>286</v>
      </c>
      <c r="B566" s="9" t="s">
        <v>287</v>
      </c>
      <c r="C566" s="10" t="s">
        <v>33</v>
      </c>
      <c r="D566" s="10">
        <v>19</v>
      </c>
      <c r="E566" s="10">
        <v>36</v>
      </c>
      <c r="F566" s="10">
        <v>55</v>
      </c>
      <c r="G566" s="10">
        <v>3</v>
      </c>
      <c r="H566" s="10" t="s">
        <v>15</v>
      </c>
      <c r="I566" s="10" t="s">
        <v>17</v>
      </c>
      <c r="J566" s="44">
        <f t="shared" ref="J566" si="280">COUNTIF(H566:H575,"F")+COUNTIF(H566:H575,"AB")</f>
        <v>1</v>
      </c>
      <c r="K566" s="47">
        <f t="shared" ref="K566" si="281">SUM(G566:G575)</f>
        <v>18.5</v>
      </c>
      <c r="L566" s="50" t="str">
        <f t="shared" ref="L566" si="282">IF(K566=21.5, "PASS", "FAIL")</f>
        <v>FAIL</v>
      </c>
      <c r="M566" s="52" t="str">
        <f t="shared" ref="M566" si="283">IF(L566="PASS",O566/9,"NO NEED")</f>
        <v>NO NEED</v>
      </c>
      <c r="N566" s="54" t="str">
        <f>IF(L566="FAIL","NO RANK",RANK(M566,$M$6:$M$575))</f>
        <v>NO RANK</v>
      </c>
      <c r="O566" s="56">
        <f t="shared" ref="O566" si="284">SUM(F566:F574)</f>
        <v>657</v>
      </c>
    </row>
    <row r="567" spans="1:15" ht="11.1" customHeight="1">
      <c r="A567" s="13" t="s">
        <v>286</v>
      </c>
      <c r="B567" s="14" t="s">
        <v>287</v>
      </c>
      <c r="C567" s="15" t="s">
        <v>34</v>
      </c>
      <c r="D567" s="15">
        <v>20</v>
      </c>
      <c r="E567" s="15">
        <v>46</v>
      </c>
      <c r="F567" s="15">
        <v>66</v>
      </c>
      <c r="G567" s="15">
        <v>3</v>
      </c>
      <c r="H567" s="15" t="s">
        <v>15</v>
      </c>
      <c r="I567" s="15" t="s">
        <v>16</v>
      </c>
      <c r="J567" s="45"/>
      <c r="K567" s="48"/>
      <c r="L567" s="50"/>
      <c r="M567" s="52"/>
      <c r="N567" s="54"/>
      <c r="O567" s="56"/>
    </row>
    <row r="568" spans="1:15" ht="11.1" customHeight="1">
      <c r="A568" s="13" t="s">
        <v>286</v>
      </c>
      <c r="B568" s="14" t="s">
        <v>287</v>
      </c>
      <c r="C568" s="15" t="s">
        <v>36</v>
      </c>
      <c r="D568" s="15">
        <v>24</v>
      </c>
      <c r="E568" s="15">
        <v>25</v>
      </c>
      <c r="F568" s="15">
        <v>49</v>
      </c>
      <c r="G568" s="15">
        <v>3</v>
      </c>
      <c r="H568" s="15" t="s">
        <v>15</v>
      </c>
      <c r="I568" s="15" t="s">
        <v>18</v>
      </c>
      <c r="J568" s="45"/>
      <c r="K568" s="48"/>
      <c r="L568" s="50"/>
      <c r="M568" s="52"/>
      <c r="N568" s="54"/>
      <c r="O568" s="56"/>
    </row>
    <row r="569" spans="1:15" ht="11.1" customHeight="1">
      <c r="A569" s="13" t="s">
        <v>286</v>
      </c>
      <c r="B569" s="14" t="s">
        <v>287</v>
      </c>
      <c r="C569" s="15" t="s">
        <v>37</v>
      </c>
      <c r="D569" s="15">
        <v>28</v>
      </c>
      <c r="E569" s="15">
        <v>9</v>
      </c>
      <c r="F569" s="15">
        <v>37</v>
      </c>
      <c r="G569" s="15">
        <v>0</v>
      </c>
      <c r="H569" s="15" t="s">
        <v>19</v>
      </c>
      <c r="I569" s="15" t="s">
        <v>19</v>
      </c>
      <c r="J569" s="45"/>
      <c r="K569" s="48"/>
      <c r="L569" s="50"/>
      <c r="M569" s="52"/>
      <c r="N569" s="54"/>
      <c r="O569" s="56"/>
    </row>
    <row r="570" spans="1:15" ht="11.1" customHeight="1">
      <c r="A570" s="13" t="s">
        <v>286</v>
      </c>
      <c r="B570" s="14" t="s">
        <v>287</v>
      </c>
      <c r="C570" s="15" t="s">
        <v>38</v>
      </c>
      <c r="D570" s="15">
        <v>24</v>
      </c>
      <c r="E570" s="15">
        <v>40</v>
      </c>
      <c r="F570" s="15">
        <v>64</v>
      </c>
      <c r="G570" s="15">
        <v>3</v>
      </c>
      <c r="H570" s="15" t="s">
        <v>15</v>
      </c>
      <c r="I570" s="15" t="s">
        <v>16</v>
      </c>
      <c r="J570" s="45"/>
      <c r="K570" s="48"/>
      <c r="L570" s="50"/>
      <c r="M570" s="52"/>
      <c r="N570" s="54"/>
      <c r="O570" s="56"/>
    </row>
    <row r="571" spans="1:15" ht="11.1" customHeight="1">
      <c r="A571" s="13" t="s">
        <v>286</v>
      </c>
      <c r="B571" s="14" t="s">
        <v>287</v>
      </c>
      <c r="C571" s="15" t="s">
        <v>35</v>
      </c>
      <c r="D571" s="15">
        <v>30</v>
      </c>
      <c r="E571" s="15">
        <v>65</v>
      </c>
      <c r="F571" s="15">
        <v>95</v>
      </c>
      <c r="G571" s="15">
        <v>1.5</v>
      </c>
      <c r="H571" s="15" t="s">
        <v>15</v>
      </c>
      <c r="I571" s="15" t="s">
        <v>20</v>
      </c>
      <c r="J571" s="45"/>
      <c r="K571" s="48"/>
      <c r="L571" s="50"/>
      <c r="M571" s="52"/>
      <c r="N571" s="54"/>
      <c r="O571" s="56"/>
    </row>
    <row r="572" spans="1:15" ht="11.1" customHeight="1">
      <c r="A572" s="16" t="s">
        <v>286</v>
      </c>
      <c r="B572" s="17" t="s">
        <v>287</v>
      </c>
      <c r="C572" s="18" t="s">
        <v>39</v>
      </c>
      <c r="D572" s="18">
        <v>30</v>
      </c>
      <c r="E572" s="18">
        <v>68</v>
      </c>
      <c r="F572" s="18">
        <v>98</v>
      </c>
      <c r="G572" s="18">
        <v>1.5</v>
      </c>
      <c r="H572" s="18" t="s">
        <v>15</v>
      </c>
      <c r="I572" s="18" t="s">
        <v>20</v>
      </c>
      <c r="J572" s="45"/>
      <c r="K572" s="48"/>
      <c r="L572" s="50"/>
      <c r="M572" s="52"/>
      <c r="N572" s="54"/>
      <c r="O572" s="56"/>
    </row>
    <row r="573" spans="1:15" ht="11.1" customHeight="1">
      <c r="A573" s="16" t="s">
        <v>286</v>
      </c>
      <c r="B573" s="17" t="s">
        <v>287</v>
      </c>
      <c r="C573" s="18" t="s">
        <v>40</v>
      </c>
      <c r="D573" s="18">
        <v>30</v>
      </c>
      <c r="E573" s="18">
        <v>67</v>
      </c>
      <c r="F573" s="18">
        <v>97</v>
      </c>
      <c r="G573" s="18">
        <v>1.5</v>
      </c>
      <c r="H573" s="18" t="s">
        <v>15</v>
      </c>
      <c r="I573" s="18" t="s">
        <v>20</v>
      </c>
      <c r="J573" s="45"/>
      <c r="K573" s="48"/>
      <c r="L573" s="50"/>
      <c r="M573" s="52"/>
      <c r="N573" s="54"/>
      <c r="O573" s="56"/>
    </row>
    <row r="574" spans="1:15" ht="11.1" customHeight="1">
      <c r="A574" s="16" t="s">
        <v>286</v>
      </c>
      <c r="B574" s="17" t="s">
        <v>287</v>
      </c>
      <c r="C574" s="18" t="s">
        <v>41</v>
      </c>
      <c r="D574" s="18">
        <v>29</v>
      </c>
      <c r="E574" s="18">
        <v>67</v>
      </c>
      <c r="F574" s="18">
        <v>96</v>
      </c>
      <c r="G574" s="18">
        <v>2</v>
      </c>
      <c r="H574" s="18" t="s">
        <v>15</v>
      </c>
      <c r="I574" s="18" t="s">
        <v>20</v>
      </c>
      <c r="J574" s="45"/>
      <c r="K574" s="48"/>
      <c r="L574" s="50"/>
      <c r="M574" s="52"/>
      <c r="N574" s="54"/>
      <c r="O574" s="56"/>
    </row>
    <row r="575" spans="1:15" ht="11.1" customHeight="1" thickBot="1">
      <c r="A575" s="19" t="s">
        <v>286</v>
      </c>
      <c r="B575" s="20" t="s">
        <v>287</v>
      </c>
      <c r="C575" s="21" t="s">
        <v>42</v>
      </c>
      <c r="D575" s="21">
        <v>29</v>
      </c>
      <c r="E575" s="21">
        <v>0</v>
      </c>
      <c r="F575" s="21">
        <v>29</v>
      </c>
      <c r="G575" s="21">
        <v>0</v>
      </c>
      <c r="H575" s="21" t="s">
        <v>15</v>
      </c>
      <c r="I575" s="21" t="s">
        <v>31</v>
      </c>
      <c r="J575" s="46"/>
      <c r="K575" s="49"/>
      <c r="L575" s="51"/>
      <c r="M575" s="53"/>
      <c r="N575" s="55"/>
      <c r="O575" s="57"/>
    </row>
    <row r="576" spans="1:15" ht="9.9499999999999993" customHeight="1">
      <c r="A576" s="22"/>
      <c r="B576" s="23"/>
      <c r="C576" s="24"/>
      <c r="D576" s="24"/>
      <c r="E576" s="24"/>
      <c r="F576" s="24"/>
      <c r="G576" s="24"/>
      <c r="H576" s="24"/>
      <c r="I576" s="24"/>
      <c r="J576" s="25"/>
      <c r="K576" s="24"/>
      <c r="L576" s="26"/>
      <c r="M576" s="27"/>
      <c r="N576" s="28"/>
      <c r="O576" s="26"/>
    </row>
    <row r="577" spans="1:15" s="31" customFormat="1">
      <c r="A577" s="58" t="s">
        <v>23</v>
      </c>
      <c r="B577" s="58"/>
      <c r="C577" s="29">
        <v>900</v>
      </c>
      <c r="D577" s="31" t="s">
        <v>43</v>
      </c>
      <c r="K577" s="32"/>
      <c r="L577" s="32"/>
      <c r="M577" s="32"/>
    </row>
    <row r="578" spans="1:15" s="31" customFormat="1" ht="12.95" customHeight="1">
      <c r="A578" s="58" t="s">
        <v>24</v>
      </c>
      <c r="B578" s="58"/>
      <c r="C578" s="33">
        <f>COUNTA(H6:H575)/10</f>
        <v>57</v>
      </c>
      <c r="D578" s="30"/>
      <c r="J578" s="1"/>
      <c r="L578" s="32"/>
      <c r="M578" s="32"/>
      <c r="N578" s="32"/>
    </row>
    <row r="579" spans="1:15" s="31" customFormat="1" ht="12.95" customHeight="1">
      <c r="A579" s="58" t="s">
        <v>25</v>
      </c>
      <c r="B579" s="58"/>
      <c r="C579" s="29">
        <f>COUNTIF(L6:L575,"PASS")</f>
        <v>21</v>
      </c>
      <c r="J579" s="1"/>
      <c r="L579" s="32"/>
      <c r="M579" s="32"/>
      <c r="N579" s="32"/>
    </row>
    <row r="580" spans="1:15" s="31" customFormat="1" ht="12.95" customHeight="1" thickBot="1">
      <c r="A580" s="58" t="s">
        <v>26</v>
      </c>
      <c r="B580" s="58"/>
      <c r="C580" s="29">
        <f>COUNTIF(L6:L575,"FAIL")</f>
        <v>36</v>
      </c>
      <c r="J580" s="1"/>
      <c r="L580" s="32"/>
      <c r="M580" s="59" t="s">
        <v>27</v>
      </c>
      <c r="N580" s="59"/>
      <c r="O580" s="59"/>
    </row>
    <row r="581" spans="1:15" s="31" customFormat="1" ht="15.95" customHeight="1" thickBot="1">
      <c r="A581" s="60" t="s">
        <v>28</v>
      </c>
      <c r="B581" s="61"/>
      <c r="C581" s="34">
        <f>(C579/C578)*100</f>
        <v>36.84210526315789</v>
      </c>
      <c r="J581" s="1"/>
      <c r="L581" s="32"/>
      <c r="M581" s="32"/>
      <c r="N581" s="32"/>
    </row>
  </sheetData>
  <autoFilter ref="A5:O575">
    <filterColumn colId="2"/>
    <filterColumn colId="5"/>
    <filterColumn colId="7"/>
    <filterColumn colId="8"/>
    <filterColumn colId="9"/>
    <filterColumn colId="12"/>
    <filterColumn colId="13"/>
  </autoFilter>
  <mergeCells count="351">
    <mergeCell ref="A1:O1"/>
    <mergeCell ref="A2:O2"/>
    <mergeCell ref="A4:O4"/>
    <mergeCell ref="J16:J25"/>
    <mergeCell ref="K16:K25"/>
    <mergeCell ref="L16:L25"/>
    <mergeCell ref="M16:M25"/>
    <mergeCell ref="N16:N25"/>
    <mergeCell ref="O16:O25"/>
    <mergeCell ref="J6:J15"/>
    <mergeCell ref="K6:K15"/>
    <mergeCell ref="L6:L15"/>
    <mergeCell ref="M6:M15"/>
    <mergeCell ref="N6:N15"/>
    <mergeCell ref="O6:O15"/>
    <mergeCell ref="J36:J45"/>
    <mergeCell ref="K36:K45"/>
    <mergeCell ref="L36:L45"/>
    <mergeCell ref="M36:M45"/>
    <mergeCell ref="N36:N45"/>
    <mergeCell ref="O36:O45"/>
    <mergeCell ref="J26:J35"/>
    <mergeCell ref="K26:K35"/>
    <mergeCell ref="L26:L35"/>
    <mergeCell ref="M26:M35"/>
    <mergeCell ref="N26:N35"/>
    <mergeCell ref="O26:O35"/>
    <mergeCell ref="J56:J65"/>
    <mergeCell ref="K56:K65"/>
    <mergeCell ref="L56:L65"/>
    <mergeCell ref="M56:M65"/>
    <mergeCell ref="N56:N65"/>
    <mergeCell ref="O56:O65"/>
    <mergeCell ref="J46:J55"/>
    <mergeCell ref="K46:K55"/>
    <mergeCell ref="L46:L55"/>
    <mergeCell ref="M46:M55"/>
    <mergeCell ref="N46:N55"/>
    <mergeCell ref="O46:O55"/>
    <mergeCell ref="J76:J85"/>
    <mergeCell ref="K76:K85"/>
    <mergeCell ref="L76:L85"/>
    <mergeCell ref="M76:M85"/>
    <mergeCell ref="N76:N85"/>
    <mergeCell ref="O76:O85"/>
    <mergeCell ref="J66:J75"/>
    <mergeCell ref="K66:K75"/>
    <mergeCell ref="L66:L75"/>
    <mergeCell ref="M66:M75"/>
    <mergeCell ref="N66:N75"/>
    <mergeCell ref="O66:O75"/>
    <mergeCell ref="J96:J105"/>
    <mergeCell ref="K96:K105"/>
    <mergeCell ref="L96:L105"/>
    <mergeCell ref="M96:M105"/>
    <mergeCell ref="N96:N105"/>
    <mergeCell ref="O96:O105"/>
    <mergeCell ref="J86:J95"/>
    <mergeCell ref="K86:K95"/>
    <mergeCell ref="L86:L95"/>
    <mergeCell ref="M86:M95"/>
    <mergeCell ref="N86:N95"/>
    <mergeCell ref="O86:O95"/>
    <mergeCell ref="J116:J125"/>
    <mergeCell ref="K116:K125"/>
    <mergeCell ref="L116:L125"/>
    <mergeCell ref="M116:M125"/>
    <mergeCell ref="N116:N125"/>
    <mergeCell ref="O116:O125"/>
    <mergeCell ref="J106:J115"/>
    <mergeCell ref="K106:K115"/>
    <mergeCell ref="L106:L115"/>
    <mergeCell ref="M106:M115"/>
    <mergeCell ref="N106:N115"/>
    <mergeCell ref="O106:O115"/>
    <mergeCell ref="J136:J145"/>
    <mergeCell ref="K136:K145"/>
    <mergeCell ref="L136:L145"/>
    <mergeCell ref="M136:M145"/>
    <mergeCell ref="N136:N145"/>
    <mergeCell ref="O136:O145"/>
    <mergeCell ref="J126:J135"/>
    <mergeCell ref="K126:K135"/>
    <mergeCell ref="L126:L135"/>
    <mergeCell ref="M126:M135"/>
    <mergeCell ref="N126:N135"/>
    <mergeCell ref="O126:O135"/>
    <mergeCell ref="J156:J165"/>
    <mergeCell ref="K156:K165"/>
    <mergeCell ref="L156:L165"/>
    <mergeCell ref="M156:M165"/>
    <mergeCell ref="N156:N165"/>
    <mergeCell ref="O156:O165"/>
    <mergeCell ref="J146:J155"/>
    <mergeCell ref="K146:K155"/>
    <mergeCell ref="L146:L155"/>
    <mergeCell ref="M146:M155"/>
    <mergeCell ref="N146:N155"/>
    <mergeCell ref="O146:O155"/>
    <mergeCell ref="J176:J185"/>
    <mergeCell ref="K176:K185"/>
    <mergeCell ref="L176:L185"/>
    <mergeCell ref="M176:M185"/>
    <mergeCell ref="N176:N185"/>
    <mergeCell ref="O176:O185"/>
    <mergeCell ref="J166:J175"/>
    <mergeCell ref="K166:K175"/>
    <mergeCell ref="L166:L175"/>
    <mergeCell ref="M166:M175"/>
    <mergeCell ref="N166:N175"/>
    <mergeCell ref="O166:O175"/>
    <mergeCell ref="J196:J205"/>
    <mergeCell ref="K196:K205"/>
    <mergeCell ref="L196:L205"/>
    <mergeCell ref="M196:M205"/>
    <mergeCell ref="N196:N205"/>
    <mergeCell ref="O196:O205"/>
    <mergeCell ref="J186:J195"/>
    <mergeCell ref="K186:K195"/>
    <mergeCell ref="L186:L195"/>
    <mergeCell ref="M186:M195"/>
    <mergeCell ref="N186:N195"/>
    <mergeCell ref="O186:O195"/>
    <mergeCell ref="J216:J225"/>
    <mergeCell ref="K216:K225"/>
    <mergeCell ref="L216:L225"/>
    <mergeCell ref="M216:M225"/>
    <mergeCell ref="N216:N225"/>
    <mergeCell ref="O216:O225"/>
    <mergeCell ref="J206:J215"/>
    <mergeCell ref="K206:K215"/>
    <mergeCell ref="L206:L215"/>
    <mergeCell ref="M206:M215"/>
    <mergeCell ref="N206:N215"/>
    <mergeCell ref="O206:O215"/>
    <mergeCell ref="J236:J245"/>
    <mergeCell ref="K236:K245"/>
    <mergeCell ref="L236:L245"/>
    <mergeCell ref="M236:M245"/>
    <mergeCell ref="N236:N245"/>
    <mergeCell ref="O236:O245"/>
    <mergeCell ref="J226:J235"/>
    <mergeCell ref="K226:K235"/>
    <mergeCell ref="L226:L235"/>
    <mergeCell ref="M226:M235"/>
    <mergeCell ref="N226:N235"/>
    <mergeCell ref="O226:O235"/>
    <mergeCell ref="J256:J265"/>
    <mergeCell ref="K256:K265"/>
    <mergeCell ref="L256:L265"/>
    <mergeCell ref="M256:M265"/>
    <mergeCell ref="N256:N265"/>
    <mergeCell ref="O256:O265"/>
    <mergeCell ref="J246:J255"/>
    <mergeCell ref="K246:K255"/>
    <mergeCell ref="L246:L255"/>
    <mergeCell ref="M246:M255"/>
    <mergeCell ref="N246:N255"/>
    <mergeCell ref="O246:O255"/>
    <mergeCell ref="J276:J285"/>
    <mergeCell ref="K276:K285"/>
    <mergeCell ref="L276:L285"/>
    <mergeCell ref="M276:M285"/>
    <mergeCell ref="N276:N285"/>
    <mergeCell ref="O276:O285"/>
    <mergeCell ref="J266:J275"/>
    <mergeCell ref="K266:K275"/>
    <mergeCell ref="L266:L275"/>
    <mergeCell ref="M266:M275"/>
    <mergeCell ref="N266:N275"/>
    <mergeCell ref="O266:O275"/>
    <mergeCell ref="J296:J305"/>
    <mergeCell ref="K296:K305"/>
    <mergeCell ref="L296:L305"/>
    <mergeCell ref="M296:M305"/>
    <mergeCell ref="N296:N305"/>
    <mergeCell ref="O296:O305"/>
    <mergeCell ref="J286:J295"/>
    <mergeCell ref="K286:K295"/>
    <mergeCell ref="L286:L295"/>
    <mergeCell ref="M286:M295"/>
    <mergeCell ref="N286:N295"/>
    <mergeCell ref="O286:O295"/>
    <mergeCell ref="J316:J325"/>
    <mergeCell ref="K316:K325"/>
    <mergeCell ref="L316:L325"/>
    <mergeCell ref="M316:M325"/>
    <mergeCell ref="N316:N325"/>
    <mergeCell ref="O316:O325"/>
    <mergeCell ref="J306:J315"/>
    <mergeCell ref="K306:K315"/>
    <mergeCell ref="L306:L315"/>
    <mergeCell ref="M306:M315"/>
    <mergeCell ref="N306:N315"/>
    <mergeCell ref="O306:O315"/>
    <mergeCell ref="J336:J345"/>
    <mergeCell ref="K336:K345"/>
    <mergeCell ref="L336:L345"/>
    <mergeCell ref="M336:M345"/>
    <mergeCell ref="N336:N345"/>
    <mergeCell ref="O336:O345"/>
    <mergeCell ref="J326:J335"/>
    <mergeCell ref="K326:K335"/>
    <mergeCell ref="L326:L335"/>
    <mergeCell ref="M326:M335"/>
    <mergeCell ref="N326:N335"/>
    <mergeCell ref="O326:O335"/>
    <mergeCell ref="J356:J365"/>
    <mergeCell ref="K356:K365"/>
    <mergeCell ref="L356:L365"/>
    <mergeCell ref="M356:M365"/>
    <mergeCell ref="N356:N365"/>
    <mergeCell ref="O356:O365"/>
    <mergeCell ref="J346:J355"/>
    <mergeCell ref="K346:K355"/>
    <mergeCell ref="L346:L355"/>
    <mergeCell ref="M346:M355"/>
    <mergeCell ref="N346:N355"/>
    <mergeCell ref="O346:O355"/>
    <mergeCell ref="J376:J385"/>
    <mergeCell ref="K376:K385"/>
    <mergeCell ref="L376:L385"/>
    <mergeCell ref="M376:M385"/>
    <mergeCell ref="N376:N385"/>
    <mergeCell ref="O376:O385"/>
    <mergeCell ref="J366:J375"/>
    <mergeCell ref="K366:K375"/>
    <mergeCell ref="L366:L375"/>
    <mergeCell ref="M366:M375"/>
    <mergeCell ref="N366:N375"/>
    <mergeCell ref="O366:O375"/>
    <mergeCell ref="J396:J405"/>
    <mergeCell ref="K396:K405"/>
    <mergeCell ref="L396:L405"/>
    <mergeCell ref="M396:M405"/>
    <mergeCell ref="N396:N405"/>
    <mergeCell ref="O396:O405"/>
    <mergeCell ref="J386:J395"/>
    <mergeCell ref="K386:K395"/>
    <mergeCell ref="L386:L395"/>
    <mergeCell ref="M386:M395"/>
    <mergeCell ref="N386:N395"/>
    <mergeCell ref="O386:O395"/>
    <mergeCell ref="J416:J425"/>
    <mergeCell ref="K416:K425"/>
    <mergeCell ref="L416:L425"/>
    <mergeCell ref="M416:M425"/>
    <mergeCell ref="N416:N425"/>
    <mergeCell ref="O416:O425"/>
    <mergeCell ref="J406:J415"/>
    <mergeCell ref="K406:K415"/>
    <mergeCell ref="L406:L415"/>
    <mergeCell ref="M406:M415"/>
    <mergeCell ref="N406:N415"/>
    <mergeCell ref="O406:O415"/>
    <mergeCell ref="J436:J445"/>
    <mergeCell ref="K436:K445"/>
    <mergeCell ref="L436:L445"/>
    <mergeCell ref="M436:M445"/>
    <mergeCell ref="N436:N445"/>
    <mergeCell ref="O436:O445"/>
    <mergeCell ref="J426:J435"/>
    <mergeCell ref="K426:K435"/>
    <mergeCell ref="L426:L435"/>
    <mergeCell ref="M426:M435"/>
    <mergeCell ref="N426:N435"/>
    <mergeCell ref="O426:O435"/>
    <mergeCell ref="J456:J465"/>
    <mergeCell ref="K456:K465"/>
    <mergeCell ref="L456:L465"/>
    <mergeCell ref="M456:M465"/>
    <mergeCell ref="N456:N465"/>
    <mergeCell ref="O456:O465"/>
    <mergeCell ref="J446:J455"/>
    <mergeCell ref="K446:K455"/>
    <mergeCell ref="L446:L455"/>
    <mergeCell ref="M446:M455"/>
    <mergeCell ref="N446:N455"/>
    <mergeCell ref="O446:O455"/>
    <mergeCell ref="J476:J485"/>
    <mergeCell ref="K476:K485"/>
    <mergeCell ref="L476:L485"/>
    <mergeCell ref="M476:M485"/>
    <mergeCell ref="N476:N485"/>
    <mergeCell ref="O476:O485"/>
    <mergeCell ref="J466:J475"/>
    <mergeCell ref="K466:K475"/>
    <mergeCell ref="L466:L475"/>
    <mergeCell ref="M466:M475"/>
    <mergeCell ref="N466:N475"/>
    <mergeCell ref="O466:O475"/>
    <mergeCell ref="J496:J505"/>
    <mergeCell ref="K496:K505"/>
    <mergeCell ref="L496:L505"/>
    <mergeCell ref="M496:M505"/>
    <mergeCell ref="N496:N505"/>
    <mergeCell ref="O496:O505"/>
    <mergeCell ref="J486:J495"/>
    <mergeCell ref="K486:K495"/>
    <mergeCell ref="L486:L495"/>
    <mergeCell ref="M486:M495"/>
    <mergeCell ref="N486:N495"/>
    <mergeCell ref="O486:O495"/>
    <mergeCell ref="J516:J525"/>
    <mergeCell ref="K516:K525"/>
    <mergeCell ref="L516:L525"/>
    <mergeCell ref="M516:M525"/>
    <mergeCell ref="N516:N525"/>
    <mergeCell ref="O516:O525"/>
    <mergeCell ref="J506:J515"/>
    <mergeCell ref="K506:K515"/>
    <mergeCell ref="L506:L515"/>
    <mergeCell ref="M506:M515"/>
    <mergeCell ref="N506:N515"/>
    <mergeCell ref="O506:O515"/>
    <mergeCell ref="J536:J545"/>
    <mergeCell ref="K536:K545"/>
    <mergeCell ref="L536:L545"/>
    <mergeCell ref="M536:M545"/>
    <mergeCell ref="N536:N545"/>
    <mergeCell ref="O536:O545"/>
    <mergeCell ref="J526:J535"/>
    <mergeCell ref="K526:K535"/>
    <mergeCell ref="L526:L535"/>
    <mergeCell ref="M526:M535"/>
    <mergeCell ref="N526:N535"/>
    <mergeCell ref="O526:O535"/>
    <mergeCell ref="J556:J565"/>
    <mergeCell ref="K556:K565"/>
    <mergeCell ref="L556:L565"/>
    <mergeCell ref="M556:M565"/>
    <mergeCell ref="N556:N565"/>
    <mergeCell ref="O556:O565"/>
    <mergeCell ref="J546:J555"/>
    <mergeCell ref="K546:K555"/>
    <mergeCell ref="L546:L555"/>
    <mergeCell ref="M546:M555"/>
    <mergeCell ref="N546:N555"/>
    <mergeCell ref="O546:O555"/>
    <mergeCell ref="A577:B577"/>
    <mergeCell ref="A578:B578"/>
    <mergeCell ref="A579:B579"/>
    <mergeCell ref="A580:B580"/>
    <mergeCell ref="M580:O580"/>
    <mergeCell ref="A581:B581"/>
    <mergeCell ref="J566:J575"/>
    <mergeCell ref="K566:K575"/>
    <mergeCell ref="L566:L575"/>
    <mergeCell ref="M566:M575"/>
    <mergeCell ref="N566:N575"/>
    <mergeCell ref="O566:O575"/>
  </mergeCells>
  <printOptions horizontalCentered="1"/>
  <pageMargins left="0.4" right="0.4" top="0.5" bottom="0.25" header="0.3" footer="0.2"/>
  <pageSetup paperSize="9" orientation="portrait" r:id="rId1"/>
  <headerFooter alignWithMargins="0">
    <oddHeader>Page &amp;P of &amp;N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R451"/>
  <sheetViews>
    <sheetView zoomScale="130" zoomScaleNormal="130" zoomScaleSheetLayoutView="85" workbookViewId="0">
      <selection sqref="A1:O1"/>
    </sheetView>
  </sheetViews>
  <sheetFormatPr defaultRowHeight="12.75"/>
  <cols>
    <col min="1" max="1" width="10.7109375" style="1" customWidth="1"/>
    <col min="2" max="2" width="17.85546875" style="1" customWidth="1"/>
    <col min="3" max="3" width="7.28515625" style="1" customWidth="1"/>
    <col min="4" max="7" width="4.7109375" style="1" customWidth="1"/>
    <col min="8" max="8" width="4" style="1" customWidth="1"/>
    <col min="9" max="9" width="3.28515625" style="1" customWidth="1"/>
    <col min="10" max="11" width="4.7109375" style="1" customWidth="1"/>
    <col min="12" max="12" width="6.7109375" style="1" customWidth="1"/>
    <col min="13" max="13" width="5.85546875" style="1" customWidth="1"/>
    <col min="14" max="15" width="5.28515625" style="1" customWidth="1"/>
    <col min="16" max="16384" width="9.140625" style="1"/>
  </cols>
  <sheetData>
    <row r="1" spans="1:18" ht="21" thickTop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8" ht="16.5" thickBot="1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</row>
    <row r="3" spans="1:18" ht="5.0999999999999996" customHeight="1" thickTop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ht="18.75" thickBot="1">
      <c r="A4" s="68" t="s">
        <v>288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8" s="7" customFormat="1" ht="15" thickBot="1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35" t="s">
        <v>10</v>
      </c>
      <c r="J5" s="5" t="s">
        <v>11</v>
      </c>
      <c r="K5" s="4" t="s">
        <v>12</v>
      </c>
      <c r="L5" s="4" t="s">
        <v>9</v>
      </c>
      <c r="M5" s="4" t="s">
        <v>13</v>
      </c>
      <c r="N5" s="4" t="s">
        <v>14</v>
      </c>
      <c r="O5" s="6" t="s">
        <v>7</v>
      </c>
      <c r="P5" s="36" t="s">
        <v>32</v>
      </c>
    </row>
    <row r="6" spans="1:18" ht="11.1" customHeight="1">
      <c r="A6" s="8" t="s">
        <v>174</v>
      </c>
      <c r="B6" s="9" t="s">
        <v>175</v>
      </c>
      <c r="C6" s="10" t="s">
        <v>33</v>
      </c>
      <c r="D6" s="10">
        <v>24</v>
      </c>
      <c r="E6" s="10">
        <v>10</v>
      </c>
      <c r="F6" s="10">
        <v>34</v>
      </c>
      <c r="G6" s="10">
        <v>0</v>
      </c>
      <c r="H6" s="10" t="s">
        <v>19</v>
      </c>
      <c r="I6" s="10" t="s">
        <v>19</v>
      </c>
      <c r="J6" s="44">
        <f t="shared" ref="J6" si="0">COUNTIF(H6:H15,"F")+COUNTIF(H6:H15,"AB")</f>
        <v>1</v>
      </c>
      <c r="K6" s="47">
        <f t="shared" ref="K6" si="1">SUM(G6:G15)</f>
        <v>18.5</v>
      </c>
      <c r="L6" s="50" t="str">
        <f t="shared" ref="L6" si="2">IF(K6=21.5, "PASS", "FAIL")</f>
        <v>FAIL</v>
      </c>
      <c r="M6" s="52" t="str">
        <f t="shared" ref="M6" si="3">IF(L6="PASS",O6/9,"NO NEED")</f>
        <v>NO NEED</v>
      </c>
      <c r="N6" s="54" t="str">
        <f>IF(L6="FAIL","NO RANK",RANK(M6,$M$6:$M$445))</f>
        <v>NO RANK</v>
      </c>
      <c r="O6" s="56">
        <f t="shared" ref="O6" si="4">SUM(F6:F14)</f>
        <v>656</v>
      </c>
    </row>
    <row r="7" spans="1:18" ht="11.1" customHeight="1">
      <c r="A7" s="13" t="s">
        <v>174</v>
      </c>
      <c r="B7" s="14" t="s">
        <v>175</v>
      </c>
      <c r="C7" s="15" t="s">
        <v>34</v>
      </c>
      <c r="D7" s="15">
        <v>26</v>
      </c>
      <c r="E7" s="15">
        <v>42</v>
      </c>
      <c r="F7" s="15">
        <v>68</v>
      </c>
      <c r="G7" s="15">
        <v>3</v>
      </c>
      <c r="H7" s="15" t="s">
        <v>15</v>
      </c>
      <c r="I7" s="15" t="s">
        <v>16</v>
      </c>
      <c r="J7" s="45"/>
      <c r="K7" s="48"/>
      <c r="L7" s="50"/>
      <c r="M7" s="52"/>
      <c r="N7" s="54"/>
      <c r="O7" s="56"/>
    </row>
    <row r="8" spans="1:18" ht="11.1" customHeight="1">
      <c r="A8" s="13" t="s">
        <v>174</v>
      </c>
      <c r="B8" s="14" t="s">
        <v>175</v>
      </c>
      <c r="C8" s="15" t="s">
        <v>36</v>
      </c>
      <c r="D8" s="15">
        <v>20</v>
      </c>
      <c r="E8" s="15">
        <v>34</v>
      </c>
      <c r="F8" s="15">
        <v>54</v>
      </c>
      <c r="G8" s="15">
        <v>3</v>
      </c>
      <c r="H8" s="15" t="s">
        <v>15</v>
      </c>
      <c r="I8" s="15" t="s">
        <v>17</v>
      </c>
      <c r="J8" s="45"/>
      <c r="K8" s="48"/>
      <c r="L8" s="50"/>
      <c r="M8" s="52"/>
      <c r="N8" s="54"/>
      <c r="O8" s="56"/>
    </row>
    <row r="9" spans="1:18" ht="11.1" customHeight="1">
      <c r="A9" s="13" t="s">
        <v>174</v>
      </c>
      <c r="B9" s="14" t="s">
        <v>175</v>
      </c>
      <c r="C9" s="15" t="s">
        <v>37</v>
      </c>
      <c r="D9" s="15">
        <v>21</v>
      </c>
      <c r="E9" s="15">
        <v>31</v>
      </c>
      <c r="F9" s="15">
        <v>52</v>
      </c>
      <c r="G9" s="15">
        <v>3</v>
      </c>
      <c r="H9" s="15" t="s">
        <v>15</v>
      </c>
      <c r="I9" s="15" t="s">
        <v>17</v>
      </c>
      <c r="J9" s="45"/>
      <c r="K9" s="48"/>
      <c r="L9" s="50"/>
      <c r="M9" s="52"/>
      <c r="N9" s="54"/>
      <c r="O9" s="56"/>
    </row>
    <row r="10" spans="1:18" ht="11.1" customHeight="1">
      <c r="A10" s="13" t="s">
        <v>174</v>
      </c>
      <c r="B10" s="14" t="s">
        <v>175</v>
      </c>
      <c r="C10" s="15" t="s">
        <v>38</v>
      </c>
      <c r="D10" s="15">
        <v>28</v>
      </c>
      <c r="E10" s="15">
        <v>34</v>
      </c>
      <c r="F10" s="15">
        <v>62</v>
      </c>
      <c r="G10" s="15">
        <v>3</v>
      </c>
      <c r="H10" s="15" t="s">
        <v>15</v>
      </c>
      <c r="I10" s="15" t="s">
        <v>16</v>
      </c>
      <c r="J10" s="45"/>
      <c r="K10" s="48"/>
      <c r="L10" s="50"/>
      <c r="M10" s="52"/>
      <c r="N10" s="54"/>
      <c r="O10" s="56"/>
    </row>
    <row r="11" spans="1:18" ht="11.1" customHeight="1">
      <c r="A11" s="13" t="s">
        <v>174</v>
      </c>
      <c r="B11" s="14" t="s">
        <v>175</v>
      </c>
      <c r="C11" s="15" t="s">
        <v>35</v>
      </c>
      <c r="D11" s="15">
        <v>29</v>
      </c>
      <c r="E11" s="15">
        <v>68</v>
      </c>
      <c r="F11" s="15">
        <v>97</v>
      </c>
      <c r="G11" s="15">
        <v>1.5</v>
      </c>
      <c r="H11" s="15" t="s">
        <v>15</v>
      </c>
      <c r="I11" s="15" t="s">
        <v>20</v>
      </c>
      <c r="J11" s="45"/>
      <c r="K11" s="48"/>
      <c r="L11" s="50"/>
      <c r="M11" s="52"/>
      <c r="N11" s="54"/>
      <c r="O11" s="56"/>
    </row>
    <row r="12" spans="1:18" ht="11.1" customHeight="1">
      <c r="A12" s="16" t="s">
        <v>174</v>
      </c>
      <c r="B12" s="17" t="s">
        <v>175</v>
      </c>
      <c r="C12" s="18" t="s">
        <v>39</v>
      </c>
      <c r="D12" s="18">
        <v>30</v>
      </c>
      <c r="E12" s="18">
        <v>66</v>
      </c>
      <c r="F12" s="18">
        <v>96</v>
      </c>
      <c r="G12" s="18">
        <v>1.5</v>
      </c>
      <c r="H12" s="18" t="s">
        <v>15</v>
      </c>
      <c r="I12" s="18" t="s">
        <v>20</v>
      </c>
      <c r="J12" s="45"/>
      <c r="K12" s="48"/>
      <c r="L12" s="50"/>
      <c r="M12" s="52"/>
      <c r="N12" s="54"/>
      <c r="O12" s="56"/>
    </row>
    <row r="13" spans="1:18" ht="11.1" customHeight="1">
      <c r="A13" s="16" t="s">
        <v>174</v>
      </c>
      <c r="B13" s="17" t="s">
        <v>175</v>
      </c>
      <c r="C13" s="18" t="s">
        <v>40</v>
      </c>
      <c r="D13" s="18">
        <v>30</v>
      </c>
      <c r="E13" s="18">
        <v>65</v>
      </c>
      <c r="F13" s="18">
        <v>95</v>
      </c>
      <c r="G13" s="18">
        <v>1.5</v>
      </c>
      <c r="H13" s="18" t="s">
        <v>15</v>
      </c>
      <c r="I13" s="18" t="s">
        <v>20</v>
      </c>
      <c r="J13" s="45"/>
      <c r="K13" s="48"/>
      <c r="L13" s="50"/>
      <c r="M13" s="52"/>
      <c r="N13" s="54"/>
      <c r="O13" s="56"/>
    </row>
    <row r="14" spans="1:18" ht="11.1" customHeight="1">
      <c r="A14" s="16" t="s">
        <v>174</v>
      </c>
      <c r="B14" s="17" t="s">
        <v>175</v>
      </c>
      <c r="C14" s="18" t="s">
        <v>41</v>
      </c>
      <c r="D14" s="18">
        <v>30</v>
      </c>
      <c r="E14" s="18">
        <v>68</v>
      </c>
      <c r="F14" s="18">
        <v>98</v>
      </c>
      <c r="G14" s="18">
        <v>2</v>
      </c>
      <c r="H14" s="18" t="s">
        <v>15</v>
      </c>
      <c r="I14" s="18" t="s">
        <v>20</v>
      </c>
      <c r="J14" s="45"/>
      <c r="K14" s="48"/>
      <c r="L14" s="50"/>
      <c r="M14" s="52"/>
      <c r="N14" s="54"/>
      <c r="O14" s="56"/>
    </row>
    <row r="15" spans="1:18" ht="11.1" customHeight="1" thickBot="1">
      <c r="A15" s="19" t="s">
        <v>174</v>
      </c>
      <c r="B15" s="20" t="s">
        <v>175</v>
      </c>
      <c r="C15" s="21" t="s">
        <v>42</v>
      </c>
      <c r="D15" s="21">
        <v>28</v>
      </c>
      <c r="E15" s="21">
        <v>0</v>
      </c>
      <c r="F15" s="21">
        <v>28</v>
      </c>
      <c r="G15" s="21">
        <v>0</v>
      </c>
      <c r="H15" s="21" t="s">
        <v>15</v>
      </c>
      <c r="I15" s="21" t="s">
        <v>31</v>
      </c>
      <c r="J15" s="46"/>
      <c r="K15" s="49"/>
      <c r="L15" s="51"/>
      <c r="M15" s="53"/>
      <c r="N15" s="55"/>
      <c r="O15" s="57"/>
    </row>
    <row r="16" spans="1:18" ht="11.1" customHeight="1">
      <c r="A16" s="8" t="s">
        <v>176</v>
      </c>
      <c r="B16" s="9" t="s">
        <v>177</v>
      </c>
      <c r="C16" s="10" t="s">
        <v>33</v>
      </c>
      <c r="D16" s="10">
        <v>22</v>
      </c>
      <c r="E16" s="10">
        <v>28</v>
      </c>
      <c r="F16" s="10">
        <v>50</v>
      </c>
      <c r="G16" s="10">
        <v>3</v>
      </c>
      <c r="H16" s="10" t="s">
        <v>15</v>
      </c>
      <c r="I16" s="10" t="s">
        <v>17</v>
      </c>
      <c r="J16" s="44">
        <f t="shared" ref="J16" si="5">COUNTIF(H16:H25,"F")+COUNTIF(H16:H25,"AB")</f>
        <v>0</v>
      </c>
      <c r="K16" s="47">
        <f t="shared" ref="K16" si="6">SUM(G16:G25)</f>
        <v>21.5</v>
      </c>
      <c r="L16" s="50" t="str">
        <f t="shared" ref="L16" si="7">IF(K16=21.5, "PASS", "FAIL")</f>
        <v>PASS</v>
      </c>
      <c r="M16" s="52">
        <f t="shared" ref="M16" si="8">IF(L16="PASS",O16/9,"NO NEED")</f>
        <v>68.555555555555557</v>
      </c>
      <c r="N16" s="54">
        <f>IF(L16="FAIL","NO RANK",RANK(M16,$M$6:$M$445))</f>
        <v>21</v>
      </c>
      <c r="O16" s="56">
        <f t="shared" ref="O16" si="9">SUM(F16:F24)</f>
        <v>617</v>
      </c>
      <c r="P16" s="11"/>
      <c r="Q16" s="12"/>
      <c r="R16" s="12"/>
    </row>
    <row r="17" spans="1:18" ht="11.1" customHeight="1">
      <c r="A17" s="13" t="s">
        <v>176</v>
      </c>
      <c r="B17" s="14" t="s">
        <v>177</v>
      </c>
      <c r="C17" s="15" t="s">
        <v>34</v>
      </c>
      <c r="D17" s="15">
        <v>19</v>
      </c>
      <c r="E17" s="15">
        <v>29</v>
      </c>
      <c r="F17" s="15">
        <v>48</v>
      </c>
      <c r="G17" s="15">
        <v>3</v>
      </c>
      <c r="H17" s="15" t="s">
        <v>15</v>
      </c>
      <c r="I17" s="15" t="s">
        <v>18</v>
      </c>
      <c r="J17" s="45"/>
      <c r="K17" s="48"/>
      <c r="L17" s="50"/>
      <c r="M17" s="52"/>
      <c r="N17" s="54"/>
      <c r="O17" s="56"/>
    </row>
    <row r="18" spans="1:18" ht="11.1" customHeight="1">
      <c r="A18" s="13" t="s">
        <v>176</v>
      </c>
      <c r="B18" s="14" t="s">
        <v>177</v>
      </c>
      <c r="C18" s="15" t="s">
        <v>36</v>
      </c>
      <c r="D18" s="15">
        <v>22</v>
      </c>
      <c r="E18" s="15">
        <v>34</v>
      </c>
      <c r="F18" s="15">
        <v>56</v>
      </c>
      <c r="G18" s="15">
        <v>3</v>
      </c>
      <c r="H18" s="15" t="s">
        <v>15</v>
      </c>
      <c r="I18" s="15" t="s">
        <v>17</v>
      </c>
      <c r="J18" s="45"/>
      <c r="K18" s="48"/>
      <c r="L18" s="50"/>
      <c r="M18" s="52"/>
      <c r="N18" s="54"/>
      <c r="O18" s="56"/>
    </row>
    <row r="19" spans="1:18" ht="11.1" customHeight="1">
      <c r="A19" s="13" t="s">
        <v>176</v>
      </c>
      <c r="B19" s="14" t="s">
        <v>177</v>
      </c>
      <c r="C19" s="15" t="s">
        <v>37</v>
      </c>
      <c r="D19" s="15">
        <v>24</v>
      </c>
      <c r="E19" s="15">
        <v>44</v>
      </c>
      <c r="F19" s="15">
        <v>68</v>
      </c>
      <c r="G19" s="15">
        <v>3</v>
      </c>
      <c r="H19" s="15" t="s">
        <v>15</v>
      </c>
      <c r="I19" s="15" t="s">
        <v>16</v>
      </c>
      <c r="J19" s="45"/>
      <c r="K19" s="48"/>
      <c r="L19" s="50"/>
      <c r="M19" s="52"/>
      <c r="N19" s="54"/>
      <c r="O19" s="56"/>
    </row>
    <row r="20" spans="1:18" ht="11.1" customHeight="1">
      <c r="A20" s="13" t="s">
        <v>176</v>
      </c>
      <c r="B20" s="14" t="s">
        <v>177</v>
      </c>
      <c r="C20" s="15" t="s">
        <v>38</v>
      </c>
      <c r="D20" s="15">
        <v>15</v>
      </c>
      <c r="E20" s="15">
        <v>34</v>
      </c>
      <c r="F20" s="15">
        <v>49</v>
      </c>
      <c r="G20" s="15">
        <v>3</v>
      </c>
      <c r="H20" s="15" t="s">
        <v>15</v>
      </c>
      <c r="I20" s="15" t="s">
        <v>18</v>
      </c>
      <c r="J20" s="45"/>
      <c r="K20" s="48"/>
      <c r="L20" s="50"/>
      <c r="M20" s="52"/>
      <c r="N20" s="54"/>
      <c r="O20" s="56"/>
    </row>
    <row r="21" spans="1:18" ht="11.1" customHeight="1">
      <c r="A21" s="13" t="s">
        <v>176</v>
      </c>
      <c r="B21" s="14" t="s">
        <v>177</v>
      </c>
      <c r="C21" s="15" t="s">
        <v>35</v>
      </c>
      <c r="D21" s="15">
        <v>29</v>
      </c>
      <c r="E21" s="15">
        <v>61</v>
      </c>
      <c r="F21" s="15">
        <v>90</v>
      </c>
      <c r="G21" s="15">
        <v>1.5</v>
      </c>
      <c r="H21" s="15" t="s">
        <v>15</v>
      </c>
      <c r="I21" s="15" t="s">
        <v>20</v>
      </c>
      <c r="J21" s="45"/>
      <c r="K21" s="48"/>
      <c r="L21" s="50"/>
      <c r="M21" s="52"/>
      <c r="N21" s="54"/>
      <c r="O21" s="56"/>
    </row>
    <row r="22" spans="1:18" ht="11.1" customHeight="1">
      <c r="A22" s="16" t="s">
        <v>176</v>
      </c>
      <c r="B22" s="17" t="s">
        <v>177</v>
      </c>
      <c r="C22" s="18" t="s">
        <v>39</v>
      </c>
      <c r="D22" s="18">
        <v>29</v>
      </c>
      <c r="E22" s="18">
        <v>58</v>
      </c>
      <c r="F22" s="18">
        <v>87</v>
      </c>
      <c r="G22" s="18">
        <v>1.5</v>
      </c>
      <c r="H22" s="18" t="s">
        <v>15</v>
      </c>
      <c r="I22" s="18" t="s">
        <v>22</v>
      </c>
      <c r="J22" s="45"/>
      <c r="K22" s="48"/>
      <c r="L22" s="50"/>
      <c r="M22" s="52"/>
      <c r="N22" s="54"/>
      <c r="O22" s="56"/>
    </row>
    <row r="23" spans="1:18" ht="11.1" customHeight="1">
      <c r="A23" s="16" t="s">
        <v>176</v>
      </c>
      <c r="B23" s="17" t="s">
        <v>177</v>
      </c>
      <c r="C23" s="18" t="s">
        <v>40</v>
      </c>
      <c r="D23" s="18">
        <v>28</v>
      </c>
      <c r="E23" s="18">
        <v>51</v>
      </c>
      <c r="F23" s="18">
        <v>79</v>
      </c>
      <c r="G23" s="18">
        <v>1.5</v>
      </c>
      <c r="H23" s="18" t="s">
        <v>15</v>
      </c>
      <c r="I23" s="18" t="s">
        <v>31</v>
      </c>
      <c r="J23" s="45"/>
      <c r="K23" s="48"/>
      <c r="L23" s="50"/>
      <c r="M23" s="52"/>
      <c r="N23" s="54"/>
      <c r="O23" s="56"/>
    </row>
    <row r="24" spans="1:18" ht="11.1" customHeight="1">
      <c r="A24" s="16" t="s">
        <v>176</v>
      </c>
      <c r="B24" s="17" t="s">
        <v>177</v>
      </c>
      <c r="C24" s="18" t="s">
        <v>41</v>
      </c>
      <c r="D24" s="18">
        <v>28</v>
      </c>
      <c r="E24" s="18">
        <v>62</v>
      </c>
      <c r="F24" s="18">
        <v>90</v>
      </c>
      <c r="G24" s="18">
        <v>2</v>
      </c>
      <c r="H24" s="18" t="s">
        <v>15</v>
      </c>
      <c r="I24" s="18" t="s">
        <v>20</v>
      </c>
      <c r="J24" s="45"/>
      <c r="K24" s="48"/>
      <c r="L24" s="50"/>
      <c r="M24" s="52"/>
      <c r="N24" s="54"/>
      <c r="O24" s="56"/>
    </row>
    <row r="25" spans="1:18" ht="10.5" customHeight="1" thickBot="1">
      <c r="A25" s="19" t="s">
        <v>176</v>
      </c>
      <c r="B25" s="20" t="s">
        <v>177</v>
      </c>
      <c r="C25" s="21" t="s">
        <v>42</v>
      </c>
      <c r="D25" s="21">
        <v>28</v>
      </c>
      <c r="E25" s="21">
        <v>0</v>
      </c>
      <c r="F25" s="21">
        <v>28</v>
      </c>
      <c r="G25" s="21">
        <v>0</v>
      </c>
      <c r="H25" s="21" t="s">
        <v>15</v>
      </c>
      <c r="I25" s="21" t="s">
        <v>21</v>
      </c>
      <c r="J25" s="46"/>
      <c r="K25" s="49"/>
      <c r="L25" s="51"/>
      <c r="M25" s="53"/>
      <c r="N25" s="55"/>
      <c r="O25" s="57"/>
    </row>
    <row r="26" spans="1:18" ht="11.1" customHeight="1">
      <c r="A26" s="8" t="s">
        <v>184</v>
      </c>
      <c r="B26" s="9" t="s">
        <v>185</v>
      </c>
      <c r="C26" s="10" t="s">
        <v>33</v>
      </c>
      <c r="D26" s="10">
        <v>23</v>
      </c>
      <c r="E26" s="10">
        <v>25</v>
      </c>
      <c r="F26" s="10">
        <v>48</v>
      </c>
      <c r="G26" s="10">
        <v>3</v>
      </c>
      <c r="H26" s="10" t="s">
        <v>15</v>
      </c>
      <c r="I26" s="10" t="s">
        <v>18</v>
      </c>
      <c r="J26" s="44">
        <f t="shared" ref="J26" si="10">COUNTIF(H26:H35,"F")+COUNTIF(H26:H35,"AB")</f>
        <v>2</v>
      </c>
      <c r="K26" s="47">
        <f t="shared" ref="K26" si="11">SUM(G26:G35)</f>
        <v>15.5</v>
      </c>
      <c r="L26" s="50" t="str">
        <f t="shared" ref="L26" si="12">IF(K26=21.5, "PASS", "FAIL")</f>
        <v>FAIL</v>
      </c>
      <c r="M26" s="52" t="str">
        <f t="shared" ref="M26" si="13">IF(L26="PASS",O26/9,"NO NEED")</f>
        <v>NO NEED</v>
      </c>
      <c r="N26" s="54" t="str">
        <f>IF(L26="FAIL","NO RANK",RANK(M26,$M$6:$M$445))</f>
        <v>NO RANK</v>
      </c>
      <c r="O26" s="56">
        <f t="shared" ref="O26" si="14">SUM(F26:F34)</f>
        <v>575</v>
      </c>
      <c r="P26" s="11"/>
      <c r="Q26" s="12"/>
      <c r="R26" s="12"/>
    </row>
    <row r="27" spans="1:18" ht="11.1" customHeight="1">
      <c r="A27" s="13" t="s">
        <v>184</v>
      </c>
      <c r="B27" s="14" t="s">
        <v>185</v>
      </c>
      <c r="C27" s="15" t="s">
        <v>34</v>
      </c>
      <c r="D27" s="15">
        <v>21</v>
      </c>
      <c r="E27" s="15">
        <v>25</v>
      </c>
      <c r="F27" s="15">
        <v>46</v>
      </c>
      <c r="G27" s="15">
        <v>3</v>
      </c>
      <c r="H27" s="15" t="s">
        <v>15</v>
      </c>
      <c r="I27" s="15" t="s">
        <v>18</v>
      </c>
      <c r="J27" s="45"/>
      <c r="K27" s="48"/>
      <c r="L27" s="50"/>
      <c r="M27" s="52"/>
      <c r="N27" s="54"/>
      <c r="O27" s="56"/>
    </row>
    <row r="28" spans="1:18" ht="11.1" customHeight="1">
      <c r="A28" s="13" t="s">
        <v>184</v>
      </c>
      <c r="B28" s="14" t="s">
        <v>185</v>
      </c>
      <c r="C28" s="15" t="s">
        <v>36</v>
      </c>
      <c r="D28" s="15">
        <v>24</v>
      </c>
      <c r="E28" s="15">
        <v>13</v>
      </c>
      <c r="F28" s="15">
        <v>37</v>
      </c>
      <c r="G28" s="15">
        <v>0</v>
      </c>
      <c r="H28" s="15" t="s">
        <v>19</v>
      </c>
      <c r="I28" s="15" t="s">
        <v>19</v>
      </c>
      <c r="J28" s="45"/>
      <c r="K28" s="48"/>
      <c r="L28" s="50"/>
      <c r="M28" s="52"/>
      <c r="N28" s="54"/>
      <c r="O28" s="56"/>
    </row>
    <row r="29" spans="1:18" ht="11.1" customHeight="1">
      <c r="A29" s="13" t="s">
        <v>184</v>
      </c>
      <c r="B29" s="14" t="s">
        <v>185</v>
      </c>
      <c r="C29" s="15" t="s">
        <v>37</v>
      </c>
      <c r="D29" s="15">
        <v>23</v>
      </c>
      <c r="E29" s="15">
        <v>25</v>
      </c>
      <c r="F29" s="15">
        <v>48</v>
      </c>
      <c r="G29" s="15">
        <v>3</v>
      </c>
      <c r="H29" s="15" t="s">
        <v>15</v>
      </c>
      <c r="I29" s="15" t="s">
        <v>18</v>
      </c>
      <c r="J29" s="45"/>
      <c r="K29" s="48"/>
      <c r="L29" s="50"/>
      <c r="M29" s="52"/>
      <c r="N29" s="54"/>
      <c r="O29" s="56"/>
    </row>
    <row r="30" spans="1:18" ht="11.1" customHeight="1">
      <c r="A30" s="13" t="s">
        <v>184</v>
      </c>
      <c r="B30" s="14" t="s">
        <v>185</v>
      </c>
      <c r="C30" s="15" t="s">
        <v>38</v>
      </c>
      <c r="D30" s="15">
        <v>19</v>
      </c>
      <c r="E30" s="15">
        <v>17</v>
      </c>
      <c r="F30" s="15">
        <v>36</v>
      </c>
      <c r="G30" s="15">
        <v>0</v>
      </c>
      <c r="H30" s="15" t="s">
        <v>19</v>
      </c>
      <c r="I30" s="15" t="s">
        <v>19</v>
      </c>
      <c r="J30" s="45"/>
      <c r="K30" s="48"/>
      <c r="L30" s="50"/>
      <c r="M30" s="52"/>
      <c r="N30" s="54"/>
      <c r="O30" s="56"/>
    </row>
    <row r="31" spans="1:18" ht="11.1" customHeight="1">
      <c r="A31" s="13" t="s">
        <v>184</v>
      </c>
      <c r="B31" s="14" t="s">
        <v>185</v>
      </c>
      <c r="C31" s="15" t="s">
        <v>35</v>
      </c>
      <c r="D31" s="15">
        <v>29</v>
      </c>
      <c r="E31" s="15">
        <v>59</v>
      </c>
      <c r="F31" s="15">
        <v>88</v>
      </c>
      <c r="G31" s="15">
        <v>1.5</v>
      </c>
      <c r="H31" s="15" t="s">
        <v>15</v>
      </c>
      <c r="I31" s="15" t="s">
        <v>21</v>
      </c>
      <c r="J31" s="45"/>
      <c r="K31" s="48"/>
      <c r="L31" s="50"/>
      <c r="M31" s="52"/>
      <c r="N31" s="54"/>
      <c r="O31" s="56"/>
    </row>
    <row r="32" spans="1:18" ht="11.1" customHeight="1">
      <c r="A32" s="16" t="s">
        <v>184</v>
      </c>
      <c r="B32" s="17" t="s">
        <v>185</v>
      </c>
      <c r="C32" s="18" t="s">
        <v>39</v>
      </c>
      <c r="D32" s="18">
        <v>28</v>
      </c>
      <c r="E32" s="18">
        <v>58</v>
      </c>
      <c r="F32" s="18">
        <v>86</v>
      </c>
      <c r="G32" s="18">
        <v>1.5</v>
      </c>
      <c r="H32" s="18" t="s">
        <v>15</v>
      </c>
      <c r="I32" s="18" t="s">
        <v>21</v>
      </c>
      <c r="J32" s="45"/>
      <c r="K32" s="48"/>
      <c r="L32" s="50"/>
      <c r="M32" s="52"/>
      <c r="N32" s="54"/>
      <c r="O32" s="56"/>
    </row>
    <row r="33" spans="1:15" ht="11.1" customHeight="1">
      <c r="A33" s="16" t="s">
        <v>184</v>
      </c>
      <c r="B33" s="17" t="s">
        <v>185</v>
      </c>
      <c r="C33" s="18" t="s">
        <v>40</v>
      </c>
      <c r="D33" s="18">
        <v>28</v>
      </c>
      <c r="E33" s="18">
        <v>63</v>
      </c>
      <c r="F33" s="18">
        <v>91</v>
      </c>
      <c r="G33" s="18">
        <v>1.5</v>
      </c>
      <c r="H33" s="18" t="s">
        <v>15</v>
      </c>
      <c r="I33" s="18" t="s">
        <v>20</v>
      </c>
      <c r="J33" s="45"/>
      <c r="K33" s="48"/>
      <c r="L33" s="50"/>
      <c r="M33" s="52"/>
      <c r="N33" s="54"/>
      <c r="O33" s="56"/>
    </row>
    <row r="34" spans="1:15" ht="11.1" customHeight="1">
      <c r="A34" s="16" t="s">
        <v>184</v>
      </c>
      <c r="B34" s="17" t="s">
        <v>185</v>
      </c>
      <c r="C34" s="18" t="s">
        <v>41</v>
      </c>
      <c r="D34" s="18">
        <v>29</v>
      </c>
      <c r="E34" s="18">
        <v>66</v>
      </c>
      <c r="F34" s="18">
        <v>95</v>
      </c>
      <c r="G34" s="18">
        <v>2</v>
      </c>
      <c r="H34" s="18" t="s">
        <v>15</v>
      </c>
      <c r="I34" s="18" t="s">
        <v>20</v>
      </c>
      <c r="J34" s="45"/>
      <c r="K34" s="48"/>
      <c r="L34" s="50"/>
      <c r="M34" s="52"/>
      <c r="N34" s="54"/>
      <c r="O34" s="56"/>
    </row>
    <row r="35" spans="1:15" ht="10.5" customHeight="1" thickBot="1">
      <c r="A35" s="19" t="s">
        <v>184</v>
      </c>
      <c r="B35" s="20" t="s">
        <v>185</v>
      </c>
      <c r="C35" s="21" t="s">
        <v>42</v>
      </c>
      <c r="D35" s="21">
        <v>30</v>
      </c>
      <c r="E35" s="21">
        <v>0</v>
      </c>
      <c r="F35" s="21">
        <v>30</v>
      </c>
      <c r="G35" s="21">
        <v>0</v>
      </c>
      <c r="H35" s="21" t="s">
        <v>15</v>
      </c>
      <c r="I35" s="21" t="s">
        <v>31</v>
      </c>
      <c r="J35" s="46"/>
      <c r="K35" s="49"/>
      <c r="L35" s="51"/>
      <c r="M35" s="53"/>
      <c r="N35" s="55"/>
      <c r="O35" s="57"/>
    </row>
    <row r="36" spans="1:15" ht="11.1" customHeight="1">
      <c r="A36" s="8" t="s">
        <v>186</v>
      </c>
      <c r="B36" s="9" t="s">
        <v>187</v>
      </c>
      <c r="C36" s="10" t="s">
        <v>33</v>
      </c>
      <c r="D36" s="10">
        <v>19</v>
      </c>
      <c r="E36" s="10">
        <v>10</v>
      </c>
      <c r="F36" s="10">
        <v>29</v>
      </c>
      <c r="G36" s="10">
        <v>0</v>
      </c>
      <c r="H36" s="10" t="s">
        <v>19</v>
      </c>
      <c r="I36" s="10" t="s">
        <v>19</v>
      </c>
      <c r="J36" s="44">
        <f t="shared" ref="J36" si="15">COUNTIF(H36:H45,"F")+COUNTIF(H36:H45,"AB")</f>
        <v>1</v>
      </c>
      <c r="K36" s="47">
        <f t="shared" ref="K36" si="16">SUM(G36:G45)</f>
        <v>18.5</v>
      </c>
      <c r="L36" s="50" t="str">
        <f t="shared" ref="L36" si="17">IF(K36=21.5, "PASS", "FAIL")</f>
        <v>FAIL</v>
      </c>
      <c r="M36" s="52" t="str">
        <f t="shared" ref="M36" si="18">IF(L36="PASS",O36/9,"NO NEED")</f>
        <v>NO NEED</v>
      </c>
      <c r="N36" s="54" t="str">
        <f>IF(L36="FAIL","NO RANK",RANK(M36,$M$6:$M$445))</f>
        <v>NO RANK</v>
      </c>
      <c r="O36" s="56">
        <f t="shared" ref="O36" si="19">SUM(F36:F44)</f>
        <v>610</v>
      </c>
    </row>
    <row r="37" spans="1:15" ht="11.1" customHeight="1">
      <c r="A37" s="13" t="s">
        <v>186</v>
      </c>
      <c r="B37" s="14" t="s">
        <v>187</v>
      </c>
      <c r="C37" s="15" t="s">
        <v>34</v>
      </c>
      <c r="D37" s="15">
        <v>18</v>
      </c>
      <c r="E37" s="15">
        <v>32</v>
      </c>
      <c r="F37" s="15">
        <v>50</v>
      </c>
      <c r="G37" s="15">
        <v>3</v>
      </c>
      <c r="H37" s="15" t="s">
        <v>15</v>
      </c>
      <c r="I37" s="15" t="s">
        <v>17</v>
      </c>
      <c r="J37" s="45"/>
      <c r="K37" s="48"/>
      <c r="L37" s="50"/>
      <c r="M37" s="52"/>
      <c r="N37" s="54"/>
      <c r="O37" s="56"/>
    </row>
    <row r="38" spans="1:15" ht="11.1" customHeight="1">
      <c r="A38" s="13" t="s">
        <v>186</v>
      </c>
      <c r="B38" s="14" t="s">
        <v>187</v>
      </c>
      <c r="C38" s="15" t="s">
        <v>36</v>
      </c>
      <c r="D38" s="15">
        <v>23</v>
      </c>
      <c r="E38" s="15">
        <v>32</v>
      </c>
      <c r="F38" s="15">
        <v>55</v>
      </c>
      <c r="G38" s="15">
        <v>3</v>
      </c>
      <c r="H38" s="15" t="s">
        <v>15</v>
      </c>
      <c r="I38" s="15" t="s">
        <v>17</v>
      </c>
      <c r="J38" s="45"/>
      <c r="K38" s="48"/>
      <c r="L38" s="50"/>
      <c r="M38" s="52"/>
      <c r="N38" s="54"/>
      <c r="O38" s="56"/>
    </row>
    <row r="39" spans="1:15" ht="11.1" customHeight="1">
      <c r="A39" s="13" t="s">
        <v>186</v>
      </c>
      <c r="B39" s="14" t="s">
        <v>187</v>
      </c>
      <c r="C39" s="15" t="s">
        <v>37</v>
      </c>
      <c r="D39" s="15">
        <v>25</v>
      </c>
      <c r="E39" s="15">
        <v>40</v>
      </c>
      <c r="F39" s="15">
        <v>65</v>
      </c>
      <c r="G39" s="15">
        <v>3</v>
      </c>
      <c r="H39" s="15" t="s">
        <v>15</v>
      </c>
      <c r="I39" s="15" t="s">
        <v>16</v>
      </c>
      <c r="J39" s="45"/>
      <c r="K39" s="48"/>
      <c r="L39" s="50"/>
      <c r="M39" s="52"/>
      <c r="N39" s="54"/>
      <c r="O39" s="56"/>
    </row>
    <row r="40" spans="1:15" ht="11.1" customHeight="1">
      <c r="A40" s="13" t="s">
        <v>186</v>
      </c>
      <c r="B40" s="14" t="s">
        <v>187</v>
      </c>
      <c r="C40" s="15" t="s">
        <v>38</v>
      </c>
      <c r="D40" s="15">
        <v>24</v>
      </c>
      <c r="E40" s="15">
        <v>25</v>
      </c>
      <c r="F40" s="15">
        <v>49</v>
      </c>
      <c r="G40" s="15">
        <v>3</v>
      </c>
      <c r="H40" s="15" t="s">
        <v>15</v>
      </c>
      <c r="I40" s="15" t="s">
        <v>18</v>
      </c>
      <c r="J40" s="45"/>
      <c r="K40" s="48"/>
      <c r="L40" s="50"/>
      <c r="M40" s="52"/>
      <c r="N40" s="54"/>
      <c r="O40" s="56"/>
    </row>
    <row r="41" spans="1:15" ht="11.1" customHeight="1">
      <c r="A41" s="13" t="s">
        <v>186</v>
      </c>
      <c r="B41" s="14" t="s">
        <v>187</v>
      </c>
      <c r="C41" s="15" t="s">
        <v>35</v>
      </c>
      <c r="D41" s="15">
        <v>29</v>
      </c>
      <c r="E41" s="15">
        <v>58</v>
      </c>
      <c r="F41" s="15">
        <v>87</v>
      </c>
      <c r="G41" s="15">
        <v>1.5</v>
      </c>
      <c r="H41" s="15" t="s">
        <v>15</v>
      </c>
      <c r="I41" s="15" t="s">
        <v>21</v>
      </c>
      <c r="J41" s="45"/>
      <c r="K41" s="48"/>
      <c r="L41" s="50"/>
      <c r="M41" s="52"/>
      <c r="N41" s="54"/>
      <c r="O41" s="56"/>
    </row>
    <row r="42" spans="1:15" ht="11.1" customHeight="1">
      <c r="A42" s="16" t="s">
        <v>186</v>
      </c>
      <c r="B42" s="17" t="s">
        <v>187</v>
      </c>
      <c r="C42" s="18" t="s">
        <v>39</v>
      </c>
      <c r="D42" s="18">
        <v>28</v>
      </c>
      <c r="E42" s="18">
        <v>59</v>
      </c>
      <c r="F42" s="18">
        <v>87</v>
      </c>
      <c r="G42" s="18">
        <v>1.5</v>
      </c>
      <c r="H42" s="18" t="s">
        <v>15</v>
      </c>
      <c r="I42" s="18" t="s">
        <v>21</v>
      </c>
      <c r="J42" s="45"/>
      <c r="K42" s="48"/>
      <c r="L42" s="50"/>
      <c r="M42" s="52"/>
      <c r="N42" s="54"/>
      <c r="O42" s="56"/>
    </row>
    <row r="43" spans="1:15" ht="11.1" customHeight="1">
      <c r="A43" s="16" t="s">
        <v>186</v>
      </c>
      <c r="B43" s="17" t="s">
        <v>187</v>
      </c>
      <c r="C43" s="18" t="s">
        <v>40</v>
      </c>
      <c r="D43" s="18">
        <v>28</v>
      </c>
      <c r="E43" s="18">
        <v>65</v>
      </c>
      <c r="F43" s="18">
        <v>93</v>
      </c>
      <c r="G43" s="18">
        <v>1.5</v>
      </c>
      <c r="H43" s="18" t="s">
        <v>15</v>
      </c>
      <c r="I43" s="18" t="s">
        <v>20</v>
      </c>
      <c r="J43" s="45"/>
      <c r="K43" s="48"/>
      <c r="L43" s="50"/>
      <c r="M43" s="52"/>
      <c r="N43" s="54"/>
      <c r="O43" s="56"/>
    </row>
    <row r="44" spans="1:15" ht="11.1" customHeight="1">
      <c r="A44" s="16" t="s">
        <v>186</v>
      </c>
      <c r="B44" s="17" t="s">
        <v>187</v>
      </c>
      <c r="C44" s="18" t="s">
        <v>41</v>
      </c>
      <c r="D44" s="18">
        <v>29</v>
      </c>
      <c r="E44" s="18">
        <v>66</v>
      </c>
      <c r="F44" s="18">
        <v>95</v>
      </c>
      <c r="G44" s="18">
        <v>2</v>
      </c>
      <c r="H44" s="18" t="s">
        <v>15</v>
      </c>
      <c r="I44" s="18" t="s">
        <v>20</v>
      </c>
      <c r="J44" s="45"/>
      <c r="K44" s="48"/>
      <c r="L44" s="50"/>
      <c r="M44" s="52"/>
      <c r="N44" s="54"/>
      <c r="O44" s="56"/>
    </row>
    <row r="45" spans="1:15" ht="11.1" customHeight="1" thickBot="1">
      <c r="A45" s="19" t="s">
        <v>186</v>
      </c>
      <c r="B45" s="20" t="s">
        <v>187</v>
      </c>
      <c r="C45" s="21" t="s">
        <v>42</v>
      </c>
      <c r="D45" s="21">
        <v>29</v>
      </c>
      <c r="E45" s="21">
        <v>0</v>
      </c>
      <c r="F45" s="21">
        <v>29</v>
      </c>
      <c r="G45" s="21">
        <v>0</v>
      </c>
      <c r="H45" s="21" t="s">
        <v>15</v>
      </c>
      <c r="I45" s="21" t="s">
        <v>31</v>
      </c>
      <c r="J45" s="46"/>
      <c r="K45" s="49"/>
      <c r="L45" s="51"/>
      <c r="M45" s="53"/>
      <c r="N45" s="55"/>
      <c r="O45" s="57"/>
    </row>
    <row r="46" spans="1:15" ht="11.1" customHeight="1">
      <c r="A46" s="8" t="s">
        <v>190</v>
      </c>
      <c r="B46" s="9" t="s">
        <v>191</v>
      </c>
      <c r="C46" s="10" t="s">
        <v>33</v>
      </c>
      <c r="D46" s="10">
        <v>23</v>
      </c>
      <c r="E46" s="10">
        <v>11</v>
      </c>
      <c r="F46" s="10">
        <v>34</v>
      </c>
      <c r="G46" s="10">
        <v>0</v>
      </c>
      <c r="H46" s="10" t="s">
        <v>19</v>
      </c>
      <c r="I46" s="10" t="s">
        <v>19</v>
      </c>
      <c r="J46" s="44">
        <f t="shared" ref="J46" si="20">COUNTIF(H46:H55,"F")+COUNTIF(H46:H55,"AB")</f>
        <v>1</v>
      </c>
      <c r="K46" s="47">
        <f t="shared" ref="K46" si="21">SUM(G46:G55)</f>
        <v>18.5</v>
      </c>
      <c r="L46" s="50" t="str">
        <f t="shared" ref="L46" si="22">IF(K46=21.5, "PASS", "FAIL")</f>
        <v>FAIL</v>
      </c>
      <c r="M46" s="52" t="str">
        <f t="shared" ref="M46" si="23">IF(L46="PASS",O46/9,"NO NEED")</f>
        <v>NO NEED</v>
      </c>
      <c r="N46" s="54" t="str">
        <f>IF(L46="FAIL","NO RANK",RANK(M46,$M$6:$M$445))</f>
        <v>NO RANK</v>
      </c>
      <c r="O46" s="56">
        <f t="shared" ref="O46" si="24">SUM(F46:F54)</f>
        <v>685</v>
      </c>
    </row>
    <row r="47" spans="1:15" ht="11.1" customHeight="1">
      <c r="A47" s="13" t="s">
        <v>190</v>
      </c>
      <c r="B47" s="14" t="s">
        <v>191</v>
      </c>
      <c r="C47" s="15" t="s">
        <v>34</v>
      </c>
      <c r="D47" s="15">
        <v>26</v>
      </c>
      <c r="E47" s="15">
        <v>51</v>
      </c>
      <c r="F47" s="15">
        <v>77</v>
      </c>
      <c r="G47" s="15">
        <v>3</v>
      </c>
      <c r="H47" s="15" t="s">
        <v>15</v>
      </c>
      <c r="I47" s="15" t="s">
        <v>22</v>
      </c>
      <c r="J47" s="45"/>
      <c r="K47" s="48"/>
      <c r="L47" s="50"/>
      <c r="M47" s="52"/>
      <c r="N47" s="54"/>
      <c r="O47" s="56"/>
    </row>
    <row r="48" spans="1:15" ht="11.1" customHeight="1">
      <c r="A48" s="13" t="s">
        <v>190</v>
      </c>
      <c r="B48" s="14" t="s">
        <v>191</v>
      </c>
      <c r="C48" s="15" t="s">
        <v>36</v>
      </c>
      <c r="D48" s="15">
        <v>24</v>
      </c>
      <c r="E48" s="15">
        <v>43</v>
      </c>
      <c r="F48" s="15">
        <v>67</v>
      </c>
      <c r="G48" s="15">
        <v>3</v>
      </c>
      <c r="H48" s="15" t="s">
        <v>15</v>
      </c>
      <c r="I48" s="15" t="s">
        <v>16</v>
      </c>
      <c r="J48" s="45"/>
      <c r="K48" s="48"/>
      <c r="L48" s="50"/>
      <c r="M48" s="52"/>
      <c r="N48" s="54"/>
      <c r="O48" s="56"/>
    </row>
    <row r="49" spans="1:18" ht="11.1" customHeight="1">
      <c r="A49" s="13" t="s">
        <v>190</v>
      </c>
      <c r="B49" s="14" t="s">
        <v>191</v>
      </c>
      <c r="C49" s="15" t="s">
        <v>37</v>
      </c>
      <c r="D49" s="15">
        <v>27</v>
      </c>
      <c r="E49" s="15">
        <v>36</v>
      </c>
      <c r="F49" s="15">
        <v>63</v>
      </c>
      <c r="G49" s="15">
        <v>3</v>
      </c>
      <c r="H49" s="15" t="s">
        <v>15</v>
      </c>
      <c r="I49" s="15" t="s">
        <v>16</v>
      </c>
      <c r="J49" s="45"/>
      <c r="K49" s="48"/>
      <c r="L49" s="50"/>
      <c r="M49" s="52"/>
      <c r="N49" s="54"/>
      <c r="O49" s="56"/>
    </row>
    <row r="50" spans="1:18" ht="11.1" customHeight="1">
      <c r="A50" s="13" t="s">
        <v>190</v>
      </c>
      <c r="B50" s="14" t="s">
        <v>191</v>
      </c>
      <c r="C50" s="15" t="s">
        <v>38</v>
      </c>
      <c r="D50" s="15">
        <v>28</v>
      </c>
      <c r="E50" s="15">
        <v>27</v>
      </c>
      <c r="F50" s="15">
        <v>55</v>
      </c>
      <c r="G50" s="15">
        <v>3</v>
      </c>
      <c r="H50" s="15" t="s">
        <v>15</v>
      </c>
      <c r="I50" s="15" t="s">
        <v>17</v>
      </c>
      <c r="J50" s="45"/>
      <c r="K50" s="48"/>
      <c r="L50" s="50"/>
      <c r="M50" s="52"/>
      <c r="N50" s="54"/>
      <c r="O50" s="56"/>
    </row>
    <row r="51" spans="1:18" ht="11.1" customHeight="1">
      <c r="A51" s="13" t="s">
        <v>190</v>
      </c>
      <c r="B51" s="14" t="s">
        <v>191</v>
      </c>
      <c r="C51" s="15" t="s">
        <v>35</v>
      </c>
      <c r="D51" s="15">
        <v>30</v>
      </c>
      <c r="E51" s="15">
        <v>68</v>
      </c>
      <c r="F51" s="15">
        <v>98</v>
      </c>
      <c r="G51" s="15">
        <v>1.5</v>
      </c>
      <c r="H51" s="15" t="s">
        <v>15</v>
      </c>
      <c r="I51" s="15" t="s">
        <v>20</v>
      </c>
      <c r="J51" s="45"/>
      <c r="K51" s="48"/>
      <c r="L51" s="50"/>
      <c r="M51" s="52"/>
      <c r="N51" s="54"/>
      <c r="O51" s="56"/>
    </row>
    <row r="52" spans="1:18" ht="11.1" customHeight="1">
      <c r="A52" s="16" t="s">
        <v>190</v>
      </c>
      <c r="B52" s="17" t="s">
        <v>191</v>
      </c>
      <c r="C52" s="18" t="s">
        <v>39</v>
      </c>
      <c r="D52" s="18">
        <v>30</v>
      </c>
      <c r="E52" s="18">
        <v>66</v>
      </c>
      <c r="F52" s="18">
        <v>96</v>
      </c>
      <c r="G52" s="18">
        <v>1.5</v>
      </c>
      <c r="H52" s="18" t="s">
        <v>15</v>
      </c>
      <c r="I52" s="18" t="s">
        <v>20</v>
      </c>
      <c r="J52" s="45"/>
      <c r="K52" s="48"/>
      <c r="L52" s="50"/>
      <c r="M52" s="52"/>
      <c r="N52" s="54"/>
      <c r="O52" s="56"/>
    </row>
    <row r="53" spans="1:18" ht="11.1" customHeight="1">
      <c r="A53" s="16" t="s">
        <v>190</v>
      </c>
      <c r="B53" s="17" t="s">
        <v>191</v>
      </c>
      <c r="C53" s="18" t="s">
        <v>40</v>
      </c>
      <c r="D53" s="18">
        <v>30</v>
      </c>
      <c r="E53" s="18">
        <v>68</v>
      </c>
      <c r="F53" s="18">
        <v>98</v>
      </c>
      <c r="G53" s="18">
        <v>1.5</v>
      </c>
      <c r="H53" s="18" t="s">
        <v>15</v>
      </c>
      <c r="I53" s="18" t="s">
        <v>20</v>
      </c>
      <c r="J53" s="45"/>
      <c r="K53" s="48"/>
      <c r="L53" s="50"/>
      <c r="M53" s="52"/>
      <c r="N53" s="54"/>
      <c r="O53" s="56"/>
    </row>
    <row r="54" spans="1:18" ht="11.1" customHeight="1">
      <c r="A54" s="16" t="s">
        <v>190</v>
      </c>
      <c r="B54" s="17" t="s">
        <v>191</v>
      </c>
      <c r="C54" s="18" t="s">
        <v>41</v>
      </c>
      <c r="D54" s="18">
        <v>30</v>
      </c>
      <c r="E54" s="18">
        <v>67</v>
      </c>
      <c r="F54" s="18">
        <v>97</v>
      </c>
      <c r="G54" s="18">
        <v>2</v>
      </c>
      <c r="H54" s="18" t="s">
        <v>15</v>
      </c>
      <c r="I54" s="18" t="s">
        <v>20</v>
      </c>
      <c r="J54" s="45"/>
      <c r="K54" s="48"/>
      <c r="L54" s="50"/>
      <c r="M54" s="52"/>
      <c r="N54" s="54"/>
      <c r="O54" s="56"/>
    </row>
    <row r="55" spans="1:18" ht="11.1" customHeight="1" thickBot="1">
      <c r="A55" s="19" t="s">
        <v>190</v>
      </c>
      <c r="B55" s="20" t="s">
        <v>191</v>
      </c>
      <c r="C55" s="21" t="s">
        <v>42</v>
      </c>
      <c r="D55" s="21">
        <v>30</v>
      </c>
      <c r="E55" s="21">
        <v>0</v>
      </c>
      <c r="F55" s="21">
        <v>30</v>
      </c>
      <c r="G55" s="21">
        <v>0</v>
      </c>
      <c r="H55" s="21" t="s">
        <v>15</v>
      </c>
      <c r="I55" s="21" t="s">
        <v>31</v>
      </c>
      <c r="J55" s="46"/>
      <c r="K55" s="49"/>
      <c r="L55" s="51"/>
      <c r="M55" s="53"/>
      <c r="N55" s="55"/>
      <c r="O55" s="57"/>
    </row>
    <row r="56" spans="1:18" ht="11.1" customHeight="1">
      <c r="A56" s="8" t="s">
        <v>192</v>
      </c>
      <c r="B56" s="9" t="s">
        <v>193</v>
      </c>
      <c r="C56" s="10" t="s">
        <v>33</v>
      </c>
      <c r="D56" s="10">
        <v>23</v>
      </c>
      <c r="E56" s="10">
        <v>29</v>
      </c>
      <c r="F56" s="10">
        <v>52</v>
      </c>
      <c r="G56" s="10">
        <v>3</v>
      </c>
      <c r="H56" s="10" t="s">
        <v>15</v>
      </c>
      <c r="I56" s="10" t="s">
        <v>17</v>
      </c>
      <c r="J56" s="44">
        <f t="shared" ref="J56" si="25">COUNTIF(H56:H65,"F")+COUNTIF(H56:H65,"AB")</f>
        <v>0</v>
      </c>
      <c r="K56" s="47">
        <f t="shared" ref="K56" si="26">SUM(G56:G65)</f>
        <v>21.5</v>
      </c>
      <c r="L56" s="50" t="str">
        <f t="shared" ref="L56" si="27">IF(K56=21.5, "PASS", "FAIL")</f>
        <v>PASS</v>
      </c>
      <c r="M56" s="52">
        <f t="shared" ref="M56" si="28">IF(L56="PASS",O56/9,"NO NEED")</f>
        <v>78.888888888888886</v>
      </c>
      <c r="N56" s="54">
        <f>IF(L56="FAIL","NO RANK",RANK(M56,$M$6:$M$445))</f>
        <v>9</v>
      </c>
      <c r="O56" s="56">
        <f t="shared" ref="O56" si="29">SUM(F56:F64)</f>
        <v>710</v>
      </c>
      <c r="P56" s="11"/>
      <c r="Q56" s="12"/>
      <c r="R56" s="12"/>
    </row>
    <row r="57" spans="1:18" ht="11.1" customHeight="1">
      <c r="A57" s="13" t="s">
        <v>192</v>
      </c>
      <c r="B57" s="14" t="s">
        <v>193</v>
      </c>
      <c r="C57" s="15" t="s">
        <v>34</v>
      </c>
      <c r="D57" s="15">
        <v>26</v>
      </c>
      <c r="E57" s="15">
        <v>29</v>
      </c>
      <c r="F57" s="15">
        <v>55</v>
      </c>
      <c r="G57" s="15">
        <v>3</v>
      </c>
      <c r="H57" s="15" t="s">
        <v>15</v>
      </c>
      <c r="I57" s="15" t="s">
        <v>17</v>
      </c>
      <c r="J57" s="45"/>
      <c r="K57" s="48"/>
      <c r="L57" s="50"/>
      <c r="M57" s="52"/>
      <c r="N57" s="54"/>
      <c r="O57" s="56"/>
    </row>
    <row r="58" spans="1:18" ht="11.1" customHeight="1">
      <c r="A58" s="13" t="s">
        <v>192</v>
      </c>
      <c r="B58" s="14" t="s">
        <v>193</v>
      </c>
      <c r="C58" s="15" t="s">
        <v>36</v>
      </c>
      <c r="D58" s="15">
        <v>28</v>
      </c>
      <c r="E58" s="15">
        <v>49</v>
      </c>
      <c r="F58" s="15">
        <v>77</v>
      </c>
      <c r="G58" s="15">
        <v>3</v>
      </c>
      <c r="H58" s="15" t="s">
        <v>15</v>
      </c>
      <c r="I58" s="15" t="s">
        <v>22</v>
      </c>
      <c r="J58" s="45"/>
      <c r="K58" s="48"/>
      <c r="L58" s="50"/>
      <c r="M58" s="52"/>
      <c r="N58" s="54"/>
      <c r="O58" s="56"/>
    </row>
    <row r="59" spans="1:18" ht="11.1" customHeight="1">
      <c r="A59" s="13" t="s">
        <v>192</v>
      </c>
      <c r="B59" s="14" t="s">
        <v>193</v>
      </c>
      <c r="C59" s="15" t="s">
        <v>37</v>
      </c>
      <c r="D59" s="15">
        <v>28</v>
      </c>
      <c r="E59" s="15">
        <v>41</v>
      </c>
      <c r="F59" s="15">
        <v>69</v>
      </c>
      <c r="G59" s="15">
        <v>3</v>
      </c>
      <c r="H59" s="15" t="s">
        <v>15</v>
      </c>
      <c r="I59" s="15" t="s">
        <v>16</v>
      </c>
      <c r="J59" s="45"/>
      <c r="K59" s="48"/>
      <c r="L59" s="50"/>
      <c r="M59" s="52"/>
      <c r="N59" s="54"/>
      <c r="O59" s="56"/>
    </row>
    <row r="60" spans="1:18" ht="11.1" customHeight="1">
      <c r="A60" s="13" t="s">
        <v>192</v>
      </c>
      <c r="B60" s="14" t="s">
        <v>193</v>
      </c>
      <c r="C60" s="15" t="s">
        <v>38</v>
      </c>
      <c r="D60" s="15">
        <v>28</v>
      </c>
      <c r="E60" s="15">
        <v>41</v>
      </c>
      <c r="F60" s="15">
        <v>69</v>
      </c>
      <c r="G60" s="15">
        <v>3</v>
      </c>
      <c r="H60" s="15" t="s">
        <v>15</v>
      </c>
      <c r="I60" s="15" t="s">
        <v>16</v>
      </c>
      <c r="J60" s="45"/>
      <c r="K60" s="48"/>
      <c r="L60" s="50"/>
      <c r="M60" s="52"/>
      <c r="N60" s="54"/>
      <c r="O60" s="56"/>
    </row>
    <row r="61" spans="1:18" ht="11.1" customHeight="1">
      <c r="A61" s="13" t="s">
        <v>192</v>
      </c>
      <c r="B61" s="14" t="s">
        <v>193</v>
      </c>
      <c r="C61" s="15" t="s">
        <v>35</v>
      </c>
      <c r="D61" s="15">
        <v>30</v>
      </c>
      <c r="E61" s="15">
        <v>68</v>
      </c>
      <c r="F61" s="15">
        <v>98</v>
      </c>
      <c r="G61" s="15">
        <v>1.5</v>
      </c>
      <c r="H61" s="15" t="s">
        <v>15</v>
      </c>
      <c r="I61" s="15" t="s">
        <v>20</v>
      </c>
      <c r="J61" s="45"/>
      <c r="K61" s="48"/>
      <c r="L61" s="50"/>
      <c r="M61" s="52"/>
      <c r="N61" s="54"/>
      <c r="O61" s="56"/>
    </row>
    <row r="62" spans="1:18" ht="11.1" customHeight="1">
      <c r="A62" s="16" t="s">
        <v>192</v>
      </c>
      <c r="B62" s="17" t="s">
        <v>193</v>
      </c>
      <c r="C62" s="18" t="s">
        <v>39</v>
      </c>
      <c r="D62" s="18">
        <v>30</v>
      </c>
      <c r="E62" s="18">
        <v>66</v>
      </c>
      <c r="F62" s="18">
        <v>96</v>
      </c>
      <c r="G62" s="18">
        <v>1.5</v>
      </c>
      <c r="H62" s="18" t="s">
        <v>15</v>
      </c>
      <c r="I62" s="18" t="s">
        <v>20</v>
      </c>
      <c r="J62" s="45"/>
      <c r="K62" s="48"/>
      <c r="L62" s="50"/>
      <c r="M62" s="52"/>
      <c r="N62" s="54"/>
      <c r="O62" s="56"/>
    </row>
    <row r="63" spans="1:18" ht="11.1" customHeight="1">
      <c r="A63" s="16" t="s">
        <v>192</v>
      </c>
      <c r="B63" s="17" t="s">
        <v>193</v>
      </c>
      <c r="C63" s="18" t="s">
        <v>40</v>
      </c>
      <c r="D63" s="18">
        <v>30</v>
      </c>
      <c r="E63" s="18">
        <v>67</v>
      </c>
      <c r="F63" s="18">
        <v>97</v>
      </c>
      <c r="G63" s="18">
        <v>1.5</v>
      </c>
      <c r="H63" s="18" t="s">
        <v>15</v>
      </c>
      <c r="I63" s="18" t="s">
        <v>20</v>
      </c>
      <c r="J63" s="45"/>
      <c r="K63" s="48"/>
      <c r="L63" s="50"/>
      <c r="M63" s="52"/>
      <c r="N63" s="54"/>
      <c r="O63" s="56"/>
    </row>
    <row r="64" spans="1:18" ht="11.1" customHeight="1">
      <c r="A64" s="16" t="s">
        <v>192</v>
      </c>
      <c r="B64" s="17" t="s">
        <v>193</v>
      </c>
      <c r="C64" s="18" t="s">
        <v>41</v>
      </c>
      <c r="D64" s="18">
        <v>29</v>
      </c>
      <c r="E64" s="18">
        <v>68</v>
      </c>
      <c r="F64" s="18">
        <v>97</v>
      </c>
      <c r="G64" s="18">
        <v>2</v>
      </c>
      <c r="H64" s="18" t="s">
        <v>15</v>
      </c>
      <c r="I64" s="18" t="s">
        <v>20</v>
      </c>
      <c r="J64" s="45"/>
      <c r="K64" s="48"/>
      <c r="L64" s="50"/>
      <c r="M64" s="52"/>
      <c r="N64" s="54"/>
      <c r="O64" s="56"/>
    </row>
    <row r="65" spans="1:18" ht="10.5" customHeight="1" thickBot="1">
      <c r="A65" s="19" t="s">
        <v>192</v>
      </c>
      <c r="B65" s="20" t="s">
        <v>193</v>
      </c>
      <c r="C65" s="21" t="s">
        <v>42</v>
      </c>
      <c r="D65" s="21">
        <v>30</v>
      </c>
      <c r="E65" s="21">
        <v>0</v>
      </c>
      <c r="F65" s="21">
        <v>30</v>
      </c>
      <c r="G65" s="21">
        <v>0</v>
      </c>
      <c r="H65" s="21" t="s">
        <v>15</v>
      </c>
      <c r="I65" s="21" t="s">
        <v>31</v>
      </c>
      <c r="J65" s="46"/>
      <c r="K65" s="49"/>
      <c r="L65" s="51"/>
      <c r="M65" s="53"/>
      <c r="N65" s="55"/>
      <c r="O65" s="57"/>
    </row>
    <row r="66" spans="1:18" ht="11.1" customHeight="1">
      <c r="A66" s="8" t="s">
        <v>194</v>
      </c>
      <c r="B66" s="9" t="s">
        <v>195</v>
      </c>
      <c r="C66" s="10" t="s">
        <v>33</v>
      </c>
      <c r="D66" s="10">
        <v>26</v>
      </c>
      <c r="E66" s="10">
        <v>25</v>
      </c>
      <c r="F66" s="10">
        <v>51</v>
      </c>
      <c r="G66" s="10">
        <v>3</v>
      </c>
      <c r="H66" s="10" t="s">
        <v>15</v>
      </c>
      <c r="I66" s="10" t="s">
        <v>17</v>
      </c>
      <c r="J66" s="44">
        <f t="shared" ref="J66" si="30">COUNTIF(H66:H75,"F")+COUNTIF(H66:H75,"AB")</f>
        <v>0</v>
      </c>
      <c r="K66" s="47">
        <f t="shared" ref="K66" si="31">SUM(G66:G75)</f>
        <v>21.5</v>
      </c>
      <c r="L66" s="50" t="str">
        <f t="shared" ref="L66" si="32">IF(K66=21.5, "PASS", "FAIL")</f>
        <v>PASS</v>
      </c>
      <c r="M66" s="52">
        <f t="shared" ref="M66" si="33">IF(L66="PASS",O66/9,"NO NEED")</f>
        <v>76.666666666666671</v>
      </c>
      <c r="N66" s="54">
        <f>IF(L66="FAIL","NO RANK",RANK(M66,$M$6:$M$445))</f>
        <v>13</v>
      </c>
      <c r="O66" s="56">
        <f t="shared" ref="O66" si="34">SUM(F66:F74)</f>
        <v>690</v>
      </c>
    </row>
    <row r="67" spans="1:18" ht="11.1" customHeight="1">
      <c r="A67" s="13" t="s">
        <v>194</v>
      </c>
      <c r="B67" s="14" t="s">
        <v>195</v>
      </c>
      <c r="C67" s="15" t="s">
        <v>34</v>
      </c>
      <c r="D67" s="15">
        <v>25</v>
      </c>
      <c r="E67" s="15">
        <v>25</v>
      </c>
      <c r="F67" s="15">
        <v>50</v>
      </c>
      <c r="G67" s="15">
        <v>3</v>
      </c>
      <c r="H67" s="15" t="s">
        <v>15</v>
      </c>
      <c r="I67" s="15" t="s">
        <v>17</v>
      </c>
      <c r="J67" s="45"/>
      <c r="K67" s="48"/>
      <c r="L67" s="50"/>
      <c r="M67" s="52"/>
      <c r="N67" s="54"/>
      <c r="O67" s="56"/>
    </row>
    <row r="68" spans="1:18" ht="11.1" customHeight="1">
      <c r="A68" s="13" t="s">
        <v>194</v>
      </c>
      <c r="B68" s="14" t="s">
        <v>195</v>
      </c>
      <c r="C68" s="15" t="s">
        <v>36</v>
      </c>
      <c r="D68" s="15">
        <v>28</v>
      </c>
      <c r="E68" s="15">
        <v>42</v>
      </c>
      <c r="F68" s="15">
        <v>70</v>
      </c>
      <c r="G68" s="15">
        <v>3</v>
      </c>
      <c r="H68" s="15" t="s">
        <v>15</v>
      </c>
      <c r="I68" s="15" t="s">
        <v>22</v>
      </c>
      <c r="J68" s="45"/>
      <c r="K68" s="48"/>
      <c r="L68" s="50"/>
      <c r="M68" s="52"/>
      <c r="N68" s="54"/>
      <c r="O68" s="56"/>
    </row>
    <row r="69" spans="1:18" ht="11.1" customHeight="1">
      <c r="A69" s="13" t="s">
        <v>194</v>
      </c>
      <c r="B69" s="14" t="s">
        <v>195</v>
      </c>
      <c r="C69" s="15" t="s">
        <v>37</v>
      </c>
      <c r="D69" s="15">
        <v>30</v>
      </c>
      <c r="E69" s="15">
        <v>44</v>
      </c>
      <c r="F69" s="15">
        <v>74</v>
      </c>
      <c r="G69" s="15">
        <v>3</v>
      </c>
      <c r="H69" s="15" t="s">
        <v>15</v>
      </c>
      <c r="I69" s="15" t="s">
        <v>22</v>
      </c>
      <c r="J69" s="45"/>
      <c r="K69" s="48"/>
      <c r="L69" s="50"/>
      <c r="M69" s="52"/>
      <c r="N69" s="54"/>
      <c r="O69" s="56"/>
    </row>
    <row r="70" spans="1:18" ht="11.1" customHeight="1">
      <c r="A70" s="13" t="s">
        <v>194</v>
      </c>
      <c r="B70" s="14" t="s">
        <v>195</v>
      </c>
      <c r="C70" s="15" t="s">
        <v>38</v>
      </c>
      <c r="D70" s="15">
        <v>27</v>
      </c>
      <c r="E70" s="15">
        <v>37</v>
      </c>
      <c r="F70" s="15">
        <v>64</v>
      </c>
      <c r="G70" s="15">
        <v>3</v>
      </c>
      <c r="H70" s="15" t="s">
        <v>15</v>
      </c>
      <c r="I70" s="15" t="s">
        <v>16</v>
      </c>
      <c r="J70" s="45"/>
      <c r="K70" s="48"/>
      <c r="L70" s="50"/>
      <c r="M70" s="52"/>
      <c r="N70" s="54"/>
      <c r="O70" s="56"/>
    </row>
    <row r="71" spans="1:18" ht="11.1" customHeight="1">
      <c r="A71" s="13" t="s">
        <v>194</v>
      </c>
      <c r="B71" s="14" t="s">
        <v>195</v>
      </c>
      <c r="C71" s="15" t="s">
        <v>35</v>
      </c>
      <c r="D71" s="15">
        <v>30</v>
      </c>
      <c r="E71" s="15">
        <v>68</v>
      </c>
      <c r="F71" s="15">
        <v>98</v>
      </c>
      <c r="G71" s="15">
        <v>1.5</v>
      </c>
      <c r="H71" s="15" t="s">
        <v>15</v>
      </c>
      <c r="I71" s="15" t="s">
        <v>20</v>
      </c>
      <c r="J71" s="45"/>
      <c r="K71" s="48"/>
      <c r="L71" s="50"/>
      <c r="M71" s="52"/>
      <c r="N71" s="54"/>
      <c r="O71" s="56"/>
    </row>
    <row r="72" spans="1:18" ht="11.1" customHeight="1">
      <c r="A72" s="16" t="s">
        <v>194</v>
      </c>
      <c r="B72" s="17" t="s">
        <v>195</v>
      </c>
      <c r="C72" s="18" t="s">
        <v>39</v>
      </c>
      <c r="D72" s="18">
        <v>30</v>
      </c>
      <c r="E72" s="18">
        <v>67</v>
      </c>
      <c r="F72" s="18">
        <v>97</v>
      </c>
      <c r="G72" s="18">
        <v>1.5</v>
      </c>
      <c r="H72" s="18" t="s">
        <v>15</v>
      </c>
      <c r="I72" s="18" t="s">
        <v>20</v>
      </c>
      <c r="J72" s="45"/>
      <c r="K72" s="48"/>
      <c r="L72" s="50"/>
      <c r="M72" s="52"/>
      <c r="N72" s="54"/>
      <c r="O72" s="56"/>
    </row>
    <row r="73" spans="1:18" ht="11.1" customHeight="1">
      <c r="A73" s="16" t="s">
        <v>194</v>
      </c>
      <c r="B73" s="17" t="s">
        <v>195</v>
      </c>
      <c r="C73" s="18" t="s">
        <v>40</v>
      </c>
      <c r="D73" s="18">
        <v>29</v>
      </c>
      <c r="E73" s="18">
        <v>64</v>
      </c>
      <c r="F73" s="18">
        <v>93</v>
      </c>
      <c r="G73" s="18">
        <v>1.5</v>
      </c>
      <c r="H73" s="18" t="s">
        <v>15</v>
      </c>
      <c r="I73" s="18" t="s">
        <v>20</v>
      </c>
      <c r="J73" s="45"/>
      <c r="K73" s="48"/>
      <c r="L73" s="50"/>
      <c r="M73" s="52"/>
      <c r="N73" s="54"/>
      <c r="O73" s="56"/>
    </row>
    <row r="74" spans="1:18" ht="11.1" customHeight="1">
      <c r="A74" s="16" t="s">
        <v>194</v>
      </c>
      <c r="B74" s="17" t="s">
        <v>195</v>
      </c>
      <c r="C74" s="18" t="s">
        <v>41</v>
      </c>
      <c r="D74" s="18">
        <v>29</v>
      </c>
      <c r="E74" s="18">
        <v>64</v>
      </c>
      <c r="F74" s="18">
        <v>93</v>
      </c>
      <c r="G74" s="18">
        <v>2</v>
      </c>
      <c r="H74" s="18" t="s">
        <v>15</v>
      </c>
      <c r="I74" s="18" t="s">
        <v>20</v>
      </c>
      <c r="J74" s="45"/>
      <c r="K74" s="48"/>
      <c r="L74" s="50"/>
      <c r="M74" s="52"/>
      <c r="N74" s="54"/>
      <c r="O74" s="56"/>
    </row>
    <row r="75" spans="1:18" ht="11.1" customHeight="1" thickBot="1">
      <c r="A75" s="19" t="s">
        <v>194</v>
      </c>
      <c r="B75" s="20" t="s">
        <v>195</v>
      </c>
      <c r="C75" s="21" t="s">
        <v>42</v>
      </c>
      <c r="D75" s="21">
        <v>30</v>
      </c>
      <c r="E75" s="21">
        <v>0</v>
      </c>
      <c r="F75" s="21">
        <v>30</v>
      </c>
      <c r="G75" s="21">
        <v>0</v>
      </c>
      <c r="H75" s="21" t="s">
        <v>15</v>
      </c>
      <c r="I75" s="21" t="s">
        <v>31</v>
      </c>
      <c r="J75" s="46"/>
      <c r="K75" s="49"/>
      <c r="L75" s="51"/>
      <c r="M75" s="53"/>
      <c r="N75" s="55"/>
      <c r="O75" s="57"/>
    </row>
    <row r="76" spans="1:18" ht="11.1" customHeight="1">
      <c r="A76" s="8" t="s">
        <v>196</v>
      </c>
      <c r="B76" s="9" t="s">
        <v>197</v>
      </c>
      <c r="C76" s="10" t="s">
        <v>33</v>
      </c>
      <c r="D76" s="10">
        <v>23</v>
      </c>
      <c r="E76" s="10">
        <v>29</v>
      </c>
      <c r="F76" s="10">
        <v>52</v>
      </c>
      <c r="G76" s="10">
        <v>3</v>
      </c>
      <c r="H76" s="10" t="s">
        <v>15</v>
      </c>
      <c r="I76" s="10" t="s">
        <v>17</v>
      </c>
      <c r="J76" s="44">
        <f t="shared" ref="J76" si="35">COUNTIF(H76:H85,"F")+COUNTIF(H76:H85,"AB")</f>
        <v>0</v>
      </c>
      <c r="K76" s="47">
        <f t="shared" ref="K76" si="36">SUM(G76:G85)</f>
        <v>21.5</v>
      </c>
      <c r="L76" s="50" t="str">
        <f t="shared" ref="L76" si="37">IF(K76=21.5, "PASS", "FAIL")</f>
        <v>PASS</v>
      </c>
      <c r="M76" s="52">
        <f t="shared" ref="M76" si="38">IF(L76="PASS",O76/9,"NO NEED")</f>
        <v>75.111111111111114</v>
      </c>
      <c r="N76" s="54">
        <f>IF(L76="FAIL","NO RANK",RANK(M76,$M$6:$M$445))</f>
        <v>20</v>
      </c>
      <c r="O76" s="56">
        <f t="shared" ref="O76" si="39">SUM(F76:F84)</f>
        <v>676</v>
      </c>
      <c r="P76" s="11"/>
      <c r="Q76" s="12"/>
      <c r="R76" s="12"/>
    </row>
    <row r="77" spans="1:18" ht="11.1" customHeight="1">
      <c r="A77" s="13" t="s">
        <v>196</v>
      </c>
      <c r="B77" s="14" t="s">
        <v>197</v>
      </c>
      <c r="C77" s="15" t="s">
        <v>34</v>
      </c>
      <c r="D77" s="15">
        <v>25</v>
      </c>
      <c r="E77" s="15">
        <v>32</v>
      </c>
      <c r="F77" s="15">
        <v>57</v>
      </c>
      <c r="G77" s="15">
        <v>3</v>
      </c>
      <c r="H77" s="15" t="s">
        <v>15</v>
      </c>
      <c r="I77" s="15" t="s">
        <v>17</v>
      </c>
      <c r="J77" s="45"/>
      <c r="K77" s="48"/>
      <c r="L77" s="50"/>
      <c r="M77" s="52"/>
      <c r="N77" s="54"/>
      <c r="O77" s="56"/>
    </row>
    <row r="78" spans="1:18" ht="11.1" customHeight="1">
      <c r="A78" s="13" t="s">
        <v>196</v>
      </c>
      <c r="B78" s="14" t="s">
        <v>197</v>
      </c>
      <c r="C78" s="15" t="s">
        <v>36</v>
      </c>
      <c r="D78" s="15">
        <v>29</v>
      </c>
      <c r="E78" s="15">
        <v>30</v>
      </c>
      <c r="F78" s="15">
        <v>59</v>
      </c>
      <c r="G78" s="15">
        <v>3</v>
      </c>
      <c r="H78" s="15" t="s">
        <v>15</v>
      </c>
      <c r="I78" s="15" t="s">
        <v>17</v>
      </c>
      <c r="J78" s="45"/>
      <c r="K78" s="48"/>
      <c r="L78" s="50"/>
      <c r="M78" s="52"/>
      <c r="N78" s="54"/>
      <c r="O78" s="56"/>
    </row>
    <row r="79" spans="1:18" ht="11.1" customHeight="1">
      <c r="A79" s="13" t="s">
        <v>196</v>
      </c>
      <c r="B79" s="14" t="s">
        <v>197</v>
      </c>
      <c r="C79" s="15" t="s">
        <v>37</v>
      </c>
      <c r="D79" s="15">
        <v>29</v>
      </c>
      <c r="E79" s="15">
        <v>38</v>
      </c>
      <c r="F79" s="15">
        <v>67</v>
      </c>
      <c r="G79" s="15">
        <v>3</v>
      </c>
      <c r="H79" s="15" t="s">
        <v>15</v>
      </c>
      <c r="I79" s="15" t="s">
        <v>16</v>
      </c>
      <c r="J79" s="45"/>
      <c r="K79" s="48"/>
      <c r="L79" s="50"/>
      <c r="M79" s="52"/>
      <c r="N79" s="54"/>
      <c r="O79" s="56"/>
    </row>
    <row r="80" spans="1:18" ht="11.1" customHeight="1">
      <c r="A80" s="13" t="s">
        <v>196</v>
      </c>
      <c r="B80" s="14" t="s">
        <v>197</v>
      </c>
      <c r="C80" s="15" t="s">
        <v>38</v>
      </c>
      <c r="D80" s="15">
        <v>27</v>
      </c>
      <c r="E80" s="15">
        <v>34</v>
      </c>
      <c r="F80" s="15">
        <v>61</v>
      </c>
      <c r="G80" s="15">
        <v>3</v>
      </c>
      <c r="H80" s="15" t="s">
        <v>15</v>
      </c>
      <c r="I80" s="15" t="s">
        <v>16</v>
      </c>
      <c r="J80" s="45"/>
      <c r="K80" s="48"/>
      <c r="L80" s="50"/>
      <c r="M80" s="52"/>
      <c r="N80" s="54"/>
      <c r="O80" s="56"/>
    </row>
    <row r="81" spans="1:15" ht="11.1" customHeight="1">
      <c r="A81" s="13" t="s">
        <v>196</v>
      </c>
      <c r="B81" s="14" t="s">
        <v>197</v>
      </c>
      <c r="C81" s="15" t="s">
        <v>35</v>
      </c>
      <c r="D81" s="15">
        <v>30</v>
      </c>
      <c r="E81" s="15">
        <v>66</v>
      </c>
      <c r="F81" s="15">
        <v>96</v>
      </c>
      <c r="G81" s="15">
        <v>1.5</v>
      </c>
      <c r="H81" s="15" t="s">
        <v>15</v>
      </c>
      <c r="I81" s="15" t="s">
        <v>20</v>
      </c>
      <c r="J81" s="45"/>
      <c r="K81" s="48"/>
      <c r="L81" s="50"/>
      <c r="M81" s="52"/>
      <c r="N81" s="54"/>
      <c r="O81" s="56"/>
    </row>
    <row r="82" spans="1:15" ht="11.1" customHeight="1">
      <c r="A82" s="16" t="s">
        <v>196</v>
      </c>
      <c r="B82" s="17" t="s">
        <v>197</v>
      </c>
      <c r="C82" s="18" t="s">
        <v>39</v>
      </c>
      <c r="D82" s="18">
        <v>30</v>
      </c>
      <c r="E82" s="18">
        <v>66</v>
      </c>
      <c r="F82" s="18">
        <v>96</v>
      </c>
      <c r="G82" s="18">
        <v>1.5</v>
      </c>
      <c r="H82" s="18" t="s">
        <v>15</v>
      </c>
      <c r="I82" s="18" t="s">
        <v>20</v>
      </c>
      <c r="J82" s="45"/>
      <c r="K82" s="48"/>
      <c r="L82" s="50"/>
      <c r="M82" s="52"/>
      <c r="N82" s="54"/>
      <c r="O82" s="56"/>
    </row>
    <row r="83" spans="1:15" ht="11.1" customHeight="1">
      <c r="A83" s="16" t="s">
        <v>196</v>
      </c>
      <c r="B83" s="17" t="s">
        <v>197</v>
      </c>
      <c r="C83" s="18" t="s">
        <v>40</v>
      </c>
      <c r="D83" s="18">
        <v>30</v>
      </c>
      <c r="E83" s="18">
        <v>65</v>
      </c>
      <c r="F83" s="18">
        <v>95</v>
      </c>
      <c r="G83" s="18">
        <v>1.5</v>
      </c>
      <c r="H83" s="18" t="s">
        <v>15</v>
      </c>
      <c r="I83" s="18" t="s">
        <v>20</v>
      </c>
      <c r="J83" s="45"/>
      <c r="K83" s="48"/>
      <c r="L83" s="50"/>
      <c r="M83" s="52"/>
      <c r="N83" s="54"/>
      <c r="O83" s="56"/>
    </row>
    <row r="84" spans="1:15" ht="11.1" customHeight="1">
      <c r="A84" s="16" t="s">
        <v>196</v>
      </c>
      <c r="B84" s="17" t="s">
        <v>197</v>
      </c>
      <c r="C84" s="18" t="s">
        <v>41</v>
      </c>
      <c r="D84" s="18">
        <v>29</v>
      </c>
      <c r="E84" s="18">
        <v>64</v>
      </c>
      <c r="F84" s="18">
        <v>93</v>
      </c>
      <c r="G84" s="18">
        <v>2</v>
      </c>
      <c r="H84" s="18" t="s">
        <v>15</v>
      </c>
      <c r="I84" s="18" t="s">
        <v>20</v>
      </c>
      <c r="J84" s="45"/>
      <c r="K84" s="48"/>
      <c r="L84" s="50"/>
      <c r="M84" s="52"/>
      <c r="N84" s="54"/>
      <c r="O84" s="56"/>
    </row>
    <row r="85" spans="1:15" ht="10.5" customHeight="1" thickBot="1">
      <c r="A85" s="19" t="s">
        <v>196</v>
      </c>
      <c r="B85" s="20" t="s">
        <v>197</v>
      </c>
      <c r="C85" s="21" t="s">
        <v>42</v>
      </c>
      <c r="D85" s="21">
        <v>30</v>
      </c>
      <c r="E85" s="21">
        <v>0</v>
      </c>
      <c r="F85" s="21">
        <v>30</v>
      </c>
      <c r="G85" s="21">
        <v>0</v>
      </c>
      <c r="H85" s="21" t="s">
        <v>15</v>
      </c>
      <c r="I85" s="21" t="s">
        <v>31</v>
      </c>
      <c r="J85" s="46"/>
      <c r="K85" s="49"/>
      <c r="L85" s="51"/>
      <c r="M85" s="53"/>
      <c r="N85" s="55"/>
      <c r="O85" s="57"/>
    </row>
    <row r="86" spans="1:15" ht="11.1" customHeight="1">
      <c r="A86" s="8" t="s">
        <v>198</v>
      </c>
      <c r="B86" s="9" t="s">
        <v>199</v>
      </c>
      <c r="C86" s="10" t="s">
        <v>33</v>
      </c>
      <c r="D86" s="10">
        <v>24</v>
      </c>
      <c r="E86" s="10">
        <v>25</v>
      </c>
      <c r="F86" s="10">
        <v>49</v>
      </c>
      <c r="G86" s="10">
        <v>3</v>
      </c>
      <c r="H86" s="10" t="s">
        <v>15</v>
      </c>
      <c r="I86" s="10" t="s">
        <v>18</v>
      </c>
      <c r="J86" s="44">
        <f t="shared" ref="J86" si="40">COUNTIF(H86:H95,"F")+COUNTIF(H86:H95,"AB")</f>
        <v>1</v>
      </c>
      <c r="K86" s="47">
        <f t="shared" ref="K86" si="41">SUM(G86:G95)</f>
        <v>18.5</v>
      </c>
      <c r="L86" s="50" t="str">
        <f t="shared" ref="L86" si="42">IF(K86=21.5, "PASS", "FAIL")</f>
        <v>FAIL</v>
      </c>
      <c r="M86" s="52" t="str">
        <f t="shared" ref="M86" si="43">IF(L86="PASS",O86/9,"NO NEED")</f>
        <v>NO NEED</v>
      </c>
      <c r="N86" s="54" t="str">
        <f>IF(L86="FAIL","NO RANK",RANK(M86,$M$6:$M$445))</f>
        <v>NO RANK</v>
      </c>
      <c r="O86" s="56">
        <f t="shared" ref="O86" si="44">SUM(F86:F94)</f>
        <v>661</v>
      </c>
    </row>
    <row r="87" spans="1:15" ht="11.1" customHeight="1">
      <c r="A87" s="13" t="s">
        <v>198</v>
      </c>
      <c r="B87" s="14" t="s">
        <v>199</v>
      </c>
      <c r="C87" s="15" t="s">
        <v>34</v>
      </c>
      <c r="D87" s="15">
        <v>24</v>
      </c>
      <c r="E87" s="15">
        <v>31</v>
      </c>
      <c r="F87" s="15">
        <v>55</v>
      </c>
      <c r="G87" s="15">
        <v>3</v>
      </c>
      <c r="H87" s="15" t="s">
        <v>15</v>
      </c>
      <c r="I87" s="15" t="s">
        <v>17</v>
      </c>
      <c r="J87" s="45"/>
      <c r="K87" s="48"/>
      <c r="L87" s="50"/>
      <c r="M87" s="52"/>
      <c r="N87" s="54"/>
      <c r="O87" s="56"/>
    </row>
    <row r="88" spans="1:15" ht="11.1" customHeight="1">
      <c r="A88" s="13" t="s">
        <v>198</v>
      </c>
      <c r="B88" s="14" t="s">
        <v>199</v>
      </c>
      <c r="C88" s="15" t="s">
        <v>36</v>
      </c>
      <c r="D88" s="15">
        <v>28</v>
      </c>
      <c r="E88" s="15">
        <v>28</v>
      </c>
      <c r="F88" s="15">
        <v>56</v>
      </c>
      <c r="G88" s="15">
        <v>3</v>
      </c>
      <c r="H88" s="15" t="s">
        <v>15</v>
      </c>
      <c r="I88" s="15" t="s">
        <v>17</v>
      </c>
      <c r="J88" s="45"/>
      <c r="K88" s="48"/>
      <c r="L88" s="50"/>
      <c r="M88" s="52"/>
      <c r="N88" s="54"/>
      <c r="O88" s="56"/>
    </row>
    <row r="89" spans="1:15" ht="11.1" customHeight="1">
      <c r="A89" s="13" t="s">
        <v>198</v>
      </c>
      <c r="B89" s="14" t="s">
        <v>199</v>
      </c>
      <c r="C89" s="15" t="s">
        <v>37</v>
      </c>
      <c r="D89" s="15">
        <v>28</v>
      </c>
      <c r="E89" s="15">
        <v>41</v>
      </c>
      <c r="F89" s="15">
        <v>69</v>
      </c>
      <c r="G89" s="15">
        <v>3</v>
      </c>
      <c r="H89" s="15" t="s">
        <v>15</v>
      </c>
      <c r="I89" s="15" t="s">
        <v>16</v>
      </c>
      <c r="J89" s="45"/>
      <c r="K89" s="48"/>
      <c r="L89" s="50"/>
      <c r="M89" s="52"/>
      <c r="N89" s="54"/>
      <c r="O89" s="56"/>
    </row>
    <row r="90" spans="1:15" ht="11.1" customHeight="1">
      <c r="A90" s="13" t="s">
        <v>198</v>
      </c>
      <c r="B90" s="14" t="s">
        <v>199</v>
      </c>
      <c r="C90" s="15" t="s">
        <v>38</v>
      </c>
      <c r="D90" s="15">
        <v>26</v>
      </c>
      <c r="E90" s="15">
        <v>16</v>
      </c>
      <c r="F90" s="15">
        <v>42</v>
      </c>
      <c r="G90" s="15">
        <v>0</v>
      </c>
      <c r="H90" s="15" t="s">
        <v>19</v>
      </c>
      <c r="I90" s="15" t="s">
        <v>19</v>
      </c>
      <c r="J90" s="45"/>
      <c r="K90" s="48"/>
      <c r="L90" s="50"/>
      <c r="M90" s="52"/>
      <c r="N90" s="54"/>
      <c r="O90" s="56"/>
    </row>
    <row r="91" spans="1:15" ht="11.1" customHeight="1">
      <c r="A91" s="13" t="s">
        <v>198</v>
      </c>
      <c r="B91" s="14" t="s">
        <v>199</v>
      </c>
      <c r="C91" s="15" t="s">
        <v>35</v>
      </c>
      <c r="D91" s="15">
        <v>30</v>
      </c>
      <c r="E91" s="15">
        <v>69</v>
      </c>
      <c r="F91" s="15">
        <v>99</v>
      </c>
      <c r="G91" s="15">
        <v>1.5</v>
      </c>
      <c r="H91" s="15" t="s">
        <v>15</v>
      </c>
      <c r="I91" s="15" t="s">
        <v>20</v>
      </c>
      <c r="J91" s="45"/>
      <c r="K91" s="48"/>
      <c r="L91" s="50"/>
      <c r="M91" s="52"/>
      <c r="N91" s="54"/>
      <c r="O91" s="56"/>
    </row>
    <row r="92" spans="1:15" ht="11.1" customHeight="1">
      <c r="A92" s="16" t="s">
        <v>198</v>
      </c>
      <c r="B92" s="17" t="s">
        <v>199</v>
      </c>
      <c r="C92" s="18" t="s">
        <v>39</v>
      </c>
      <c r="D92" s="18">
        <v>30</v>
      </c>
      <c r="E92" s="18">
        <v>68</v>
      </c>
      <c r="F92" s="18">
        <v>98</v>
      </c>
      <c r="G92" s="18">
        <v>1.5</v>
      </c>
      <c r="H92" s="18" t="s">
        <v>15</v>
      </c>
      <c r="I92" s="18" t="s">
        <v>20</v>
      </c>
      <c r="J92" s="45"/>
      <c r="K92" s="48"/>
      <c r="L92" s="50"/>
      <c r="M92" s="52"/>
      <c r="N92" s="54"/>
      <c r="O92" s="56"/>
    </row>
    <row r="93" spans="1:15" ht="11.1" customHeight="1">
      <c r="A93" s="16" t="s">
        <v>198</v>
      </c>
      <c r="B93" s="17" t="s">
        <v>199</v>
      </c>
      <c r="C93" s="18" t="s">
        <v>40</v>
      </c>
      <c r="D93" s="18">
        <v>30</v>
      </c>
      <c r="E93" s="18">
        <v>68</v>
      </c>
      <c r="F93" s="18">
        <v>98</v>
      </c>
      <c r="G93" s="18">
        <v>1.5</v>
      </c>
      <c r="H93" s="18" t="s">
        <v>15</v>
      </c>
      <c r="I93" s="18" t="s">
        <v>20</v>
      </c>
      <c r="J93" s="45"/>
      <c r="K93" s="48"/>
      <c r="L93" s="50"/>
      <c r="M93" s="52"/>
      <c r="N93" s="54"/>
      <c r="O93" s="56"/>
    </row>
    <row r="94" spans="1:15" ht="11.1" customHeight="1">
      <c r="A94" s="16" t="s">
        <v>198</v>
      </c>
      <c r="B94" s="17" t="s">
        <v>199</v>
      </c>
      <c r="C94" s="18" t="s">
        <v>41</v>
      </c>
      <c r="D94" s="18">
        <v>30</v>
      </c>
      <c r="E94" s="18">
        <v>65</v>
      </c>
      <c r="F94" s="18">
        <v>95</v>
      </c>
      <c r="G94" s="18">
        <v>2</v>
      </c>
      <c r="H94" s="18" t="s">
        <v>15</v>
      </c>
      <c r="I94" s="18" t="s">
        <v>20</v>
      </c>
      <c r="J94" s="45"/>
      <c r="K94" s="48"/>
      <c r="L94" s="50"/>
      <c r="M94" s="52"/>
      <c r="N94" s="54"/>
      <c r="O94" s="56"/>
    </row>
    <row r="95" spans="1:15" ht="11.1" customHeight="1" thickBot="1">
      <c r="A95" s="19" t="s">
        <v>198</v>
      </c>
      <c r="B95" s="20" t="s">
        <v>199</v>
      </c>
      <c r="C95" s="21" t="s">
        <v>42</v>
      </c>
      <c r="D95" s="21">
        <v>30</v>
      </c>
      <c r="E95" s="21">
        <v>0</v>
      </c>
      <c r="F95" s="21">
        <v>30</v>
      </c>
      <c r="G95" s="21">
        <v>0</v>
      </c>
      <c r="H95" s="21" t="s">
        <v>15</v>
      </c>
      <c r="I95" s="21" t="s">
        <v>31</v>
      </c>
      <c r="J95" s="46"/>
      <c r="K95" s="49"/>
      <c r="L95" s="51"/>
      <c r="M95" s="53"/>
      <c r="N95" s="55"/>
      <c r="O95" s="57"/>
    </row>
    <row r="96" spans="1:15" ht="11.1" customHeight="1">
      <c r="A96" s="8" t="s">
        <v>202</v>
      </c>
      <c r="B96" s="9" t="s">
        <v>203</v>
      </c>
      <c r="C96" s="10" t="s">
        <v>33</v>
      </c>
      <c r="D96" s="10">
        <v>20</v>
      </c>
      <c r="E96" s="10">
        <v>29</v>
      </c>
      <c r="F96" s="10">
        <v>49</v>
      </c>
      <c r="G96" s="10">
        <v>3</v>
      </c>
      <c r="H96" s="10" t="s">
        <v>15</v>
      </c>
      <c r="I96" s="10" t="s">
        <v>18</v>
      </c>
      <c r="J96" s="44">
        <f t="shared" ref="J96" si="45">COUNTIF(H96:H105,"F")+COUNTIF(H96:H105,"AB")</f>
        <v>0</v>
      </c>
      <c r="K96" s="47">
        <f t="shared" ref="K96" si="46">SUM(G96:G105)</f>
        <v>21.5</v>
      </c>
      <c r="L96" s="50" t="str">
        <f t="shared" ref="L96" si="47">IF(K96=21.5, "PASS", "FAIL")</f>
        <v>PASS</v>
      </c>
      <c r="M96" s="52">
        <f t="shared" ref="M96" si="48">IF(L96="PASS",O96/9,"NO NEED")</f>
        <v>75.888888888888886</v>
      </c>
      <c r="N96" s="54">
        <f>IF(L96="FAIL","NO RANK",RANK(M96,$M$6:$M$445))</f>
        <v>17</v>
      </c>
      <c r="O96" s="56">
        <f t="shared" ref="O96" si="49">SUM(F96:F104)</f>
        <v>683</v>
      </c>
    </row>
    <row r="97" spans="1:18" ht="11.1" customHeight="1">
      <c r="A97" s="13" t="s">
        <v>202</v>
      </c>
      <c r="B97" s="14" t="s">
        <v>203</v>
      </c>
      <c r="C97" s="15" t="s">
        <v>34</v>
      </c>
      <c r="D97" s="15">
        <v>25</v>
      </c>
      <c r="E97" s="15">
        <v>45</v>
      </c>
      <c r="F97" s="15">
        <v>70</v>
      </c>
      <c r="G97" s="15">
        <v>3</v>
      </c>
      <c r="H97" s="15" t="s">
        <v>15</v>
      </c>
      <c r="I97" s="15" t="s">
        <v>22</v>
      </c>
      <c r="J97" s="45"/>
      <c r="K97" s="48"/>
      <c r="L97" s="50"/>
      <c r="M97" s="52"/>
      <c r="N97" s="54"/>
      <c r="O97" s="56"/>
    </row>
    <row r="98" spans="1:18" ht="11.1" customHeight="1">
      <c r="A98" s="13" t="s">
        <v>202</v>
      </c>
      <c r="B98" s="14" t="s">
        <v>203</v>
      </c>
      <c r="C98" s="15" t="s">
        <v>36</v>
      </c>
      <c r="D98" s="15">
        <v>28</v>
      </c>
      <c r="E98" s="15">
        <v>40</v>
      </c>
      <c r="F98" s="15">
        <v>68</v>
      </c>
      <c r="G98" s="15">
        <v>3</v>
      </c>
      <c r="H98" s="15" t="s">
        <v>15</v>
      </c>
      <c r="I98" s="15" t="s">
        <v>16</v>
      </c>
      <c r="J98" s="45"/>
      <c r="K98" s="48"/>
      <c r="L98" s="50"/>
      <c r="M98" s="52"/>
      <c r="N98" s="54"/>
      <c r="O98" s="56"/>
    </row>
    <row r="99" spans="1:18" ht="11.1" customHeight="1">
      <c r="A99" s="13" t="s">
        <v>202</v>
      </c>
      <c r="B99" s="14" t="s">
        <v>203</v>
      </c>
      <c r="C99" s="15" t="s">
        <v>37</v>
      </c>
      <c r="D99" s="15">
        <v>23</v>
      </c>
      <c r="E99" s="15">
        <v>31</v>
      </c>
      <c r="F99" s="15">
        <v>54</v>
      </c>
      <c r="G99" s="15">
        <v>3</v>
      </c>
      <c r="H99" s="15" t="s">
        <v>15</v>
      </c>
      <c r="I99" s="15" t="s">
        <v>17</v>
      </c>
      <c r="J99" s="45"/>
      <c r="K99" s="48"/>
      <c r="L99" s="50"/>
      <c r="M99" s="52"/>
      <c r="N99" s="54"/>
      <c r="O99" s="56"/>
    </row>
    <row r="100" spans="1:18" ht="11.1" customHeight="1">
      <c r="A100" s="13" t="s">
        <v>202</v>
      </c>
      <c r="B100" s="14" t="s">
        <v>203</v>
      </c>
      <c r="C100" s="15" t="s">
        <v>38</v>
      </c>
      <c r="D100" s="15">
        <v>24</v>
      </c>
      <c r="E100" s="15">
        <v>39</v>
      </c>
      <c r="F100" s="15">
        <v>63</v>
      </c>
      <c r="G100" s="15">
        <v>3</v>
      </c>
      <c r="H100" s="15" t="s">
        <v>15</v>
      </c>
      <c r="I100" s="15" t="s">
        <v>16</v>
      </c>
      <c r="J100" s="45"/>
      <c r="K100" s="48"/>
      <c r="L100" s="50"/>
      <c r="M100" s="52"/>
      <c r="N100" s="54"/>
      <c r="O100" s="56"/>
    </row>
    <row r="101" spans="1:18" ht="11.1" customHeight="1">
      <c r="A101" s="13" t="s">
        <v>202</v>
      </c>
      <c r="B101" s="14" t="s">
        <v>203</v>
      </c>
      <c r="C101" s="15" t="s">
        <v>35</v>
      </c>
      <c r="D101" s="15">
        <v>28</v>
      </c>
      <c r="E101" s="15">
        <v>67</v>
      </c>
      <c r="F101" s="15">
        <v>95</v>
      </c>
      <c r="G101" s="15">
        <v>1.5</v>
      </c>
      <c r="H101" s="15" t="s">
        <v>15</v>
      </c>
      <c r="I101" s="15" t="s">
        <v>20</v>
      </c>
      <c r="J101" s="45"/>
      <c r="K101" s="48"/>
      <c r="L101" s="50"/>
      <c r="M101" s="52"/>
      <c r="N101" s="54"/>
      <c r="O101" s="56"/>
    </row>
    <row r="102" spans="1:18" ht="11.1" customHeight="1">
      <c r="A102" s="16" t="s">
        <v>202</v>
      </c>
      <c r="B102" s="17" t="s">
        <v>203</v>
      </c>
      <c r="C102" s="18" t="s">
        <v>39</v>
      </c>
      <c r="D102" s="18">
        <v>30</v>
      </c>
      <c r="E102" s="18">
        <v>68</v>
      </c>
      <c r="F102" s="18">
        <v>98</v>
      </c>
      <c r="G102" s="18">
        <v>1.5</v>
      </c>
      <c r="H102" s="18" t="s">
        <v>15</v>
      </c>
      <c r="I102" s="18" t="s">
        <v>20</v>
      </c>
      <c r="J102" s="45"/>
      <c r="K102" s="48"/>
      <c r="L102" s="50"/>
      <c r="M102" s="52"/>
      <c r="N102" s="54"/>
      <c r="O102" s="56"/>
    </row>
    <row r="103" spans="1:18" ht="11.1" customHeight="1">
      <c r="A103" s="16" t="s">
        <v>202</v>
      </c>
      <c r="B103" s="17" t="s">
        <v>203</v>
      </c>
      <c r="C103" s="18" t="s">
        <v>40</v>
      </c>
      <c r="D103" s="18">
        <v>28</v>
      </c>
      <c r="E103" s="18">
        <v>64</v>
      </c>
      <c r="F103" s="18">
        <v>92</v>
      </c>
      <c r="G103" s="18">
        <v>1.5</v>
      </c>
      <c r="H103" s="18" t="s">
        <v>15</v>
      </c>
      <c r="I103" s="18" t="s">
        <v>20</v>
      </c>
      <c r="J103" s="45"/>
      <c r="K103" s="48"/>
      <c r="L103" s="50"/>
      <c r="M103" s="52"/>
      <c r="N103" s="54"/>
      <c r="O103" s="56"/>
    </row>
    <row r="104" spans="1:18" ht="11.1" customHeight="1">
      <c r="A104" s="16" t="s">
        <v>202</v>
      </c>
      <c r="B104" s="17" t="s">
        <v>203</v>
      </c>
      <c r="C104" s="18" t="s">
        <v>41</v>
      </c>
      <c r="D104" s="18">
        <v>29</v>
      </c>
      <c r="E104" s="18">
        <v>65</v>
      </c>
      <c r="F104" s="18">
        <v>94</v>
      </c>
      <c r="G104" s="18">
        <v>2</v>
      </c>
      <c r="H104" s="18" t="s">
        <v>15</v>
      </c>
      <c r="I104" s="18" t="s">
        <v>20</v>
      </c>
      <c r="J104" s="45"/>
      <c r="K104" s="48"/>
      <c r="L104" s="50"/>
      <c r="M104" s="52"/>
      <c r="N104" s="54"/>
      <c r="O104" s="56"/>
    </row>
    <row r="105" spans="1:18" ht="11.1" customHeight="1" thickBot="1">
      <c r="A105" s="19" t="s">
        <v>202</v>
      </c>
      <c r="B105" s="20" t="s">
        <v>203</v>
      </c>
      <c r="C105" s="21" t="s">
        <v>42</v>
      </c>
      <c r="D105" s="21">
        <v>29</v>
      </c>
      <c r="E105" s="21">
        <v>0</v>
      </c>
      <c r="F105" s="21">
        <v>29</v>
      </c>
      <c r="G105" s="21">
        <v>0</v>
      </c>
      <c r="H105" s="21" t="s">
        <v>15</v>
      </c>
      <c r="I105" s="21" t="s">
        <v>31</v>
      </c>
      <c r="J105" s="46"/>
      <c r="K105" s="49"/>
      <c r="L105" s="51"/>
      <c r="M105" s="53"/>
      <c r="N105" s="55"/>
      <c r="O105" s="57"/>
    </row>
    <row r="106" spans="1:18" ht="11.1" customHeight="1">
      <c r="A106" s="8" t="s">
        <v>204</v>
      </c>
      <c r="B106" s="9" t="s">
        <v>205</v>
      </c>
      <c r="C106" s="10" t="s">
        <v>33</v>
      </c>
      <c r="D106" s="10">
        <v>16</v>
      </c>
      <c r="E106" s="10">
        <v>42</v>
      </c>
      <c r="F106" s="10">
        <v>58</v>
      </c>
      <c r="G106" s="10">
        <v>3</v>
      </c>
      <c r="H106" s="10" t="s">
        <v>15</v>
      </c>
      <c r="I106" s="10" t="s">
        <v>18</v>
      </c>
      <c r="J106" s="44">
        <f t="shared" ref="J106" si="50">COUNTIF(H106:H115,"F")+COUNTIF(H106:H115,"AB")</f>
        <v>1</v>
      </c>
      <c r="K106" s="47">
        <f t="shared" ref="K106" si="51">SUM(G106:G115)</f>
        <v>18.5</v>
      </c>
      <c r="L106" s="50" t="str">
        <f t="shared" ref="L106" si="52">IF(K106=21.5, "PASS", "FAIL")</f>
        <v>FAIL</v>
      </c>
      <c r="M106" s="52" t="str">
        <f t="shared" ref="M106" si="53">IF(L106="PASS",O106/9,"NO NEED")</f>
        <v>NO NEED</v>
      </c>
      <c r="N106" s="54" t="str">
        <f>IF(L106="FAIL","NO RANK",RANK(M106,$M$6:$M$445))</f>
        <v>NO RANK</v>
      </c>
      <c r="O106" s="56">
        <f t="shared" ref="O106" si="54">SUM(F106:F114)</f>
        <v>625</v>
      </c>
      <c r="P106" s="11"/>
      <c r="Q106" s="12"/>
      <c r="R106" s="12"/>
    </row>
    <row r="107" spans="1:18" ht="11.1" customHeight="1">
      <c r="A107" s="13" t="s">
        <v>204</v>
      </c>
      <c r="B107" s="14" t="s">
        <v>205</v>
      </c>
      <c r="C107" s="15" t="s">
        <v>34</v>
      </c>
      <c r="D107" s="15">
        <v>22</v>
      </c>
      <c r="E107" s="15">
        <v>27</v>
      </c>
      <c r="F107" s="15">
        <v>49</v>
      </c>
      <c r="G107" s="15">
        <v>3</v>
      </c>
      <c r="H107" s="15" t="s">
        <v>15</v>
      </c>
      <c r="I107" s="15" t="s">
        <v>18</v>
      </c>
      <c r="J107" s="45"/>
      <c r="K107" s="48"/>
      <c r="L107" s="50"/>
      <c r="M107" s="52"/>
      <c r="N107" s="54"/>
      <c r="O107" s="56"/>
    </row>
    <row r="108" spans="1:18" ht="11.1" customHeight="1">
      <c r="A108" s="13" t="s">
        <v>204</v>
      </c>
      <c r="B108" s="14" t="s">
        <v>205</v>
      </c>
      <c r="C108" s="15" t="s">
        <v>36</v>
      </c>
      <c r="D108" s="15">
        <v>26</v>
      </c>
      <c r="E108" s="15">
        <v>34</v>
      </c>
      <c r="F108" s="15">
        <v>60</v>
      </c>
      <c r="G108" s="15">
        <v>3</v>
      </c>
      <c r="H108" s="15" t="s">
        <v>15</v>
      </c>
      <c r="I108" s="15" t="s">
        <v>31</v>
      </c>
      <c r="J108" s="45"/>
      <c r="K108" s="48"/>
      <c r="L108" s="50"/>
      <c r="M108" s="52"/>
      <c r="N108" s="54"/>
      <c r="O108" s="56"/>
    </row>
    <row r="109" spans="1:18" ht="11.1" customHeight="1">
      <c r="A109" s="13" t="s">
        <v>204</v>
      </c>
      <c r="B109" s="14" t="s">
        <v>205</v>
      </c>
      <c r="C109" s="15" t="s">
        <v>37</v>
      </c>
      <c r="D109" s="15">
        <v>18</v>
      </c>
      <c r="E109" s="15">
        <v>28</v>
      </c>
      <c r="F109" s="15">
        <v>46</v>
      </c>
      <c r="G109" s="15">
        <v>3</v>
      </c>
      <c r="H109" s="15" t="s">
        <v>15</v>
      </c>
      <c r="I109" s="15" t="s">
        <v>20</v>
      </c>
      <c r="J109" s="45"/>
      <c r="K109" s="48"/>
      <c r="L109" s="50"/>
      <c r="M109" s="52"/>
      <c r="N109" s="54"/>
      <c r="O109" s="56"/>
    </row>
    <row r="110" spans="1:18" ht="11.1" customHeight="1">
      <c r="A110" s="13" t="s">
        <v>204</v>
      </c>
      <c r="B110" s="14" t="s">
        <v>205</v>
      </c>
      <c r="C110" s="15" t="s">
        <v>38</v>
      </c>
      <c r="D110" s="15">
        <v>21</v>
      </c>
      <c r="E110" s="15">
        <v>16</v>
      </c>
      <c r="F110" s="15">
        <v>37</v>
      </c>
      <c r="G110" s="15">
        <v>0</v>
      </c>
      <c r="H110" s="15" t="s">
        <v>19</v>
      </c>
      <c r="I110" s="15" t="s">
        <v>16</v>
      </c>
      <c r="J110" s="45"/>
      <c r="K110" s="48"/>
      <c r="L110" s="50"/>
      <c r="M110" s="52"/>
      <c r="N110" s="54"/>
      <c r="O110" s="56"/>
    </row>
    <row r="111" spans="1:18" ht="11.1" customHeight="1">
      <c r="A111" s="13" t="s">
        <v>204</v>
      </c>
      <c r="B111" s="14" t="s">
        <v>205</v>
      </c>
      <c r="C111" s="15" t="s">
        <v>35</v>
      </c>
      <c r="D111" s="15">
        <v>29</v>
      </c>
      <c r="E111" s="15">
        <v>65</v>
      </c>
      <c r="F111" s="15">
        <v>94</v>
      </c>
      <c r="G111" s="15">
        <v>1.5</v>
      </c>
      <c r="H111" s="15" t="s">
        <v>15</v>
      </c>
      <c r="I111" s="15" t="s">
        <v>20</v>
      </c>
      <c r="J111" s="45"/>
      <c r="K111" s="48"/>
      <c r="L111" s="50"/>
      <c r="M111" s="52"/>
      <c r="N111" s="54"/>
      <c r="O111" s="56"/>
    </row>
    <row r="112" spans="1:18" ht="11.1" customHeight="1">
      <c r="A112" s="16" t="s">
        <v>204</v>
      </c>
      <c r="B112" s="17" t="s">
        <v>205</v>
      </c>
      <c r="C112" s="18" t="s">
        <v>39</v>
      </c>
      <c r="D112" s="18">
        <v>28</v>
      </c>
      <c r="E112" s="18">
        <v>65</v>
      </c>
      <c r="F112" s="18">
        <v>93</v>
      </c>
      <c r="G112" s="18">
        <v>1.5</v>
      </c>
      <c r="H112" s="18" t="s">
        <v>15</v>
      </c>
      <c r="I112" s="18" t="s">
        <v>20</v>
      </c>
      <c r="J112" s="45"/>
      <c r="K112" s="48"/>
      <c r="L112" s="50"/>
      <c r="M112" s="52"/>
      <c r="N112" s="54"/>
      <c r="O112" s="56"/>
    </row>
    <row r="113" spans="1:18" ht="11.1" customHeight="1">
      <c r="A113" s="16" t="s">
        <v>204</v>
      </c>
      <c r="B113" s="17" t="s">
        <v>205</v>
      </c>
      <c r="C113" s="18" t="s">
        <v>40</v>
      </c>
      <c r="D113" s="18">
        <v>29</v>
      </c>
      <c r="E113" s="18">
        <v>65</v>
      </c>
      <c r="F113" s="18">
        <v>94</v>
      </c>
      <c r="G113" s="18">
        <v>1.5</v>
      </c>
      <c r="H113" s="18" t="s">
        <v>15</v>
      </c>
      <c r="I113" s="18" t="s">
        <v>19</v>
      </c>
      <c r="J113" s="45"/>
      <c r="K113" s="48"/>
      <c r="L113" s="50"/>
      <c r="M113" s="52"/>
      <c r="N113" s="54"/>
      <c r="O113" s="56"/>
    </row>
    <row r="114" spans="1:18" ht="11.1" customHeight="1">
      <c r="A114" s="16" t="s">
        <v>204</v>
      </c>
      <c r="B114" s="17" t="s">
        <v>205</v>
      </c>
      <c r="C114" s="18" t="s">
        <v>41</v>
      </c>
      <c r="D114" s="18">
        <v>29</v>
      </c>
      <c r="E114" s="18">
        <v>65</v>
      </c>
      <c r="F114" s="18">
        <v>94</v>
      </c>
      <c r="G114" s="18">
        <v>2</v>
      </c>
      <c r="H114" s="18" t="s">
        <v>15</v>
      </c>
      <c r="I114" s="18" t="s">
        <v>20</v>
      </c>
      <c r="J114" s="45"/>
      <c r="K114" s="48"/>
      <c r="L114" s="50"/>
      <c r="M114" s="52"/>
      <c r="N114" s="54"/>
      <c r="O114" s="56"/>
    </row>
    <row r="115" spans="1:18" ht="10.5" customHeight="1" thickBot="1">
      <c r="A115" s="19" t="s">
        <v>204</v>
      </c>
      <c r="B115" s="20" t="s">
        <v>205</v>
      </c>
      <c r="C115" s="21" t="s">
        <v>42</v>
      </c>
      <c r="D115" s="21">
        <v>29</v>
      </c>
      <c r="E115" s="21">
        <v>0</v>
      </c>
      <c r="F115" s="21">
        <v>29</v>
      </c>
      <c r="G115" s="21">
        <v>0</v>
      </c>
      <c r="H115" s="21" t="s">
        <v>15</v>
      </c>
      <c r="I115" s="21" t="s">
        <v>17</v>
      </c>
      <c r="J115" s="46"/>
      <c r="K115" s="49"/>
      <c r="L115" s="51"/>
      <c r="M115" s="53"/>
      <c r="N115" s="55"/>
      <c r="O115" s="57"/>
    </row>
    <row r="116" spans="1:18" ht="11.1" customHeight="1">
      <c r="A116" s="8" t="s">
        <v>208</v>
      </c>
      <c r="B116" s="9" t="s">
        <v>209</v>
      </c>
      <c r="C116" s="10" t="s">
        <v>33</v>
      </c>
      <c r="D116" s="10">
        <v>23</v>
      </c>
      <c r="E116" s="10">
        <v>45</v>
      </c>
      <c r="F116" s="10">
        <v>68</v>
      </c>
      <c r="G116" s="10">
        <v>3</v>
      </c>
      <c r="H116" s="10" t="s">
        <v>15</v>
      </c>
      <c r="I116" s="10" t="s">
        <v>16</v>
      </c>
      <c r="J116" s="44">
        <f t="shared" ref="J116" si="55">COUNTIF(H116:H125,"F")+COUNTIF(H116:H125,"AB")</f>
        <v>1</v>
      </c>
      <c r="K116" s="47">
        <f t="shared" ref="K116" si="56">SUM(G116:G125)</f>
        <v>18.5</v>
      </c>
      <c r="L116" s="50" t="str">
        <f t="shared" ref="L116" si="57">IF(K116=21.5, "PASS", "FAIL")</f>
        <v>FAIL</v>
      </c>
      <c r="M116" s="52" t="str">
        <f t="shared" ref="M116" si="58">IF(L116="PASS",O116/9,"NO NEED")</f>
        <v>NO NEED</v>
      </c>
      <c r="N116" s="54" t="str">
        <f>IF(L116="FAIL","NO RANK",RANK(M116,$M$6:$M$445))</f>
        <v>NO RANK</v>
      </c>
      <c r="O116" s="56">
        <f t="shared" ref="O116" si="59">SUM(F116:F124)</f>
        <v>663</v>
      </c>
      <c r="P116" s="11"/>
      <c r="Q116" s="12"/>
      <c r="R116" s="12"/>
    </row>
    <row r="117" spans="1:18" ht="11.1" customHeight="1">
      <c r="A117" s="13" t="s">
        <v>208</v>
      </c>
      <c r="B117" s="14" t="s">
        <v>209</v>
      </c>
      <c r="C117" s="15" t="s">
        <v>34</v>
      </c>
      <c r="D117" s="15">
        <v>25</v>
      </c>
      <c r="E117" s="15">
        <v>36</v>
      </c>
      <c r="F117" s="15">
        <v>61</v>
      </c>
      <c r="G117" s="15">
        <v>3</v>
      </c>
      <c r="H117" s="15" t="s">
        <v>15</v>
      </c>
      <c r="I117" s="15" t="s">
        <v>16</v>
      </c>
      <c r="J117" s="45"/>
      <c r="K117" s="48"/>
      <c r="L117" s="50"/>
      <c r="M117" s="52"/>
      <c r="N117" s="54"/>
      <c r="O117" s="56"/>
    </row>
    <row r="118" spans="1:18" ht="11.1" customHeight="1">
      <c r="A118" s="13" t="s">
        <v>208</v>
      </c>
      <c r="B118" s="14" t="s">
        <v>209</v>
      </c>
      <c r="C118" s="15" t="s">
        <v>36</v>
      </c>
      <c r="D118" s="15">
        <v>27</v>
      </c>
      <c r="E118" s="15">
        <v>40</v>
      </c>
      <c r="F118" s="15">
        <v>67</v>
      </c>
      <c r="G118" s="15">
        <v>3</v>
      </c>
      <c r="H118" s="15" t="s">
        <v>15</v>
      </c>
      <c r="I118" s="15" t="s">
        <v>16</v>
      </c>
      <c r="J118" s="45"/>
      <c r="K118" s="48"/>
      <c r="L118" s="50"/>
      <c r="M118" s="52"/>
      <c r="N118" s="54"/>
      <c r="O118" s="56"/>
    </row>
    <row r="119" spans="1:18" ht="11.1" customHeight="1">
      <c r="A119" s="13" t="s">
        <v>208</v>
      </c>
      <c r="B119" s="14" t="s">
        <v>209</v>
      </c>
      <c r="C119" s="15" t="s">
        <v>37</v>
      </c>
      <c r="D119" s="15">
        <v>23</v>
      </c>
      <c r="E119" s="15">
        <v>25</v>
      </c>
      <c r="F119" s="15">
        <v>48</v>
      </c>
      <c r="G119" s="15">
        <v>3</v>
      </c>
      <c r="H119" s="15" t="s">
        <v>15</v>
      </c>
      <c r="I119" s="15" t="s">
        <v>18</v>
      </c>
      <c r="J119" s="45"/>
      <c r="K119" s="48"/>
      <c r="L119" s="50"/>
      <c r="M119" s="52"/>
      <c r="N119" s="54"/>
      <c r="O119" s="56"/>
    </row>
    <row r="120" spans="1:18" ht="11.1" customHeight="1">
      <c r="A120" s="13" t="s">
        <v>208</v>
      </c>
      <c r="B120" s="14" t="s">
        <v>209</v>
      </c>
      <c r="C120" s="15" t="s">
        <v>38</v>
      </c>
      <c r="D120" s="15">
        <v>27</v>
      </c>
      <c r="E120" s="15">
        <v>17</v>
      </c>
      <c r="F120" s="15">
        <v>44</v>
      </c>
      <c r="G120" s="15">
        <v>0</v>
      </c>
      <c r="H120" s="15" t="s">
        <v>19</v>
      </c>
      <c r="I120" s="15" t="s">
        <v>19</v>
      </c>
      <c r="J120" s="45"/>
      <c r="K120" s="48"/>
      <c r="L120" s="50"/>
      <c r="M120" s="52"/>
      <c r="N120" s="54"/>
      <c r="O120" s="56"/>
    </row>
    <row r="121" spans="1:18" ht="11.1" customHeight="1">
      <c r="A121" s="13" t="s">
        <v>208</v>
      </c>
      <c r="B121" s="14" t="s">
        <v>209</v>
      </c>
      <c r="C121" s="15" t="s">
        <v>35</v>
      </c>
      <c r="D121" s="15">
        <v>29</v>
      </c>
      <c r="E121" s="15">
        <v>61</v>
      </c>
      <c r="F121" s="15">
        <v>90</v>
      </c>
      <c r="G121" s="15">
        <v>1.5</v>
      </c>
      <c r="H121" s="15" t="s">
        <v>15</v>
      </c>
      <c r="I121" s="15" t="s">
        <v>20</v>
      </c>
      <c r="J121" s="45"/>
      <c r="K121" s="48"/>
      <c r="L121" s="50"/>
      <c r="M121" s="52"/>
      <c r="N121" s="54"/>
      <c r="O121" s="56"/>
    </row>
    <row r="122" spans="1:18" ht="11.1" customHeight="1">
      <c r="A122" s="16" t="s">
        <v>208</v>
      </c>
      <c r="B122" s="17" t="s">
        <v>209</v>
      </c>
      <c r="C122" s="18" t="s">
        <v>39</v>
      </c>
      <c r="D122" s="18">
        <v>28</v>
      </c>
      <c r="E122" s="18">
        <v>64</v>
      </c>
      <c r="F122" s="18">
        <v>92</v>
      </c>
      <c r="G122" s="18">
        <v>1.5</v>
      </c>
      <c r="H122" s="18" t="s">
        <v>15</v>
      </c>
      <c r="I122" s="18" t="s">
        <v>20</v>
      </c>
      <c r="J122" s="45"/>
      <c r="K122" s="48"/>
      <c r="L122" s="50"/>
      <c r="M122" s="52"/>
      <c r="N122" s="54"/>
      <c r="O122" s="56"/>
    </row>
    <row r="123" spans="1:18" ht="11.1" customHeight="1">
      <c r="A123" s="16" t="s">
        <v>208</v>
      </c>
      <c r="B123" s="17" t="s">
        <v>209</v>
      </c>
      <c r="C123" s="18" t="s">
        <v>40</v>
      </c>
      <c r="D123" s="18">
        <v>29</v>
      </c>
      <c r="E123" s="18">
        <v>67</v>
      </c>
      <c r="F123" s="18">
        <v>96</v>
      </c>
      <c r="G123" s="18">
        <v>1.5</v>
      </c>
      <c r="H123" s="18" t="s">
        <v>15</v>
      </c>
      <c r="I123" s="18" t="s">
        <v>20</v>
      </c>
      <c r="J123" s="45"/>
      <c r="K123" s="48"/>
      <c r="L123" s="50"/>
      <c r="M123" s="52"/>
      <c r="N123" s="54"/>
      <c r="O123" s="56"/>
    </row>
    <row r="124" spans="1:18" ht="11.1" customHeight="1">
      <c r="A124" s="16" t="s">
        <v>208</v>
      </c>
      <c r="B124" s="17" t="s">
        <v>209</v>
      </c>
      <c r="C124" s="18" t="s">
        <v>41</v>
      </c>
      <c r="D124" s="18">
        <v>28</v>
      </c>
      <c r="E124" s="18">
        <v>69</v>
      </c>
      <c r="F124" s="18">
        <v>97</v>
      </c>
      <c r="G124" s="18">
        <v>2</v>
      </c>
      <c r="H124" s="18" t="s">
        <v>15</v>
      </c>
      <c r="I124" s="18" t="s">
        <v>20</v>
      </c>
      <c r="J124" s="45"/>
      <c r="K124" s="48"/>
      <c r="L124" s="50"/>
      <c r="M124" s="52"/>
      <c r="N124" s="54"/>
      <c r="O124" s="56"/>
    </row>
    <row r="125" spans="1:18" ht="10.5" customHeight="1" thickBot="1">
      <c r="A125" s="19" t="s">
        <v>208</v>
      </c>
      <c r="B125" s="20" t="s">
        <v>209</v>
      </c>
      <c r="C125" s="21" t="s">
        <v>42</v>
      </c>
      <c r="D125" s="21">
        <v>29</v>
      </c>
      <c r="E125" s="21">
        <v>0</v>
      </c>
      <c r="F125" s="21">
        <v>29</v>
      </c>
      <c r="G125" s="21">
        <v>0</v>
      </c>
      <c r="H125" s="21" t="s">
        <v>15</v>
      </c>
      <c r="I125" s="21" t="s">
        <v>31</v>
      </c>
      <c r="J125" s="46"/>
      <c r="K125" s="49"/>
      <c r="L125" s="51"/>
      <c r="M125" s="53"/>
      <c r="N125" s="55"/>
      <c r="O125" s="57"/>
    </row>
    <row r="126" spans="1:18" ht="11.1" customHeight="1">
      <c r="A126" s="8" t="s">
        <v>210</v>
      </c>
      <c r="B126" s="9" t="s">
        <v>211</v>
      </c>
      <c r="C126" s="10" t="s">
        <v>33</v>
      </c>
      <c r="D126" s="10">
        <v>25</v>
      </c>
      <c r="E126" s="10">
        <v>40</v>
      </c>
      <c r="F126" s="10">
        <v>65</v>
      </c>
      <c r="G126" s="10">
        <v>3</v>
      </c>
      <c r="H126" s="10" t="s">
        <v>15</v>
      </c>
      <c r="I126" s="10" t="s">
        <v>16</v>
      </c>
      <c r="J126" s="44">
        <f t="shared" ref="J126" si="60">COUNTIF(H126:H135,"F")+COUNTIF(H126:H135,"AB")</f>
        <v>0</v>
      </c>
      <c r="K126" s="47">
        <f t="shared" ref="K126" si="61">SUM(G126:G135)</f>
        <v>21.5</v>
      </c>
      <c r="L126" s="50" t="str">
        <f t="shared" ref="L126" si="62">IF(K126=21.5, "PASS", "FAIL")</f>
        <v>PASS</v>
      </c>
      <c r="M126" s="52">
        <f t="shared" ref="M126" si="63">IF(L126="PASS",O126/9,"NO NEED")</f>
        <v>78.777777777777771</v>
      </c>
      <c r="N126" s="54">
        <f>IF(L126="FAIL","NO RANK",RANK(M126,$M$6:$M$445))</f>
        <v>10</v>
      </c>
      <c r="O126" s="56">
        <f t="shared" ref="O126" si="64">SUM(F126:F134)</f>
        <v>709</v>
      </c>
    </row>
    <row r="127" spans="1:18" ht="11.1" customHeight="1">
      <c r="A127" s="13" t="s">
        <v>210</v>
      </c>
      <c r="B127" s="14" t="s">
        <v>211</v>
      </c>
      <c r="C127" s="15" t="s">
        <v>34</v>
      </c>
      <c r="D127" s="15">
        <v>28</v>
      </c>
      <c r="E127" s="15">
        <v>40</v>
      </c>
      <c r="F127" s="15">
        <v>68</v>
      </c>
      <c r="G127" s="15">
        <v>3</v>
      </c>
      <c r="H127" s="15" t="s">
        <v>15</v>
      </c>
      <c r="I127" s="15" t="s">
        <v>16</v>
      </c>
      <c r="J127" s="45"/>
      <c r="K127" s="48"/>
      <c r="L127" s="50"/>
      <c r="M127" s="52"/>
      <c r="N127" s="54"/>
      <c r="O127" s="56"/>
    </row>
    <row r="128" spans="1:18" ht="11.1" customHeight="1">
      <c r="A128" s="13" t="s">
        <v>210</v>
      </c>
      <c r="B128" s="14" t="s">
        <v>211</v>
      </c>
      <c r="C128" s="15" t="s">
        <v>36</v>
      </c>
      <c r="D128" s="15">
        <v>29</v>
      </c>
      <c r="E128" s="15">
        <v>44</v>
      </c>
      <c r="F128" s="15">
        <v>73</v>
      </c>
      <c r="G128" s="15">
        <v>3</v>
      </c>
      <c r="H128" s="15" t="s">
        <v>15</v>
      </c>
      <c r="I128" s="15" t="s">
        <v>22</v>
      </c>
      <c r="J128" s="45"/>
      <c r="K128" s="48"/>
      <c r="L128" s="50"/>
      <c r="M128" s="52"/>
      <c r="N128" s="54"/>
      <c r="O128" s="56"/>
    </row>
    <row r="129" spans="1:18" ht="11.1" customHeight="1">
      <c r="A129" s="13" t="s">
        <v>210</v>
      </c>
      <c r="B129" s="14" t="s">
        <v>211</v>
      </c>
      <c r="C129" s="15" t="s">
        <v>37</v>
      </c>
      <c r="D129" s="15">
        <v>28</v>
      </c>
      <c r="E129" s="15">
        <v>29</v>
      </c>
      <c r="F129" s="15">
        <v>57</v>
      </c>
      <c r="G129" s="15">
        <v>3</v>
      </c>
      <c r="H129" s="15" t="s">
        <v>15</v>
      </c>
      <c r="I129" s="15" t="s">
        <v>17</v>
      </c>
      <c r="J129" s="45"/>
      <c r="K129" s="48"/>
      <c r="L129" s="50"/>
      <c r="M129" s="52"/>
      <c r="N129" s="54"/>
      <c r="O129" s="56"/>
    </row>
    <row r="130" spans="1:18" ht="11.1" customHeight="1">
      <c r="A130" s="13" t="s">
        <v>210</v>
      </c>
      <c r="B130" s="14" t="s">
        <v>211</v>
      </c>
      <c r="C130" s="15" t="s">
        <v>38</v>
      </c>
      <c r="D130" s="15">
        <v>27</v>
      </c>
      <c r="E130" s="15">
        <v>39</v>
      </c>
      <c r="F130" s="15">
        <v>66</v>
      </c>
      <c r="G130" s="15">
        <v>3</v>
      </c>
      <c r="H130" s="15" t="s">
        <v>15</v>
      </c>
      <c r="I130" s="15" t="s">
        <v>16</v>
      </c>
      <c r="J130" s="45"/>
      <c r="K130" s="48"/>
      <c r="L130" s="50"/>
      <c r="M130" s="52"/>
      <c r="N130" s="54"/>
      <c r="O130" s="56"/>
    </row>
    <row r="131" spans="1:18" ht="11.1" customHeight="1">
      <c r="A131" s="13" t="s">
        <v>210</v>
      </c>
      <c r="B131" s="14" t="s">
        <v>211</v>
      </c>
      <c r="C131" s="15" t="s">
        <v>35</v>
      </c>
      <c r="D131" s="15">
        <v>30</v>
      </c>
      <c r="E131" s="15">
        <v>67</v>
      </c>
      <c r="F131" s="15">
        <v>97</v>
      </c>
      <c r="G131" s="15">
        <v>1.5</v>
      </c>
      <c r="H131" s="15" t="s">
        <v>15</v>
      </c>
      <c r="I131" s="15" t="s">
        <v>20</v>
      </c>
      <c r="J131" s="45"/>
      <c r="K131" s="48"/>
      <c r="L131" s="50"/>
      <c r="M131" s="52"/>
      <c r="N131" s="54"/>
      <c r="O131" s="56"/>
    </row>
    <row r="132" spans="1:18" ht="11.1" customHeight="1">
      <c r="A132" s="16" t="s">
        <v>210</v>
      </c>
      <c r="B132" s="17" t="s">
        <v>211</v>
      </c>
      <c r="C132" s="18" t="s">
        <v>39</v>
      </c>
      <c r="D132" s="18">
        <v>30</v>
      </c>
      <c r="E132" s="18">
        <v>64</v>
      </c>
      <c r="F132" s="18">
        <v>94</v>
      </c>
      <c r="G132" s="18">
        <v>1.5</v>
      </c>
      <c r="H132" s="18" t="s">
        <v>15</v>
      </c>
      <c r="I132" s="18" t="s">
        <v>20</v>
      </c>
      <c r="J132" s="45"/>
      <c r="K132" s="48"/>
      <c r="L132" s="50"/>
      <c r="M132" s="52"/>
      <c r="N132" s="54"/>
      <c r="O132" s="56"/>
    </row>
    <row r="133" spans="1:18" ht="11.1" customHeight="1">
      <c r="A133" s="16" t="s">
        <v>210</v>
      </c>
      <c r="B133" s="17" t="s">
        <v>211</v>
      </c>
      <c r="C133" s="18" t="s">
        <v>40</v>
      </c>
      <c r="D133" s="18">
        <v>30</v>
      </c>
      <c r="E133" s="18">
        <v>62</v>
      </c>
      <c r="F133" s="18">
        <v>92</v>
      </c>
      <c r="G133" s="18">
        <v>1.5</v>
      </c>
      <c r="H133" s="18" t="s">
        <v>15</v>
      </c>
      <c r="I133" s="18" t="s">
        <v>20</v>
      </c>
      <c r="J133" s="45"/>
      <c r="K133" s="48"/>
      <c r="L133" s="50"/>
      <c r="M133" s="52"/>
      <c r="N133" s="54"/>
      <c r="O133" s="56"/>
    </row>
    <row r="134" spans="1:18" ht="11.1" customHeight="1">
      <c r="A134" s="16" t="s">
        <v>210</v>
      </c>
      <c r="B134" s="17" t="s">
        <v>211</v>
      </c>
      <c r="C134" s="18" t="s">
        <v>41</v>
      </c>
      <c r="D134" s="18">
        <v>29</v>
      </c>
      <c r="E134" s="18">
        <v>68</v>
      </c>
      <c r="F134" s="18">
        <v>97</v>
      </c>
      <c r="G134" s="18">
        <v>2</v>
      </c>
      <c r="H134" s="18" t="s">
        <v>15</v>
      </c>
      <c r="I134" s="18" t="s">
        <v>20</v>
      </c>
      <c r="J134" s="45"/>
      <c r="K134" s="48"/>
      <c r="L134" s="50"/>
      <c r="M134" s="52"/>
      <c r="N134" s="54"/>
      <c r="O134" s="56"/>
    </row>
    <row r="135" spans="1:18" ht="11.1" customHeight="1" thickBot="1">
      <c r="A135" s="19" t="s">
        <v>210</v>
      </c>
      <c r="B135" s="20" t="s">
        <v>211</v>
      </c>
      <c r="C135" s="21" t="s">
        <v>42</v>
      </c>
      <c r="D135" s="21">
        <v>29</v>
      </c>
      <c r="E135" s="21">
        <v>0</v>
      </c>
      <c r="F135" s="21">
        <v>29</v>
      </c>
      <c r="G135" s="21">
        <v>0</v>
      </c>
      <c r="H135" s="21" t="s">
        <v>15</v>
      </c>
      <c r="I135" s="21" t="s">
        <v>31</v>
      </c>
      <c r="J135" s="46"/>
      <c r="K135" s="49"/>
      <c r="L135" s="51"/>
      <c r="M135" s="53"/>
      <c r="N135" s="55"/>
      <c r="O135" s="57"/>
    </row>
    <row r="136" spans="1:18" ht="11.1" customHeight="1">
      <c r="A136" s="8" t="s">
        <v>212</v>
      </c>
      <c r="B136" s="9" t="s">
        <v>213</v>
      </c>
      <c r="C136" s="10" t="s">
        <v>33</v>
      </c>
      <c r="D136" s="10">
        <v>25</v>
      </c>
      <c r="E136" s="10">
        <v>39</v>
      </c>
      <c r="F136" s="10">
        <v>64</v>
      </c>
      <c r="G136" s="10">
        <v>3</v>
      </c>
      <c r="H136" s="10" t="s">
        <v>15</v>
      </c>
      <c r="I136" s="10" t="s">
        <v>16</v>
      </c>
      <c r="J136" s="44">
        <f t="shared" ref="J136" si="65">COUNTIF(H136:H145,"F")+COUNTIF(H136:H145,"AB")</f>
        <v>0</v>
      </c>
      <c r="K136" s="47">
        <f t="shared" ref="K136" si="66">SUM(G136:G145)</f>
        <v>21.5</v>
      </c>
      <c r="L136" s="50" t="str">
        <f t="shared" ref="L136" si="67">IF(K136=21.5, "PASS", "FAIL")</f>
        <v>PASS</v>
      </c>
      <c r="M136" s="52">
        <f t="shared" ref="M136" si="68">IF(L136="PASS",O136/9,"NO NEED")</f>
        <v>76.444444444444443</v>
      </c>
      <c r="N136" s="54">
        <f>IF(L136="FAIL","NO RANK",RANK(M136,$M$6:$M$445))</f>
        <v>14</v>
      </c>
      <c r="O136" s="56">
        <f t="shared" ref="O136" si="69">SUM(F136:F144)</f>
        <v>688</v>
      </c>
      <c r="P136" s="11"/>
      <c r="Q136" s="12"/>
      <c r="R136" s="12"/>
    </row>
    <row r="137" spans="1:18" ht="11.1" customHeight="1">
      <c r="A137" s="13" t="s">
        <v>212</v>
      </c>
      <c r="B137" s="14" t="s">
        <v>213</v>
      </c>
      <c r="C137" s="15" t="s">
        <v>34</v>
      </c>
      <c r="D137" s="15">
        <v>24</v>
      </c>
      <c r="E137" s="15">
        <v>34</v>
      </c>
      <c r="F137" s="15">
        <v>58</v>
      </c>
      <c r="G137" s="15">
        <v>3</v>
      </c>
      <c r="H137" s="15" t="s">
        <v>15</v>
      </c>
      <c r="I137" s="15" t="s">
        <v>17</v>
      </c>
      <c r="J137" s="45"/>
      <c r="K137" s="48"/>
      <c r="L137" s="50"/>
      <c r="M137" s="52"/>
      <c r="N137" s="54"/>
      <c r="O137" s="56"/>
    </row>
    <row r="138" spans="1:18" ht="11.1" customHeight="1">
      <c r="A138" s="13" t="s">
        <v>212</v>
      </c>
      <c r="B138" s="14" t="s">
        <v>213</v>
      </c>
      <c r="C138" s="15" t="s">
        <v>36</v>
      </c>
      <c r="D138" s="15">
        <v>28</v>
      </c>
      <c r="E138" s="15">
        <v>42</v>
      </c>
      <c r="F138" s="15">
        <v>70</v>
      </c>
      <c r="G138" s="15">
        <v>3</v>
      </c>
      <c r="H138" s="15" t="s">
        <v>15</v>
      </c>
      <c r="I138" s="15" t="s">
        <v>22</v>
      </c>
      <c r="J138" s="45"/>
      <c r="K138" s="48"/>
      <c r="L138" s="50"/>
      <c r="M138" s="52"/>
      <c r="N138" s="54"/>
      <c r="O138" s="56"/>
    </row>
    <row r="139" spans="1:18" ht="11.1" customHeight="1">
      <c r="A139" s="13" t="s">
        <v>212</v>
      </c>
      <c r="B139" s="14" t="s">
        <v>213</v>
      </c>
      <c r="C139" s="15" t="s">
        <v>37</v>
      </c>
      <c r="D139" s="15">
        <v>25</v>
      </c>
      <c r="E139" s="15">
        <v>27</v>
      </c>
      <c r="F139" s="15">
        <v>52</v>
      </c>
      <c r="G139" s="15">
        <v>3</v>
      </c>
      <c r="H139" s="15" t="s">
        <v>15</v>
      </c>
      <c r="I139" s="15" t="s">
        <v>17</v>
      </c>
      <c r="J139" s="45"/>
      <c r="K139" s="48"/>
      <c r="L139" s="50"/>
      <c r="M139" s="52"/>
      <c r="N139" s="54"/>
      <c r="O139" s="56"/>
    </row>
    <row r="140" spans="1:18" ht="11.1" customHeight="1">
      <c r="A140" s="13" t="s">
        <v>212</v>
      </c>
      <c r="B140" s="14" t="s">
        <v>213</v>
      </c>
      <c r="C140" s="15" t="s">
        <v>38</v>
      </c>
      <c r="D140" s="15">
        <v>27</v>
      </c>
      <c r="E140" s="15">
        <v>34</v>
      </c>
      <c r="F140" s="15">
        <v>61</v>
      </c>
      <c r="G140" s="15">
        <v>3</v>
      </c>
      <c r="H140" s="15" t="s">
        <v>15</v>
      </c>
      <c r="I140" s="15" t="s">
        <v>16</v>
      </c>
      <c r="J140" s="45"/>
      <c r="K140" s="48"/>
      <c r="L140" s="50"/>
      <c r="M140" s="52"/>
      <c r="N140" s="54"/>
      <c r="O140" s="56"/>
    </row>
    <row r="141" spans="1:18" ht="11.1" customHeight="1">
      <c r="A141" s="13" t="s">
        <v>212</v>
      </c>
      <c r="B141" s="14" t="s">
        <v>213</v>
      </c>
      <c r="C141" s="15" t="s">
        <v>35</v>
      </c>
      <c r="D141" s="15">
        <v>29</v>
      </c>
      <c r="E141" s="15">
        <v>65</v>
      </c>
      <c r="F141" s="15">
        <v>94</v>
      </c>
      <c r="G141" s="15">
        <v>1.5</v>
      </c>
      <c r="H141" s="15" t="s">
        <v>15</v>
      </c>
      <c r="I141" s="15" t="s">
        <v>20</v>
      </c>
      <c r="J141" s="45"/>
      <c r="K141" s="48"/>
      <c r="L141" s="50"/>
      <c r="M141" s="52"/>
      <c r="N141" s="54"/>
      <c r="O141" s="56"/>
    </row>
    <row r="142" spans="1:18" ht="11.1" customHeight="1">
      <c r="A142" s="16" t="s">
        <v>212</v>
      </c>
      <c r="B142" s="17" t="s">
        <v>213</v>
      </c>
      <c r="C142" s="18" t="s">
        <v>39</v>
      </c>
      <c r="D142" s="18">
        <v>29</v>
      </c>
      <c r="E142" s="18">
        <v>65</v>
      </c>
      <c r="F142" s="18">
        <v>94</v>
      </c>
      <c r="G142" s="18">
        <v>1.5</v>
      </c>
      <c r="H142" s="18" t="s">
        <v>15</v>
      </c>
      <c r="I142" s="18" t="s">
        <v>20</v>
      </c>
      <c r="J142" s="45"/>
      <c r="K142" s="48"/>
      <c r="L142" s="50"/>
      <c r="M142" s="52"/>
      <c r="N142" s="54"/>
      <c r="O142" s="56"/>
    </row>
    <row r="143" spans="1:18" ht="11.1" customHeight="1">
      <c r="A143" s="16" t="s">
        <v>212</v>
      </c>
      <c r="B143" s="17" t="s">
        <v>213</v>
      </c>
      <c r="C143" s="18" t="s">
        <v>40</v>
      </c>
      <c r="D143" s="18">
        <v>29</v>
      </c>
      <c r="E143" s="18">
        <v>67</v>
      </c>
      <c r="F143" s="18">
        <v>96</v>
      </c>
      <c r="G143" s="18">
        <v>1.5</v>
      </c>
      <c r="H143" s="18" t="s">
        <v>15</v>
      </c>
      <c r="I143" s="18" t="s">
        <v>20</v>
      </c>
      <c r="J143" s="45"/>
      <c r="K143" s="48"/>
      <c r="L143" s="50"/>
      <c r="M143" s="52"/>
      <c r="N143" s="54"/>
      <c r="O143" s="56"/>
    </row>
    <row r="144" spans="1:18" ht="11.1" customHeight="1">
      <c r="A144" s="16" t="s">
        <v>212</v>
      </c>
      <c r="B144" s="17" t="s">
        <v>213</v>
      </c>
      <c r="C144" s="18" t="s">
        <v>41</v>
      </c>
      <c r="D144" s="18">
        <v>30</v>
      </c>
      <c r="E144" s="18">
        <v>69</v>
      </c>
      <c r="F144" s="18">
        <v>99</v>
      </c>
      <c r="G144" s="18">
        <v>2</v>
      </c>
      <c r="H144" s="18" t="s">
        <v>15</v>
      </c>
      <c r="I144" s="18" t="s">
        <v>20</v>
      </c>
      <c r="J144" s="45"/>
      <c r="K144" s="48"/>
      <c r="L144" s="50"/>
      <c r="M144" s="52"/>
      <c r="N144" s="54"/>
      <c r="O144" s="56"/>
    </row>
    <row r="145" spans="1:18" ht="10.5" customHeight="1" thickBot="1">
      <c r="A145" s="19" t="s">
        <v>212</v>
      </c>
      <c r="B145" s="20" t="s">
        <v>213</v>
      </c>
      <c r="C145" s="21" t="s">
        <v>42</v>
      </c>
      <c r="D145" s="21">
        <v>29</v>
      </c>
      <c r="E145" s="21">
        <v>0</v>
      </c>
      <c r="F145" s="21">
        <v>29</v>
      </c>
      <c r="G145" s="21">
        <v>0</v>
      </c>
      <c r="H145" s="21" t="s">
        <v>15</v>
      </c>
      <c r="I145" s="21" t="s">
        <v>31</v>
      </c>
      <c r="J145" s="46"/>
      <c r="K145" s="49"/>
      <c r="L145" s="51"/>
      <c r="M145" s="53"/>
      <c r="N145" s="55"/>
      <c r="O145" s="57"/>
    </row>
    <row r="146" spans="1:18" ht="11.1" customHeight="1">
      <c r="A146" s="8" t="s">
        <v>214</v>
      </c>
      <c r="B146" s="9" t="s">
        <v>215</v>
      </c>
      <c r="C146" s="10" t="s">
        <v>33</v>
      </c>
      <c r="D146" s="10">
        <v>23</v>
      </c>
      <c r="E146" s="10">
        <v>50</v>
      </c>
      <c r="F146" s="10">
        <v>73</v>
      </c>
      <c r="G146" s="10">
        <v>3</v>
      </c>
      <c r="H146" s="10" t="s">
        <v>15</v>
      </c>
      <c r="I146" s="10" t="s">
        <v>22</v>
      </c>
      <c r="J146" s="44">
        <f t="shared" ref="J146" si="70">COUNTIF(H146:H155,"F")+COUNTIF(H146:H155,"AB")</f>
        <v>0</v>
      </c>
      <c r="K146" s="47">
        <f t="shared" ref="K146" si="71">SUM(G146:G155)</f>
        <v>21.5</v>
      </c>
      <c r="L146" s="50" t="str">
        <f t="shared" ref="L146" si="72">IF(K146=21.5, "PASS", "FAIL")</f>
        <v>PASS</v>
      </c>
      <c r="M146" s="52">
        <f t="shared" ref="M146" si="73">IF(L146="PASS",O146/9,"NO NEED")</f>
        <v>81.111111111111114</v>
      </c>
      <c r="N146" s="54">
        <f>IF(L146="FAIL","NO RANK",RANK(M146,$M$6:$M$445))</f>
        <v>3</v>
      </c>
      <c r="O146" s="56">
        <f t="shared" ref="O146" si="74">SUM(F146:F154)</f>
        <v>730</v>
      </c>
    </row>
    <row r="147" spans="1:18" ht="11.1" customHeight="1">
      <c r="A147" s="13" t="s">
        <v>214</v>
      </c>
      <c r="B147" s="14" t="s">
        <v>215</v>
      </c>
      <c r="C147" s="15" t="s">
        <v>34</v>
      </c>
      <c r="D147" s="15">
        <v>26</v>
      </c>
      <c r="E147" s="15">
        <v>46</v>
      </c>
      <c r="F147" s="15">
        <v>72</v>
      </c>
      <c r="G147" s="15">
        <v>3</v>
      </c>
      <c r="H147" s="15" t="s">
        <v>15</v>
      </c>
      <c r="I147" s="15" t="s">
        <v>22</v>
      </c>
      <c r="J147" s="45"/>
      <c r="K147" s="48"/>
      <c r="L147" s="50"/>
      <c r="M147" s="52"/>
      <c r="N147" s="54"/>
      <c r="O147" s="56"/>
    </row>
    <row r="148" spans="1:18" ht="11.1" customHeight="1">
      <c r="A148" s="13" t="s">
        <v>214</v>
      </c>
      <c r="B148" s="14" t="s">
        <v>215</v>
      </c>
      <c r="C148" s="15" t="s">
        <v>36</v>
      </c>
      <c r="D148" s="15">
        <v>29</v>
      </c>
      <c r="E148" s="15">
        <v>42</v>
      </c>
      <c r="F148" s="15">
        <v>71</v>
      </c>
      <c r="G148" s="15">
        <v>3</v>
      </c>
      <c r="H148" s="15" t="s">
        <v>15</v>
      </c>
      <c r="I148" s="15" t="s">
        <v>20</v>
      </c>
      <c r="J148" s="45"/>
      <c r="K148" s="48"/>
      <c r="L148" s="50"/>
      <c r="M148" s="52"/>
      <c r="N148" s="54"/>
      <c r="O148" s="56"/>
    </row>
    <row r="149" spans="1:18" ht="11.1" customHeight="1">
      <c r="A149" s="13" t="s">
        <v>214</v>
      </c>
      <c r="B149" s="14" t="s">
        <v>215</v>
      </c>
      <c r="C149" s="15" t="s">
        <v>37</v>
      </c>
      <c r="D149" s="15">
        <v>30</v>
      </c>
      <c r="E149" s="15">
        <v>41</v>
      </c>
      <c r="F149" s="15">
        <v>71</v>
      </c>
      <c r="G149" s="15">
        <v>3</v>
      </c>
      <c r="H149" s="15" t="s">
        <v>15</v>
      </c>
      <c r="I149" s="15" t="s">
        <v>22</v>
      </c>
      <c r="J149" s="45"/>
      <c r="K149" s="48"/>
      <c r="L149" s="50"/>
      <c r="M149" s="52"/>
      <c r="N149" s="54"/>
      <c r="O149" s="56"/>
    </row>
    <row r="150" spans="1:18" ht="11.1" customHeight="1">
      <c r="A150" s="13" t="s">
        <v>214</v>
      </c>
      <c r="B150" s="14" t="s">
        <v>215</v>
      </c>
      <c r="C150" s="15" t="s">
        <v>38</v>
      </c>
      <c r="D150" s="15">
        <v>27</v>
      </c>
      <c r="E150" s="15">
        <v>44</v>
      </c>
      <c r="F150" s="15">
        <v>71</v>
      </c>
      <c r="G150" s="15">
        <v>3</v>
      </c>
      <c r="H150" s="15" t="s">
        <v>15</v>
      </c>
      <c r="I150" s="15" t="s">
        <v>22</v>
      </c>
      <c r="J150" s="45"/>
      <c r="K150" s="48"/>
      <c r="L150" s="50"/>
      <c r="M150" s="52"/>
      <c r="N150" s="54"/>
      <c r="O150" s="56"/>
    </row>
    <row r="151" spans="1:18" ht="11.1" customHeight="1">
      <c r="A151" s="13" t="s">
        <v>214</v>
      </c>
      <c r="B151" s="14" t="s">
        <v>215</v>
      </c>
      <c r="C151" s="15" t="s">
        <v>35</v>
      </c>
      <c r="D151" s="15">
        <v>29</v>
      </c>
      <c r="E151" s="15">
        <v>59</v>
      </c>
      <c r="F151" s="15">
        <v>88</v>
      </c>
      <c r="G151" s="15">
        <v>1.5</v>
      </c>
      <c r="H151" s="15" t="s">
        <v>15</v>
      </c>
      <c r="I151" s="15" t="s">
        <v>21</v>
      </c>
      <c r="J151" s="45"/>
      <c r="K151" s="48"/>
      <c r="L151" s="50"/>
      <c r="M151" s="52"/>
      <c r="N151" s="54"/>
      <c r="O151" s="56"/>
    </row>
    <row r="152" spans="1:18" ht="11.1" customHeight="1">
      <c r="A152" s="16" t="s">
        <v>214</v>
      </c>
      <c r="B152" s="17" t="s">
        <v>215</v>
      </c>
      <c r="C152" s="18" t="s">
        <v>39</v>
      </c>
      <c r="D152" s="18">
        <v>29</v>
      </c>
      <c r="E152" s="18">
        <v>63</v>
      </c>
      <c r="F152" s="18">
        <v>92</v>
      </c>
      <c r="G152" s="18">
        <v>1.5</v>
      </c>
      <c r="H152" s="18" t="s">
        <v>15</v>
      </c>
      <c r="I152" s="18" t="s">
        <v>20</v>
      </c>
      <c r="J152" s="45"/>
      <c r="K152" s="48"/>
      <c r="L152" s="50"/>
      <c r="M152" s="52"/>
      <c r="N152" s="54"/>
      <c r="O152" s="56"/>
    </row>
    <row r="153" spans="1:18" ht="11.1" customHeight="1">
      <c r="A153" s="16" t="s">
        <v>214</v>
      </c>
      <c r="B153" s="17" t="s">
        <v>215</v>
      </c>
      <c r="C153" s="18" t="s">
        <v>40</v>
      </c>
      <c r="D153" s="18">
        <v>29</v>
      </c>
      <c r="E153" s="18">
        <v>67</v>
      </c>
      <c r="F153" s="18">
        <v>96</v>
      </c>
      <c r="G153" s="18">
        <v>1.5</v>
      </c>
      <c r="H153" s="18" t="s">
        <v>15</v>
      </c>
      <c r="I153" s="18" t="s">
        <v>20</v>
      </c>
      <c r="J153" s="45"/>
      <c r="K153" s="48"/>
      <c r="L153" s="50"/>
      <c r="M153" s="52"/>
      <c r="N153" s="54"/>
      <c r="O153" s="56"/>
    </row>
    <row r="154" spans="1:18" ht="11.1" customHeight="1">
      <c r="A154" s="16" t="s">
        <v>214</v>
      </c>
      <c r="B154" s="17" t="s">
        <v>215</v>
      </c>
      <c r="C154" s="18" t="s">
        <v>41</v>
      </c>
      <c r="D154" s="18">
        <v>30</v>
      </c>
      <c r="E154" s="18">
        <v>66</v>
      </c>
      <c r="F154" s="18">
        <v>96</v>
      </c>
      <c r="G154" s="18">
        <v>2</v>
      </c>
      <c r="H154" s="18" t="s">
        <v>15</v>
      </c>
      <c r="I154" s="18" t="s">
        <v>22</v>
      </c>
      <c r="J154" s="45"/>
      <c r="K154" s="48"/>
      <c r="L154" s="50"/>
      <c r="M154" s="52"/>
      <c r="N154" s="54"/>
      <c r="O154" s="56"/>
    </row>
    <row r="155" spans="1:18" ht="11.1" customHeight="1" thickBot="1">
      <c r="A155" s="19" t="s">
        <v>214</v>
      </c>
      <c r="B155" s="20" t="s">
        <v>215</v>
      </c>
      <c r="C155" s="21" t="s">
        <v>42</v>
      </c>
      <c r="D155" s="21">
        <v>29</v>
      </c>
      <c r="E155" s="21">
        <v>0</v>
      </c>
      <c r="F155" s="21">
        <v>29</v>
      </c>
      <c r="G155" s="21">
        <v>0</v>
      </c>
      <c r="H155" s="21" t="s">
        <v>15</v>
      </c>
      <c r="I155" s="21" t="s">
        <v>31</v>
      </c>
      <c r="J155" s="46"/>
      <c r="K155" s="49"/>
      <c r="L155" s="51"/>
      <c r="M155" s="53"/>
      <c r="N155" s="55"/>
      <c r="O155" s="57"/>
    </row>
    <row r="156" spans="1:18" ht="11.1" customHeight="1">
      <c r="A156" s="8" t="s">
        <v>216</v>
      </c>
      <c r="B156" s="9" t="s">
        <v>217</v>
      </c>
      <c r="C156" s="10" t="s">
        <v>33</v>
      </c>
      <c r="D156" s="10">
        <v>21</v>
      </c>
      <c r="E156" s="10">
        <v>47</v>
      </c>
      <c r="F156" s="10">
        <v>68</v>
      </c>
      <c r="G156" s="10">
        <v>3</v>
      </c>
      <c r="H156" s="10" t="s">
        <v>15</v>
      </c>
      <c r="I156" s="10" t="s">
        <v>16</v>
      </c>
      <c r="J156" s="44">
        <f t="shared" ref="J156" si="75">COUNTIF(H156:H165,"F")+COUNTIF(H156:H165,"AB")</f>
        <v>0</v>
      </c>
      <c r="K156" s="47">
        <f t="shared" ref="K156" si="76">SUM(G156:G165)</f>
        <v>21.5</v>
      </c>
      <c r="L156" s="50" t="str">
        <f t="shared" ref="L156" si="77">IF(K156=21.5, "PASS", "FAIL")</f>
        <v>PASS</v>
      </c>
      <c r="M156" s="52">
        <f t="shared" ref="M156" si="78">IF(L156="PASS",O156/9,"NO NEED")</f>
        <v>75.333333333333329</v>
      </c>
      <c r="N156" s="54">
        <f>IF(L156="FAIL","NO RANK",RANK(M156,$M$6:$M$445))</f>
        <v>18</v>
      </c>
      <c r="O156" s="56">
        <f t="shared" ref="O156" si="79">SUM(F156:F164)</f>
        <v>678</v>
      </c>
      <c r="P156" s="11"/>
      <c r="Q156" s="12"/>
      <c r="R156" s="12"/>
    </row>
    <row r="157" spans="1:18" ht="11.1" customHeight="1">
      <c r="A157" s="13" t="s">
        <v>216</v>
      </c>
      <c r="B157" s="14" t="s">
        <v>217</v>
      </c>
      <c r="C157" s="15" t="s">
        <v>34</v>
      </c>
      <c r="D157" s="15">
        <v>25</v>
      </c>
      <c r="E157" s="15">
        <v>40</v>
      </c>
      <c r="F157" s="15">
        <v>65</v>
      </c>
      <c r="G157" s="15">
        <v>3</v>
      </c>
      <c r="H157" s="15" t="s">
        <v>15</v>
      </c>
      <c r="I157" s="15" t="s">
        <v>16</v>
      </c>
      <c r="J157" s="45"/>
      <c r="K157" s="48"/>
      <c r="L157" s="50"/>
      <c r="M157" s="52"/>
      <c r="N157" s="54"/>
      <c r="O157" s="56"/>
    </row>
    <row r="158" spans="1:18" ht="11.1" customHeight="1">
      <c r="A158" s="13" t="s">
        <v>216</v>
      </c>
      <c r="B158" s="14" t="s">
        <v>217</v>
      </c>
      <c r="C158" s="15" t="s">
        <v>36</v>
      </c>
      <c r="D158" s="15">
        <v>28</v>
      </c>
      <c r="E158" s="15">
        <v>41</v>
      </c>
      <c r="F158" s="15">
        <v>69</v>
      </c>
      <c r="G158" s="15">
        <v>3</v>
      </c>
      <c r="H158" s="15" t="s">
        <v>15</v>
      </c>
      <c r="I158" s="15" t="s">
        <v>16</v>
      </c>
      <c r="J158" s="45"/>
      <c r="K158" s="48"/>
      <c r="L158" s="50"/>
      <c r="M158" s="52"/>
      <c r="N158" s="54"/>
      <c r="O158" s="56"/>
    </row>
    <row r="159" spans="1:18" ht="11.1" customHeight="1">
      <c r="A159" s="13" t="s">
        <v>216</v>
      </c>
      <c r="B159" s="14" t="s">
        <v>217</v>
      </c>
      <c r="C159" s="15" t="s">
        <v>37</v>
      </c>
      <c r="D159" s="15">
        <v>24</v>
      </c>
      <c r="E159" s="15">
        <v>25</v>
      </c>
      <c r="F159" s="15">
        <v>49</v>
      </c>
      <c r="G159" s="15">
        <v>3</v>
      </c>
      <c r="H159" s="15" t="s">
        <v>15</v>
      </c>
      <c r="I159" s="15" t="s">
        <v>18</v>
      </c>
      <c r="J159" s="45"/>
      <c r="K159" s="48"/>
      <c r="L159" s="50"/>
      <c r="M159" s="52"/>
      <c r="N159" s="54"/>
      <c r="O159" s="56"/>
    </row>
    <row r="160" spans="1:18" ht="11.1" customHeight="1">
      <c r="A160" s="13" t="s">
        <v>216</v>
      </c>
      <c r="B160" s="14" t="s">
        <v>217</v>
      </c>
      <c r="C160" s="15" t="s">
        <v>38</v>
      </c>
      <c r="D160" s="15">
        <v>24</v>
      </c>
      <c r="E160" s="15">
        <v>42</v>
      </c>
      <c r="F160" s="15">
        <v>66</v>
      </c>
      <c r="G160" s="15">
        <v>3</v>
      </c>
      <c r="H160" s="15" t="s">
        <v>15</v>
      </c>
      <c r="I160" s="15" t="s">
        <v>16</v>
      </c>
      <c r="J160" s="45"/>
      <c r="K160" s="48"/>
      <c r="L160" s="50"/>
      <c r="M160" s="52"/>
      <c r="N160" s="54"/>
      <c r="O160" s="56"/>
    </row>
    <row r="161" spans="1:18" ht="11.1" customHeight="1">
      <c r="A161" s="13" t="s">
        <v>216</v>
      </c>
      <c r="B161" s="14" t="s">
        <v>217</v>
      </c>
      <c r="C161" s="15" t="s">
        <v>35</v>
      </c>
      <c r="D161" s="15">
        <v>29</v>
      </c>
      <c r="E161" s="15">
        <v>60</v>
      </c>
      <c r="F161" s="15">
        <v>89</v>
      </c>
      <c r="G161" s="15">
        <v>1.5</v>
      </c>
      <c r="H161" s="15" t="s">
        <v>15</v>
      </c>
      <c r="I161" s="15" t="s">
        <v>21</v>
      </c>
      <c r="J161" s="45"/>
      <c r="K161" s="48"/>
      <c r="L161" s="50"/>
      <c r="M161" s="52"/>
      <c r="N161" s="54"/>
      <c r="O161" s="56"/>
    </row>
    <row r="162" spans="1:18" ht="11.1" customHeight="1">
      <c r="A162" s="16" t="s">
        <v>216</v>
      </c>
      <c r="B162" s="17" t="s">
        <v>217</v>
      </c>
      <c r="C162" s="18" t="s">
        <v>39</v>
      </c>
      <c r="D162" s="18">
        <v>28</v>
      </c>
      <c r="E162" s="18">
        <v>58</v>
      </c>
      <c r="F162" s="18">
        <v>86</v>
      </c>
      <c r="G162" s="18">
        <v>1.5</v>
      </c>
      <c r="H162" s="18" t="s">
        <v>15</v>
      </c>
      <c r="I162" s="18" t="s">
        <v>21</v>
      </c>
      <c r="J162" s="45"/>
      <c r="K162" s="48"/>
      <c r="L162" s="50"/>
      <c r="M162" s="52"/>
      <c r="N162" s="54"/>
      <c r="O162" s="56"/>
    </row>
    <row r="163" spans="1:18" ht="11.1" customHeight="1">
      <c r="A163" s="16" t="s">
        <v>216</v>
      </c>
      <c r="B163" s="17" t="s">
        <v>217</v>
      </c>
      <c r="C163" s="18" t="s">
        <v>40</v>
      </c>
      <c r="D163" s="18">
        <v>29</v>
      </c>
      <c r="E163" s="18">
        <v>66</v>
      </c>
      <c r="F163" s="18">
        <v>95</v>
      </c>
      <c r="G163" s="18">
        <v>1.5</v>
      </c>
      <c r="H163" s="18" t="s">
        <v>15</v>
      </c>
      <c r="I163" s="18" t="s">
        <v>20</v>
      </c>
      <c r="J163" s="45"/>
      <c r="K163" s="48"/>
      <c r="L163" s="50"/>
      <c r="M163" s="52"/>
      <c r="N163" s="54"/>
      <c r="O163" s="56"/>
    </row>
    <row r="164" spans="1:18" ht="11.1" customHeight="1">
      <c r="A164" s="16" t="s">
        <v>216</v>
      </c>
      <c r="B164" s="17" t="s">
        <v>217</v>
      </c>
      <c r="C164" s="18" t="s">
        <v>41</v>
      </c>
      <c r="D164" s="18">
        <v>28</v>
      </c>
      <c r="E164" s="18">
        <v>63</v>
      </c>
      <c r="F164" s="18">
        <v>91</v>
      </c>
      <c r="G164" s="18">
        <v>2</v>
      </c>
      <c r="H164" s="18" t="s">
        <v>15</v>
      </c>
      <c r="I164" s="18" t="s">
        <v>20</v>
      </c>
      <c r="J164" s="45"/>
      <c r="K164" s="48"/>
      <c r="L164" s="50"/>
      <c r="M164" s="52"/>
      <c r="N164" s="54"/>
      <c r="O164" s="56"/>
    </row>
    <row r="165" spans="1:18" ht="10.5" customHeight="1" thickBot="1">
      <c r="A165" s="19" t="s">
        <v>216</v>
      </c>
      <c r="B165" s="20" t="s">
        <v>217</v>
      </c>
      <c r="C165" s="21" t="s">
        <v>42</v>
      </c>
      <c r="D165" s="21">
        <v>29</v>
      </c>
      <c r="E165" s="21">
        <v>0</v>
      </c>
      <c r="F165" s="21">
        <v>29</v>
      </c>
      <c r="G165" s="21">
        <v>0</v>
      </c>
      <c r="H165" s="21" t="s">
        <v>15</v>
      </c>
      <c r="I165" s="21" t="s">
        <v>31</v>
      </c>
      <c r="J165" s="46"/>
      <c r="K165" s="49"/>
      <c r="L165" s="51"/>
      <c r="M165" s="53"/>
      <c r="N165" s="55"/>
      <c r="O165" s="57"/>
    </row>
    <row r="166" spans="1:18" ht="11.1" customHeight="1">
      <c r="A166" s="8" t="s">
        <v>218</v>
      </c>
      <c r="B166" s="9" t="s">
        <v>219</v>
      </c>
      <c r="C166" s="10" t="s">
        <v>33</v>
      </c>
      <c r="D166" s="10">
        <v>23</v>
      </c>
      <c r="E166" s="10">
        <v>40</v>
      </c>
      <c r="F166" s="10">
        <v>63</v>
      </c>
      <c r="G166" s="10">
        <v>3</v>
      </c>
      <c r="H166" s="10" t="s">
        <v>15</v>
      </c>
      <c r="I166" s="10" t="s">
        <v>16</v>
      </c>
      <c r="J166" s="44">
        <f t="shared" ref="J166" si="80">COUNTIF(H166:H175,"F")+COUNTIF(H166:H175,"AB")</f>
        <v>0</v>
      </c>
      <c r="K166" s="47">
        <f t="shared" ref="K166" si="81">SUM(G166:G175)</f>
        <v>21.5</v>
      </c>
      <c r="L166" s="50" t="str">
        <f t="shared" ref="L166" si="82">IF(K166=21.5, "PASS", "FAIL")</f>
        <v>PASS</v>
      </c>
      <c r="M166" s="52">
        <f t="shared" ref="M166" si="83">IF(L166="PASS",O166/9,"NO NEED")</f>
        <v>76</v>
      </c>
      <c r="N166" s="54">
        <f>IF(L166="FAIL","NO RANK",RANK(M166,$M$6:$M$445))</f>
        <v>16</v>
      </c>
      <c r="O166" s="56">
        <f t="shared" ref="O166" si="84">SUM(F166:F174)</f>
        <v>684</v>
      </c>
    </row>
    <row r="167" spans="1:18" ht="11.1" customHeight="1">
      <c r="A167" s="13" t="s">
        <v>218</v>
      </c>
      <c r="B167" s="14" t="s">
        <v>219</v>
      </c>
      <c r="C167" s="15" t="s">
        <v>34</v>
      </c>
      <c r="D167" s="15">
        <v>26</v>
      </c>
      <c r="E167" s="15">
        <v>44</v>
      </c>
      <c r="F167" s="15">
        <v>70</v>
      </c>
      <c r="G167" s="15">
        <v>3</v>
      </c>
      <c r="H167" s="15" t="s">
        <v>15</v>
      </c>
      <c r="I167" s="15" t="s">
        <v>22</v>
      </c>
      <c r="J167" s="45"/>
      <c r="K167" s="48"/>
      <c r="L167" s="50"/>
      <c r="M167" s="52"/>
      <c r="N167" s="54"/>
      <c r="O167" s="56"/>
    </row>
    <row r="168" spans="1:18" ht="11.1" customHeight="1">
      <c r="A168" s="13" t="s">
        <v>218</v>
      </c>
      <c r="B168" s="14" t="s">
        <v>219</v>
      </c>
      <c r="C168" s="15" t="s">
        <v>36</v>
      </c>
      <c r="D168" s="15">
        <v>25</v>
      </c>
      <c r="E168" s="15">
        <v>31</v>
      </c>
      <c r="F168" s="15">
        <v>56</v>
      </c>
      <c r="G168" s="15">
        <v>3</v>
      </c>
      <c r="H168" s="15" t="s">
        <v>15</v>
      </c>
      <c r="I168" s="15" t="s">
        <v>17</v>
      </c>
      <c r="J168" s="45"/>
      <c r="K168" s="48"/>
      <c r="L168" s="50"/>
      <c r="M168" s="52"/>
      <c r="N168" s="54"/>
      <c r="O168" s="56"/>
    </row>
    <row r="169" spans="1:18" ht="11.1" customHeight="1">
      <c r="A169" s="13" t="s">
        <v>218</v>
      </c>
      <c r="B169" s="14" t="s">
        <v>219</v>
      </c>
      <c r="C169" s="15" t="s">
        <v>37</v>
      </c>
      <c r="D169" s="15">
        <v>28</v>
      </c>
      <c r="E169" s="15">
        <v>29</v>
      </c>
      <c r="F169" s="15">
        <v>57</v>
      </c>
      <c r="G169" s="15">
        <v>3</v>
      </c>
      <c r="H169" s="15" t="s">
        <v>15</v>
      </c>
      <c r="I169" s="15" t="s">
        <v>17</v>
      </c>
      <c r="J169" s="45"/>
      <c r="K169" s="48"/>
      <c r="L169" s="50"/>
      <c r="M169" s="52"/>
      <c r="N169" s="54"/>
      <c r="O169" s="56"/>
    </row>
    <row r="170" spans="1:18" ht="11.1" customHeight="1">
      <c r="A170" s="13" t="s">
        <v>218</v>
      </c>
      <c r="B170" s="14" t="s">
        <v>219</v>
      </c>
      <c r="C170" s="15" t="s">
        <v>38</v>
      </c>
      <c r="D170" s="15">
        <v>24</v>
      </c>
      <c r="E170" s="15">
        <v>37</v>
      </c>
      <c r="F170" s="15">
        <v>61</v>
      </c>
      <c r="G170" s="15">
        <v>3</v>
      </c>
      <c r="H170" s="15" t="s">
        <v>15</v>
      </c>
      <c r="I170" s="15" t="s">
        <v>16</v>
      </c>
      <c r="J170" s="45"/>
      <c r="K170" s="48"/>
      <c r="L170" s="50"/>
      <c r="M170" s="52"/>
      <c r="N170" s="54"/>
      <c r="O170" s="56"/>
    </row>
    <row r="171" spans="1:18" ht="11.1" customHeight="1">
      <c r="A171" s="13" t="s">
        <v>218</v>
      </c>
      <c r="B171" s="14" t="s">
        <v>219</v>
      </c>
      <c r="C171" s="15" t="s">
        <v>35</v>
      </c>
      <c r="D171" s="15">
        <v>29</v>
      </c>
      <c r="E171" s="15">
        <v>68</v>
      </c>
      <c r="F171" s="15">
        <v>97</v>
      </c>
      <c r="G171" s="15">
        <v>1.5</v>
      </c>
      <c r="H171" s="15" t="s">
        <v>15</v>
      </c>
      <c r="I171" s="15" t="s">
        <v>20</v>
      </c>
      <c r="J171" s="45"/>
      <c r="K171" s="48"/>
      <c r="L171" s="50"/>
      <c r="M171" s="52"/>
      <c r="N171" s="54"/>
      <c r="O171" s="56"/>
    </row>
    <row r="172" spans="1:18" ht="11.1" customHeight="1">
      <c r="A172" s="16" t="s">
        <v>218</v>
      </c>
      <c r="B172" s="17" t="s">
        <v>219</v>
      </c>
      <c r="C172" s="18" t="s">
        <v>39</v>
      </c>
      <c r="D172" s="18">
        <v>30</v>
      </c>
      <c r="E172" s="18">
        <v>64</v>
      </c>
      <c r="F172" s="18">
        <v>94</v>
      </c>
      <c r="G172" s="18">
        <v>1.5</v>
      </c>
      <c r="H172" s="18" t="s">
        <v>15</v>
      </c>
      <c r="I172" s="18" t="s">
        <v>20</v>
      </c>
      <c r="J172" s="45"/>
      <c r="K172" s="48"/>
      <c r="L172" s="50"/>
      <c r="M172" s="52"/>
      <c r="N172" s="54"/>
      <c r="O172" s="56"/>
    </row>
    <row r="173" spans="1:18" ht="11.1" customHeight="1">
      <c r="A173" s="16" t="s">
        <v>218</v>
      </c>
      <c r="B173" s="17" t="s">
        <v>219</v>
      </c>
      <c r="C173" s="18" t="s">
        <v>40</v>
      </c>
      <c r="D173" s="18">
        <v>29</v>
      </c>
      <c r="E173" s="18">
        <v>64</v>
      </c>
      <c r="F173" s="18">
        <v>93</v>
      </c>
      <c r="G173" s="18">
        <v>1.5</v>
      </c>
      <c r="H173" s="18" t="s">
        <v>15</v>
      </c>
      <c r="I173" s="18" t="s">
        <v>20</v>
      </c>
      <c r="J173" s="45"/>
      <c r="K173" s="48"/>
      <c r="L173" s="50"/>
      <c r="M173" s="52"/>
      <c r="N173" s="54"/>
      <c r="O173" s="56"/>
    </row>
    <row r="174" spans="1:18" ht="11.1" customHeight="1">
      <c r="A174" s="16" t="s">
        <v>218</v>
      </c>
      <c r="B174" s="17" t="s">
        <v>219</v>
      </c>
      <c r="C174" s="18" t="s">
        <v>41</v>
      </c>
      <c r="D174" s="18">
        <v>29</v>
      </c>
      <c r="E174" s="18">
        <v>64</v>
      </c>
      <c r="F174" s="18">
        <v>93</v>
      </c>
      <c r="G174" s="18">
        <v>2</v>
      </c>
      <c r="H174" s="18" t="s">
        <v>15</v>
      </c>
      <c r="I174" s="18" t="s">
        <v>20</v>
      </c>
      <c r="J174" s="45"/>
      <c r="K174" s="48"/>
      <c r="L174" s="50"/>
      <c r="M174" s="52"/>
      <c r="N174" s="54"/>
      <c r="O174" s="56"/>
    </row>
    <row r="175" spans="1:18" ht="11.1" customHeight="1" thickBot="1">
      <c r="A175" s="19" t="s">
        <v>218</v>
      </c>
      <c r="B175" s="20" t="s">
        <v>219</v>
      </c>
      <c r="C175" s="21" t="s">
        <v>42</v>
      </c>
      <c r="D175" s="21">
        <v>30</v>
      </c>
      <c r="E175" s="21">
        <v>0</v>
      </c>
      <c r="F175" s="21">
        <v>30</v>
      </c>
      <c r="G175" s="21">
        <v>0</v>
      </c>
      <c r="H175" s="21" t="s">
        <v>15</v>
      </c>
      <c r="I175" s="21" t="s">
        <v>31</v>
      </c>
      <c r="J175" s="46"/>
      <c r="K175" s="49"/>
      <c r="L175" s="51"/>
      <c r="M175" s="53"/>
      <c r="N175" s="55"/>
      <c r="O175" s="57"/>
    </row>
    <row r="176" spans="1:18" ht="11.1" customHeight="1">
      <c r="A176" s="8" t="s">
        <v>220</v>
      </c>
      <c r="B176" s="9" t="s">
        <v>221</v>
      </c>
      <c r="C176" s="10" t="s">
        <v>33</v>
      </c>
      <c r="D176" s="10">
        <v>23</v>
      </c>
      <c r="E176" s="10">
        <v>44</v>
      </c>
      <c r="F176" s="10">
        <v>67</v>
      </c>
      <c r="G176" s="10">
        <v>3</v>
      </c>
      <c r="H176" s="10" t="s">
        <v>15</v>
      </c>
      <c r="I176" s="10" t="s">
        <v>16</v>
      </c>
      <c r="J176" s="44">
        <f t="shared" ref="J176" si="85">COUNTIF(H176:H185,"F")+COUNTIF(H176:H185,"AB")</f>
        <v>0</v>
      </c>
      <c r="K176" s="47">
        <f t="shared" ref="K176" si="86">SUM(G176:G185)</f>
        <v>21.5</v>
      </c>
      <c r="L176" s="50" t="str">
        <f t="shared" ref="L176" si="87">IF(K176=21.5, "PASS", "FAIL")</f>
        <v>PASS</v>
      </c>
      <c r="M176" s="52">
        <f t="shared" ref="M176" si="88">IF(L176="PASS",O176/9,"NO NEED")</f>
        <v>76.444444444444443</v>
      </c>
      <c r="N176" s="54">
        <f>IF(L176="FAIL","NO RANK",RANK(M176,$M$6:$M$445))</f>
        <v>14</v>
      </c>
      <c r="O176" s="56">
        <f t="shared" ref="O176" si="89">SUM(F176:F184)</f>
        <v>688</v>
      </c>
      <c r="P176" s="11"/>
      <c r="Q176" s="12"/>
      <c r="R176" s="12"/>
    </row>
    <row r="177" spans="1:15" ht="11.1" customHeight="1">
      <c r="A177" s="13" t="s">
        <v>220</v>
      </c>
      <c r="B177" s="14" t="s">
        <v>221</v>
      </c>
      <c r="C177" s="15" t="s">
        <v>34</v>
      </c>
      <c r="D177" s="15">
        <v>23</v>
      </c>
      <c r="E177" s="15">
        <v>48</v>
      </c>
      <c r="F177" s="15">
        <v>71</v>
      </c>
      <c r="G177" s="15">
        <v>3</v>
      </c>
      <c r="H177" s="15" t="s">
        <v>15</v>
      </c>
      <c r="I177" s="15" t="s">
        <v>22</v>
      </c>
      <c r="J177" s="45"/>
      <c r="K177" s="48"/>
      <c r="L177" s="50"/>
      <c r="M177" s="52"/>
      <c r="N177" s="54"/>
      <c r="O177" s="56"/>
    </row>
    <row r="178" spans="1:15" ht="11.1" customHeight="1">
      <c r="A178" s="13" t="s">
        <v>220</v>
      </c>
      <c r="B178" s="14" t="s">
        <v>221</v>
      </c>
      <c r="C178" s="15" t="s">
        <v>36</v>
      </c>
      <c r="D178" s="15">
        <v>24</v>
      </c>
      <c r="E178" s="15">
        <v>36</v>
      </c>
      <c r="F178" s="15">
        <v>60</v>
      </c>
      <c r="G178" s="15">
        <v>3</v>
      </c>
      <c r="H178" s="15" t="s">
        <v>15</v>
      </c>
      <c r="I178" s="15" t="s">
        <v>16</v>
      </c>
      <c r="J178" s="45"/>
      <c r="K178" s="48"/>
      <c r="L178" s="50"/>
      <c r="M178" s="52"/>
      <c r="N178" s="54"/>
      <c r="O178" s="56"/>
    </row>
    <row r="179" spans="1:15" ht="11.1" customHeight="1">
      <c r="A179" s="13" t="s">
        <v>220</v>
      </c>
      <c r="B179" s="14" t="s">
        <v>221</v>
      </c>
      <c r="C179" s="15" t="s">
        <v>37</v>
      </c>
      <c r="D179" s="15">
        <v>28</v>
      </c>
      <c r="E179" s="15">
        <v>25</v>
      </c>
      <c r="F179" s="15">
        <v>53</v>
      </c>
      <c r="G179" s="15">
        <v>3</v>
      </c>
      <c r="H179" s="15" t="s">
        <v>15</v>
      </c>
      <c r="I179" s="15" t="s">
        <v>17</v>
      </c>
      <c r="J179" s="45"/>
      <c r="K179" s="48"/>
      <c r="L179" s="50"/>
      <c r="M179" s="52"/>
      <c r="N179" s="54"/>
      <c r="O179" s="56"/>
    </row>
    <row r="180" spans="1:15" ht="11.1" customHeight="1">
      <c r="A180" s="13" t="s">
        <v>220</v>
      </c>
      <c r="B180" s="14" t="s">
        <v>221</v>
      </c>
      <c r="C180" s="15" t="s">
        <v>38</v>
      </c>
      <c r="D180" s="15">
        <v>24</v>
      </c>
      <c r="E180" s="15">
        <v>40</v>
      </c>
      <c r="F180" s="15">
        <v>64</v>
      </c>
      <c r="G180" s="15">
        <v>3</v>
      </c>
      <c r="H180" s="15" t="s">
        <v>15</v>
      </c>
      <c r="I180" s="15" t="s">
        <v>16</v>
      </c>
      <c r="J180" s="45"/>
      <c r="K180" s="48"/>
      <c r="L180" s="50"/>
      <c r="M180" s="52"/>
      <c r="N180" s="54"/>
      <c r="O180" s="56"/>
    </row>
    <row r="181" spans="1:15" ht="11.1" customHeight="1">
      <c r="A181" s="13" t="s">
        <v>220</v>
      </c>
      <c r="B181" s="14" t="s">
        <v>221</v>
      </c>
      <c r="C181" s="15" t="s">
        <v>35</v>
      </c>
      <c r="D181" s="15">
        <v>29</v>
      </c>
      <c r="E181" s="15">
        <v>65</v>
      </c>
      <c r="F181" s="15">
        <v>94</v>
      </c>
      <c r="G181" s="15">
        <v>1.5</v>
      </c>
      <c r="H181" s="15" t="s">
        <v>15</v>
      </c>
      <c r="I181" s="15" t="s">
        <v>20</v>
      </c>
      <c r="J181" s="45"/>
      <c r="K181" s="48"/>
      <c r="L181" s="50"/>
      <c r="M181" s="52"/>
      <c r="N181" s="54"/>
      <c r="O181" s="56"/>
    </row>
    <row r="182" spans="1:15" ht="11.1" customHeight="1">
      <c r="A182" s="16" t="s">
        <v>220</v>
      </c>
      <c r="B182" s="17" t="s">
        <v>221</v>
      </c>
      <c r="C182" s="18" t="s">
        <v>39</v>
      </c>
      <c r="D182" s="18">
        <v>30</v>
      </c>
      <c r="E182" s="18">
        <v>65</v>
      </c>
      <c r="F182" s="18">
        <v>95</v>
      </c>
      <c r="G182" s="18">
        <v>1.5</v>
      </c>
      <c r="H182" s="18" t="s">
        <v>15</v>
      </c>
      <c r="I182" s="18" t="s">
        <v>20</v>
      </c>
      <c r="J182" s="45"/>
      <c r="K182" s="48"/>
      <c r="L182" s="50"/>
      <c r="M182" s="52"/>
      <c r="N182" s="54"/>
      <c r="O182" s="56"/>
    </row>
    <row r="183" spans="1:15" ht="11.1" customHeight="1">
      <c r="A183" s="16" t="s">
        <v>220</v>
      </c>
      <c r="B183" s="17" t="s">
        <v>221</v>
      </c>
      <c r="C183" s="18" t="s">
        <v>40</v>
      </c>
      <c r="D183" s="18">
        <v>29</v>
      </c>
      <c r="E183" s="18">
        <v>65</v>
      </c>
      <c r="F183" s="18">
        <v>94</v>
      </c>
      <c r="G183" s="18">
        <v>1.5</v>
      </c>
      <c r="H183" s="18" t="s">
        <v>15</v>
      </c>
      <c r="I183" s="18" t="s">
        <v>20</v>
      </c>
      <c r="J183" s="45"/>
      <c r="K183" s="48"/>
      <c r="L183" s="50"/>
      <c r="M183" s="52"/>
      <c r="N183" s="54"/>
      <c r="O183" s="56"/>
    </row>
    <row r="184" spans="1:15" ht="11.1" customHeight="1">
      <c r="A184" s="16" t="s">
        <v>220</v>
      </c>
      <c r="B184" s="17" t="s">
        <v>221</v>
      </c>
      <c r="C184" s="18" t="s">
        <v>41</v>
      </c>
      <c r="D184" s="18">
        <v>28</v>
      </c>
      <c r="E184" s="18">
        <v>62</v>
      </c>
      <c r="F184" s="18">
        <v>90</v>
      </c>
      <c r="G184" s="18">
        <v>2</v>
      </c>
      <c r="H184" s="18" t="s">
        <v>15</v>
      </c>
      <c r="I184" s="18" t="s">
        <v>20</v>
      </c>
      <c r="J184" s="45"/>
      <c r="K184" s="48"/>
      <c r="L184" s="50"/>
      <c r="M184" s="52"/>
      <c r="N184" s="54"/>
      <c r="O184" s="56"/>
    </row>
    <row r="185" spans="1:15" ht="10.5" customHeight="1" thickBot="1">
      <c r="A185" s="19" t="s">
        <v>220</v>
      </c>
      <c r="B185" s="20" t="s">
        <v>221</v>
      </c>
      <c r="C185" s="21" t="s">
        <v>42</v>
      </c>
      <c r="D185" s="21">
        <v>30</v>
      </c>
      <c r="E185" s="21">
        <v>0</v>
      </c>
      <c r="F185" s="21">
        <v>30</v>
      </c>
      <c r="G185" s="21">
        <v>0</v>
      </c>
      <c r="H185" s="21" t="s">
        <v>15</v>
      </c>
      <c r="I185" s="21" t="s">
        <v>31</v>
      </c>
      <c r="J185" s="46"/>
      <c r="K185" s="49"/>
      <c r="L185" s="51"/>
      <c r="M185" s="53"/>
      <c r="N185" s="55"/>
      <c r="O185" s="57"/>
    </row>
    <row r="186" spans="1:15" ht="11.1" customHeight="1">
      <c r="A186" s="8" t="s">
        <v>222</v>
      </c>
      <c r="B186" s="9" t="s">
        <v>223</v>
      </c>
      <c r="C186" s="10" t="s">
        <v>33</v>
      </c>
      <c r="D186" s="10">
        <v>16</v>
      </c>
      <c r="E186" s="10">
        <v>25</v>
      </c>
      <c r="F186" s="10">
        <v>41</v>
      </c>
      <c r="G186" s="10">
        <v>3</v>
      </c>
      <c r="H186" s="10" t="s">
        <v>15</v>
      </c>
      <c r="I186" s="10" t="s">
        <v>18</v>
      </c>
      <c r="J186" s="44">
        <f t="shared" ref="J186" si="90">COUNTIF(H186:H195,"F")+COUNTIF(H186:H195,"AB")</f>
        <v>2</v>
      </c>
      <c r="K186" s="47">
        <f t="shared" ref="K186" si="91">SUM(G186:G195)</f>
        <v>15.5</v>
      </c>
      <c r="L186" s="50" t="str">
        <f t="shared" ref="L186" si="92">IF(K186=21.5, "PASS", "FAIL")</f>
        <v>FAIL</v>
      </c>
      <c r="M186" s="52" t="str">
        <f t="shared" ref="M186" si="93">IF(L186="PASS",O186/9,"NO NEED")</f>
        <v>NO NEED</v>
      </c>
      <c r="N186" s="54" t="str">
        <f>IF(L186="FAIL","NO RANK",RANK(M186,$M$6:$M$445))</f>
        <v>NO RANK</v>
      </c>
      <c r="O186" s="56">
        <f t="shared" ref="O186" si="94">SUM(F186:F194)</f>
        <v>586</v>
      </c>
    </row>
    <row r="187" spans="1:15" ht="11.1" customHeight="1">
      <c r="A187" s="13" t="s">
        <v>222</v>
      </c>
      <c r="B187" s="14" t="s">
        <v>223</v>
      </c>
      <c r="C187" s="15" t="s">
        <v>34</v>
      </c>
      <c r="D187" s="15">
        <v>19</v>
      </c>
      <c r="E187" s="15">
        <v>14</v>
      </c>
      <c r="F187" s="15">
        <v>33</v>
      </c>
      <c r="G187" s="15">
        <v>0</v>
      </c>
      <c r="H187" s="15" t="s">
        <v>19</v>
      </c>
      <c r="I187" s="15" t="s">
        <v>19</v>
      </c>
      <c r="J187" s="45"/>
      <c r="K187" s="48"/>
      <c r="L187" s="50"/>
      <c r="M187" s="52"/>
      <c r="N187" s="54"/>
      <c r="O187" s="56"/>
    </row>
    <row r="188" spans="1:15" ht="11.1" customHeight="1">
      <c r="A188" s="13" t="s">
        <v>222</v>
      </c>
      <c r="B188" s="14" t="s">
        <v>223</v>
      </c>
      <c r="C188" s="15" t="s">
        <v>36</v>
      </c>
      <c r="D188" s="15">
        <v>20</v>
      </c>
      <c r="E188" s="15">
        <v>17</v>
      </c>
      <c r="F188" s="15">
        <v>37</v>
      </c>
      <c r="G188" s="15">
        <v>0</v>
      </c>
      <c r="H188" s="15" t="s">
        <v>19</v>
      </c>
      <c r="I188" s="15" t="s">
        <v>19</v>
      </c>
      <c r="J188" s="45"/>
      <c r="K188" s="48"/>
      <c r="L188" s="50"/>
      <c r="M188" s="52"/>
      <c r="N188" s="54"/>
      <c r="O188" s="56"/>
    </row>
    <row r="189" spans="1:15" ht="11.1" customHeight="1">
      <c r="A189" s="13" t="s">
        <v>222</v>
      </c>
      <c r="B189" s="14" t="s">
        <v>223</v>
      </c>
      <c r="C189" s="15" t="s">
        <v>37</v>
      </c>
      <c r="D189" s="15">
        <v>24</v>
      </c>
      <c r="E189" s="15">
        <v>27</v>
      </c>
      <c r="F189" s="15">
        <v>51</v>
      </c>
      <c r="G189" s="15">
        <v>3</v>
      </c>
      <c r="H189" s="15" t="s">
        <v>15</v>
      </c>
      <c r="I189" s="15" t="s">
        <v>17</v>
      </c>
      <c r="J189" s="45"/>
      <c r="K189" s="48"/>
      <c r="L189" s="50"/>
      <c r="M189" s="52"/>
      <c r="N189" s="54"/>
      <c r="O189" s="56"/>
    </row>
    <row r="190" spans="1:15" ht="11.1" customHeight="1">
      <c r="A190" s="13" t="s">
        <v>222</v>
      </c>
      <c r="B190" s="14" t="s">
        <v>223</v>
      </c>
      <c r="C190" s="15" t="s">
        <v>38</v>
      </c>
      <c r="D190" s="15">
        <v>25</v>
      </c>
      <c r="E190" s="15">
        <v>32</v>
      </c>
      <c r="F190" s="15">
        <v>57</v>
      </c>
      <c r="G190" s="15">
        <v>3</v>
      </c>
      <c r="H190" s="15" t="s">
        <v>15</v>
      </c>
      <c r="I190" s="15" t="s">
        <v>17</v>
      </c>
      <c r="J190" s="45"/>
      <c r="K190" s="48"/>
      <c r="L190" s="50"/>
      <c r="M190" s="52"/>
      <c r="N190" s="54"/>
      <c r="O190" s="56"/>
    </row>
    <row r="191" spans="1:15" ht="11.1" customHeight="1">
      <c r="A191" s="13" t="s">
        <v>222</v>
      </c>
      <c r="B191" s="14" t="s">
        <v>223</v>
      </c>
      <c r="C191" s="15" t="s">
        <v>35</v>
      </c>
      <c r="D191" s="15">
        <v>28</v>
      </c>
      <c r="E191" s="15">
        <v>65</v>
      </c>
      <c r="F191" s="15">
        <v>93</v>
      </c>
      <c r="G191" s="15">
        <v>1.5</v>
      </c>
      <c r="H191" s="15" t="s">
        <v>15</v>
      </c>
      <c r="I191" s="15" t="s">
        <v>20</v>
      </c>
      <c r="J191" s="45"/>
      <c r="K191" s="48"/>
      <c r="L191" s="50"/>
      <c r="M191" s="52"/>
      <c r="N191" s="54"/>
      <c r="O191" s="56"/>
    </row>
    <row r="192" spans="1:15" ht="11.1" customHeight="1">
      <c r="A192" s="16" t="s">
        <v>222</v>
      </c>
      <c r="B192" s="17" t="s">
        <v>223</v>
      </c>
      <c r="C192" s="18" t="s">
        <v>39</v>
      </c>
      <c r="D192" s="18">
        <v>29</v>
      </c>
      <c r="E192" s="18">
        <v>61</v>
      </c>
      <c r="F192" s="18">
        <v>90</v>
      </c>
      <c r="G192" s="18">
        <v>1.5</v>
      </c>
      <c r="H192" s="18" t="s">
        <v>15</v>
      </c>
      <c r="I192" s="18" t="s">
        <v>20</v>
      </c>
      <c r="J192" s="45"/>
      <c r="K192" s="48"/>
      <c r="L192" s="50"/>
      <c r="M192" s="52"/>
      <c r="N192" s="54"/>
      <c r="O192" s="56"/>
    </row>
    <row r="193" spans="1:18" ht="11.1" customHeight="1">
      <c r="A193" s="16" t="s">
        <v>222</v>
      </c>
      <c r="B193" s="17" t="s">
        <v>223</v>
      </c>
      <c r="C193" s="18" t="s">
        <v>40</v>
      </c>
      <c r="D193" s="18">
        <v>28</v>
      </c>
      <c r="E193" s="18">
        <v>63</v>
      </c>
      <c r="F193" s="18">
        <v>91</v>
      </c>
      <c r="G193" s="18">
        <v>1.5</v>
      </c>
      <c r="H193" s="18" t="s">
        <v>15</v>
      </c>
      <c r="I193" s="18" t="s">
        <v>20</v>
      </c>
      <c r="J193" s="45"/>
      <c r="K193" s="48"/>
      <c r="L193" s="50"/>
      <c r="M193" s="52"/>
      <c r="N193" s="54"/>
      <c r="O193" s="56"/>
    </row>
    <row r="194" spans="1:18" ht="11.1" customHeight="1">
      <c r="A194" s="16" t="s">
        <v>222</v>
      </c>
      <c r="B194" s="17" t="s">
        <v>223</v>
      </c>
      <c r="C194" s="18" t="s">
        <v>41</v>
      </c>
      <c r="D194" s="18">
        <v>28</v>
      </c>
      <c r="E194" s="18">
        <v>65</v>
      </c>
      <c r="F194" s="18">
        <v>93</v>
      </c>
      <c r="G194" s="18">
        <v>2</v>
      </c>
      <c r="H194" s="18" t="s">
        <v>15</v>
      </c>
      <c r="I194" s="18" t="s">
        <v>20</v>
      </c>
      <c r="J194" s="45"/>
      <c r="K194" s="48"/>
      <c r="L194" s="50"/>
      <c r="M194" s="52"/>
      <c r="N194" s="54"/>
      <c r="O194" s="56"/>
    </row>
    <row r="195" spans="1:18" ht="11.1" customHeight="1" thickBot="1">
      <c r="A195" s="19" t="s">
        <v>222</v>
      </c>
      <c r="B195" s="20" t="s">
        <v>223</v>
      </c>
      <c r="C195" s="21" t="s">
        <v>42</v>
      </c>
      <c r="D195" s="21">
        <v>29</v>
      </c>
      <c r="E195" s="21">
        <v>0</v>
      </c>
      <c r="F195" s="21">
        <v>29</v>
      </c>
      <c r="G195" s="21">
        <v>0</v>
      </c>
      <c r="H195" s="21" t="s">
        <v>15</v>
      </c>
      <c r="I195" s="21" t="s">
        <v>31</v>
      </c>
      <c r="J195" s="46"/>
      <c r="K195" s="49"/>
      <c r="L195" s="51"/>
      <c r="M195" s="53"/>
      <c r="N195" s="55"/>
      <c r="O195" s="57"/>
    </row>
    <row r="196" spans="1:18" ht="11.1" customHeight="1">
      <c r="A196" s="8" t="s">
        <v>224</v>
      </c>
      <c r="B196" s="9" t="s">
        <v>225</v>
      </c>
      <c r="C196" s="10" t="s">
        <v>33</v>
      </c>
      <c r="D196" s="10">
        <v>22</v>
      </c>
      <c r="E196" s="10">
        <v>37</v>
      </c>
      <c r="F196" s="10">
        <v>59</v>
      </c>
      <c r="G196" s="10">
        <v>3</v>
      </c>
      <c r="H196" s="10" t="s">
        <v>15</v>
      </c>
      <c r="I196" s="10" t="s">
        <v>17</v>
      </c>
      <c r="J196" s="44">
        <f t="shared" ref="J196" si="95">COUNTIF(H196:H205,"F")+COUNTIF(H196:H205,"AB")</f>
        <v>0</v>
      </c>
      <c r="K196" s="47">
        <f t="shared" ref="K196" si="96">SUM(G196:G205)</f>
        <v>21.5</v>
      </c>
      <c r="L196" s="50" t="str">
        <f t="shared" ref="L196" si="97">IF(K196=21.5, "PASS", "FAIL")</f>
        <v>PASS</v>
      </c>
      <c r="M196" s="52">
        <f t="shared" ref="M196" si="98">IF(L196="PASS",O196/9,"NO NEED")</f>
        <v>77.555555555555557</v>
      </c>
      <c r="N196" s="54">
        <f>IF(L196="FAIL","NO RANK",RANK(M196,$M$6:$M$445))</f>
        <v>12</v>
      </c>
      <c r="O196" s="56">
        <f t="shared" ref="O196" si="99">SUM(F196:F204)</f>
        <v>698</v>
      </c>
      <c r="P196" s="11"/>
      <c r="Q196" s="12"/>
      <c r="R196" s="12"/>
    </row>
    <row r="197" spans="1:18" ht="11.1" customHeight="1">
      <c r="A197" s="13" t="s">
        <v>224</v>
      </c>
      <c r="B197" s="14" t="s">
        <v>225</v>
      </c>
      <c r="C197" s="15" t="s">
        <v>34</v>
      </c>
      <c r="D197" s="15">
        <v>24</v>
      </c>
      <c r="E197" s="15">
        <v>32</v>
      </c>
      <c r="F197" s="15">
        <v>56</v>
      </c>
      <c r="G197" s="15">
        <v>3</v>
      </c>
      <c r="H197" s="15" t="s">
        <v>15</v>
      </c>
      <c r="I197" s="15" t="s">
        <v>17</v>
      </c>
      <c r="J197" s="45"/>
      <c r="K197" s="48"/>
      <c r="L197" s="50"/>
      <c r="M197" s="52"/>
      <c r="N197" s="54"/>
      <c r="O197" s="56"/>
    </row>
    <row r="198" spans="1:18" ht="11.1" customHeight="1">
      <c r="A198" s="13" t="s">
        <v>224</v>
      </c>
      <c r="B198" s="14" t="s">
        <v>225</v>
      </c>
      <c r="C198" s="15" t="s">
        <v>36</v>
      </c>
      <c r="D198" s="15">
        <v>28</v>
      </c>
      <c r="E198" s="15">
        <v>29</v>
      </c>
      <c r="F198" s="15">
        <v>57</v>
      </c>
      <c r="G198" s="15">
        <v>3</v>
      </c>
      <c r="H198" s="15" t="s">
        <v>15</v>
      </c>
      <c r="I198" s="15" t="s">
        <v>17</v>
      </c>
      <c r="J198" s="45"/>
      <c r="K198" s="48"/>
      <c r="L198" s="50"/>
      <c r="M198" s="52"/>
      <c r="N198" s="54"/>
      <c r="O198" s="56"/>
    </row>
    <row r="199" spans="1:18" ht="11.1" customHeight="1">
      <c r="A199" s="13" t="s">
        <v>224</v>
      </c>
      <c r="B199" s="14" t="s">
        <v>225</v>
      </c>
      <c r="C199" s="15" t="s">
        <v>37</v>
      </c>
      <c r="D199" s="15">
        <v>29</v>
      </c>
      <c r="E199" s="15">
        <v>44</v>
      </c>
      <c r="F199" s="15">
        <v>73</v>
      </c>
      <c r="G199" s="15">
        <v>3</v>
      </c>
      <c r="H199" s="15" t="s">
        <v>15</v>
      </c>
      <c r="I199" s="15" t="s">
        <v>22</v>
      </c>
      <c r="J199" s="45"/>
      <c r="K199" s="48"/>
      <c r="L199" s="50"/>
      <c r="M199" s="52"/>
      <c r="N199" s="54"/>
      <c r="O199" s="56"/>
    </row>
    <row r="200" spans="1:18" ht="11.1" customHeight="1">
      <c r="A200" s="13" t="s">
        <v>224</v>
      </c>
      <c r="B200" s="14" t="s">
        <v>225</v>
      </c>
      <c r="C200" s="15" t="s">
        <v>38</v>
      </c>
      <c r="D200" s="15">
        <v>27</v>
      </c>
      <c r="E200" s="15">
        <v>39</v>
      </c>
      <c r="F200" s="15">
        <v>66</v>
      </c>
      <c r="G200" s="15">
        <v>3</v>
      </c>
      <c r="H200" s="15" t="s">
        <v>15</v>
      </c>
      <c r="I200" s="15" t="s">
        <v>16</v>
      </c>
      <c r="J200" s="45"/>
      <c r="K200" s="48"/>
      <c r="L200" s="50"/>
      <c r="M200" s="52"/>
      <c r="N200" s="54"/>
      <c r="O200" s="56"/>
    </row>
    <row r="201" spans="1:18" ht="11.1" customHeight="1">
      <c r="A201" s="13" t="s">
        <v>224</v>
      </c>
      <c r="B201" s="14" t="s">
        <v>225</v>
      </c>
      <c r="C201" s="15" t="s">
        <v>35</v>
      </c>
      <c r="D201" s="15">
        <v>30</v>
      </c>
      <c r="E201" s="15">
        <v>68</v>
      </c>
      <c r="F201" s="15">
        <v>98</v>
      </c>
      <c r="G201" s="15">
        <v>1.5</v>
      </c>
      <c r="H201" s="15" t="s">
        <v>15</v>
      </c>
      <c r="I201" s="15" t="s">
        <v>20</v>
      </c>
      <c r="J201" s="45"/>
      <c r="K201" s="48"/>
      <c r="L201" s="50"/>
      <c r="M201" s="52"/>
      <c r="N201" s="54"/>
      <c r="O201" s="56"/>
    </row>
    <row r="202" spans="1:18" ht="11.1" customHeight="1">
      <c r="A202" s="16" t="s">
        <v>224</v>
      </c>
      <c r="B202" s="17" t="s">
        <v>225</v>
      </c>
      <c r="C202" s="18" t="s">
        <v>39</v>
      </c>
      <c r="D202" s="18">
        <v>30</v>
      </c>
      <c r="E202" s="18">
        <v>68</v>
      </c>
      <c r="F202" s="18">
        <v>98</v>
      </c>
      <c r="G202" s="18">
        <v>1.5</v>
      </c>
      <c r="H202" s="18" t="s">
        <v>15</v>
      </c>
      <c r="I202" s="18" t="s">
        <v>20</v>
      </c>
      <c r="J202" s="45"/>
      <c r="K202" s="48"/>
      <c r="L202" s="50"/>
      <c r="M202" s="52"/>
      <c r="N202" s="54"/>
      <c r="O202" s="56"/>
    </row>
    <row r="203" spans="1:18" ht="11.1" customHeight="1">
      <c r="A203" s="16" t="s">
        <v>224</v>
      </c>
      <c r="B203" s="17" t="s">
        <v>225</v>
      </c>
      <c r="C203" s="18" t="s">
        <v>40</v>
      </c>
      <c r="D203" s="18">
        <v>29</v>
      </c>
      <c r="E203" s="18">
        <v>67</v>
      </c>
      <c r="F203" s="18">
        <v>96</v>
      </c>
      <c r="G203" s="18">
        <v>1.5</v>
      </c>
      <c r="H203" s="18" t="s">
        <v>15</v>
      </c>
      <c r="I203" s="18" t="s">
        <v>20</v>
      </c>
      <c r="J203" s="45"/>
      <c r="K203" s="48"/>
      <c r="L203" s="50"/>
      <c r="M203" s="52"/>
      <c r="N203" s="54"/>
      <c r="O203" s="56"/>
    </row>
    <row r="204" spans="1:18" ht="11.1" customHeight="1">
      <c r="A204" s="16" t="s">
        <v>224</v>
      </c>
      <c r="B204" s="17" t="s">
        <v>225</v>
      </c>
      <c r="C204" s="18" t="s">
        <v>41</v>
      </c>
      <c r="D204" s="18">
        <v>30</v>
      </c>
      <c r="E204" s="18">
        <v>65</v>
      </c>
      <c r="F204" s="18">
        <v>95</v>
      </c>
      <c r="G204" s="18">
        <v>2</v>
      </c>
      <c r="H204" s="18" t="s">
        <v>15</v>
      </c>
      <c r="I204" s="18" t="s">
        <v>20</v>
      </c>
      <c r="J204" s="45"/>
      <c r="K204" s="48"/>
      <c r="L204" s="50"/>
      <c r="M204" s="52"/>
      <c r="N204" s="54"/>
      <c r="O204" s="56"/>
    </row>
    <row r="205" spans="1:18" ht="10.5" customHeight="1" thickBot="1">
      <c r="A205" s="19" t="s">
        <v>224</v>
      </c>
      <c r="B205" s="20" t="s">
        <v>225</v>
      </c>
      <c r="C205" s="21" t="s">
        <v>42</v>
      </c>
      <c r="D205" s="21">
        <v>30</v>
      </c>
      <c r="E205" s="21">
        <v>0</v>
      </c>
      <c r="F205" s="21">
        <v>30</v>
      </c>
      <c r="G205" s="21">
        <v>0</v>
      </c>
      <c r="H205" s="21" t="s">
        <v>15</v>
      </c>
      <c r="I205" s="21" t="s">
        <v>31</v>
      </c>
      <c r="J205" s="46"/>
      <c r="K205" s="49"/>
      <c r="L205" s="51"/>
      <c r="M205" s="53"/>
      <c r="N205" s="55"/>
      <c r="O205" s="57"/>
    </row>
    <row r="206" spans="1:18" ht="11.1" customHeight="1">
      <c r="A206" s="8" t="s">
        <v>226</v>
      </c>
      <c r="B206" s="9" t="s">
        <v>227</v>
      </c>
      <c r="C206" s="10" t="s">
        <v>33</v>
      </c>
      <c r="D206" s="10">
        <v>25</v>
      </c>
      <c r="E206" s="10">
        <v>39</v>
      </c>
      <c r="F206" s="10">
        <v>64</v>
      </c>
      <c r="G206" s="10">
        <v>3</v>
      </c>
      <c r="H206" s="10" t="s">
        <v>15</v>
      </c>
      <c r="I206" s="10" t="s">
        <v>16</v>
      </c>
      <c r="J206" s="44">
        <f t="shared" ref="J206" si="100">COUNTIF(H206:H215,"F")+COUNTIF(H206:H215,"AB")</f>
        <v>0</v>
      </c>
      <c r="K206" s="47">
        <f t="shared" ref="K206" si="101">SUM(G206:G215)</f>
        <v>21.5</v>
      </c>
      <c r="L206" s="50" t="str">
        <f t="shared" ref="L206" si="102">IF(K206=21.5, "PASS", "FAIL")</f>
        <v>PASS</v>
      </c>
      <c r="M206" s="52">
        <f t="shared" ref="M206" si="103">IF(L206="PASS",O206/9,"NO NEED")</f>
        <v>81.222222222222229</v>
      </c>
      <c r="N206" s="54">
        <f>IF(L206="FAIL","NO RANK",RANK(M206,$M$6:$M$445))</f>
        <v>2</v>
      </c>
      <c r="O206" s="56">
        <f t="shared" ref="O206" si="104">SUM(F206:F214)</f>
        <v>731</v>
      </c>
    </row>
    <row r="207" spans="1:18" ht="11.1" customHeight="1">
      <c r="A207" s="13" t="s">
        <v>226</v>
      </c>
      <c r="B207" s="14" t="s">
        <v>227</v>
      </c>
      <c r="C207" s="15" t="s">
        <v>34</v>
      </c>
      <c r="D207" s="15">
        <v>26</v>
      </c>
      <c r="E207" s="15">
        <v>47</v>
      </c>
      <c r="F207" s="15">
        <v>73</v>
      </c>
      <c r="G207" s="15">
        <v>3</v>
      </c>
      <c r="H207" s="15" t="s">
        <v>15</v>
      </c>
      <c r="I207" s="15" t="s">
        <v>22</v>
      </c>
      <c r="J207" s="45"/>
      <c r="K207" s="48"/>
      <c r="L207" s="50"/>
      <c r="M207" s="52"/>
      <c r="N207" s="54"/>
      <c r="O207" s="56"/>
    </row>
    <row r="208" spans="1:18" ht="11.1" customHeight="1">
      <c r="A208" s="13" t="s">
        <v>226</v>
      </c>
      <c r="B208" s="14" t="s">
        <v>227</v>
      </c>
      <c r="C208" s="15" t="s">
        <v>36</v>
      </c>
      <c r="D208" s="15">
        <v>29</v>
      </c>
      <c r="E208" s="15">
        <v>45</v>
      </c>
      <c r="F208" s="15">
        <v>74</v>
      </c>
      <c r="G208" s="15">
        <v>3</v>
      </c>
      <c r="H208" s="15" t="s">
        <v>15</v>
      </c>
      <c r="I208" s="15" t="s">
        <v>22</v>
      </c>
      <c r="J208" s="45"/>
      <c r="K208" s="48"/>
      <c r="L208" s="50"/>
      <c r="M208" s="52"/>
      <c r="N208" s="54"/>
      <c r="O208" s="56"/>
    </row>
    <row r="209" spans="1:18" ht="11.1" customHeight="1">
      <c r="A209" s="13" t="s">
        <v>226</v>
      </c>
      <c r="B209" s="14" t="s">
        <v>227</v>
      </c>
      <c r="C209" s="15" t="s">
        <v>37</v>
      </c>
      <c r="D209" s="15">
        <v>29</v>
      </c>
      <c r="E209" s="15">
        <v>36</v>
      </c>
      <c r="F209" s="15">
        <v>65</v>
      </c>
      <c r="G209" s="15">
        <v>3</v>
      </c>
      <c r="H209" s="15" t="s">
        <v>15</v>
      </c>
      <c r="I209" s="15" t="s">
        <v>16</v>
      </c>
      <c r="J209" s="45"/>
      <c r="K209" s="48"/>
      <c r="L209" s="50"/>
      <c r="M209" s="52"/>
      <c r="N209" s="54"/>
      <c r="O209" s="56"/>
    </row>
    <row r="210" spans="1:18" ht="11.1" customHeight="1">
      <c r="A210" s="13" t="s">
        <v>226</v>
      </c>
      <c r="B210" s="14" t="s">
        <v>227</v>
      </c>
      <c r="C210" s="15" t="s">
        <v>38</v>
      </c>
      <c r="D210" s="15">
        <v>26</v>
      </c>
      <c r="E210" s="15">
        <v>40</v>
      </c>
      <c r="F210" s="15">
        <v>66</v>
      </c>
      <c r="G210" s="15">
        <v>3</v>
      </c>
      <c r="H210" s="15" t="s">
        <v>15</v>
      </c>
      <c r="I210" s="15" t="s">
        <v>16</v>
      </c>
      <c r="J210" s="45"/>
      <c r="K210" s="48"/>
      <c r="L210" s="50"/>
      <c r="M210" s="52"/>
      <c r="N210" s="54"/>
      <c r="O210" s="56"/>
    </row>
    <row r="211" spans="1:18" ht="11.1" customHeight="1">
      <c r="A211" s="13" t="s">
        <v>226</v>
      </c>
      <c r="B211" s="14" t="s">
        <v>227</v>
      </c>
      <c r="C211" s="15" t="s">
        <v>35</v>
      </c>
      <c r="D211" s="15">
        <v>30</v>
      </c>
      <c r="E211" s="15">
        <v>68</v>
      </c>
      <c r="F211" s="15">
        <v>98</v>
      </c>
      <c r="G211" s="15">
        <v>1.5</v>
      </c>
      <c r="H211" s="15" t="s">
        <v>15</v>
      </c>
      <c r="I211" s="15" t="s">
        <v>20</v>
      </c>
      <c r="J211" s="45"/>
      <c r="K211" s="48"/>
      <c r="L211" s="50"/>
      <c r="M211" s="52"/>
      <c r="N211" s="54"/>
      <c r="O211" s="56"/>
    </row>
    <row r="212" spans="1:18" ht="11.1" customHeight="1">
      <c r="A212" s="16" t="s">
        <v>226</v>
      </c>
      <c r="B212" s="17" t="s">
        <v>227</v>
      </c>
      <c r="C212" s="18" t="s">
        <v>39</v>
      </c>
      <c r="D212" s="18">
        <v>30</v>
      </c>
      <c r="E212" s="18">
        <v>68</v>
      </c>
      <c r="F212" s="18">
        <v>98</v>
      </c>
      <c r="G212" s="18">
        <v>1.5</v>
      </c>
      <c r="H212" s="18" t="s">
        <v>15</v>
      </c>
      <c r="I212" s="18" t="s">
        <v>20</v>
      </c>
      <c r="J212" s="45"/>
      <c r="K212" s="48"/>
      <c r="L212" s="50"/>
      <c r="M212" s="52"/>
      <c r="N212" s="54"/>
      <c r="O212" s="56"/>
    </row>
    <row r="213" spans="1:18" ht="11.1" customHeight="1">
      <c r="A213" s="16" t="s">
        <v>226</v>
      </c>
      <c r="B213" s="17" t="s">
        <v>227</v>
      </c>
      <c r="C213" s="18" t="s">
        <v>40</v>
      </c>
      <c r="D213" s="18">
        <v>30</v>
      </c>
      <c r="E213" s="18">
        <v>67</v>
      </c>
      <c r="F213" s="18">
        <v>97</v>
      </c>
      <c r="G213" s="18">
        <v>1.5</v>
      </c>
      <c r="H213" s="18" t="s">
        <v>15</v>
      </c>
      <c r="I213" s="18" t="s">
        <v>20</v>
      </c>
      <c r="J213" s="45"/>
      <c r="K213" s="48"/>
      <c r="L213" s="50"/>
      <c r="M213" s="52"/>
      <c r="N213" s="54"/>
      <c r="O213" s="56"/>
    </row>
    <row r="214" spans="1:18" ht="11.1" customHeight="1">
      <c r="A214" s="16" t="s">
        <v>226</v>
      </c>
      <c r="B214" s="17" t="s">
        <v>227</v>
      </c>
      <c r="C214" s="18" t="s">
        <v>41</v>
      </c>
      <c r="D214" s="18">
        <v>30</v>
      </c>
      <c r="E214" s="18">
        <v>66</v>
      </c>
      <c r="F214" s="18">
        <v>96</v>
      </c>
      <c r="G214" s="18">
        <v>2</v>
      </c>
      <c r="H214" s="18" t="s">
        <v>15</v>
      </c>
      <c r="I214" s="18" t="s">
        <v>20</v>
      </c>
      <c r="J214" s="45"/>
      <c r="K214" s="48"/>
      <c r="L214" s="50"/>
      <c r="M214" s="52"/>
      <c r="N214" s="54"/>
      <c r="O214" s="56"/>
    </row>
    <row r="215" spans="1:18" ht="11.1" customHeight="1" thickBot="1">
      <c r="A215" s="19" t="s">
        <v>226</v>
      </c>
      <c r="B215" s="20" t="s">
        <v>227</v>
      </c>
      <c r="C215" s="21" t="s">
        <v>42</v>
      </c>
      <c r="D215" s="21">
        <v>30</v>
      </c>
      <c r="E215" s="21">
        <v>0</v>
      </c>
      <c r="F215" s="21">
        <v>30</v>
      </c>
      <c r="G215" s="21">
        <v>0</v>
      </c>
      <c r="H215" s="21" t="s">
        <v>15</v>
      </c>
      <c r="I215" s="21" t="s">
        <v>31</v>
      </c>
      <c r="J215" s="46"/>
      <c r="K215" s="49"/>
      <c r="L215" s="51"/>
      <c r="M215" s="53"/>
      <c r="N215" s="55"/>
      <c r="O215" s="57"/>
    </row>
    <row r="216" spans="1:18" ht="11.1" customHeight="1">
      <c r="A216" s="8" t="s">
        <v>228</v>
      </c>
      <c r="B216" s="9" t="s">
        <v>229</v>
      </c>
      <c r="C216" s="10" t="s">
        <v>33</v>
      </c>
      <c r="D216" s="10">
        <v>19</v>
      </c>
      <c r="E216" s="10">
        <v>32</v>
      </c>
      <c r="F216" s="10">
        <v>51</v>
      </c>
      <c r="G216" s="10">
        <v>3</v>
      </c>
      <c r="H216" s="10" t="s">
        <v>15</v>
      </c>
      <c r="I216" s="10" t="s">
        <v>17</v>
      </c>
      <c r="J216" s="44">
        <f t="shared" ref="J216" si="105">COUNTIF(H216:H225,"F")+COUNTIF(H216:H225,"AB")</f>
        <v>1</v>
      </c>
      <c r="K216" s="47">
        <f t="shared" ref="K216" si="106">SUM(G216:G225)</f>
        <v>18.5</v>
      </c>
      <c r="L216" s="50" t="str">
        <f t="shared" ref="L216" si="107">IF(K216=21.5, "PASS", "FAIL")</f>
        <v>FAIL</v>
      </c>
      <c r="M216" s="52" t="str">
        <f t="shared" ref="M216" si="108">IF(L216="PASS",O216/9,"NO NEED")</f>
        <v>NO NEED</v>
      </c>
      <c r="N216" s="54" t="str">
        <f>IF(L216="FAIL","NO RANK",RANK(M216,$M$6:$M$445))</f>
        <v>NO RANK</v>
      </c>
      <c r="O216" s="56">
        <f t="shared" ref="O216" si="109">SUM(F216:F224)</f>
        <v>642</v>
      </c>
      <c r="P216" s="11"/>
      <c r="Q216" s="12"/>
      <c r="R216" s="12"/>
    </row>
    <row r="217" spans="1:18" ht="11.1" customHeight="1">
      <c r="A217" s="13" t="s">
        <v>228</v>
      </c>
      <c r="B217" s="14" t="s">
        <v>229</v>
      </c>
      <c r="C217" s="15" t="s">
        <v>34</v>
      </c>
      <c r="D217" s="15">
        <v>24</v>
      </c>
      <c r="E217" s="15">
        <v>25</v>
      </c>
      <c r="F217" s="15">
        <v>49</v>
      </c>
      <c r="G217" s="15">
        <v>3</v>
      </c>
      <c r="H217" s="15" t="s">
        <v>15</v>
      </c>
      <c r="I217" s="15" t="s">
        <v>18</v>
      </c>
      <c r="J217" s="45"/>
      <c r="K217" s="48"/>
      <c r="L217" s="50"/>
      <c r="M217" s="52"/>
      <c r="N217" s="54"/>
      <c r="O217" s="56"/>
    </row>
    <row r="218" spans="1:18" ht="11.1" customHeight="1">
      <c r="A218" s="13" t="s">
        <v>228</v>
      </c>
      <c r="B218" s="14" t="s">
        <v>229</v>
      </c>
      <c r="C218" s="15" t="s">
        <v>36</v>
      </c>
      <c r="D218" s="15">
        <v>23</v>
      </c>
      <c r="E218" s="15">
        <v>18</v>
      </c>
      <c r="F218" s="15">
        <v>41</v>
      </c>
      <c r="G218" s="15">
        <v>0</v>
      </c>
      <c r="H218" s="15" t="s">
        <v>19</v>
      </c>
      <c r="I218" s="15" t="s">
        <v>20</v>
      </c>
      <c r="J218" s="45"/>
      <c r="K218" s="48"/>
      <c r="L218" s="50"/>
      <c r="M218" s="52"/>
      <c r="N218" s="54"/>
      <c r="O218" s="56"/>
    </row>
    <row r="219" spans="1:18" ht="11.1" customHeight="1">
      <c r="A219" s="13" t="s">
        <v>228</v>
      </c>
      <c r="B219" s="14" t="s">
        <v>229</v>
      </c>
      <c r="C219" s="15" t="s">
        <v>37</v>
      </c>
      <c r="D219" s="15">
        <v>24</v>
      </c>
      <c r="E219" s="15">
        <v>35</v>
      </c>
      <c r="F219" s="15">
        <v>59</v>
      </c>
      <c r="G219" s="15">
        <v>3</v>
      </c>
      <c r="H219" s="15" t="s">
        <v>15</v>
      </c>
      <c r="I219" s="15" t="s">
        <v>19</v>
      </c>
      <c r="J219" s="45"/>
      <c r="K219" s="48"/>
      <c r="L219" s="50"/>
      <c r="M219" s="52"/>
      <c r="N219" s="54"/>
      <c r="O219" s="56"/>
    </row>
    <row r="220" spans="1:18" ht="11.1" customHeight="1">
      <c r="A220" s="13" t="s">
        <v>228</v>
      </c>
      <c r="B220" s="14" t="s">
        <v>229</v>
      </c>
      <c r="C220" s="15" t="s">
        <v>38</v>
      </c>
      <c r="D220" s="15">
        <v>25</v>
      </c>
      <c r="E220" s="15">
        <v>30</v>
      </c>
      <c r="F220" s="15">
        <v>55</v>
      </c>
      <c r="G220" s="15">
        <v>3</v>
      </c>
      <c r="H220" s="15" t="s">
        <v>15</v>
      </c>
      <c r="I220" s="15" t="s">
        <v>17</v>
      </c>
      <c r="J220" s="45"/>
      <c r="K220" s="48"/>
      <c r="L220" s="50"/>
      <c r="M220" s="52"/>
      <c r="N220" s="54"/>
      <c r="O220" s="56"/>
    </row>
    <row r="221" spans="1:18" ht="11.1" customHeight="1">
      <c r="A221" s="13" t="s">
        <v>228</v>
      </c>
      <c r="B221" s="14" t="s">
        <v>229</v>
      </c>
      <c r="C221" s="15" t="s">
        <v>35</v>
      </c>
      <c r="D221" s="15">
        <v>30</v>
      </c>
      <c r="E221" s="15">
        <v>67</v>
      </c>
      <c r="F221" s="15">
        <v>97</v>
      </c>
      <c r="G221" s="15">
        <v>1.5</v>
      </c>
      <c r="H221" s="15" t="s">
        <v>15</v>
      </c>
      <c r="I221" s="15" t="s">
        <v>31</v>
      </c>
      <c r="J221" s="45"/>
      <c r="K221" s="48"/>
      <c r="L221" s="50"/>
      <c r="M221" s="52"/>
      <c r="N221" s="54"/>
      <c r="O221" s="56"/>
    </row>
    <row r="222" spans="1:18" ht="11.1" customHeight="1">
      <c r="A222" s="16" t="s">
        <v>228</v>
      </c>
      <c r="B222" s="17" t="s">
        <v>229</v>
      </c>
      <c r="C222" s="18" t="s">
        <v>39</v>
      </c>
      <c r="D222" s="18">
        <v>30</v>
      </c>
      <c r="E222" s="18">
        <v>67</v>
      </c>
      <c r="F222" s="18">
        <v>97</v>
      </c>
      <c r="G222" s="18">
        <v>1.5</v>
      </c>
      <c r="H222" s="18" t="s">
        <v>15</v>
      </c>
      <c r="I222" s="18" t="s">
        <v>20</v>
      </c>
      <c r="J222" s="45"/>
      <c r="K222" s="48"/>
      <c r="L222" s="50"/>
      <c r="M222" s="52"/>
      <c r="N222" s="54"/>
      <c r="O222" s="56"/>
    </row>
    <row r="223" spans="1:18" ht="11.1" customHeight="1">
      <c r="A223" s="16" t="s">
        <v>228</v>
      </c>
      <c r="B223" s="17" t="s">
        <v>229</v>
      </c>
      <c r="C223" s="18" t="s">
        <v>40</v>
      </c>
      <c r="D223" s="18">
        <v>30</v>
      </c>
      <c r="E223" s="18">
        <v>66</v>
      </c>
      <c r="F223" s="18">
        <v>96</v>
      </c>
      <c r="G223" s="18">
        <v>1.5</v>
      </c>
      <c r="H223" s="18" t="s">
        <v>15</v>
      </c>
      <c r="I223" s="18" t="s">
        <v>20</v>
      </c>
      <c r="J223" s="45"/>
      <c r="K223" s="48"/>
      <c r="L223" s="50"/>
      <c r="M223" s="52"/>
      <c r="N223" s="54"/>
      <c r="O223" s="56"/>
    </row>
    <row r="224" spans="1:18" ht="11.1" customHeight="1">
      <c r="A224" s="16" t="s">
        <v>228</v>
      </c>
      <c r="B224" s="17" t="s">
        <v>229</v>
      </c>
      <c r="C224" s="18" t="s">
        <v>41</v>
      </c>
      <c r="D224" s="18">
        <v>30</v>
      </c>
      <c r="E224" s="18">
        <v>67</v>
      </c>
      <c r="F224" s="18">
        <v>97</v>
      </c>
      <c r="G224" s="18">
        <v>2</v>
      </c>
      <c r="H224" s="18" t="s">
        <v>15</v>
      </c>
      <c r="I224" s="18" t="s">
        <v>20</v>
      </c>
      <c r="J224" s="45"/>
      <c r="K224" s="48"/>
      <c r="L224" s="50"/>
      <c r="M224" s="52"/>
      <c r="N224" s="54"/>
      <c r="O224" s="56"/>
    </row>
    <row r="225" spans="1:15" ht="10.5" customHeight="1" thickBot="1">
      <c r="A225" s="19" t="s">
        <v>228</v>
      </c>
      <c r="B225" s="20" t="s">
        <v>229</v>
      </c>
      <c r="C225" s="21" t="s">
        <v>42</v>
      </c>
      <c r="D225" s="21">
        <v>29</v>
      </c>
      <c r="E225" s="21">
        <v>0</v>
      </c>
      <c r="F225" s="21">
        <v>29</v>
      </c>
      <c r="G225" s="21">
        <v>0</v>
      </c>
      <c r="H225" s="21" t="s">
        <v>15</v>
      </c>
      <c r="I225" s="21" t="s">
        <v>17</v>
      </c>
      <c r="J225" s="46"/>
      <c r="K225" s="49"/>
      <c r="L225" s="51"/>
      <c r="M225" s="53"/>
      <c r="N225" s="55"/>
      <c r="O225" s="57"/>
    </row>
    <row r="226" spans="1:15" ht="11.1" customHeight="1">
      <c r="A226" s="8" t="s">
        <v>230</v>
      </c>
      <c r="B226" s="9" t="s">
        <v>231</v>
      </c>
      <c r="C226" s="10" t="s">
        <v>33</v>
      </c>
      <c r="D226" s="10">
        <v>23</v>
      </c>
      <c r="E226" s="10">
        <v>36</v>
      </c>
      <c r="F226" s="10">
        <v>59</v>
      </c>
      <c r="G226" s="10">
        <v>3</v>
      </c>
      <c r="H226" s="10" t="s">
        <v>15</v>
      </c>
      <c r="I226" s="10" t="s">
        <v>17</v>
      </c>
      <c r="J226" s="44">
        <f t="shared" ref="J226" si="110">COUNTIF(H226:H235,"F")+COUNTIF(H226:H235,"AB")</f>
        <v>0</v>
      </c>
      <c r="K226" s="47">
        <f t="shared" ref="K226" si="111">SUM(G226:G235)</f>
        <v>21.5</v>
      </c>
      <c r="L226" s="50" t="str">
        <f t="shared" ref="L226" si="112">IF(K226=21.5, "PASS", "FAIL")</f>
        <v>PASS</v>
      </c>
      <c r="M226" s="52">
        <f t="shared" ref="M226" si="113">IF(L226="PASS",O226/9,"NO NEED")</f>
        <v>79</v>
      </c>
      <c r="N226" s="54">
        <f>IF(L226="FAIL","NO RANK",RANK(M226,$M$6:$M$445))</f>
        <v>8</v>
      </c>
      <c r="O226" s="56">
        <f t="shared" ref="O226" si="114">SUM(F226:F234)</f>
        <v>711</v>
      </c>
    </row>
    <row r="227" spans="1:15" ht="11.1" customHeight="1">
      <c r="A227" s="13" t="s">
        <v>230</v>
      </c>
      <c r="B227" s="14" t="s">
        <v>231</v>
      </c>
      <c r="C227" s="15" t="s">
        <v>34</v>
      </c>
      <c r="D227" s="15">
        <v>27</v>
      </c>
      <c r="E227" s="15">
        <v>33</v>
      </c>
      <c r="F227" s="15">
        <v>60</v>
      </c>
      <c r="G227" s="15">
        <v>3</v>
      </c>
      <c r="H227" s="15" t="s">
        <v>15</v>
      </c>
      <c r="I227" s="15" t="s">
        <v>16</v>
      </c>
      <c r="J227" s="45"/>
      <c r="K227" s="48"/>
      <c r="L227" s="50"/>
      <c r="M227" s="52"/>
      <c r="N227" s="54"/>
      <c r="O227" s="56"/>
    </row>
    <row r="228" spans="1:15" ht="11.1" customHeight="1">
      <c r="A228" s="13" t="s">
        <v>230</v>
      </c>
      <c r="B228" s="14" t="s">
        <v>231</v>
      </c>
      <c r="C228" s="15" t="s">
        <v>36</v>
      </c>
      <c r="D228" s="15">
        <v>28</v>
      </c>
      <c r="E228" s="15">
        <v>40</v>
      </c>
      <c r="F228" s="15">
        <v>68</v>
      </c>
      <c r="G228" s="15">
        <v>3</v>
      </c>
      <c r="H228" s="15" t="s">
        <v>15</v>
      </c>
      <c r="I228" s="15" t="s">
        <v>16</v>
      </c>
      <c r="J228" s="45"/>
      <c r="K228" s="48"/>
      <c r="L228" s="50"/>
      <c r="M228" s="52"/>
      <c r="N228" s="54"/>
      <c r="O228" s="56"/>
    </row>
    <row r="229" spans="1:15" ht="11.1" customHeight="1">
      <c r="A229" s="13" t="s">
        <v>230</v>
      </c>
      <c r="B229" s="14" t="s">
        <v>231</v>
      </c>
      <c r="C229" s="15" t="s">
        <v>37</v>
      </c>
      <c r="D229" s="15">
        <v>28</v>
      </c>
      <c r="E229" s="15">
        <v>46</v>
      </c>
      <c r="F229" s="15">
        <v>74</v>
      </c>
      <c r="G229" s="15">
        <v>3</v>
      </c>
      <c r="H229" s="15" t="s">
        <v>15</v>
      </c>
      <c r="I229" s="15" t="s">
        <v>22</v>
      </c>
      <c r="J229" s="45"/>
      <c r="K229" s="48"/>
      <c r="L229" s="50"/>
      <c r="M229" s="52"/>
      <c r="N229" s="54"/>
      <c r="O229" s="56"/>
    </row>
    <row r="230" spans="1:15" ht="11.1" customHeight="1">
      <c r="A230" s="13" t="s">
        <v>230</v>
      </c>
      <c r="B230" s="14" t="s">
        <v>231</v>
      </c>
      <c r="C230" s="15" t="s">
        <v>38</v>
      </c>
      <c r="D230" s="15">
        <v>27</v>
      </c>
      <c r="E230" s="15">
        <v>38</v>
      </c>
      <c r="F230" s="15">
        <v>65</v>
      </c>
      <c r="G230" s="15">
        <v>3</v>
      </c>
      <c r="H230" s="15" t="s">
        <v>15</v>
      </c>
      <c r="I230" s="15" t="s">
        <v>16</v>
      </c>
      <c r="J230" s="45"/>
      <c r="K230" s="48"/>
      <c r="L230" s="50"/>
      <c r="M230" s="52"/>
      <c r="N230" s="54"/>
      <c r="O230" s="56"/>
    </row>
    <row r="231" spans="1:15" ht="11.1" customHeight="1">
      <c r="A231" s="13" t="s">
        <v>230</v>
      </c>
      <c r="B231" s="14" t="s">
        <v>231</v>
      </c>
      <c r="C231" s="15" t="s">
        <v>35</v>
      </c>
      <c r="D231" s="15">
        <v>30</v>
      </c>
      <c r="E231" s="15">
        <v>66</v>
      </c>
      <c r="F231" s="15">
        <v>96</v>
      </c>
      <c r="G231" s="15">
        <v>1.5</v>
      </c>
      <c r="H231" s="15" t="s">
        <v>15</v>
      </c>
      <c r="I231" s="15" t="s">
        <v>20</v>
      </c>
      <c r="J231" s="45"/>
      <c r="K231" s="48"/>
      <c r="L231" s="50"/>
      <c r="M231" s="52"/>
      <c r="N231" s="54"/>
      <c r="O231" s="56"/>
    </row>
    <row r="232" spans="1:15" ht="11.1" customHeight="1">
      <c r="A232" s="16" t="s">
        <v>230</v>
      </c>
      <c r="B232" s="17" t="s">
        <v>231</v>
      </c>
      <c r="C232" s="18" t="s">
        <v>39</v>
      </c>
      <c r="D232" s="18">
        <v>30</v>
      </c>
      <c r="E232" s="18">
        <v>68</v>
      </c>
      <c r="F232" s="18">
        <v>98</v>
      </c>
      <c r="G232" s="18">
        <v>1.5</v>
      </c>
      <c r="H232" s="18" t="s">
        <v>15</v>
      </c>
      <c r="I232" s="18" t="s">
        <v>20</v>
      </c>
      <c r="J232" s="45"/>
      <c r="K232" s="48"/>
      <c r="L232" s="50"/>
      <c r="M232" s="52"/>
      <c r="N232" s="54"/>
      <c r="O232" s="56"/>
    </row>
    <row r="233" spans="1:15" ht="11.1" customHeight="1">
      <c r="A233" s="16" t="s">
        <v>230</v>
      </c>
      <c r="B233" s="17" t="s">
        <v>231</v>
      </c>
      <c r="C233" s="18" t="s">
        <v>40</v>
      </c>
      <c r="D233" s="18">
        <v>30</v>
      </c>
      <c r="E233" s="18">
        <v>68</v>
      </c>
      <c r="F233" s="18">
        <v>98</v>
      </c>
      <c r="G233" s="18">
        <v>1.5</v>
      </c>
      <c r="H233" s="18" t="s">
        <v>15</v>
      </c>
      <c r="I233" s="18" t="s">
        <v>20</v>
      </c>
      <c r="J233" s="45"/>
      <c r="K233" s="48"/>
      <c r="L233" s="50"/>
      <c r="M233" s="52"/>
      <c r="N233" s="54"/>
      <c r="O233" s="56"/>
    </row>
    <row r="234" spans="1:15" ht="11.1" customHeight="1">
      <c r="A234" s="16" t="s">
        <v>230</v>
      </c>
      <c r="B234" s="17" t="s">
        <v>231</v>
      </c>
      <c r="C234" s="18" t="s">
        <v>41</v>
      </c>
      <c r="D234" s="18">
        <v>29</v>
      </c>
      <c r="E234" s="18">
        <v>64</v>
      </c>
      <c r="F234" s="18">
        <v>93</v>
      </c>
      <c r="G234" s="18">
        <v>2</v>
      </c>
      <c r="H234" s="18" t="s">
        <v>15</v>
      </c>
      <c r="I234" s="18" t="s">
        <v>20</v>
      </c>
      <c r="J234" s="45"/>
      <c r="K234" s="48"/>
      <c r="L234" s="50"/>
      <c r="M234" s="52"/>
      <c r="N234" s="54"/>
      <c r="O234" s="56"/>
    </row>
    <row r="235" spans="1:15" ht="11.1" customHeight="1" thickBot="1">
      <c r="A235" s="19" t="s">
        <v>230</v>
      </c>
      <c r="B235" s="20" t="s">
        <v>231</v>
      </c>
      <c r="C235" s="21" t="s">
        <v>42</v>
      </c>
      <c r="D235" s="21">
        <v>29</v>
      </c>
      <c r="E235" s="21">
        <v>0</v>
      </c>
      <c r="F235" s="21">
        <v>29</v>
      </c>
      <c r="G235" s="21">
        <v>0</v>
      </c>
      <c r="H235" s="21" t="s">
        <v>15</v>
      </c>
      <c r="I235" s="21" t="s">
        <v>31</v>
      </c>
      <c r="J235" s="46"/>
      <c r="K235" s="49"/>
      <c r="L235" s="51"/>
      <c r="M235" s="53"/>
      <c r="N235" s="55"/>
      <c r="O235" s="57"/>
    </row>
    <row r="236" spans="1:15" ht="11.1" customHeight="1">
      <c r="A236" s="8" t="s">
        <v>234</v>
      </c>
      <c r="B236" s="9" t="s">
        <v>235</v>
      </c>
      <c r="C236" s="10" t="s">
        <v>33</v>
      </c>
      <c r="D236" s="10">
        <v>17</v>
      </c>
      <c r="E236" s="10">
        <v>33</v>
      </c>
      <c r="F236" s="10">
        <v>50</v>
      </c>
      <c r="G236" s="10">
        <v>3</v>
      </c>
      <c r="H236" s="10" t="s">
        <v>15</v>
      </c>
      <c r="I236" s="10" t="s">
        <v>17</v>
      </c>
      <c r="J236" s="44">
        <f t="shared" ref="J236" si="115">COUNTIF(H236:H245,"F")+COUNTIF(H236:H245,"AB")</f>
        <v>2</v>
      </c>
      <c r="K236" s="47">
        <f t="shared" ref="K236" si="116">SUM(G236:G245)</f>
        <v>15.5</v>
      </c>
      <c r="L236" s="50" t="str">
        <f t="shared" ref="L236" si="117">IF(K236=21.5, "PASS", "FAIL")</f>
        <v>FAIL</v>
      </c>
      <c r="M236" s="52" t="str">
        <f t="shared" ref="M236" si="118">IF(L236="PASS",O236/9,"NO NEED")</f>
        <v>NO NEED</v>
      </c>
      <c r="N236" s="54" t="str">
        <f>IF(L236="FAIL","NO RANK",RANK(M236,$M$6:$M$445))</f>
        <v>NO RANK</v>
      </c>
      <c r="O236" s="56">
        <f t="shared" ref="O236" si="119">SUM(F236:F244)</f>
        <v>563</v>
      </c>
    </row>
    <row r="237" spans="1:15" ht="11.1" customHeight="1">
      <c r="A237" s="13" t="s">
        <v>234</v>
      </c>
      <c r="B237" s="14" t="s">
        <v>235</v>
      </c>
      <c r="C237" s="15" t="s">
        <v>34</v>
      </c>
      <c r="D237" s="15">
        <v>18</v>
      </c>
      <c r="E237" s="15">
        <v>25</v>
      </c>
      <c r="F237" s="15">
        <v>43</v>
      </c>
      <c r="G237" s="15">
        <v>3</v>
      </c>
      <c r="H237" s="15" t="s">
        <v>15</v>
      </c>
      <c r="I237" s="15" t="s">
        <v>18</v>
      </c>
      <c r="J237" s="45"/>
      <c r="K237" s="48"/>
      <c r="L237" s="50"/>
      <c r="M237" s="52"/>
      <c r="N237" s="54"/>
      <c r="O237" s="56"/>
    </row>
    <row r="238" spans="1:15" ht="11.1" customHeight="1">
      <c r="A238" s="13" t="s">
        <v>234</v>
      </c>
      <c r="B238" s="14" t="s">
        <v>235</v>
      </c>
      <c r="C238" s="15" t="s">
        <v>36</v>
      </c>
      <c r="D238" s="15">
        <v>20</v>
      </c>
      <c r="E238" s="15">
        <v>25</v>
      </c>
      <c r="F238" s="15">
        <v>45</v>
      </c>
      <c r="G238" s="15">
        <v>3</v>
      </c>
      <c r="H238" s="15" t="s">
        <v>15</v>
      </c>
      <c r="I238" s="15" t="s">
        <v>18</v>
      </c>
      <c r="J238" s="45"/>
      <c r="K238" s="48"/>
      <c r="L238" s="50"/>
      <c r="M238" s="52"/>
      <c r="N238" s="54"/>
      <c r="O238" s="56"/>
    </row>
    <row r="239" spans="1:15" ht="11.1" customHeight="1">
      <c r="A239" s="13" t="s">
        <v>234</v>
      </c>
      <c r="B239" s="14" t="s">
        <v>235</v>
      </c>
      <c r="C239" s="15" t="s">
        <v>37</v>
      </c>
      <c r="D239" s="15">
        <v>22</v>
      </c>
      <c r="E239" s="15">
        <v>7</v>
      </c>
      <c r="F239" s="15">
        <v>29</v>
      </c>
      <c r="G239" s="15">
        <v>0</v>
      </c>
      <c r="H239" s="15" t="s">
        <v>19</v>
      </c>
      <c r="I239" s="15" t="s">
        <v>19</v>
      </c>
      <c r="J239" s="45"/>
      <c r="K239" s="48"/>
      <c r="L239" s="50"/>
      <c r="M239" s="52"/>
      <c r="N239" s="54"/>
      <c r="O239" s="56"/>
    </row>
    <row r="240" spans="1:15" ht="11.1" customHeight="1">
      <c r="A240" s="13" t="s">
        <v>234</v>
      </c>
      <c r="B240" s="14" t="s">
        <v>235</v>
      </c>
      <c r="C240" s="15" t="s">
        <v>38</v>
      </c>
      <c r="D240" s="15">
        <v>21</v>
      </c>
      <c r="E240" s="15">
        <v>17</v>
      </c>
      <c r="F240" s="15">
        <v>38</v>
      </c>
      <c r="G240" s="15">
        <v>0</v>
      </c>
      <c r="H240" s="15" t="s">
        <v>19</v>
      </c>
      <c r="I240" s="15" t="s">
        <v>19</v>
      </c>
      <c r="J240" s="45"/>
      <c r="K240" s="48"/>
      <c r="L240" s="50"/>
      <c r="M240" s="52"/>
      <c r="N240" s="54"/>
      <c r="O240" s="56"/>
    </row>
    <row r="241" spans="1:18" ht="11.1" customHeight="1">
      <c r="A241" s="13" t="s">
        <v>234</v>
      </c>
      <c r="B241" s="14" t="s">
        <v>235</v>
      </c>
      <c r="C241" s="15" t="s">
        <v>35</v>
      </c>
      <c r="D241" s="15">
        <v>29</v>
      </c>
      <c r="E241" s="15">
        <v>68</v>
      </c>
      <c r="F241" s="15">
        <v>97</v>
      </c>
      <c r="G241" s="15">
        <v>1.5</v>
      </c>
      <c r="H241" s="15" t="s">
        <v>15</v>
      </c>
      <c r="I241" s="15" t="s">
        <v>31</v>
      </c>
      <c r="J241" s="45"/>
      <c r="K241" s="48"/>
      <c r="L241" s="50"/>
      <c r="M241" s="52"/>
      <c r="N241" s="54"/>
      <c r="O241" s="56"/>
    </row>
    <row r="242" spans="1:18" ht="11.1" customHeight="1">
      <c r="A242" s="16" t="s">
        <v>234</v>
      </c>
      <c r="B242" s="17" t="s">
        <v>235</v>
      </c>
      <c r="C242" s="18" t="s">
        <v>39</v>
      </c>
      <c r="D242" s="18">
        <v>28</v>
      </c>
      <c r="E242" s="18">
        <v>58</v>
      </c>
      <c r="F242" s="18">
        <v>86</v>
      </c>
      <c r="G242" s="18">
        <v>1.5</v>
      </c>
      <c r="H242" s="18" t="s">
        <v>15</v>
      </c>
      <c r="I242" s="18" t="s">
        <v>20</v>
      </c>
      <c r="J242" s="45"/>
      <c r="K242" s="48"/>
      <c r="L242" s="50"/>
      <c r="M242" s="52"/>
      <c r="N242" s="54"/>
      <c r="O242" s="56"/>
    </row>
    <row r="243" spans="1:18" ht="11.1" customHeight="1">
      <c r="A243" s="16" t="s">
        <v>234</v>
      </c>
      <c r="B243" s="17" t="s">
        <v>235</v>
      </c>
      <c r="C243" s="18" t="s">
        <v>40</v>
      </c>
      <c r="D243" s="18">
        <v>29</v>
      </c>
      <c r="E243" s="18">
        <v>55</v>
      </c>
      <c r="F243" s="18">
        <v>84</v>
      </c>
      <c r="G243" s="18">
        <v>1.5</v>
      </c>
      <c r="H243" s="18" t="s">
        <v>15</v>
      </c>
      <c r="I243" s="18" t="s">
        <v>21</v>
      </c>
      <c r="J243" s="45"/>
      <c r="K243" s="48"/>
      <c r="L243" s="50"/>
      <c r="M243" s="52"/>
      <c r="N243" s="54"/>
      <c r="O243" s="56"/>
    </row>
    <row r="244" spans="1:18" ht="11.1" customHeight="1">
      <c r="A244" s="16" t="s">
        <v>234</v>
      </c>
      <c r="B244" s="17" t="s">
        <v>235</v>
      </c>
      <c r="C244" s="18" t="s">
        <v>41</v>
      </c>
      <c r="D244" s="18">
        <v>28</v>
      </c>
      <c r="E244" s="18">
        <v>63</v>
      </c>
      <c r="F244" s="18">
        <v>91</v>
      </c>
      <c r="G244" s="18">
        <v>2</v>
      </c>
      <c r="H244" s="18" t="s">
        <v>15</v>
      </c>
      <c r="I244" s="18" t="s">
        <v>20</v>
      </c>
      <c r="J244" s="45"/>
      <c r="K244" s="48"/>
      <c r="L244" s="50"/>
      <c r="M244" s="52"/>
      <c r="N244" s="54"/>
      <c r="O244" s="56"/>
    </row>
    <row r="245" spans="1:18" ht="11.1" customHeight="1" thickBot="1">
      <c r="A245" s="19" t="s">
        <v>234</v>
      </c>
      <c r="B245" s="20" t="s">
        <v>235</v>
      </c>
      <c r="C245" s="21" t="s">
        <v>42</v>
      </c>
      <c r="D245" s="21">
        <v>27</v>
      </c>
      <c r="E245" s="21">
        <v>0</v>
      </c>
      <c r="F245" s="21">
        <v>27</v>
      </c>
      <c r="G245" s="21">
        <v>0</v>
      </c>
      <c r="H245" s="21" t="s">
        <v>15</v>
      </c>
      <c r="I245" s="21" t="s">
        <v>21</v>
      </c>
      <c r="J245" s="46"/>
      <c r="K245" s="49"/>
      <c r="L245" s="51"/>
      <c r="M245" s="53"/>
      <c r="N245" s="55"/>
      <c r="O245" s="57"/>
    </row>
    <row r="246" spans="1:18" ht="11.1" customHeight="1">
      <c r="A246" s="8" t="s">
        <v>236</v>
      </c>
      <c r="B246" s="9" t="s">
        <v>237</v>
      </c>
      <c r="C246" s="10" t="s">
        <v>33</v>
      </c>
      <c r="D246" s="10">
        <v>16</v>
      </c>
      <c r="E246" s="10">
        <v>12</v>
      </c>
      <c r="F246" s="10">
        <v>28</v>
      </c>
      <c r="G246" s="10">
        <v>0</v>
      </c>
      <c r="H246" s="10" t="s">
        <v>19</v>
      </c>
      <c r="I246" s="10" t="s">
        <v>19</v>
      </c>
      <c r="J246" s="44">
        <f t="shared" ref="J246" si="120">COUNTIF(H246:H255,"F")+COUNTIF(H246:H255,"AB")</f>
        <v>4</v>
      </c>
      <c r="K246" s="47">
        <f t="shared" ref="K246" si="121">SUM(G246:G255)</f>
        <v>9.5</v>
      </c>
      <c r="L246" s="50" t="str">
        <f t="shared" ref="L246" si="122">IF(K246=21.5, "PASS", "FAIL")</f>
        <v>FAIL</v>
      </c>
      <c r="M246" s="52" t="str">
        <f t="shared" ref="M246" si="123">IF(L246="PASS",O246/9,"NO NEED")</f>
        <v>NO NEED</v>
      </c>
      <c r="N246" s="54" t="str">
        <f>IF(L246="FAIL","NO RANK",RANK(M246,$M$6:$M$445))</f>
        <v>NO RANK</v>
      </c>
      <c r="O246" s="56">
        <f t="shared" ref="O246" si="124">SUM(F246:F254)</f>
        <v>507</v>
      </c>
      <c r="P246" s="11"/>
      <c r="Q246" s="12"/>
      <c r="R246" s="12"/>
    </row>
    <row r="247" spans="1:18" ht="11.1" customHeight="1">
      <c r="A247" s="13" t="s">
        <v>236</v>
      </c>
      <c r="B247" s="14" t="s">
        <v>237</v>
      </c>
      <c r="C247" s="15" t="s">
        <v>34</v>
      </c>
      <c r="D247" s="15">
        <v>19</v>
      </c>
      <c r="E247" s="15">
        <v>13</v>
      </c>
      <c r="F247" s="15">
        <v>32</v>
      </c>
      <c r="G247" s="15">
        <v>0</v>
      </c>
      <c r="H247" s="15" t="s">
        <v>19</v>
      </c>
      <c r="I247" s="15" t="s">
        <v>19</v>
      </c>
      <c r="J247" s="45"/>
      <c r="K247" s="48"/>
      <c r="L247" s="50"/>
      <c r="M247" s="52"/>
      <c r="N247" s="54"/>
      <c r="O247" s="56"/>
    </row>
    <row r="248" spans="1:18" ht="11.1" customHeight="1">
      <c r="A248" s="13" t="s">
        <v>236</v>
      </c>
      <c r="B248" s="14" t="s">
        <v>237</v>
      </c>
      <c r="C248" s="15" t="s">
        <v>36</v>
      </c>
      <c r="D248" s="15">
        <v>21</v>
      </c>
      <c r="E248" s="15">
        <v>25</v>
      </c>
      <c r="F248" s="15">
        <v>46</v>
      </c>
      <c r="G248" s="15">
        <v>3</v>
      </c>
      <c r="H248" s="15" t="s">
        <v>15</v>
      </c>
      <c r="I248" s="15" t="s">
        <v>18</v>
      </c>
      <c r="J248" s="45"/>
      <c r="K248" s="48"/>
      <c r="L248" s="50"/>
      <c r="M248" s="52"/>
      <c r="N248" s="54"/>
      <c r="O248" s="56"/>
    </row>
    <row r="249" spans="1:18" ht="11.1" customHeight="1">
      <c r="A249" s="13" t="s">
        <v>236</v>
      </c>
      <c r="B249" s="14" t="s">
        <v>237</v>
      </c>
      <c r="C249" s="15" t="s">
        <v>37</v>
      </c>
      <c r="D249" s="15">
        <v>20</v>
      </c>
      <c r="E249" s="15">
        <v>3</v>
      </c>
      <c r="F249" s="15">
        <v>23</v>
      </c>
      <c r="G249" s="15">
        <v>0</v>
      </c>
      <c r="H249" s="15" t="s">
        <v>19</v>
      </c>
      <c r="I249" s="15" t="s">
        <v>19</v>
      </c>
      <c r="J249" s="45"/>
      <c r="K249" s="48"/>
      <c r="L249" s="50"/>
      <c r="M249" s="52"/>
      <c r="N249" s="54"/>
      <c r="O249" s="56"/>
    </row>
    <row r="250" spans="1:18" ht="11.1" customHeight="1">
      <c r="A250" s="13" t="s">
        <v>236</v>
      </c>
      <c r="B250" s="14" t="s">
        <v>237</v>
      </c>
      <c r="C250" s="15" t="s">
        <v>38</v>
      </c>
      <c r="D250" s="15">
        <v>20</v>
      </c>
      <c r="E250" s="15">
        <v>13</v>
      </c>
      <c r="F250" s="15">
        <v>33</v>
      </c>
      <c r="G250" s="15">
        <v>0</v>
      </c>
      <c r="H250" s="15" t="s">
        <v>19</v>
      </c>
      <c r="I250" s="15" t="s">
        <v>19</v>
      </c>
      <c r="J250" s="45"/>
      <c r="K250" s="48"/>
      <c r="L250" s="50"/>
      <c r="M250" s="52"/>
      <c r="N250" s="54"/>
      <c r="O250" s="56"/>
    </row>
    <row r="251" spans="1:18" ht="11.1" customHeight="1">
      <c r="A251" s="13" t="s">
        <v>236</v>
      </c>
      <c r="B251" s="14" t="s">
        <v>237</v>
      </c>
      <c r="C251" s="15" t="s">
        <v>35</v>
      </c>
      <c r="D251" s="15">
        <v>28</v>
      </c>
      <c r="E251" s="15">
        <v>61</v>
      </c>
      <c r="F251" s="15">
        <v>89</v>
      </c>
      <c r="G251" s="15">
        <v>1.5</v>
      </c>
      <c r="H251" s="15" t="s">
        <v>15</v>
      </c>
      <c r="I251" s="15" t="s">
        <v>21</v>
      </c>
      <c r="J251" s="45"/>
      <c r="K251" s="48"/>
      <c r="L251" s="50"/>
      <c r="M251" s="52"/>
      <c r="N251" s="54"/>
      <c r="O251" s="56"/>
    </row>
    <row r="252" spans="1:18" ht="11.1" customHeight="1">
      <c r="A252" s="16" t="s">
        <v>236</v>
      </c>
      <c r="B252" s="17" t="s">
        <v>237</v>
      </c>
      <c r="C252" s="18" t="s">
        <v>39</v>
      </c>
      <c r="D252" s="18">
        <v>28</v>
      </c>
      <c r="E252" s="18">
        <v>58</v>
      </c>
      <c r="F252" s="18">
        <v>86</v>
      </c>
      <c r="G252" s="18">
        <v>1.5</v>
      </c>
      <c r="H252" s="18" t="s">
        <v>15</v>
      </c>
      <c r="I252" s="18" t="s">
        <v>21</v>
      </c>
      <c r="J252" s="45"/>
      <c r="K252" s="48"/>
      <c r="L252" s="50"/>
      <c r="M252" s="52"/>
      <c r="N252" s="54"/>
      <c r="O252" s="56"/>
    </row>
    <row r="253" spans="1:18" ht="11.1" customHeight="1">
      <c r="A253" s="16" t="s">
        <v>236</v>
      </c>
      <c r="B253" s="17" t="s">
        <v>237</v>
      </c>
      <c r="C253" s="18" t="s">
        <v>40</v>
      </c>
      <c r="D253" s="18">
        <v>27</v>
      </c>
      <c r="E253" s="18">
        <v>53</v>
      </c>
      <c r="F253" s="18">
        <v>80</v>
      </c>
      <c r="G253" s="18">
        <v>1.5</v>
      </c>
      <c r="H253" s="18" t="s">
        <v>15</v>
      </c>
      <c r="I253" s="18" t="s">
        <v>21</v>
      </c>
      <c r="J253" s="45"/>
      <c r="K253" s="48"/>
      <c r="L253" s="50"/>
      <c r="M253" s="52"/>
      <c r="N253" s="54"/>
      <c r="O253" s="56"/>
    </row>
    <row r="254" spans="1:18" ht="11.1" customHeight="1">
      <c r="A254" s="16" t="s">
        <v>236</v>
      </c>
      <c r="B254" s="17" t="s">
        <v>237</v>
      </c>
      <c r="C254" s="18" t="s">
        <v>41</v>
      </c>
      <c r="D254" s="18">
        <v>28</v>
      </c>
      <c r="E254" s="18">
        <v>62</v>
      </c>
      <c r="F254" s="18">
        <v>90</v>
      </c>
      <c r="G254" s="18">
        <v>2</v>
      </c>
      <c r="H254" s="18" t="s">
        <v>15</v>
      </c>
      <c r="I254" s="18" t="s">
        <v>20</v>
      </c>
      <c r="J254" s="45"/>
      <c r="K254" s="48"/>
      <c r="L254" s="50"/>
      <c r="M254" s="52"/>
      <c r="N254" s="54"/>
      <c r="O254" s="56"/>
    </row>
    <row r="255" spans="1:18" ht="10.5" customHeight="1" thickBot="1">
      <c r="A255" s="19" t="s">
        <v>236</v>
      </c>
      <c r="B255" s="20" t="s">
        <v>237</v>
      </c>
      <c r="C255" s="21" t="s">
        <v>42</v>
      </c>
      <c r="D255" s="21">
        <v>27</v>
      </c>
      <c r="E255" s="21">
        <v>0</v>
      </c>
      <c r="F255" s="21">
        <v>27</v>
      </c>
      <c r="G255" s="21">
        <v>0</v>
      </c>
      <c r="H255" s="21" t="s">
        <v>15</v>
      </c>
      <c r="I255" s="21" t="s">
        <v>31</v>
      </c>
      <c r="J255" s="46"/>
      <c r="K255" s="49"/>
      <c r="L255" s="51"/>
      <c r="M255" s="53"/>
      <c r="N255" s="55"/>
      <c r="O255" s="57"/>
    </row>
    <row r="256" spans="1:18" ht="11.1" customHeight="1">
      <c r="A256" s="8" t="s">
        <v>238</v>
      </c>
      <c r="B256" s="9" t="s">
        <v>239</v>
      </c>
      <c r="C256" s="10" t="s">
        <v>33</v>
      </c>
      <c r="D256" s="10">
        <v>20</v>
      </c>
      <c r="E256" s="10">
        <v>38</v>
      </c>
      <c r="F256" s="10">
        <v>58</v>
      </c>
      <c r="G256" s="10">
        <v>3</v>
      </c>
      <c r="H256" s="10" t="s">
        <v>15</v>
      </c>
      <c r="I256" s="10" t="s">
        <v>17</v>
      </c>
      <c r="J256" s="44">
        <f t="shared" ref="J256" si="125">COUNTIF(H256:H265,"F")+COUNTIF(H256:H265,"AB")</f>
        <v>2</v>
      </c>
      <c r="K256" s="47">
        <f t="shared" ref="K256" si="126">SUM(G256:G265)</f>
        <v>15.5</v>
      </c>
      <c r="L256" s="50" t="str">
        <f t="shared" ref="L256" si="127">IF(K256=21.5, "PASS", "FAIL")</f>
        <v>FAIL</v>
      </c>
      <c r="M256" s="52" t="str">
        <f t="shared" ref="M256" si="128">IF(L256="PASS",O256/9,"NO NEED")</f>
        <v>NO NEED</v>
      </c>
      <c r="N256" s="54" t="str">
        <f>IF(L256="FAIL","NO RANK",RANK(M256,$M$6:$M$445))</f>
        <v>NO RANK</v>
      </c>
      <c r="O256" s="56">
        <f t="shared" ref="O256" si="129">SUM(F256:F264)</f>
        <v>625</v>
      </c>
      <c r="P256" s="11"/>
      <c r="Q256" s="12"/>
      <c r="R256" s="12"/>
    </row>
    <row r="257" spans="1:15" ht="11.1" customHeight="1">
      <c r="A257" s="13" t="s">
        <v>238</v>
      </c>
      <c r="B257" s="14" t="s">
        <v>239</v>
      </c>
      <c r="C257" s="15" t="s">
        <v>34</v>
      </c>
      <c r="D257" s="15">
        <v>23</v>
      </c>
      <c r="E257" s="15">
        <v>19</v>
      </c>
      <c r="F257" s="15">
        <v>42</v>
      </c>
      <c r="G257" s="15">
        <v>0</v>
      </c>
      <c r="H257" s="15" t="s">
        <v>19</v>
      </c>
      <c r="I257" s="15" t="s">
        <v>19</v>
      </c>
      <c r="J257" s="45"/>
      <c r="K257" s="48"/>
      <c r="L257" s="50"/>
      <c r="M257" s="52"/>
      <c r="N257" s="54"/>
      <c r="O257" s="56"/>
    </row>
    <row r="258" spans="1:15" ht="11.1" customHeight="1">
      <c r="A258" s="13" t="s">
        <v>238</v>
      </c>
      <c r="B258" s="14" t="s">
        <v>239</v>
      </c>
      <c r="C258" s="15" t="s">
        <v>36</v>
      </c>
      <c r="D258" s="15">
        <v>24</v>
      </c>
      <c r="E258" s="15">
        <v>31</v>
      </c>
      <c r="F258" s="15">
        <v>55</v>
      </c>
      <c r="G258" s="15">
        <v>3</v>
      </c>
      <c r="H258" s="15" t="s">
        <v>15</v>
      </c>
      <c r="I258" s="15" t="s">
        <v>17</v>
      </c>
      <c r="J258" s="45"/>
      <c r="K258" s="48"/>
      <c r="L258" s="50"/>
      <c r="M258" s="52"/>
      <c r="N258" s="54"/>
      <c r="O258" s="56"/>
    </row>
    <row r="259" spans="1:15" ht="11.1" customHeight="1">
      <c r="A259" s="13" t="s">
        <v>238</v>
      </c>
      <c r="B259" s="14" t="s">
        <v>239</v>
      </c>
      <c r="C259" s="15" t="s">
        <v>37</v>
      </c>
      <c r="D259" s="15">
        <v>28</v>
      </c>
      <c r="E259" s="15">
        <v>17</v>
      </c>
      <c r="F259" s="15">
        <v>45</v>
      </c>
      <c r="G259" s="15">
        <v>0</v>
      </c>
      <c r="H259" s="15" t="s">
        <v>19</v>
      </c>
      <c r="I259" s="15" t="s">
        <v>19</v>
      </c>
      <c r="J259" s="45"/>
      <c r="K259" s="48"/>
      <c r="L259" s="50"/>
      <c r="M259" s="52"/>
      <c r="N259" s="54"/>
      <c r="O259" s="56"/>
    </row>
    <row r="260" spans="1:15" ht="11.1" customHeight="1">
      <c r="A260" s="13" t="s">
        <v>238</v>
      </c>
      <c r="B260" s="14" t="s">
        <v>239</v>
      </c>
      <c r="C260" s="15" t="s">
        <v>38</v>
      </c>
      <c r="D260" s="15">
        <v>27</v>
      </c>
      <c r="E260" s="15">
        <v>27</v>
      </c>
      <c r="F260" s="15">
        <v>54</v>
      </c>
      <c r="G260" s="15">
        <v>3</v>
      </c>
      <c r="H260" s="15" t="s">
        <v>15</v>
      </c>
      <c r="I260" s="15" t="s">
        <v>17</v>
      </c>
      <c r="J260" s="45"/>
      <c r="K260" s="48"/>
      <c r="L260" s="50"/>
      <c r="M260" s="52"/>
      <c r="N260" s="54"/>
      <c r="O260" s="56"/>
    </row>
    <row r="261" spans="1:15" ht="11.1" customHeight="1">
      <c r="A261" s="13" t="s">
        <v>238</v>
      </c>
      <c r="B261" s="14" t="s">
        <v>239</v>
      </c>
      <c r="C261" s="15" t="s">
        <v>35</v>
      </c>
      <c r="D261" s="15">
        <v>30</v>
      </c>
      <c r="E261" s="15">
        <v>68</v>
      </c>
      <c r="F261" s="15">
        <v>98</v>
      </c>
      <c r="G261" s="15">
        <v>1.5</v>
      </c>
      <c r="H261" s="15" t="s">
        <v>15</v>
      </c>
      <c r="I261" s="15" t="s">
        <v>20</v>
      </c>
      <c r="J261" s="45"/>
      <c r="K261" s="48"/>
      <c r="L261" s="50"/>
      <c r="M261" s="52"/>
      <c r="N261" s="54"/>
      <c r="O261" s="56"/>
    </row>
    <row r="262" spans="1:15" ht="11.1" customHeight="1">
      <c r="A262" s="16" t="s">
        <v>238</v>
      </c>
      <c r="B262" s="17" t="s">
        <v>239</v>
      </c>
      <c r="C262" s="18" t="s">
        <v>39</v>
      </c>
      <c r="D262" s="18">
        <v>30</v>
      </c>
      <c r="E262" s="18">
        <v>67</v>
      </c>
      <c r="F262" s="18">
        <v>97</v>
      </c>
      <c r="G262" s="18">
        <v>1.5</v>
      </c>
      <c r="H262" s="18" t="s">
        <v>15</v>
      </c>
      <c r="I262" s="18" t="s">
        <v>20</v>
      </c>
      <c r="J262" s="45"/>
      <c r="K262" s="48"/>
      <c r="L262" s="50"/>
      <c r="M262" s="52"/>
      <c r="N262" s="54"/>
      <c r="O262" s="56"/>
    </row>
    <row r="263" spans="1:15" ht="11.1" customHeight="1">
      <c r="A263" s="16" t="s">
        <v>238</v>
      </c>
      <c r="B263" s="17" t="s">
        <v>239</v>
      </c>
      <c r="C263" s="18" t="s">
        <v>40</v>
      </c>
      <c r="D263" s="18">
        <v>30</v>
      </c>
      <c r="E263" s="18">
        <v>56</v>
      </c>
      <c r="F263" s="18">
        <v>86</v>
      </c>
      <c r="G263" s="18">
        <v>1.5</v>
      </c>
      <c r="H263" s="18" t="s">
        <v>15</v>
      </c>
      <c r="I263" s="18" t="s">
        <v>21</v>
      </c>
      <c r="J263" s="45"/>
      <c r="K263" s="48"/>
      <c r="L263" s="50"/>
      <c r="M263" s="52"/>
      <c r="N263" s="54"/>
      <c r="O263" s="56"/>
    </row>
    <row r="264" spans="1:15" ht="11.1" customHeight="1">
      <c r="A264" s="16" t="s">
        <v>238</v>
      </c>
      <c r="B264" s="17" t="s">
        <v>239</v>
      </c>
      <c r="C264" s="18" t="s">
        <v>41</v>
      </c>
      <c r="D264" s="18">
        <v>30</v>
      </c>
      <c r="E264" s="18">
        <v>60</v>
      </c>
      <c r="F264" s="18">
        <v>90</v>
      </c>
      <c r="G264" s="18">
        <v>2</v>
      </c>
      <c r="H264" s="18" t="s">
        <v>15</v>
      </c>
      <c r="I264" s="18" t="s">
        <v>20</v>
      </c>
      <c r="J264" s="45"/>
      <c r="K264" s="48"/>
      <c r="L264" s="50"/>
      <c r="M264" s="52"/>
      <c r="N264" s="54"/>
      <c r="O264" s="56"/>
    </row>
    <row r="265" spans="1:15" ht="11.1" customHeight="1" thickBot="1">
      <c r="A265" s="19" t="s">
        <v>238</v>
      </c>
      <c r="B265" s="20" t="s">
        <v>239</v>
      </c>
      <c r="C265" s="21" t="s">
        <v>42</v>
      </c>
      <c r="D265" s="21">
        <v>30</v>
      </c>
      <c r="E265" s="21">
        <v>0</v>
      </c>
      <c r="F265" s="21">
        <v>30</v>
      </c>
      <c r="G265" s="21">
        <v>0</v>
      </c>
      <c r="H265" s="21" t="s">
        <v>15</v>
      </c>
      <c r="I265" s="21" t="s">
        <v>31</v>
      </c>
      <c r="J265" s="46"/>
      <c r="K265" s="49"/>
      <c r="L265" s="51"/>
      <c r="M265" s="53"/>
      <c r="N265" s="55"/>
      <c r="O265" s="57"/>
    </row>
    <row r="266" spans="1:15" ht="11.1" customHeight="1">
      <c r="A266" s="8" t="s">
        <v>242</v>
      </c>
      <c r="B266" s="9" t="s">
        <v>243</v>
      </c>
      <c r="C266" s="10" t="s">
        <v>33</v>
      </c>
      <c r="D266" s="10">
        <v>26</v>
      </c>
      <c r="E266" s="10">
        <v>41</v>
      </c>
      <c r="F266" s="10">
        <v>67</v>
      </c>
      <c r="G266" s="10">
        <v>3</v>
      </c>
      <c r="H266" s="10" t="s">
        <v>15</v>
      </c>
      <c r="I266" s="10" t="s">
        <v>16</v>
      </c>
      <c r="J266" s="44">
        <f t="shared" ref="J266" si="130">COUNTIF(H266:H275,"F")+COUNTIF(H266:H275,"AB")</f>
        <v>0</v>
      </c>
      <c r="K266" s="47">
        <f t="shared" ref="K266" si="131">SUM(G266:G275)</f>
        <v>21.5</v>
      </c>
      <c r="L266" s="50" t="str">
        <f t="shared" ref="L266" si="132">IF(K266=21.5, "PASS", "FAIL")</f>
        <v>PASS</v>
      </c>
      <c r="M266" s="52">
        <f t="shared" ref="M266" si="133">IF(L266="PASS",O266/9,"NO NEED")</f>
        <v>80.333333333333329</v>
      </c>
      <c r="N266" s="54">
        <f>IF(L266="FAIL","NO RANK",RANK(M266,$M$6:$M$445))</f>
        <v>4</v>
      </c>
      <c r="O266" s="56">
        <f t="shared" ref="O266" si="134">SUM(F266:F274)</f>
        <v>723</v>
      </c>
    </row>
    <row r="267" spans="1:15" ht="11.1" customHeight="1">
      <c r="A267" s="13" t="s">
        <v>242</v>
      </c>
      <c r="B267" s="14" t="s">
        <v>243</v>
      </c>
      <c r="C267" s="15" t="s">
        <v>34</v>
      </c>
      <c r="D267" s="15">
        <v>24</v>
      </c>
      <c r="E267" s="15">
        <v>36</v>
      </c>
      <c r="F267" s="15">
        <v>60</v>
      </c>
      <c r="G267" s="15">
        <v>3</v>
      </c>
      <c r="H267" s="15" t="s">
        <v>15</v>
      </c>
      <c r="I267" s="15" t="s">
        <v>16</v>
      </c>
      <c r="J267" s="45"/>
      <c r="K267" s="48"/>
      <c r="L267" s="50"/>
      <c r="M267" s="52"/>
      <c r="N267" s="54"/>
      <c r="O267" s="56"/>
    </row>
    <row r="268" spans="1:15" ht="11.1" customHeight="1">
      <c r="A268" s="13" t="s">
        <v>242</v>
      </c>
      <c r="B268" s="14" t="s">
        <v>243</v>
      </c>
      <c r="C268" s="15" t="s">
        <v>36</v>
      </c>
      <c r="D268" s="15">
        <v>29</v>
      </c>
      <c r="E268" s="15">
        <v>37</v>
      </c>
      <c r="F268" s="15">
        <v>66</v>
      </c>
      <c r="G268" s="15">
        <v>3</v>
      </c>
      <c r="H268" s="15" t="s">
        <v>15</v>
      </c>
      <c r="I268" s="15" t="s">
        <v>16</v>
      </c>
      <c r="J268" s="45"/>
      <c r="K268" s="48"/>
      <c r="L268" s="50"/>
      <c r="M268" s="52"/>
      <c r="N268" s="54"/>
      <c r="O268" s="56"/>
    </row>
    <row r="269" spans="1:15" ht="11.1" customHeight="1">
      <c r="A269" s="13" t="s">
        <v>242</v>
      </c>
      <c r="B269" s="14" t="s">
        <v>243</v>
      </c>
      <c r="C269" s="15" t="s">
        <v>37</v>
      </c>
      <c r="D269" s="15">
        <v>28</v>
      </c>
      <c r="E269" s="15">
        <v>35</v>
      </c>
      <c r="F269" s="15">
        <v>63</v>
      </c>
      <c r="G269" s="15">
        <v>3</v>
      </c>
      <c r="H269" s="15" t="s">
        <v>15</v>
      </c>
      <c r="I269" s="15" t="s">
        <v>16</v>
      </c>
      <c r="J269" s="45"/>
      <c r="K269" s="48"/>
      <c r="L269" s="50"/>
      <c r="M269" s="52"/>
      <c r="N269" s="54"/>
      <c r="O269" s="56"/>
    </row>
    <row r="270" spans="1:15" ht="11.1" customHeight="1">
      <c r="A270" s="13" t="s">
        <v>242</v>
      </c>
      <c r="B270" s="14" t="s">
        <v>243</v>
      </c>
      <c r="C270" s="15" t="s">
        <v>38</v>
      </c>
      <c r="D270" s="15">
        <v>26</v>
      </c>
      <c r="E270" s="15">
        <v>52</v>
      </c>
      <c r="F270" s="15">
        <v>78</v>
      </c>
      <c r="G270" s="15">
        <v>3</v>
      </c>
      <c r="H270" s="15" t="s">
        <v>15</v>
      </c>
      <c r="I270" s="15" t="s">
        <v>22</v>
      </c>
      <c r="J270" s="45"/>
      <c r="K270" s="48"/>
      <c r="L270" s="50"/>
      <c r="M270" s="52"/>
      <c r="N270" s="54"/>
      <c r="O270" s="56"/>
    </row>
    <row r="271" spans="1:15" ht="11.1" customHeight="1">
      <c r="A271" s="13" t="s">
        <v>242</v>
      </c>
      <c r="B271" s="14" t="s">
        <v>243</v>
      </c>
      <c r="C271" s="15" t="s">
        <v>35</v>
      </c>
      <c r="D271" s="15">
        <v>30</v>
      </c>
      <c r="E271" s="15">
        <v>68</v>
      </c>
      <c r="F271" s="15">
        <v>98</v>
      </c>
      <c r="G271" s="15">
        <v>1.5</v>
      </c>
      <c r="H271" s="15" t="s">
        <v>15</v>
      </c>
      <c r="I271" s="15" t="s">
        <v>20</v>
      </c>
      <c r="J271" s="45"/>
      <c r="K271" s="48"/>
      <c r="L271" s="50"/>
      <c r="M271" s="52"/>
      <c r="N271" s="54"/>
      <c r="O271" s="56"/>
    </row>
    <row r="272" spans="1:15" ht="11.1" customHeight="1">
      <c r="A272" s="16" t="s">
        <v>242</v>
      </c>
      <c r="B272" s="17" t="s">
        <v>243</v>
      </c>
      <c r="C272" s="18" t="s">
        <v>39</v>
      </c>
      <c r="D272" s="18">
        <v>30</v>
      </c>
      <c r="E272" s="18">
        <v>69</v>
      </c>
      <c r="F272" s="18">
        <v>99</v>
      </c>
      <c r="G272" s="18">
        <v>1.5</v>
      </c>
      <c r="H272" s="18" t="s">
        <v>15</v>
      </c>
      <c r="I272" s="18" t="s">
        <v>20</v>
      </c>
      <c r="J272" s="45"/>
      <c r="K272" s="48"/>
      <c r="L272" s="50"/>
      <c r="M272" s="52"/>
      <c r="N272" s="54"/>
      <c r="O272" s="56"/>
    </row>
    <row r="273" spans="1:18" ht="11.1" customHeight="1">
      <c r="A273" s="16" t="s">
        <v>242</v>
      </c>
      <c r="B273" s="17" t="s">
        <v>243</v>
      </c>
      <c r="C273" s="18" t="s">
        <v>40</v>
      </c>
      <c r="D273" s="18">
        <v>30</v>
      </c>
      <c r="E273" s="18">
        <v>68</v>
      </c>
      <c r="F273" s="18">
        <v>98</v>
      </c>
      <c r="G273" s="18">
        <v>1.5</v>
      </c>
      <c r="H273" s="18" t="s">
        <v>15</v>
      </c>
      <c r="I273" s="18" t="s">
        <v>20</v>
      </c>
      <c r="J273" s="45"/>
      <c r="K273" s="48"/>
      <c r="L273" s="50"/>
      <c r="M273" s="52"/>
      <c r="N273" s="54"/>
      <c r="O273" s="56"/>
    </row>
    <row r="274" spans="1:18" ht="11.1" customHeight="1">
      <c r="A274" s="16" t="s">
        <v>242</v>
      </c>
      <c r="B274" s="17" t="s">
        <v>243</v>
      </c>
      <c r="C274" s="18" t="s">
        <v>41</v>
      </c>
      <c r="D274" s="18">
        <v>30</v>
      </c>
      <c r="E274" s="18">
        <v>64</v>
      </c>
      <c r="F274" s="18">
        <v>94</v>
      </c>
      <c r="G274" s="18">
        <v>2</v>
      </c>
      <c r="H274" s="18" t="s">
        <v>15</v>
      </c>
      <c r="I274" s="18" t="s">
        <v>20</v>
      </c>
      <c r="J274" s="45"/>
      <c r="K274" s="48"/>
      <c r="L274" s="50"/>
      <c r="M274" s="52"/>
      <c r="N274" s="54"/>
      <c r="O274" s="56"/>
    </row>
    <row r="275" spans="1:18" ht="11.1" customHeight="1" thickBot="1">
      <c r="A275" s="19" t="s">
        <v>242</v>
      </c>
      <c r="B275" s="20" t="s">
        <v>243</v>
      </c>
      <c r="C275" s="21" t="s">
        <v>42</v>
      </c>
      <c r="D275" s="21">
        <v>30</v>
      </c>
      <c r="E275" s="21">
        <v>0</v>
      </c>
      <c r="F275" s="21">
        <v>30</v>
      </c>
      <c r="G275" s="21">
        <v>0</v>
      </c>
      <c r="H275" s="21" t="s">
        <v>15</v>
      </c>
      <c r="I275" s="21" t="s">
        <v>31</v>
      </c>
      <c r="J275" s="46"/>
      <c r="K275" s="49"/>
      <c r="L275" s="51"/>
      <c r="M275" s="53"/>
      <c r="N275" s="55"/>
      <c r="O275" s="57"/>
    </row>
    <row r="276" spans="1:18" ht="11.1" customHeight="1">
      <c r="A276" s="8" t="s">
        <v>244</v>
      </c>
      <c r="B276" s="9" t="s">
        <v>245</v>
      </c>
      <c r="C276" s="10" t="s">
        <v>33</v>
      </c>
      <c r="D276" s="10">
        <v>17</v>
      </c>
      <c r="E276" s="10">
        <v>32</v>
      </c>
      <c r="F276" s="10">
        <v>49</v>
      </c>
      <c r="G276" s="10">
        <v>3</v>
      </c>
      <c r="H276" s="10" t="s">
        <v>15</v>
      </c>
      <c r="I276" s="10" t="s">
        <v>18</v>
      </c>
      <c r="J276" s="44">
        <f t="shared" ref="J276" si="135">COUNTIF(H276:H285,"F")+COUNTIF(H276:H285,"AB")</f>
        <v>2</v>
      </c>
      <c r="K276" s="47">
        <f t="shared" ref="K276" si="136">SUM(G276:G285)</f>
        <v>15.5</v>
      </c>
      <c r="L276" s="50" t="str">
        <f t="shared" ref="L276" si="137">IF(K276=21.5, "PASS", "FAIL")</f>
        <v>FAIL</v>
      </c>
      <c r="M276" s="52" t="str">
        <f t="shared" ref="M276" si="138">IF(L276="PASS",O276/9,"NO NEED")</f>
        <v>NO NEED</v>
      </c>
      <c r="N276" s="54" t="str">
        <f>IF(L276="FAIL","NO RANK",RANK(M276,$M$6:$M$445))</f>
        <v>NO RANK</v>
      </c>
      <c r="O276" s="56">
        <f t="shared" ref="O276" si="139">SUM(F276:F284)</f>
        <v>609</v>
      </c>
      <c r="P276" s="11"/>
      <c r="Q276" s="12"/>
      <c r="R276" s="12"/>
    </row>
    <row r="277" spans="1:18" ht="11.1" customHeight="1">
      <c r="A277" s="13" t="s">
        <v>244</v>
      </c>
      <c r="B277" s="14" t="s">
        <v>245</v>
      </c>
      <c r="C277" s="15" t="s">
        <v>34</v>
      </c>
      <c r="D277" s="15">
        <v>17</v>
      </c>
      <c r="E277" s="15">
        <v>12</v>
      </c>
      <c r="F277" s="15">
        <v>29</v>
      </c>
      <c r="G277" s="15">
        <v>0</v>
      </c>
      <c r="H277" s="15" t="s">
        <v>19</v>
      </c>
      <c r="I277" s="15" t="s">
        <v>19</v>
      </c>
      <c r="J277" s="45"/>
      <c r="K277" s="48"/>
      <c r="L277" s="50"/>
      <c r="M277" s="52"/>
      <c r="N277" s="54"/>
      <c r="O277" s="56"/>
    </row>
    <row r="278" spans="1:18" ht="11.1" customHeight="1">
      <c r="A278" s="13" t="s">
        <v>244</v>
      </c>
      <c r="B278" s="14" t="s">
        <v>245</v>
      </c>
      <c r="C278" s="15" t="s">
        <v>36</v>
      </c>
      <c r="D278" s="15">
        <v>21</v>
      </c>
      <c r="E278" s="15">
        <v>28</v>
      </c>
      <c r="F278" s="15">
        <v>49</v>
      </c>
      <c r="G278" s="15">
        <v>3</v>
      </c>
      <c r="H278" s="15" t="s">
        <v>15</v>
      </c>
      <c r="I278" s="15" t="s">
        <v>18</v>
      </c>
      <c r="J278" s="45"/>
      <c r="K278" s="48"/>
      <c r="L278" s="50"/>
      <c r="M278" s="52"/>
      <c r="N278" s="54"/>
      <c r="O278" s="56"/>
    </row>
    <row r="279" spans="1:18" ht="11.1" customHeight="1">
      <c r="A279" s="13" t="s">
        <v>244</v>
      </c>
      <c r="B279" s="14" t="s">
        <v>245</v>
      </c>
      <c r="C279" s="15" t="s">
        <v>37</v>
      </c>
      <c r="D279" s="15">
        <v>26</v>
      </c>
      <c r="E279" s="15">
        <v>14</v>
      </c>
      <c r="F279" s="15">
        <v>40</v>
      </c>
      <c r="G279" s="15">
        <v>0</v>
      </c>
      <c r="H279" s="15" t="s">
        <v>19</v>
      </c>
      <c r="I279" s="15" t="s">
        <v>19</v>
      </c>
      <c r="J279" s="45"/>
      <c r="K279" s="48"/>
      <c r="L279" s="50"/>
      <c r="M279" s="52"/>
      <c r="N279" s="54"/>
      <c r="O279" s="56"/>
    </row>
    <row r="280" spans="1:18" ht="11.1" customHeight="1">
      <c r="A280" s="13" t="s">
        <v>244</v>
      </c>
      <c r="B280" s="14" t="s">
        <v>245</v>
      </c>
      <c r="C280" s="15" t="s">
        <v>38</v>
      </c>
      <c r="D280" s="15">
        <v>25</v>
      </c>
      <c r="E280" s="15">
        <v>40</v>
      </c>
      <c r="F280" s="15">
        <v>65</v>
      </c>
      <c r="G280" s="15">
        <v>3</v>
      </c>
      <c r="H280" s="15" t="s">
        <v>15</v>
      </c>
      <c r="I280" s="15" t="s">
        <v>16</v>
      </c>
      <c r="J280" s="45"/>
      <c r="K280" s="48"/>
      <c r="L280" s="50"/>
      <c r="M280" s="52"/>
      <c r="N280" s="54"/>
      <c r="O280" s="56"/>
    </row>
    <row r="281" spans="1:18" ht="11.1" customHeight="1">
      <c r="A281" s="13" t="s">
        <v>244</v>
      </c>
      <c r="B281" s="14" t="s">
        <v>245</v>
      </c>
      <c r="C281" s="15" t="s">
        <v>35</v>
      </c>
      <c r="D281" s="15">
        <v>29</v>
      </c>
      <c r="E281" s="15">
        <v>67</v>
      </c>
      <c r="F281" s="15">
        <v>96</v>
      </c>
      <c r="G281" s="15">
        <v>1.5</v>
      </c>
      <c r="H281" s="15" t="s">
        <v>15</v>
      </c>
      <c r="I281" s="15" t="s">
        <v>20</v>
      </c>
      <c r="J281" s="45"/>
      <c r="K281" s="48"/>
      <c r="L281" s="50"/>
      <c r="M281" s="52"/>
      <c r="N281" s="54"/>
      <c r="O281" s="56"/>
    </row>
    <row r="282" spans="1:18" ht="11.1" customHeight="1">
      <c r="A282" s="16" t="s">
        <v>244</v>
      </c>
      <c r="B282" s="17" t="s">
        <v>245</v>
      </c>
      <c r="C282" s="18" t="s">
        <v>39</v>
      </c>
      <c r="D282" s="18">
        <v>30</v>
      </c>
      <c r="E282" s="18">
        <v>68</v>
      </c>
      <c r="F282" s="18">
        <v>98</v>
      </c>
      <c r="G282" s="18">
        <v>1.5</v>
      </c>
      <c r="H282" s="18" t="s">
        <v>15</v>
      </c>
      <c r="I282" s="18" t="s">
        <v>20</v>
      </c>
      <c r="J282" s="45"/>
      <c r="K282" s="48"/>
      <c r="L282" s="50"/>
      <c r="M282" s="52"/>
      <c r="N282" s="54"/>
      <c r="O282" s="56"/>
    </row>
    <row r="283" spans="1:18" ht="11.1" customHeight="1">
      <c r="A283" s="16" t="s">
        <v>244</v>
      </c>
      <c r="B283" s="17" t="s">
        <v>245</v>
      </c>
      <c r="C283" s="18" t="s">
        <v>40</v>
      </c>
      <c r="D283" s="18">
        <v>29</v>
      </c>
      <c r="E283" s="18">
        <v>62</v>
      </c>
      <c r="F283" s="18">
        <v>91</v>
      </c>
      <c r="G283" s="18">
        <v>1.5</v>
      </c>
      <c r="H283" s="18" t="s">
        <v>15</v>
      </c>
      <c r="I283" s="18" t="s">
        <v>20</v>
      </c>
      <c r="J283" s="45"/>
      <c r="K283" s="48"/>
      <c r="L283" s="50"/>
      <c r="M283" s="52"/>
      <c r="N283" s="54"/>
      <c r="O283" s="56"/>
    </row>
    <row r="284" spans="1:18" ht="11.1" customHeight="1">
      <c r="A284" s="16" t="s">
        <v>244</v>
      </c>
      <c r="B284" s="17" t="s">
        <v>245</v>
      </c>
      <c r="C284" s="18" t="s">
        <v>41</v>
      </c>
      <c r="D284" s="18">
        <v>29</v>
      </c>
      <c r="E284" s="18">
        <v>63</v>
      </c>
      <c r="F284" s="18">
        <v>92</v>
      </c>
      <c r="G284" s="18">
        <v>2</v>
      </c>
      <c r="H284" s="18" t="s">
        <v>15</v>
      </c>
      <c r="I284" s="18" t="s">
        <v>20</v>
      </c>
      <c r="J284" s="45"/>
      <c r="K284" s="48"/>
      <c r="L284" s="50"/>
      <c r="M284" s="52"/>
      <c r="N284" s="54"/>
      <c r="O284" s="56"/>
    </row>
    <row r="285" spans="1:18" ht="10.5" customHeight="1" thickBot="1">
      <c r="A285" s="19" t="s">
        <v>244</v>
      </c>
      <c r="B285" s="20" t="s">
        <v>245</v>
      </c>
      <c r="C285" s="21" t="s">
        <v>42</v>
      </c>
      <c r="D285" s="21">
        <v>28</v>
      </c>
      <c r="E285" s="21">
        <v>0</v>
      </c>
      <c r="F285" s="21">
        <v>28</v>
      </c>
      <c r="G285" s="21">
        <v>0</v>
      </c>
      <c r="H285" s="21" t="s">
        <v>15</v>
      </c>
      <c r="I285" s="21" t="s">
        <v>31</v>
      </c>
      <c r="J285" s="46"/>
      <c r="K285" s="49"/>
      <c r="L285" s="51"/>
      <c r="M285" s="53"/>
      <c r="N285" s="55"/>
      <c r="O285" s="57"/>
    </row>
    <row r="286" spans="1:18" ht="11.1" customHeight="1">
      <c r="A286" s="8" t="s">
        <v>246</v>
      </c>
      <c r="B286" s="9" t="s">
        <v>247</v>
      </c>
      <c r="C286" s="10" t="s">
        <v>33</v>
      </c>
      <c r="D286" s="10">
        <v>24</v>
      </c>
      <c r="E286" s="10">
        <v>29</v>
      </c>
      <c r="F286" s="10">
        <v>53</v>
      </c>
      <c r="G286" s="10">
        <v>3</v>
      </c>
      <c r="H286" s="10" t="s">
        <v>15</v>
      </c>
      <c r="I286" s="10" t="s">
        <v>17</v>
      </c>
      <c r="J286" s="44">
        <f t="shared" ref="J286" si="140">COUNTIF(H286:H295,"F")+COUNTIF(H286:H295,"AB")</f>
        <v>0</v>
      </c>
      <c r="K286" s="47">
        <f t="shared" ref="K286" si="141">SUM(G286:G295)</f>
        <v>21.5</v>
      </c>
      <c r="L286" s="50" t="str">
        <f t="shared" ref="L286" si="142">IF(K286=21.5, "PASS", "FAIL")</f>
        <v>PASS</v>
      </c>
      <c r="M286" s="52">
        <f t="shared" ref="M286" si="143">IF(L286="PASS",O286/9,"NO NEED")</f>
        <v>75.222222222222229</v>
      </c>
      <c r="N286" s="54">
        <f>IF(L286="FAIL","NO RANK",RANK(M286,$M$6:$M$445))</f>
        <v>19</v>
      </c>
      <c r="O286" s="56">
        <f t="shared" ref="O286" si="144">SUM(F286:F294)</f>
        <v>677</v>
      </c>
    </row>
    <row r="287" spans="1:18" ht="11.1" customHeight="1">
      <c r="A287" s="13" t="s">
        <v>246</v>
      </c>
      <c r="B287" s="14" t="s">
        <v>247</v>
      </c>
      <c r="C287" s="15" t="s">
        <v>34</v>
      </c>
      <c r="D287" s="15">
        <v>27</v>
      </c>
      <c r="E287" s="15">
        <v>30</v>
      </c>
      <c r="F287" s="15">
        <v>57</v>
      </c>
      <c r="G287" s="15">
        <v>3</v>
      </c>
      <c r="H287" s="15" t="s">
        <v>15</v>
      </c>
      <c r="I287" s="15" t="s">
        <v>17</v>
      </c>
      <c r="J287" s="45"/>
      <c r="K287" s="48"/>
      <c r="L287" s="50"/>
      <c r="M287" s="52"/>
      <c r="N287" s="54"/>
      <c r="O287" s="56"/>
    </row>
    <row r="288" spans="1:18" ht="11.1" customHeight="1">
      <c r="A288" s="13" t="s">
        <v>246</v>
      </c>
      <c r="B288" s="14" t="s">
        <v>247</v>
      </c>
      <c r="C288" s="15" t="s">
        <v>36</v>
      </c>
      <c r="D288" s="15">
        <v>29</v>
      </c>
      <c r="E288" s="15">
        <v>36</v>
      </c>
      <c r="F288" s="15">
        <v>65</v>
      </c>
      <c r="G288" s="15">
        <v>3</v>
      </c>
      <c r="H288" s="15" t="s">
        <v>15</v>
      </c>
      <c r="I288" s="15" t="s">
        <v>16</v>
      </c>
      <c r="J288" s="45"/>
      <c r="K288" s="48"/>
      <c r="L288" s="50"/>
      <c r="M288" s="52"/>
      <c r="N288" s="54"/>
      <c r="O288" s="56"/>
    </row>
    <row r="289" spans="1:15" ht="11.1" customHeight="1">
      <c r="A289" s="13" t="s">
        <v>246</v>
      </c>
      <c r="B289" s="14" t="s">
        <v>247</v>
      </c>
      <c r="C289" s="15" t="s">
        <v>37</v>
      </c>
      <c r="D289" s="15">
        <v>29</v>
      </c>
      <c r="E289" s="15">
        <v>25</v>
      </c>
      <c r="F289" s="15">
        <v>54</v>
      </c>
      <c r="G289" s="15">
        <v>3</v>
      </c>
      <c r="H289" s="15" t="s">
        <v>15</v>
      </c>
      <c r="I289" s="15" t="s">
        <v>17</v>
      </c>
      <c r="J289" s="45"/>
      <c r="K289" s="48"/>
      <c r="L289" s="50"/>
      <c r="M289" s="52"/>
      <c r="N289" s="54"/>
      <c r="O289" s="56"/>
    </row>
    <row r="290" spans="1:15" ht="11.1" customHeight="1">
      <c r="A290" s="13" t="s">
        <v>246</v>
      </c>
      <c r="B290" s="14" t="s">
        <v>247</v>
      </c>
      <c r="C290" s="15" t="s">
        <v>38</v>
      </c>
      <c r="D290" s="15">
        <v>26</v>
      </c>
      <c r="E290" s="15">
        <v>34</v>
      </c>
      <c r="F290" s="15">
        <v>60</v>
      </c>
      <c r="G290" s="15">
        <v>3</v>
      </c>
      <c r="H290" s="15" t="s">
        <v>15</v>
      </c>
      <c r="I290" s="15" t="s">
        <v>16</v>
      </c>
      <c r="J290" s="45"/>
      <c r="K290" s="48"/>
      <c r="L290" s="50"/>
      <c r="M290" s="52"/>
      <c r="N290" s="54"/>
      <c r="O290" s="56"/>
    </row>
    <row r="291" spans="1:15" ht="11.1" customHeight="1">
      <c r="A291" s="13" t="s">
        <v>246</v>
      </c>
      <c r="B291" s="14" t="s">
        <v>247</v>
      </c>
      <c r="C291" s="15" t="s">
        <v>35</v>
      </c>
      <c r="D291" s="15">
        <v>30</v>
      </c>
      <c r="E291" s="15">
        <v>66</v>
      </c>
      <c r="F291" s="15">
        <v>96</v>
      </c>
      <c r="G291" s="15">
        <v>1.5</v>
      </c>
      <c r="H291" s="15" t="s">
        <v>15</v>
      </c>
      <c r="I291" s="15" t="s">
        <v>20</v>
      </c>
      <c r="J291" s="45"/>
      <c r="K291" s="48"/>
      <c r="L291" s="50"/>
      <c r="M291" s="52"/>
      <c r="N291" s="54"/>
      <c r="O291" s="56"/>
    </row>
    <row r="292" spans="1:15" ht="11.1" customHeight="1">
      <c r="A292" s="16" t="s">
        <v>246</v>
      </c>
      <c r="B292" s="17" t="s">
        <v>247</v>
      </c>
      <c r="C292" s="18" t="s">
        <v>39</v>
      </c>
      <c r="D292" s="18">
        <v>30</v>
      </c>
      <c r="E292" s="18">
        <v>68</v>
      </c>
      <c r="F292" s="18">
        <v>98</v>
      </c>
      <c r="G292" s="18">
        <v>1.5</v>
      </c>
      <c r="H292" s="18" t="s">
        <v>15</v>
      </c>
      <c r="I292" s="18" t="s">
        <v>20</v>
      </c>
      <c r="J292" s="45"/>
      <c r="K292" s="48"/>
      <c r="L292" s="50"/>
      <c r="M292" s="52"/>
      <c r="N292" s="54"/>
      <c r="O292" s="56"/>
    </row>
    <row r="293" spans="1:15" ht="11.1" customHeight="1">
      <c r="A293" s="16" t="s">
        <v>246</v>
      </c>
      <c r="B293" s="17" t="s">
        <v>247</v>
      </c>
      <c r="C293" s="18" t="s">
        <v>40</v>
      </c>
      <c r="D293" s="18">
        <v>29</v>
      </c>
      <c r="E293" s="18">
        <v>68</v>
      </c>
      <c r="F293" s="18">
        <v>97</v>
      </c>
      <c r="G293" s="18">
        <v>1.5</v>
      </c>
      <c r="H293" s="18" t="s">
        <v>15</v>
      </c>
      <c r="I293" s="18" t="s">
        <v>20</v>
      </c>
      <c r="J293" s="45"/>
      <c r="K293" s="48"/>
      <c r="L293" s="50"/>
      <c r="M293" s="52"/>
      <c r="N293" s="54"/>
      <c r="O293" s="56"/>
    </row>
    <row r="294" spans="1:15" ht="11.1" customHeight="1">
      <c r="A294" s="16" t="s">
        <v>246</v>
      </c>
      <c r="B294" s="17" t="s">
        <v>247</v>
      </c>
      <c r="C294" s="18" t="s">
        <v>41</v>
      </c>
      <c r="D294" s="18">
        <v>30</v>
      </c>
      <c r="E294" s="18">
        <v>67</v>
      </c>
      <c r="F294" s="18">
        <v>97</v>
      </c>
      <c r="G294" s="18">
        <v>2</v>
      </c>
      <c r="H294" s="18" t="s">
        <v>15</v>
      </c>
      <c r="I294" s="18" t="s">
        <v>20</v>
      </c>
      <c r="J294" s="45"/>
      <c r="K294" s="48"/>
      <c r="L294" s="50"/>
      <c r="M294" s="52"/>
      <c r="N294" s="54"/>
      <c r="O294" s="56"/>
    </row>
    <row r="295" spans="1:15" ht="11.1" customHeight="1" thickBot="1">
      <c r="A295" s="19" t="s">
        <v>246</v>
      </c>
      <c r="B295" s="20" t="s">
        <v>247</v>
      </c>
      <c r="C295" s="21" t="s">
        <v>42</v>
      </c>
      <c r="D295" s="21">
        <v>29</v>
      </c>
      <c r="E295" s="21">
        <v>0</v>
      </c>
      <c r="F295" s="21">
        <v>29</v>
      </c>
      <c r="G295" s="21">
        <v>0</v>
      </c>
      <c r="H295" s="21" t="s">
        <v>15</v>
      </c>
      <c r="I295" s="21" t="s">
        <v>31</v>
      </c>
      <c r="J295" s="46"/>
      <c r="K295" s="49"/>
      <c r="L295" s="51"/>
      <c r="M295" s="53"/>
      <c r="N295" s="55"/>
      <c r="O295" s="57"/>
    </row>
    <row r="296" spans="1:15" ht="11.1" customHeight="1">
      <c r="A296" s="8" t="s">
        <v>250</v>
      </c>
      <c r="B296" s="9" t="s">
        <v>251</v>
      </c>
      <c r="C296" s="10" t="s">
        <v>33</v>
      </c>
      <c r="D296" s="10">
        <v>20</v>
      </c>
      <c r="E296" s="10">
        <v>11</v>
      </c>
      <c r="F296" s="10">
        <v>31</v>
      </c>
      <c r="G296" s="10">
        <v>0</v>
      </c>
      <c r="H296" s="10" t="s">
        <v>19</v>
      </c>
      <c r="I296" s="10" t="s">
        <v>19</v>
      </c>
      <c r="J296" s="44">
        <f t="shared" ref="J296" si="145">COUNTIF(H296:H305,"F")+COUNTIF(H296:H305,"AB")</f>
        <v>4</v>
      </c>
      <c r="K296" s="47">
        <f t="shared" ref="K296" si="146">SUM(G296:G305)</f>
        <v>9.5</v>
      </c>
      <c r="L296" s="50" t="str">
        <f t="shared" ref="L296" si="147">IF(K296=21.5, "PASS", "FAIL")</f>
        <v>FAIL</v>
      </c>
      <c r="M296" s="52" t="str">
        <f t="shared" ref="M296" si="148">IF(L296="PASS",O296/9,"NO NEED")</f>
        <v>NO NEED</v>
      </c>
      <c r="N296" s="54" t="str">
        <f>IF(L296="FAIL","NO RANK",RANK(M296,$M$6:$M$445))</f>
        <v>NO RANK</v>
      </c>
      <c r="O296" s="56">
        <f t="shared" ref="O296" si="149">SUM(F296:F304)</f>
        <v>547</v>
      </c>
    </row>
    <row r="297" spans="1:15" ht="11.1" customHeight="1">
      <c r="A297" s="13" t="s">
        <v>250</v>
      </c>
      <c r="B297" s="14" t="s">
        <v>251</v>
      </c>
      <c r="C297" s="15" t="s">
        <v>34</v>
      </c>
      <c r="D297" s="15">
        <v>16</v>
      </c>
      <c r="E297" s="15">
        <v>2</v>
      </c>
      <c r="F297" s="15">
        <v>18</v>
      </c>
      <c r="G297" s="15">
        <v>0</v>
      </c>
      <c r="H297" s="15" t="s">
        <v>19</v>
      </c>
      <c r="I297" s="15" t="s">
        <v>19</v>
      </c>
      <c r="J297" s="45"/>
      <c r="K297" s="48"/>
      <c r="L297" s="50"/>
      <c r="M297" s="52"/>
      <c r="N297" s="54"/>
      <c r="O297" s="56"/>
    </row>
    <row r="298" spans="1:15" ht="11.1" customHeight="1">
      <c r="A298" s="13" t="s">
        <v>250</v>
      </c>
      <c r="B298" s="14" t="s">
        <v>251</v>
      </c>
      <c r="C298" s="15" t="s">
        <v>36</v>
      </c>
      <c r="D298" s="15">
        <v>22</v>
      </c>
      <c r="E298" s="15">
        <v>11</v>
      </c>
      <c r="F298" s="15">
        <v>33</v>
      </c>
      <c r="G298" s="15">
        <v>0</v>
      </c>
      <c r="H298" s="15" t="s">
        <v>19</v>
      </c>
      <c r="I298" s="15" t="s">
        <v>19</v>
      </c>
      <c r="J298" s="45"/>
      <c r="K298" s="48"/>
      <c r="L298" s="50"/>
      <c r="M298" s="52"/>
      <c r="N298" s="54"/>
      <c r="O298" s="56"/>
    </row>
    <row r="299" spans="1:15" ht="11.1" customHeight="1">
      <c r="A299" s="13" t="s">
        <v>250</v>
      </c>
      <c r="B299" s="14" t="s">
        <v>251</v>
      </c>
      <c r="C299" s="15" t="s">
        <v>37</v>
      </c>
      <c r="D299" s="15">
        <v>24</v>
      </c>
      <c r="E299" s="15">
        <v>8</v>
      </c>
      <c r="F299" s="15">
        <v>32</v>
      </c>
      <c r="G299" s="15">
        <v>0</v>
      </c>
      <c r="H299" s="15" t="s">
        <v>19</v>
      </c>
      <c r="I299" s="15" t="s">
        <v>19</v>
      </c>
      <c r="J299" s="45"/>
      <c r="K299" s="48"/>
      <c r="L299" s="50"/>
      <c r="M299" s="52"/>
      <c r="N299" s="54"/>
      <c r="O299" s="56"/>
    </row>
    <row r="300" spans="1:15" ht="11.1" customHeight="1">
      <c r="A300" s="13" t="s">
        <v>250</v>
      </c>
      <c r="B300" s="14" t="s">
        <v>251</v>
      </c>
      <c r="C300" s="15" t="s">
        <v>38</v>
      </c>
      <c r="D300" s="15">
        <v>23</v>
      </c>
      <c r="E300" s="15">
        <v>36</v>
      </c>
      <c r="F300" s="15">
        <v>59</v>
      </c>
      <c r="G300" s="15">
        <v>3</v>
      </c>
      <c r="H300" s="15" t="s">
        <v>15</v>
      </c>
      <c r="I300" s="15" t="s">
        <v>17</v>
      </c>
      <c r="J300" s="45"/>
      <c r="K300" s="48"/>
      <c r="L300" s="50"/>
      <c r="M300" s="52"/>
      <c r="N300" s="54"/>
      <c r="O300" s="56"/>
    </row>
    <row r="301" spans="1:15" ht="11.1" customHeight="1">
      <c r="A301" s="13" t="s">
        <v>250</v>
      </c>
      <c r="B301" s="14" t="s">
        <v>251</v>
      </c>
      <c r="C301" s="15" t="s">
        <v>35</v>
      </c>
      <c r="D301" s="15">
        <v>30</v>
      </c>
      <c r="E301" s="15">
        <v>67</v>
      </c>
      <c r="F301" s="15">
        <v>97</v>
      </c>
      <c r="G301" s="15">
        <v>1.5</v>
      </c>
      <c r="H301" s="15" t="s">
        <v>15</v>
      </c>
      <c r="I301" s="15" t="s">
        <v>20</v>
      </c>
      <c r="J301" s="45"/>
      <c r="K301" s="48"/>
      <c r="L301" s="50"/>
      <c r="M301" s="52"/>
      <c r="N301" s="54"/>
      <c r="O301" s="56"/>
    </row>
    <row r="302" spans="1:15" ht="11.1" customHeight="1">
      <c r="A302" s="16" t="s">
        <v>250</v>
      </c>
      <c r="B302" s="17" t="s">
        <v>251</v>
      </c>
      <c r="C302" s="18" t="s">
        <v>39</v>
      </c>
      <c r="D302" s="18">
        <v>30</v>
      </c>
      <c r="E302" s="18">
        <v>66</v>
      </c>
      <c r="F302" s="18">
        <v>96</v>
      </c>
      <c r="G302" s="18">
        <v>1.5</v>
      </c>
      <c r="H302" s="18" t="s">
        <v>15</v>
      </c>
      <c r="I302" s="18" t="s">
        <v>20</v>
      </c>
      <c r="J302" s="45"/>
      <c r="K302" s="48"/>
      <c r="L302" s="50"/>
      <c r="M302" s="52"/>
      <c r="N302" s="54"/>
      <c r="O302" s="56"/>
    </row>
    <row r="303" spans="1:15" ht="11.1" customHeight="1">
      <c r="A303" s="16" t="s">
        <v>250</v>
      </c>
      <c r="B303" s="17" t="s">
        <v>251</v>
      </c>
      <c r="C303" s="18" t="s">
        <v>40</v>
      </c>
      <c r="D303" s="18">
        <v>30</v>
      </c>
      <c r="E303" s="18">
        <v>60</v>
      </c>
      <c r="F303" s="18">
        <v>90</v>
      </c>
      <c r="G303" s="18">
        <v>1.5</v>
      </c>
      <c r="H303" s="18" t="s">
        <v>15</v>
      </c>
      <c r="I303" s="18" t="s">
        <v>20</v>
      </c>
      <c r="J303" s="45"/>
      <c r="K303" s="48"/>
      <c r="L303" s="50"/>
      <c r="M303" s="52"/>
      <c r="N303" s="54"/>
      <c r="O303" s="56"/>
    </row>
    <row r="304" spans="1:15" ht="11.1" customHeight="1">
      <c r="A304" s="16" t="s">
        <v>250</v>
      </c>
      <c r="B304" s="17" t="s">
        <v>251</v>
      </c>
      <c r="C304" s="18" t="s">
        <v>41</v>
      </c>
      <c r="D304" s="18">
        <v>29</v>
      </c>
      <c r="E304" s="18">
        <v>62</v>
      </c>
      <c r="F304" s="18">
        <v>91</v>
      </c>
      <c r="G304" s="18">
        <v>2</v>
      </c>
      <c r="H304" s="18" t="s">
        <v>15</v>
      </c>
      <c r="I304" s="18" t="s">
        <v>20</v>
      </c>
      <c r="J304" s="45"/>
      <c r="K304" s="48"/>
      <c r="L304" s="50"/>
      <c r="M304" s="52"/>
      <c r="N304" s="54"/>
      <c r="O304" s="56"/>
    </row>
    <row r="305" spans="1:18" ht="11.1" customHeight="1" thickBot="1">
      <c r="A305" s="19" t="s">
        <v>250</v>
      </c>
      <c r="B305" s="20" t="s">
        <v>251</v>
      </c>
      <c r="C305" s="21" t="s">
        <v>42</v>
      </c>
      <c r="D305" s="21">
        <v>26</v>
      </c>
      <c r="E305" s="21">
        <v>0</v>
      </c>
      <c r="F305" s="21">
        <v>26</v>
      </c>
      <c r="G305" s="21">
        <v>0</v>
      </c>
      <c r="H305" s="21" t="s">
        <v>15</v>
      </c>
      <c r="I305" s="21" t="s">
        <v>31</v>
      </c>
      <c r="J305" s="46"/>
      <c r="K305" s="49"/>
      <c r="L305" s="51"/>
      <c r="M305" s="53"/>
      <c r="N305" s="55"/>
      <c r="O305" s="57"/>
    </row>
    <row r="306" spans="1:18" ht="11.1" customHeight="1">
      <c r="A306" s="8" t="s">
        <v>256</v>
      </c>
      <c r="B306" s="9" t="s">
        <v>257</v>
      </c>
      <c r="C306" s="10" t="s">
        <v>33</v>
      </c>
      <c r="D306" s="10">
        <v>25</v>
      </c>
      <c r="E306" s="10">
        <v>31</v>
      </c>
      <c r="F306" s="10">
        <v>56</v>
      </c>
      <c r="G306" s="10">
        <v>3</v>
      </c>
      <c r="H306" s="10" t="s">
        <v>15</v>
      </c>
      <c r="I306" s="10" t="s">
        <v>17</v>
      </c>
      <c r="J306" s="44">
        <f t="shared" ref="J306" si="150">COUNTIF(H306:H315,"F")+COUNTIF(H306:H315,"AB")</f>
        <v>0</v>
      </c>
      <c r="K306" s="47">
        <f t="shared" ref="K306" si="151">SUM(G306:G315)</f>
        <v>21.5</v>
      </c>
      <c r="L306" s="50" t="str">
        <f t="shared" ref="L306" si="152">IF(K306=21.5, "PASS", "FAIL")</f>
        <v>PASS</v>
      </c>
      <c r="M306" s="52">
        <f t="shared" ref="M306" si="153">IF(L306="PASS",O306/9,"NO NEED")</f>
        <v>79.888888888888886</v>
      </c>
      <c r="N306" s="54">
        <f>IF(L306="FAIL","NO RANK",RANK(M306,$M$6:$M$445))</f>
        <v>6</v>
      </c>
      <c r="O306" s="56">
        <f t="shared" ref="O306" si="154">SUM(F306:F314)</f>
        <v>719</v>
      </c>
      <c r="P306" s="11"/>
      <c r="Q306" s="12"/>
      <c r="R306" s="12"/>
    </row>
    <row r="307" spans="1:18" ht="11.1" customHeight="1">
      <c r="A307" s="13" t="s">
        <v>256</v>
      </c>
      <c r="B307" s="14" t="s">
        <v>257</v>
      </c>
      <c r="C307" s="15" t="s">
        <v>34</v>
      </c>
      <c r="D307" s="15">
        <v>27</v>
      </c>
      <c r="E307" s="15">
        <v>42</v>
      </c>
      <c r="F307" s="15">
        <v>69</v>
      </c>
      <c r="G307" s="15">
        <v>3</v>
      </c>
      <c r="H307" s="15" t="s">
        <v>15</v>
      </c>
      <c r="I307" s="15" t="s">
        <v>16</v>
      </c>
      <c r="J307" s="45"/>
      <c r="K307" s="48"/>
      <c r="L307" s="50"/>
      <c r="M307" s="52"/>
      <c r="N307" s="54"/>
      <c r="O307" s="56"/>
    </row>
    <row r="308" spans="1:18" ht="11.1" customHeight="1">
      <c r="A308" s="13" t="s">
        <v>256</v>
      </c>
      <c r="B308" s="14" t="s">
        <v>257</v>
      </c>
      <c r="C308" s="15" t="s">
        <v>36</v>
      </c>
      <c r="D308" s="15">
        <v>30</v>
      </c>
      <c r="E308" s="15">
        <v>39</v>
      </c>
      <c r="F308" s="15">
        <v>69</v>
      </c>
      <c r="G308" s="15">
        <v>3</v>
      </c>
      <c r="H308" s="15" t="s">
        <v>15</v>
      </c>
      <c r="I308" s="15" t="s">
        <v>16</v>
      </c>
      <c r="J308" s="45"/>
      <c r="K308" s="48"/>
      <c r="L308" s="50"/>
      <c r="M308" s="52"/>
      <c r="N308" s="54"/>
      <c r="O308" s="56"/>
    </row>
    <row r="309" spans="1:18" ht="11.1" customHeight="1">
      <c r="A309" s="13" t="s">
        <v>256</v>
      </c>
      <c r="B309" s="14" t="s">
        <v>257</v>
      </c>
      <c r="C309" s="15" t="s">
        <v>37</v>
      </c>
      <c r="D309" s="15">
        <v>28</v>
      </c>
      <c r="E309" s="15">
        <v>25</v>
      </c>
      <c r="F309" s="15">
        <v>53</v>
      </c>
      <c r="G309" s="15">
        <v>3</v>
      </c>
      <c r="H309" s="15" t="s">
        <v>15</v>
      </c>
      <c r="I309" s="15" t="s">
        <v>17</v>
      </c>
      <c r="J309" s="45"/>
      <c r="K309" s="48"/>
      <c r="L309" s="50"/>
      <c r="M309" s="52"/>
      <c r="N309" s="54"/>
      <c r="O309" s="56"/>
    </row>
    <row r="310" spans="1:18" ht="11.1" customHeight="1">
      <c r="A310" s="13" t="s">
        <v>256</v>
      </c>
      <c r="B310" s="14" t="s">
        <v>257</v>
      </c>
      <c r="C310" s="15" t="s">
        <v>38</v>
      </c>
      <c r="D310" s="15">
        <v>25</v>
      </c>
      <c r="E310" s="15">
        <v>55</v>
      </c>
      <c r="F310" s="15">
        <v>80</v>
      </c>
      <c r="G310" s="15">
        <v>3</v>
      </c>
      <c r="H310" s="15" t="s">
        <v>15</v>
      </c>
      <c r="I310" s="15" t="s">
        <v>21</v>
      </c>
      <c r="J310" s="45"/>
      <c r="K310" s="48"/>
      <c r="L310" s="50"/>
      <c r="M310" s="52"/>
      <c r="N310" s="54"/>
      <c r="O310" s="56"/>
    </row>
    <row r="311" spans="1:18" ht="11.1" customHeight="1">
      <c r="A311" s="13" t="s">
        <v>256</v>
      </c>
      <c r="B311" s="14" t="s">
        <v>257</v>
      </c>
      <c r="C311" s="15" t="s">
        <v>35</v>
      </c>
      <c r="D311" s="15">
        <v>30</v>
      </c>
      <c r="E311" s="15">
        <v>68</v>
      </c>
      <c r="F311" s="15">
        <v>98</v>
      </c>
      <c r="G311" s="15">
        <v>1.5</v>
      </c>
      <c r="H311" s="15" t="s">
        <v>15</v>
      </c>
      <c r="I311" s="15" t="s">
        <v>20</v>
      </c>
      <c r="J311" s="45"/>
      <c r="K311" s="48"/>
      <c r="L311" s="50"/>
      <c r="M311" s="52"/>
      <c r="N311" s="54"/>
      <c r="O311" s="56"/>
    </row>
    <row r="312" spans="1:18" ht="11.1" customHeight="1">
      <c r="A312" s="16" t="s">
        <v>256</v>
      </c>
      <c r="B312" s="17" t="s">
        <v>257</v>
      </c>
      <c r="C312" s="18" t="s">
        <v>39</v>
      </c>
      <c r="D312" s="18">
        <v>30</v>
      </c>
      <c r="E312" s="18">
        <v>68</v>
      </c>
      <c r="F312" s="18">
        <v>98</v>
      </c>
      <c r="G312" s="18">
        <v>1.5</v>
      </c>
      <c r="H312" s="18" t="s">
        <v>15</v>
      </c>
      <c r="I312" s="18" t="s">
        <v>20</v>
      </c>
      <c r="J312" s="45"/>
      <c r="K312" s="48"/>
      <c r="L312" s="50"/>
      <c r="M312" s="52"/>
      <c r="N312" s="54"/>
      <c r="O312" s="56"/>
    </row>
    <row r="313" spans="1:18" ht="11.1" customHeight="1">
      <c r="A313" s="16" t="s">
        <v>256</v>
      </c>
      <c r="B313" s="17" t="s">
        <v>257</v>
      </c>
      <c r="C313" s="18" t="s">
        <v>40</v>
      </c>
      <c r="D313" s="18">
        <v>30</v>
      </c>
      <c r="E313" s="18">
        <v>69</v>
      </c>
      <c r="F313" s="18">
        <v>99</v>
      </c>
      <c r="G313" s="18">
        <v>1.5</v>
      </c>
      <c r="H313" s="18" t="s">
        <v>15</v>
      </c>
      <c r="I313" s="18" t="s">
        <v>20</v>
      </c>
      <c r="J313" s="45"/>
      <c r="K313" s="48"/>
      <c r="L313" s="50"/>
      <c r="M313" s="52"/>
      <c r="N313" s="54"/>
      <c r="O313" s="56"/>
    </row>
    <row r="314" spans="1:18" ht="11.1" customHeight="1">
      <c r="A314" s="16" t="s">
        <v>256</v>
      </c>
      <c r="B314" s="17" t="s">
        <v>257</v>
      </c>
      <c r="C314" s="18" t="s">
        <v>41</v>
      </c>
      <c r="D314" s="18">
        <v>29</v>
      </c>
      <c r="E314" s="18">
        <v>68</v>
      </c>
      <c r="F314" s="18">
        <v>97</v>
      </c>
      <c r="G314" s="18">
        <v>2</v>
      </c>
      <c r="H314" s="18" t="s">
        <v>15</v>
      </c>
      <c r="I314" s="18" t="s">
        <v>20</v>
      </c>
      <c r="J314" s="45"/>
      <c r="K314" s="48"/>
      <c r="L314" s="50"/>
      <c r="M314" s="52"/>
      <c r="N314" s="54"/>
      <c r="O314" s="56"/>
    </row>
    <row r="315" spans="1:18" ht="10.5" customHeight="1" thickBot="1">
      <c r="A315" s="19" t="s">
        <v>256</v>
      </c>
      <c r="B315" s="20" t="s">
        <v>257</v>
      </c>
      <c r="C315" s="21" t="s">
        <v>42</v>
      </c>
      <c r="D315" s="21">
        <v>29</v>
      </c>
      <c r="E315" s="21">
        <v>0</v>
      </c>
      <c r="F315" s="21">
        <v>29</v>
      </c>
      <c r="G315" s="21">
        <v>0</v>
      </c>
      <c r="H315" s="21" t="s">
        <v>15</v>
      </c>
      <c r="I315" s="21" t="s">
        <v>31</v>
      </c>
      <c r="J315" s="46"/>
      <c r="K315" s="49"/>
      <c r="L315" s="51"/>
      <c r="M315" s="53"/>
      <c r="N315" s="55"/>
      <c r="O315" s="57"/>
    </row>
    <row r="316" spans="1:18" ht="11.1" customHeight="1">
      <c r="A316" s="8" t="s">
        <v>258</v>
      </c>
      <c r="B316" s="9" t="s">
        <v>259</v>
      </c>
      <c r="C316" s="10" t="s">
        <v>33</v>
      </c>
      <c r="D316" s="10">
        <v>24</v>
      </c>
      <c r="E316" s="10">
        <v>28</v>
      </c>
      <c r="F316" s="10">
        <v>52</v>
      </c>
      <c r="G316" s="10">
        <v>3</v>
      </c>
      <c r="H316" s="10" t="s">
        <v>15</v>
      </c>
      <c r="I316" s="10" t="s">
        <v>17</v>
      </c>
      <c r="J316" s="44">
        <f t="shared" ref="J316" si="155">COUNTIF(H316:H325,"F")+COUNTIF(H316:H325,"AB")</f>
        <v>1</v>
      </c>
      <c r="K316" s="47">
        <f t="shared" ref="K316" si="156">SUM(G316:G325)</f>
        <v>18.5</v>
      </c>
      <c r="L316" s="50" t="str">
        <f t="shared" ref="L316" si="157">IF(K316=21.5, "PASS", "FAIL")</f>
        <v>FAIL</v>
      </c>
      <c r="M316" s="52" t="str">
        <f t="shared" ref="M316" si="158">IF(L316="PASS",O316/9,"NO NEED")</f>
        <v>NO NEED</v>
      </c>
      <c r="N316" s="54" t="str">
        <f>IF(L316="FAIL","NO RANK",RANK(M316,$M$6:$M$445))</f>
        <v>NO RANK</v>
      </c>
      <c r="O316" s="56">
        <f t="shared" ref="O316" si="159">SUM(F316:F324)</f>
        <v>675</v>
      </c>
    </row>
    <row r="317" spans="1:18" ht="11.1" customHeight="1">
      <c r="A317" s="13" t="s">
        <v>258</v>
      </c>
      <c r="B317" s="14" t="s">
        <v>259</v>
      </c>
      <c r="C317" s="15" t="s">
        <v>34</v>
      </c>
      <c r="D317" s="15">
        <v>26</v>
      </c>
      <c r="E317" s="15">
        <v>38</v>
      </c>
      <c r="F317" s="15">
        <v>64</v>
      </c>
      <c r="G317" s="15">
        <v>3</v>
      </c>
      <c r="H317" s="15" t="s">
        <v>15</v>
      </c>
      <c r="I317" s="15" t="s">
        <v>16</v>
      </c>
      <c r="J317" s="45"/>
      <c r="K317" s="48"/>
      <c r="L317" s="50"/>
      <c r="M317" s="52"/>
      <c r="N317" s="54"/>
      <c r="O317" s="56"/>
    </row>
    <row r="318" spans="1:18" ht="11.1" customHeight="1">
      <c r="A318" s="13" t="s">
        <v>258</v>
      </c>
      <c r="B318" s="14" t="s">
        <v>259</v>
      </c>
      <c r="C318" s="15" t="s">
        <v>36</v>
      </c>
      <c r="D318" s="15">
        <v>28</v>
      </c>
      <c r="E318" s="15">
        <v>38</v>
      </c>
      <c r="F318" s="15">
        <v>66</v>
      </c>
      <c r="G318" s="15">
        <v>3</v>
      </c>
      <c r="H318" s="15" t="s">
        <v>15</v>
      </c>
      <c r="I318" s="15" t="s">
        <v>16</v>
      </c>
      <c r="J318" s="45"/>
      <c r="K318" s="48"/>
      <c r="L318" s="50"/>
      <c r="M318" s="52"/>
      <c r="N318" s="54"/>
      <c r="O318" s="56"/>
    </row>
    <row r="319" spans="1:18" ht="11.1" customHeight="1">
      <c r="A319" s="13" t="s">
        <v>258</v>
      </c>
      <c r="B319" s="14" t="s">
        <v>259</v>
      </c>
      <c r="C319" s="15" t="s">
        <v>37</v>
      </c>
      <c r="D319" s="15">
        <v>30</v>
      </c>
      <c r="E319" s="15">
        <v>6</v>
      </c>
      <c r="F319" s="15">
        <v>36</v>
      </c>
      <c r="G319" s="15">
        <v>0</v>
      </c>
      <c r="H319" s="15" t="s">
        <v>19</v>
      </c>
      <c r="I319" s="15" t="s">
        <v>19</v>
      </c>
      <c r="J319" s="45"/>
      <c r="K319" s="48"/>
      <c r="L319" s="50"/>
      <c r="M319" s="52"/>
      <c r="N319" s="54"/>
      <c r="O319" s="56"/>
    </row>
    <row r="320" spans="1:18" ht="11.1" customHeight="1">
      <c r="A320" s="13" t="s">
        <v>258</v>
      </c>
      <c r="B320" s="14" t="s">
        <v>259</v>
      </c>
      <c r="C320" s="15" t="s">
        <v>38</v>
      </c>
      <c r="D320" s="15">
        <v>27</v>
      </c>
      <c r="E320" s="15">
        <v>43</v>
      </c>
      <c r="F320" s="15">
        <v>70</v>
      </c>
      <c r="G320" s="15">
        <v>3</v>
      </c>
      <c r="H320" s="15" t="s">
        <v>15</v>
      </c>
      <c r="I320" s="15" t="s">
        <v>22</v>
      </c>
      <c r="J320" s="45"/>
      <c r="K320" s="48"/>
      <c r="L320" s="50"/>
      <c r="M320" s="52"/>
      <c r="N320" s="54"/>
      <c r="O320" s="56"/>
    </row>
    <row r="321" spans="1:18" ht="11.1" customHeight="1">
      <c r="A321" s="13" t="s">
        <v>258</v>
      </c>
      <c r="B321" s="14" t="s">
        <v>259</v>
      </c>
      <c r="C321" s="15" t="s">
        <v>35</v>
      </c>
      <c r="D321" s="15">
        <v>30</v>
      </c>
      <c r="E321" s="15">
        <v>68</v>
      </c>
      <c r="F321" s="15">
        <v>98</v>
      </c>
      <c r="G321" s="15">
        <v>1.5</v>
      </c>
      <c r="H321" s="15" t="s">
        <v>15</v>
      </c>
      <c r="I321" s="15" t="s">
        <v>20</v>
      </c>
      <c r="J321" s="45"/>
      <c r="K321" s="48"/>
      <c r="L321" s="50"/>
      <c r="M321" s="52"/>
      <c r="N321" s="54"/>
      <c r="O321" s="56"/>
    </row>
    <row r="322" spans="1:18" ht="11.1" customHeight="1">
      <c r="A322" s="16" t="s">
        <v>258</v>
      </c>
      <c r="B322" s="17" t="s">
        <v>259</v>
      </c>
      <c r="C322" s="18" t="s">
        <v>39</v>
      </c>
      <c r="D322" s="18">
        <v>30</v>
      </c>
      <c r="E322" s="18">
        <v>68</v>
      </c>
      <c r="F322" s="18">
        <v>98</v>
      </c>
      <c r="G322" s="18">
        <v>1.5</v>
      </c>
      <c r="H322" s="18" t="s">
        <v>15</v>
      </c>
      <c r="I322" s="18" t="s">
        <v>20</v>
      </c>
      <c r="J322" s="45"/>
      <c r="K322" s="48"/>
      <c r="L322" s="50"/>
      <c r="M322" s="52"/>
      <c r="N322" s="54"/>
      <c r="O322" s="56"/>
    </row>
    <row r="323" spans="1:18" ht="11.1" customHeight="1">
      <c r="A323" s="16" t="s">
        <v>258</v>
      </c>
      <c r="B323" s="17" t="s">
        <v>259</v>
      </c>
      <c r="C323" s="18" t="s">
        <v>40</v>
      </c>
      <c r="D323" s="18">
        <v>30</v>
      </c>
      <c r="E323" s="18">
        <v>68</v>
      </c>
      <c r="F323" s="18">
        <v>98</v>
      </c>
      <c r="G323" s="18">
        <v>1.5</v>
      </c>
      <c r="H323" s="18" t="s">
        <v>15</v>
      </c>
      <c r="I323" s="18" t="s">
        <v>20</v>
      </c>
      <c r="J323" s="45"/>
      <c r="K323" s="48"/>
      <c r="L323" s="50"/>
      <c r="M323" s="52"/>
      <c r="N323" s="54"/>
      <c r="O323" s="56"/>
    </row>
    <row r="324" spans="1:18" ht="11.1" customHeight="1">
      <c r="A324" s="16" t="s">
        <v>258</v>
      </c>
      <c r="B324" s="17" t="s">
        <v>259</v>
      </c>
      <c r="C324" s="18" t="s">
        <v>41</v>
      </c>
      <c r="D324" s="18">
        <v>29</v>
      </c>
      <c r="E324" s="18">
        <v>64</v>
      </c>
      <c r="F324" s="18">
        <v>93</v>
      </c>
      <c r="G324" s="18">
        <v>2</v>
      </c>
      <c r="H324" s="18" t="s">
        <v>15</v>
      </c>
      <c r="I324" s="18" t="s">
        <v>20</v>
      </c>
      <c r="J324" s="45"/>
      <c r="K324" s="48"/>
      <c r="L324" s="50"/>
      <c r="M324" s="52"/>
      <c r="N324" s="54"/>
      <c r="O324" s="56"/>
    </row>
    <row r="325" spans="1:18" ht="11.1" customHeight="1" thickBot="1">
      <c r="A325" s="19" t="s">
        <v>258</v>
      </c>
      <c r="B325" s="20" t="s">
        <v>259</v>
      </c>
      <c r="C325" s="21" t="s">
        <v>42</v>
      </c>
      <c r="D325" s="21">
        <v>29</v>
      </c>
      <c r="E325" s="21">
        <v>0</v>
      </c>
      <c r="F325" s="21">
        <v>29</v>
      </c>
      <c r="G325" s="21">
        <v>0</v>
      </c>
      <c r="H325" s="21" t="s">
        <v>15</v>
      </c>
      <c r="I325" s="21" t="s">
        <v>31</v>
      </c>
      <c r="J325" s="46"/>
      <c r="K325" s="49"/>
      <c r="L325" s="51"/>
      <c r="M325" s="53"/>
      <c r="N325" s="55"/>
      <c r="O325" s="57"/>
    </row>
    <row r="326" spans="1:18" ht="11.1" customHeight="1">
      <c r="A326" s="8" t="s">
        <v>260</v>
      </c>
      <c r="B326" s="9" t="s">
        <v>261</v>
      </c>
      <c r="C326" s="10" t="s">
        <v>33</v>
      </c>
      <c r="D326" s="10">
        <v>22</v>
      </c>
      <c r="E326" s="10">
        <v>39</v>
      </c>
      <c r="F326" s="10">
        <v>61</v>
      </c>
      <c r="G326" s="10">
        <v>3</v>
      </c>
      <c r="H326" s="10" t="s">
        <v>15</v>
      </c>
      <c r="I326" s="10" t="s">
        <v>16</v>
      </c>
      <c r="J326" s="44">
        <f t="shared" ref="J326" si="160">COUNTIF(H326:H335,"F")+COUNTIF(H326:H335,"AB")</f>
        <v>1</v>
      </c>
      <c r="K326" s="47">
        <f t="shared" ref="K326" si="161">SUM(G326:G335)</f>
        <v>18.5</v>
      </c>
      <c r="L326" s="50" t="str">
        <f t="shared" ref="L326" si="162">IF(K326=21.5, "PASS", "FAIL")</f>
        <v>FAIL</v>
      </c>
      <c r="M326" s="52" t="str">
        <f t="shared" ref="M326" si="163">IF(L326="PASS",O326/9,"NO NEED")</f>
        <v>NO NEED</v>
      </c>
      <c r="N326" s="54" t="str">
        <f>IF(L326="FAIL","NO RANK",RANK(M326,$M$6:$M$445))</f>
        <v>NO RANK</v>
      </c>
      <c r="O326" s="56">
        <f t="shared" ref="O326" si="164">SUM(F326:F334)</f>
        <v>675</v>
      </c>
      <c r="P326" s="11"/>
      <c r="Q326" s="12"/>
      <c r="R326" s="12"/>
    </row>
    <row r="327" spans="1:18" ht="11.1" customHeight="1">
      <c r="A327" s="13" t="s">
        <v>260</v>
      </c>
      <c r="B327" s="14" t="s">
        <v>261</v>
      </c>
      <c r="C327" s="15" t="s">
        <v>34</v>
      </c>
      <c r="D327" s="15">
        <v>27</v>
      </c>
      <c r="E327" s="15">
        <v>43</v>
      </c>
      <c r="F327" s="15">
        <v>70</v>
      </c>
      <c r="G327" s="15">
        <v>3</v>
      </c>
      <c r="H327" s="15" t="s">
        <v>15</v>
      </c>
      <c r="I327" s="15" t="s">
        <v>22</v>
      </c>
      <c r="J327" s="45"/>
      <c r="K327" s="48"/>
      <c r="L327" s="50"/>
      <c r="M327" s="52"/>
      <c r="N327" s="54"/>
      <c r="O327" s="56"/>
    </row>
    <row r="328" spans="1:18" ht="11.1" customHeight="1">
      <c r="A328" s="13" t="s">
        <v>260</v>
      </c>
      <c r="B328" s="14" t="s">
        <v>261</v>
      </c>
      <c r="C328" s="15" t="s">
        <v>36</v>
      </c>
      <c r="D328" s="15">
        <v>27</v>
      </c>
      <c r="E328" s="15">
        <v>29</v>
      </c>
      <c r="F328" s="15">
        <v>56</v>
      </c>
      <c r="G328" s="15">
        <v>3</v>
      </c>
      <c r="H328" s="15" t="s">
        <v>15</v>
      </c>
      <c r="I328" s="15" t="s">
        <v>17</v>
      </c>
      <c r="J328" s="45"/>
      <c r="K328" s="48"/>
      <c r="L328" s="50"/>
      <c r="M328" s="52"/>
      <c r="N328" s="54"/>
      <c r="O328" s="56"/>
    </row>
    <row r="329" spans="1:18" ht="11.1" customHeight="1">
      <c r="A329" s="13" t="s">
        <v>260</v>
      </c>
      <c r="B329" s="14" t="s">
        <v>261</v>
      </c>
      <c r="C329" s="15" t="s">
        <v>37</v>
      </c>
      <c r="D329" s="15">
        <v>27</v>
      </c>
      <c r="E329" s="15">
        <v>14</v>
      </c>
      <c r="F329" s="15">
        <v>41</v>
      </c>
      <c r="G329" s="15">
        <v>0</v>
      </c>
      <c r="H329" s="15" t="s">
        <v>19</v>
      </c>
      <c r="I329" s="15" t="s">
        <v>19</v>
      </c>
      <c r="J329" s="45"/>
      <c r="K329" s="48"/>
      <c r="L329" s="50"/>
      <c r="M329" s="52"/>
      <c r="N329" s="54"/>
      <c r="O329" s="56"/>
    </row>
    <row r="330" spans="1:18" ht="11.1" customHeight="1">
      <c r="A330" s="13" t="s">
        <v>260</v>
      </c>
      <c r="B330" s="14" t="s">
        <v>261</v>
      </c>
      <c r="C330" s="15" t="s">
        <v>38</v>
      </c>
      <c r="D330" s="15">
        <v>27</v>
      </c>
      <c r="E330" s="15">
        <v>44</v>
      </c>
      <c r="F330" s="15">
        <v>71</v>
      </c>
      <c r="G330" s="15">
        <v>3</v>
      </c>
      <c r="H330" s="15" t="s">
        <v>15</v>
      </c>
      <c r="I330" s="15" t="s">
        <v>22</v>
      </c>
      <c r="J330" s="45"/>
      <c r="K330" s="48"/>
      <c r="L330" s="50"/>
      <c r="M330" s="52"/>
      <c r="N330" s="54"/>
      <c r="O330" s="56"/>
    </row>
    <row r="331" spans="1:18" ht="11.1" customHeight="1">
      <c r="A331" s="13" t="s">
        <v>260</v>
      </c>
      <c r="B331" s="14" t="s">
        <v>261</v>
      </c>
      <c r="C331" s="15" t="s">
        <v>35</v>
      </c>
      <c r="D331" s="15">
        <v>30</v>
      </c>
      <c r="E331" s="15">
        <v>56</v>
      </c>
      <c r="F331" s="15">
        <v>86</v>
      </c>
      <c r="G331" s="15">
        <v>1.5</v>
      </c>
      <c r="H331" s="15" t="s">
        <v>15</v>
      </c>
      <c r="I331" s="15" t="s">
        <v>21</v>
      </c>
      <c r="J331" s="45"/>
      <c r="K331" s="48"/>
      <c r="L331" s="50"/>
      <c r="M331" s="52"/>
      <c r="N331" s="54"/>
      <c r="O331" s="56"/>
    </row>
    <row r="332" spans="1:18" ht="11.1" customHeight="1">
      <c r="A332" s="16" t="s">
        <v>260</v>
      </c>
      <c r="B332" s="17" t="s">
        <v>261</v>
      </c>
      <c r="C332" s="18" t="s">
        <v>39</v>
      </c>
      <c r="D332" s="18">
        <v>30</v>
      </c>
      <c r="E332" s="18">
        <v>68</v>
      </c>
      <c r="F332" s="18">
        <v>98</v>
      </c>
      <c r="G332" s="18">
        <v>1.5</v>
      </c>
      <c r="H332" s="18" t="s">
        <v>15</v>
      </c>
      <c r="I332" s="18" t="s">
        <v>20</v>
      </c>
      <c r="J332" s="45"/>
      <c r="K332" s="48"/>
      <c r="L332" s="50"/>
      <c r="M332" s="52"/>
      <c r="N332" s="54"/>
      <c r="O332" s="56"/>
    </row>
    <row r="333" spans="1:18" ht="11.1" customHeight="1">
      <c r="A333" s="16" t="s">
        <v>260</v>
      </c>
      <c r="B333" s="17" t="s">
        <v>261</v>
      </c>
      <c r="C333" s="18" t="s">
        <v>40</v>
      </c>
      <c r="D333" s="18">
        <v>30</v>
      </c>
      <c r="E333" s="18">
        <v>67</v>
      </c>
      <c r="F333" s="18">
        <v>97</v>
      </c>
      <c r="G333" s="18">
        <v>1.5</v>
      </c>
      <c r="H333" s="18" t="s">
        <v>15</v>
      </c>
      <c r="I333" s="18" t="s">
        <v>20</v>
      </c>
      <c r="J333" s="45"/>
      <c r="K333" s="48"/>
      <c r="L333" s="50"/>
      <c r="M333" s="52"/>
      <c r="N333" s="54"/>
      <c r="O333" s="56"/>
    </row>
    <row r="334" spans="1:18" ht="11.1" customHeight="1">
      <c r="A334" s="16" t="s">
        <v>260</v>
      </c>
      <c r="B334" s="17" t="s">
        <v>261</v>
      </c>
      <c r="C334" s="18" t="s">
        <v>41</v>
      </c>
      <c r="D334" s="18">
        <v>30</v>
      </c>
      <c r="E334" s="18">
        <v>65</v>
      </c>
      <c r="F334" s="18">
        <v>95</v>
      </c>
      <c r="G334" s="18">
        <v>2</v>
      </c>
      <c r="H334" s="18" t="s">
        <v>15</v>
      </c>
      <c r="I334" s="18" t="s">
        <v>20</v>
      </c>
      <c r="J334" s="45"/>
      <c r="K334" s="48"/>
      <c r="L334" s="50"/>
      <c r="M334" s="52"/>
      <c r="N334" s="54"/>
      <c r="O334" s="56"/>
    </row>
    <row r="335" spans="1:18" ht="10.5" customHeight="1" thickBot="1">
      <c r="A335" s="19" t="s">
        <v>260</v>
      </c>
      <c r="B335" s="20" t="s">
        <v>261</v>
      </c>
      <c r="C335" s="21" t="s">
        <v>42</v>
      </c>
      <c r="D335" s="21">
        <v>29</v>
      </c>
      <c r="E335" s="21">
        <v>0</v>
      </c>
      <c r="F335" s="21">
        <v>29</v>
      </c>
      <c r="G335" s="21">
        <v>0</v>
      </c>
      <c r="H335" s="21" t="s">
        <v>15</v>
      </c>
      <c r="I335" s="21" t="s">
        <v>31</v>
      </c>
      <c r="J335" s="46"/>
      <c r="K335" s="49"/>
      <c r="L335" s="51"/>
      <c r="M335" s="53"/>
      <c r="N335" s="55"/>
      <c r="O335" s="57"/>
    </row>
    <row r="336" spans="1:18" ht="11.1" customHeight="1">
      <c r="A336" s="8" t="s">
        <v>262</v>
      </c>
      <c r="B336" s="9" t="s">
        <v>263</v>
      </c>
      <c r="C336" s="10" t="s">
        <v>33</v>
      </c>
      <c r="D336" s="10">
        <v>21</v>
      </c>
      <c r="E336" s="10">
        <v>33</v>
      </c>
      <c r="F336" s="10">
        <v>54</v>
      </c>
      <c r="G336" s="10">
        <v>3</v>
      </c>
      <c r="H336" s="10" t="s">
        <v>15</v>
      </c>
      <c r="I336" s="10" t="s">
        <v>17</v>
      </c>
      <c r="J336" s="44">
        <f t="shared" ref="J336" si="165">COUNTIF(H336:H345,"F")+COUNTIF(H336:H345,"AB")</f>
        <v>0</v>
      </c>
      <c r="K336" s="47">
        <f t="shared" ref="K336" si="166">SUM(G336:G345)</f>
        <v>21.5</v>
      </c>
      <c r="L336" s="50" t="str">
        <f t="shared" ref="L336" si="167">IF(K336=21.5, "PASS", "FAIL")</f>
        <v>PASS</v>
      </c>
      <c r="M336" s="52">
        <f t="shared" ref="M336" si="168">IF(L336="PASS",O336/9,"NO NEED")</f>
        <v>79.111111111111114</v>
      </c>
      <c r="N336" s="54">
        <f>IF(L336="FAIL","NO RANK",RANK(M336,$M$6:$M$445))</f>
        <v>7</v>
      </c>
      <c r="O336" s="56">
        <f t="shared" ref="O336" si="169">SUM(F336:F344)</f>
        <v>712</v>
      </c>
    </row>
    <row r="337" spans="1:18" ht="11.1" customHeight="1">
      <c r="A337" s="13" t="s">
        <v>262</v>
      </c>
      <c r="B337" s="14" t="s">
        <v>263</v>
      </c>
      <c r="C337" s="15" t="s">
        <v>34</v>
      </c>
      <c r="D337" s="15">
        <v>25</v>
      </c>
      <c r="E337" s="15">
        <v>31</v>
      </c>
      <c r="F337" s="15">
        <v>56</v>
      </c>
      <c r="G337" s="15">
        <v>3</v>
      </c>
      <c r="H337" s="15" t="s">
        <v>15</v>
      </c>
      <c r="I337" s="15" t="s">
        <v>17</v>
      </c>
      <c r="J337" s="45"/>
      <c r="K337" s="48"/>
      <c r="L337" s="50"/>
      <c r="M337" s="52"/>
      <c r="N337" s="54"/>
      <c r="O337" s="56"/>
    </row>
    <row r="338" spans="1:18" ht="11.1" customHeight="1">
      <c r="A338" s="13" t="s">
        <v>262</v>
      </c>
      <c r="B338" s="14" t="s">
        <v>263</v>
      </c>
      <c r="C338" s="15" t="s">
        <v>36</v>
      </c>
      <c r="D338" s="15">
        <v>28</v>
      </c>
      <c r="E338" s="15">
        <v>56</v>
      </c>
      <c r="F338" s="15">
        <v>84</v>
      </c>
      <c r="G338" s="15">
        <v>3</v>
      </c>
      <c r="H338" s="15" t="s">
        <v>15</v>
      </c>
      <c r="I338" s="15" t="s">
        <v>21</v>
      </c>
      <c r="J338" s="45"/>
      <c r="K338" s="48"/>
      <c r="L338" s="50"/>
      <c r="M338" s="52"/>
      <c r="N338" s="54"/>
      <c r="O338" s="56"/>
    </row>
    <row r="339" spans="1:18" ht="11.1" customHeight="1">
      <c r="A339" s="13" t="s">
        <v>262</v>
      </c>
      <c r="B339" s="14" t="s">
        <v>263</v>
      </c>
      <c r="C339" s="15" t="s">
        <v>37</v>
      </c>
      <c r="D339" s="15">
        <v>26</v>
      </c>
      <c r="E339" s="15">
        <v>31</v>
      </c>
      <c r="F339" s="15">
        <v>57</v>
      </c>
      <c r="G339" s="15">
        <v>3</v>
      </c>
      <c r="H339" s="15" t="s">
        <v>15</v>
      </c>
      <c r="I339" s="15" t="s">
        <v>17</v>
      </c>
      <c r="J339" s="45"/>
      <c r="K339" s="48"/>
      <c r="L339" s="50"/>
      <c r="M339" s="52"/>
      <c r="N339" s="54"/>
      <c r="O339" s="56"/>
    </row>
    <row r="340" spans="1:18" ht="11.1" customHeight="1">
      <c r="A340" s="13" t="s">
        <v>262</v>
      </c>
      <c r="B340" s="14" t="s">
        <v>263</v>
      </c>
      <c r="C340" s="15" t="s">
        <v>38</v>
      </c>
      <c r="D340" s="15">
        <v>28</v>
      </c>
      <c r="E340" s="15">
        <v>43</v>
      </c>
      <c r="F340" s="15">
        <v>71</v>
      </c>
      <c r="G340" s="15">
        <v>3</v>
      </c>
      <c r="H340" s="15" t="s">
        <v>15</v>
      </c>
      <c r="I340" s="15" t="s">
        <v>22</v>
      </c>
      <c r="J340" s="45"/>
      <c r="K340" s="48"/>
      <c r="L340" s="50"/>
      <c r="M340" s="52"/>
      <c r="N340" s="54"/>
      <c r="O340" s="56"/>
    </row>
    <row r="341" spans="1:18" ht="11.1" customHeight="1">
      <c r="A341" s="13" t="s">
        <v>262</v>
      </c>
      <c r="B341" s="14" t="s">
        <v>263</v>
      </c>
      <c r="C341" s="15" t="s">
        <v>35</v>
      </c>
      <c r="D341" s="15">
        <v>30</v>
      </c>
      <c r="E341" s="15">
        <v>67</v>
      </c>
      <c r="F341" s="15">
        <v>97</v>
      </c>
      <c r="G341" s="15">
        <v>1.5</v>
      </c>
      <c r="H341" s="15" t="s">
        <v>15</v>
      </c>
      <c r="I341" s="15" t="s">
        <v>20</v>
      </c>
      <c r="J341" s="45"/>
      <c r="K341" s="48"/>
      <c r="L341" s="50"/>
      <c r="M341" s="52"/>
      <c r="N341" s="54"/>
      <c r="O341" s="56"/>
    </row>
    <row r="342" spans="1:18" ht="11.1" customHeight="1">
      <c r="A342" s="16" t="s">
        <v>262</v>
      </c>
      <c r="B342" s="17" t="s">
        <v>263</v>
      </c>
      <c r="C342" s="18" t="s">
        <v>39</v>
      </c>
      <c r="D342" s="18">
        <v>30</v>
      </c>
      <c r="E342" s="18">
        <v>68</v>
      </c>
      <c r="F342" s="18">
        <v>98</v>
      </c>
      <c r="G342" s="18">
        <v>1.5</v>
      </c>
      <c r="H342" s="18" t="s">
        <v>15</v>
      </c>
      <c r="I342" s="18" t="s">
        <v>20</v>
      </c>
      <c r="J342" s="45"/>
      <c r="K342" s="48"/>
      <c r="L342" s="50"/>
      <c r="M342" s="52"/>
      <c r="N342" s="54"/>
      <c r="O342" s="56"/>
    </row>
    <row r="343" spans="1:18" ht="11.1" customHeight="1">
      <c r="A343" s="16" t="s">
        <v>262</v>
      </c>
      <c r="B343" s="17" t="s">
        <v>263</v>
      </c>
      <c r="C343" s="18" t="s">
        <v>40</v>
      </c>
      <c r="D343" s="18">
        <v>30</v>
      </c>
      <c r="E343" s="18">
        <v>68</v>
      </c>
      <c r="F343" s="18">
        <v>98</v>
      </c>
      <c r="G343" s="18">
        <v>1.5</v>
      </c>
      <c r="H343" s="18" t="s">
        <v>15</v>
      </c>
      <c r="I343" s="18" t="s">
        <v>20</v>
      </c>
      <c r="J343" s="45"/>
      <c r="K343" s="48"/>
      <c r="L343" s="50"/>
      <c r="M343" s="52"/>
      <c r="N343" s="54"/>
      <c r="O343" s="56"/>
    </row>
    <row r="344" spans="1:18" ht="11.1" customHeight="1">
      <c r="A344" s="16" t="s">
        <v>262</v>
      </c>
      <c r="B344" s="17" t="s">
        <v>263</v>
      </c>
      <c r="C344" s="18" t="s">
        <v>41</v>
      </c>
      <c r="D344" s="18">
        <v>30</v>
      </c>
      <c r="E344" s="18">
        <v>67</v>
      </c>
      <c r="F344" s="18">
        <v>97</v>
      </c>
      <c r="G344" s="18">
        <v>2</v>
      </c>
      <c r="H344" s="18" t="s">
        <v>15</v>
      </c>
      <c r="I344" s="18" t="s">
        <v>20</v>
      </c>
      <c r="J344" s="45"/>
      <c r="K344" s="48"/>
      <c r="L344" s="50"/>
      <c r="M344" s="52"/>
      <c r="N344" s="54"/>
      <c r="O344" s="56"/>
    </row>
    <row r="345" spans="1:18" ht="11.1" customHeight="1" thickBot="1">
      <c r="A345" s="19" t="s">
        <v>262</v>
      </c>
      <c r="B345" s="20" t="s">
        <v>263</v>
      </c>
      <c r="C345" s="21" t="s">
        <v>42</v>
      </c>
      <c r="D345" s="21">
        <v>29</v>
      </c>
      <c r="E345" s="21">
        <v>0</v>
      </c>
      <c r="F345" s="21">
        <v>29</v>
      </c>
      <c r="G345" s="21">
        <v>0</v>
      </c>
      <c r="H345" s="21" t="s">
        <v>15</v>
      </c>
      <c r="I345" s="21" t="s">
        <v>31</v>
      </c>
      <c r="J345" s="46"/>
      <c r="K345" s="49"/>
      <c r="L345" s="51"/>
      <c r="M345" s="53"/>
      <c r="N345" s="55"/>
      <c r="O345" s="57"/>
    </row>
    <row r="346" spans="1:18" ht="11.1" customHeight="1">
      <c r="A346" s="8" t="s">
        <v>264</v>
      </c>
      <c r="B346" s="9" t="s">
        <v>265</v>
      </c>
      <c r="C346" s="10" t="s">
        <v>33</v>
      </c>
      <c r="D346" s="10">
        <v>27</v>
      </c>
      <c r="E346" s="10">
        <v>31</v>
      </c>
      <c r="F346" s="10">
        <v>58</v>
      </c>
      <c r="G346" s="10">
        <v>3</v>
      </c>
      <c r="H346" s="10" t="s">
        <v>15</v>
      </c>
      <c r="I346" s="10" t="s">
        <v>17</v>
      </c>
      <c r="J346" s="44">
        <f t="shared" ref="J346" si="170">COUNTIF(H346:H355,"F")+COUNTIF(H346:H355,"AB")</f>
        <v>0</v>
      </c>
      <c r="K346" s="47">
        <f t="shared" ref="K346" si="171">SUM(G346:G355)</f>
        <v>21.5</v>
      </c>
      <c r="L346" s="50" t="str">
        <f t="shared" ref="L346" si="172">IF(K346=21.5, "PASS", "FAIL")</f>
        <v>PASS</v>
      </c>
      <c r="M346" s="52">
        <f t="shared" ref="M346" si="173">IF(L346="PASS",O346/9,"NO NEED")</f>
        <v>78.666666666666671</v>
      </c>
      <c r="N346" s="54">
        <f>IF(L346="FAIL","NO RANK",RANK(M346,$M$6:$M$445))</f>
        <v>11</v>
      </c>
      <c r="O346" s="56">
        <f t="shared" ref="O346" si="174">SUM(F346:F354)</f>
        <v>708</v>
      </c>
      <c r="P346" s="11"/>
      <c r="Q346" s="12"/>
      <c r="R346" s="12"/>
    </row>
    <row r="347" spans="1:18" ht="11.1" customHeight="1">
      <c r="A347" s="13" t="s">
        <v>264</v>
      </c>
      <c r="B347" s="14" t="s">
        <v>265</v>
      </c>
      <c r="C347" s="15" t="s">
        <v>34</v>
      </c>
      <c r="D347" s="15">
        <v>28</v>
      </c>
      <c r="E347" s="15">
        <v>39</v>
      </c>
      <c r="F347" s="15">
        <v>67</v>
      </c>
      <c r="G347" s="15">
        <v>3</v>
      </c>
      <c r="H347" s="15" t="s">
        <v>15</v>
      </c>
      <c r="I347" s="15" t="s">
        <v>16</v>
      </c>
      <c r="J347" s="45"/>
      <c r="K347" s="48"/>
      <c r="L347" s="50"/>
      <c r="M347" s="52"/>
      <c r="N347" s="54"/>
      <c r="O347" s="56"/>
    </row>
    <row r="348" spans="1:18" ht="11.1" customHeight="1">
      <c r="A348" s="13" t="s">
        <v>264</v>
      </c>
      <c r="B348" s="14" t="s">
        <v>265</v>
      </c>
      <c r="C348" s="15" t="s">
        <v>36</v>
      </c>
      <c r="D348" s="15">
        <v>30</v>
      </c>
      <c r="E348" s="15">
        <v>46</v>
      </c>
      <c r="F348" s="15">
        <v>76</v>
      </c>
      <c r="G348" s="15">
        <v>3</v>
      </c>
      <c r="H348" s="15" t="s">
        <v>15</v>
      </c>
      <c r="I348" s="15" t="s">
        <v>22</v>
      </c>
      <c r="J348" s="45"/>
      <c r="K348" s="48"/>
      <c r="L348" s="50"/>
      <c r="M348" s="52"/>
      <c r="N348" s="54"/>
      <c r="O348" s="56"/>
    </row>
    <row r="349" spans="1:18" ht="11.1" customHeight="1">
      <c r="A349" s="13" t="s">
        <v>264</v>
      </c>
      <c r="B349" s="14" t="s">
        <v>265</v>
      </c>
      <c r="C349" s="15" t="s">
        <v>37</v>
      </c>
      <c r="D349" s="15">
        <v>28</v>
      </c>
      <c r="E349" s="15">
        <v>25</v>
      </c>
      <c r="F349" s="15">
        <v>53</v>
      </c>
      <c r="G349" s="15">
        <v>3</v>
      </c>
      <c r="H349" s="15" t="s">
        <v>15</v>
      </c>
      <c r="I349" s="15" t="s">
        <v>17</v>
      </c>
      <c r="J349" s="45"/>
      <c r="K349" s="48"/>
      <c r="L349" s="50"/>
      <c r="M349" s="52"/>
      <c r="N349" s="54"/>
      <c r="O349" s="56"/>
    </row>
    <row r="350" spans="1:18" ht="11.1" customHeight="1">
      <c r="A350" s="13" t="s">
        <v>264</v>
      </c>
      <c r="B350" s="14" t="s">
        <v>265</v>
      </c>
      <c r="C350" s="15" t="s">
        <v>38</v>
      </c>
      <c r="D350" s="15">
        <v>27</v>
      </c>
      <c r="E350" s="15">
        <v>42</v>
      </c>
      <c r="F350" s="15">
        <v>69</v>
      </c>
      <c r="G350" s="15">
        <v>3</v>
      </c>
      <c r="H350" s="15" t="s">
        <v>15</v>
      </c>
      <c r="I350" s="15" t="s">
        <v>16</v>
      </c>
      <c r="J350" s="45"/>
      <c r="K350" s="48"/>
      <c r="L350" s="50"/>
      <c r="M350" s="52"/>
      <c r="N350" s="54"/>
      <c r="O350" s="56"/>
    </row>
    <row r="351" spans="1:18" ht="11.1" customHeight="1">
      <c r="A351" s="13" t="s">
        <v>264</v>
      </c>
      <c r="B351" s="14" t="s">
        <v>265</v>
      </c>
      <c r="C351" s="15" t="s">
        <v>35</v>
      </c>
      <c r="D351" s="15">
        <v>30</v>
      </c>
      <c r="E351" s="15">
        <v>64</v>
      </c>
      <c r="F351" s="15">
        <v>94</v>
      </c>
      <c r="G351" s="15">
        <v>1.5</v>
      </c>
      <c r="H351" s="15" t="s">
        <v>15</v>
      </c>
      <c r="I351" s="15" t="s">
        <v>20</v>
      </c>
      <c r="J351" s="45"/>
      <c r="K351" s="48"/>
      <c r="L351" s="50"/>
      <c r="M351" s="52"/>
      <c r="N351" s="54"/>
      <c r="O351" s="56"/>
    </row>
    <row r="352" spans="1:18" ht="11.1" customHeight="1">
      <c r="A352" s="16" t="s">
        <v>264</v>
      </c>
      <c r="B352" s="17" t="s">
        <v>265</v>
      </c>
      <c r="C352" s="18" t="s">
        <v>39</v>
      </c>
      <c r="D352" s="18">
        <v>30</v>
      </c>
      <c r="E352" s="18">
        <v>67</v>
      </c>
      <c r="F352" s="18">
        <v>97</v>
      </c>
      <c r="G352" s="18">
        <v>1.5</v>
      </c>
      <c r="H352" s="18" t="s">
        <v>15</v>
      </c>
      <c r="I352" s="18" t="s">
        <v>20</v>
      </c>
      <c r="J352" s="45"/>
      <c r="K352" s="48"/>
      <c r="L352" s="50"/>
      <c r="M352" s="52"/>
      <c r="N352" s="54"/>
      <c r="O352" s="56"/>
    </row>
    <row r="353" spans="1:18" ht="11.1" customHeight="1">
      <c r="A353" s="16" t="s">
        <v>264</v>
      </c>
      <c r="B353" s="17" t="s">
        <v>265</v>
      </c>
      <c r="C353" s="18" t="s">
        <v>40</v>
      </c>
      <c r="D353" s="18">
        <v>30</v>
      </c>
      <c r="E353" s="18">
        <v>69</v>
      </c>
      <c r="F353" s="18">
        <v>99</v>
      </c>
      <c r="G353" s="18">
        <v>1.5</v>
      </c>
      <c r="H353" s="18" t="s">
        <v>15</v>
      </c>
      <c r="I353" s="18" t="s">
        <v>20</v>
      </c>
      <c r="J353" s="45"/>
      <c r="K353" s="48"/>
      <c r="L353" s="50"/>
      <c r="M353" s="52"/>
      <c r="N353" s="54"/>
      <c r="O353" s="56"/>
    </row>
    <row r="354" spans="1:18" ht="11.1" customHeight="1">
      <c r="A354" s="16" t="s">
        <v>264</v>
      </c>
      <c r="B354" s="17" t="s">
        <v>265</v>
      </c>
      <c r="C354" s="18" t="s">
        <v>41</v>
      </c>
      <c r="D354" s="18">
        <v>30</v>
      </c>
      <c r="E354" s="18">
        <v>65</v>
      </c>
      <c r="F354" s="18">
        <v>95</v>
      </c>
      <c r="G354" s="18">
        <v>2</v>
      </c>
      <c r="H354" s="18" t="s">
        <v>15</v>
      </c>
      <c r="I354" s="18" t="s">
        <v>20</v>
      </c>
      <c r="J354" s="45"/>
      <c r="K354" s="48"/>
      <c r="L354" s="50"/>
      <c r="M354" s="52"/>
      <c r="N354" s="54"/>
      <c r="O354" s="56"/>
    </row>
    <row r="355" spans="1:18" ht="10.5" customHeight="1" thickBot="1">
      <c r="A355" s="19" t="s">
        <v>264</v>
      </c>
      <c r="B355" s="20" t="s">
        <v>265</v>
      </c>
      <c r="C355" s="21" t="s">
        <v>42</v>
      </c>
      <c r="D355" s="21">
        <v>30</v>
      </c>
      <c r="E355" s="21">
        <v>0</v>
      </c>
      <c r="F355" s="21">
        <v>30</v>
      </c>
      <c r="G355" s="21">
        <v>0</v>
      </c>
      <c r="H355" s="21" t="s">
        <v>15</v>
      </c>
      <c r="I355" s="21" t="s">
        <v>31</v>
      </c>
      <c r="J355" s="46"/>
      <c r="K355" s="49"/>
      <c r="L355" s="51"/>
      <c r="M355" s="53"/>
      <c r="N355" s="55"/>
      <c r="O355" s="57"/>
    </row>
    <row r="356" spans="1:18" ht="11.1" customHeight="1">
      <c r="A356" s="8" t="s">
        <v>266</v>
      </c>
      <c r="B356" s="9" t="s">
        <v>267</v>
      </c>
      <c r="C356" s="10" t="s">
        <v>33</v>
      </c>
      <c r="D356" s="10">
        <v>28</v>
      </c>
      <c r="E356" s="10">
        <v>41</v>
      </c>
      <c r="F356" s="10">
        <v>69</v>
      </c>
      <c r="G356" s="10">
        <v>3</v>
      </c>
      <c r="H356" s="10" t="s">
        <v>15</v>
      </c>
      <c r="I356" s="10" t="s">
        <v>16</v>
      </c>
      <c r="J356" s="44">
        <f t="shared" ref="J356" si="175">COUNTIF(H356:H365,"F")+COUNTIF(H356:H365,"AB")</f>
        <v>0</v>
      </c>
      <c r="K356" s="47">
        <f t="shared" ref="K356" si="176">SUM(G356:G365)</f>
        <v>21.5</v>
      </c>
      <c r="L356" s="50" t="str">
        <f t="shared" ref="L356" si="177">IF(K356=21.5, "PASS", "FAIL")</f>
        <v>PASS</v>
      </c>
      <c r="M356" s="52">
        <f t="shared" ref="M356" si="178">IF(L356="PASS",O356/9,"NO NEED")</f>
        <v>87.111111111111114</v>
      </c>
      <c r="N356" s="54">
        <f>IF(L356="FAIL","NO RANK",RANK(M356,$M$6:$M$445))</f>
        <v>1</v>
      </c>
      <c r="O356" s="56">
        <f t="shared" ref="O356" si="179">SUM(F356:F364)</f>
        <v>784</v>
      </c>
    </row>
    <row r="357" spans="1:18" ht="11.1" customHeight="1">
      <c r="A357" s="13" t="s">
        <v>266</v>
      </c>
      <c r="B357" s="14" t="s">
        <v>267</v>
      </c>
      <c r="C357" s="15" t="s">
        <v>34</v>
      </c>
      <c r="D357" s="15">
        <v>30</v>
      </c>
      <c r="E357" s="15">
        <v>54</v>
      </c>
      <c r="F357" s="15">
        <v>84</v>
      </c>
      <c r="G357" s="15">
        <v>3</v>
      </c>
      <c r="H357" s="15" t="s">
        <v>15</v>
      </c>
      <c r="I357" s="15" t="s">
        <v>21</v>
      </c>
      <c r="J357" s="45"/>
      <c r="K357" s="48"/>
      <c r="L357" s="50"/>
      <c r="M357" s="52"/>
      <c r="N357" s="54"/>
      <c r="O357" s="56"/>
    </row>
    <row r="358" spans="1:18" ht="11.1" customHeight="1">
      <c r="A358" s="13" t="s">
        <v>266</v>
      </c>
      <c r="B358" s="14" t="s">
        <v>267</v>
      </c>
      <c r="C358" s="15" t="s">
        <v>36</v>
      </c>
      <c r="D358" s="15">
        <v>30</v>
      </c>
      <c r="E358" s="15">
        <v>58</v>
      </c>
      <c r="F358" s="15">
        <v>88</v>
      </c>
      <c r="G358" s="15">
        <v>3</v>
      </c>
      <c r="H358" s="15" t="s">
        <v>15</v>
      </c>
      <c r="I358" s="15" t="s">
        <v>21</v>
      </c>
      <c r="J358" s="45"/>
      <c r="K358" s="48"/>
      <c r="L358" s="50"/>
      <c r="M358" s="52"/>
      <c r="N358" s="54"/>
      <c r="O358" s="56"/>
    </row>
    <row r="359" spans="1:18" ht="11.1" customHeight="1">
      <c r="A359" s="13" t="s">
        <v>266</v>
      </c>
      <c r="B359" s="14" t="s">
        <v>267</v>
      </c>
      <c r="C359" s="15" t="s">
        <v>37</v>
      </c>
      <c r="D359" s="15">
        <v>30</v>
      </c>
      <c r="E359" s="15">
        <v>32</v>
      </c>
      <c r="F359" s="15">
        <v>62</v>
      </c>
      <c r="G359" s="15">
        <v>3</v>
      </c>
      <c r="H359" s="15" t="s">
        <v>15</v>
      </c>
      <c r="I359" s="15" t="s">
        <v>16</v>
      </c>
      <c r="J359" s="45"/>
      <c r="K359" s="48"/>
      <c r="L359" s="50"/>
      <c r="M359" s="52"/>
      <c r="N359" s="54"/>
      <c r="O359" s="56"/>
    </row>
    <row r="360" spans="1:18" ht="11.1" customHeight="1">
      <c r="A360" s="13" t="s">
        <v>266</v>
      </c>
      <c r="B360" s="14" t="s">
        <v>267</v>
      </c>
      <c r="C360" s="15" t="s">
        <v>38</v>
      </c>
      <c r="D360" s="15">
        <v>29</v>
      </c>
      <c r="E360" s="15">
        <v>56</v>
      </c>
      <c r="F360" s="15">
        <v>85</v>
      </c>
      <c r="G360" s="15">
        <v>3</v>
      </c>
      <c r="H360" s="15" t="s">
        <v>15</v>
      </c>
      <c r="I360" s="15" t="s">
        <v>21</v>
      </c>
      <c r="J360" s="45"/>
      <c r="K360" s="48"/>
      <c r="L360" s="50"/>
      <c r="M360" s="52"/>
      <c r="N360" s="54"/>
      <c r="O360" s="56"/>
    </row>
    <row r="361" spans="1:18" ht="11.1" customHeight="1">
      <c r="A361" s="13" t="s">
        <v>266</v>
      </c>
      <c r="B361" s="14" t="s">
        <v>267</v>
      </c>
      <c r="C361" s="15" t="s">
        <v>35</v>
      </c>
      <c r="D361" s="15">
        <v>30</v>
      </c>
      <c r="E361" s="15">
        <v>69</v>
      </c>
      <c r="F361" s="15">
        <v>99</v>
      </c>
      <c r="G361" s="15">
        <v>1.5</v>
      </c>
      <c r="H361" s="15" t="s">
        <v>15</v>
      </c>
      <c r="I361" s="15" t="s">
        <v>20</v>
      </c>
      <c r="J361" s="45"/>
      <c r="K361" s="48"/>
      <c r="L361" s="50"/>
      <c r="M361" s="52"/>
      <c r="N361" s="54"/>
      <c r="O361" s="56"/>
    </row>
    <row r="362" spans="1:18" ht="11.1" customHeight="1">
      <c r="A362" s="16" t="s">
        <v>266</v>
      </c>
      <c r="B362" s="17" t="s">
        <v>267</v>
      </c>
      <c r="C362" s="18" t="s">
        <v>39</v>
      </c>
      <c r="D362" s="18">
        <v>30</v>
      </c>
      <c r="E362" s="18">
        <v>69</v>
      </c>
      <c r="F362" s="18">
        <v>99</v>
      </c>
      <c r="G362" s="18">
        <v>1.5</v>
      </c>
      <c r="H362" s="18" t="s">
        <v>15</v>
      </c>
      <c r="I362" s="18" t="s">
        <v>20</v>
      </c>
      <c r="J362" s="45"/>
      <c r="K362" s="48"/>
      <c r="L362" s="50"/>
      <c r="M362" s="52"/>
      <c r="N362" s="54"/>
      <c r="O362" s="56"/>
    </row>
    <row r="363" spans="1:18" ht="11.1" customHeight="1">
      <c r="A363" s="16" t="s">
        <v>266</v>
      </c>
      <c r="B363" s="17" t="s">
        <v>267</v>
      </c>
      <c r="C363" s="18" t="s">
        <v>40</v>
      </c>
      <c r="D363" s="18">
        <v>30</v>
      </c>
      <c r="E363" s="18">
        <v>69</v>
      </c>
      <c r="F363" s="18">
        <v>99</v>
      </c>
      <c r="G363" s="18">
        <v>1.5</v>
      </c>
      <c r="H363" s="18" t="s">
        <v>15</v>
      </c>
      <c r="I363" s="18" t="s">
        <v>20</v>
      </c>
      <c r="J363" s="45"/>
      <c r="K363" s="48"/>
      <c r="L363" s="50"/>
      <c r="M363" s="52"/>
      <c r="N363" s="54"/>
      <c r="O363" s="56"/>
    </row>
    <row r="364" spans="1:18" ht="11.1" customHeight="1">
      <c r="A364" s="16" t="s">
        <v>266</v>
      </c>
      <c r="B364" s="17" t="s">
        <v>267</v>
      </c>
      <c r="C364" s="18" t="s">
        <v>41</v>
      </c>
      <c r="D364" s="18">
        <v>30</v>
      </c>
      <c r="E364" s="18">
        <v>69</v>
      </c>
      <c r="F364" s="18">
        <v>99</v>
      </c>
      <c r="G364" s="18">
        <v>2</v>
      </c>
      <c r="H364" s="18" t="s">
        <v>15</v>
      </c>
      <c r="I364" s="18" t="s">
        <v>20</v>
      </c>
      <c r="J364" s="45"/>
      <c r="K364" s="48"/>
      <c r="L364" s="50"/>
      <c r="M364" s="52"/>
      <c r="N364" s="54"/>
      <c r="O364" s="56"/>
    </row>
    <row r="365" spans="1:18" ht="11.1" customHeight="1" thickBot="1">
      <c r="A365" s="19" t="s">
        <v>266</v>
      </c>
      <c r="B365" s="20" t="s">
        <v>267</v>
      </c>
      <c r="C365" s="21" t="s">
        <v>42</v>
      </c>
      <c r="D365" s="21">
        <v>30</v>
      </c>
      <c r="E365" s="21">
        <v>0</v>
      </c>
      <c r="F365" s="21">
        <v>30</v>
      </c>
      <c r="G365" s="21">
        <v>0</v>
      </c>
      <c r="H365" s="21" t="s">
        <v>15</v>
      </c>
      <c r="I365" s="21" t="s">
        <v>31</v>
      </c>
      <c r="J365" s="46"/>
      <c r="K365" s="49"/>
      <c r="L365" s="51"/>
      <c r="M365" s="53"/>
      <c r="N365" s="55"/>
      <c r="O365" s="57"/>
    </row>
    <row r="366" spans="1:18" ht="11.1" customHeight="1">
      <c r="A366" s="8" t="s">
        <v>268</v>
      </c>
      <c r="B366" s="9" t="s">
        <v>269</v>
      </c>
      <c r="C366" s="10" t="s">
        <v>33</v>
      </c>
      <c r="D366" s="10">
        <v>24</v>
      </c>
      <c r="E366" s="10">
        <v>27</v>
      </c>
      <c r="F366" s="10">
        <v>51</v>
      </c>
      <c r="G366" s="10">
        <v>3</v>
      </c>
      <c r="H366" s="10" t="s">
        <v>15</v>
      </c>
      <c r="I366" s="10" t="s">
        <v>17</v>
      </c>
      <c r="J366" s="44">
        <f t="shared" ref="J366" si="180">COUNTIF(H366:H375,"F")+COUNTIF(H366:H375,"AB")</f>
        <v>1</v>
      </c>
      <c r="K366" s="47">
        <f t="shared" ref="K366" si="181">SUM(G366:G375)</f>
        <v>18.5</v>
      </c>
      <c r="L366" s="50" t="str">
        <f t="shared" ref="L366" si="182">IF(K366=21.5, "PASS", "FAIL")</f>
        <v>FAIL</v>
      </c>
      <c r="M366" s="52" t="str">
        <f t="shared" ref="M366" si="183">IF(L366="PASS",O366/9,"NO NEED")</f>
        <v>NO NEED</v>
      </c>
      <c r="N366" s="54" t="str">
        <f>IF(L366="FAIL","NO RANK",RANK(M366,$M$6:$M$445))</f>
        <v>NO RANK</v>
      </c>
      <c r="O366" s="56">
        <f t="shared" ref="O366" si="184">SUM(F366:F374)</f>
        <v>641</v>
      </c>
      <c r="P366" s="11"/>
      <c r="Q366" s="12"/>
      <c r="R366" s="12"/>
    </row>
    <row r="367" spans="1:18" ht="11.1" customHeight="1">
      <c r="A367" s="13" t="s">
        <v>268</v>
      </c>
      <c r="B367" s="14" t="s">
        <v>269</v>
      </c>
      <c r="C367" s="15" t="s">
        <v>34</v>
      </c>
      <c r="D367" s="15">
        <v>23</v>
      </c>
      <c r="E367" s="15">
        <v>25</v>
      </c>
      <c r="F367" s="15">
        <v>48</v>
      </c>
      <c r="G367" s="15">
        <v>3</v>
      </c>
      <c r="H367" s="15" t="s">
        <v>15</v>
      </c>
      <c r="I367" s="15" t="s">
        <v>20</v>
      </c>
      <c r="J367" s="45"/>
      <c r="K367" s="48"/>
      <c r="L367" s="50"/>
      <c r="M367" s="52"/>
      <c r="N367" s="54"/>
      <c r="O367" s="56"/>
    </row>
    <row r="368" spans="1:18" ht="11.1" customHeight="1">
      <c r="A368" s="13" t="s">
        <v>268</v>
      </c>
      <c r="B368" s="14" t="s">
        <v>269</v>
      </c>
      <c r="C368" s="15" t="s">
        <v>36</v>
      </c>
      <c r="D368" s="15">
        <v>27</v>
      </c>
      <c r="E368" s="15">
        <v>34</v>
      </c>
      <c r="F368" s="15">
        <v>61</v>
      </c>
      <c r="G368" s="15">
        <v>3</v>
      </c>
      <c r="H368" s="15" t="s">
        <v>15</v>
      </c>
      <c r="I368" s="15" t="s">
        <v>16</v>
      </c>
      <c r="J368" s="45"/>
      <c r="K368" s="48"/>
      <c r="L368" s="50"/>
      <c r="M368" s="52"/>
      <c r="N368" s="54"/>
      <c r="O368" s="56"/>
    </row>
    <row r="369" spans="1:18" ht="11.1" customHeight="1">
      <c r="A369" s="13" t="s">
        <v>268</v>
      </c>
      <c r="B369" s="14" t="s">
        <v>269</v>
      </c>
      <c r="C369" s="15" t="s">
        <v>37</v>
      </c>
      <c r="D369" s="15">
        <v>25</v>
      </c>
      <c r="E369" s="15">
        <v>13</v>
      </c>
      <c r="F369" s="15">
        <v>38</v>
      </c>
      <c r="G369" s="15">
        <v>0</v>
      </c>
      <c r="H369" s="15" t="s">
        <v>19</v>
      </c>
      <c r="I369" s="15" t="s">
        <v>19</v>
      </c>
      <c r="J369" s="45"/>
      <c r="K369" s="48"/>
      <c r="L369" s="50"/>
      <c r="M369" s="52"/>
      <c r="N369" s="54"/>
      <c r="O369" s="56"/>
    </row>
    <row r="370" spans="1:18" ht="11.1" customHeight="1">
      <c r="A370" s="13" t="s">
        <v>268</v>
      </c>
      <c r="B370" s="14" t="s">
        <v>269</v>
      </c>
      <c r="C370" s="15" t="s">
        <v>38</v>
      </c>
      <c r="D370" s="15">
        <v>23</v>
      </c>
      <c r="E370" s="15">
        <v>34</v>
      </c>
      <c r="F370" s="15">
        <v>57</v>
      </c>
      <c r="G370" s="15">
        <v>3</v>
      </c>
      <c r="H370" s="15" t="s">
        <v>15</v>
      </c>
      <c r="I370" s="15" t="s">
        <v>18</v>
      </c>
      <c r="J370" s="45"/>
      <c r="K370" s="48"/>
      <c r="L370" s="50"/>
      <c r="M370" s="52"/>
      <c r="N370" s="54"/>
      <c r="O370" s="56"/>
    </row>
    <row r="371" spans="1:18" ht="11.1" customHeight="1">
      <c r="A371" s="13" t="s">
        <v>268</v>
      </c>
      <c r="B371" s="14" t="s">
        <v>269</v>
      </c>
      <c r="C371" s="15" t="s">
        <v>35</v>
      </c>
      <c r="D371" s="15">
        <v>30</v>
      </c>
      <c r="E371" s="15">
        <v>67</v>
      </c>
      <c r="F371" s="15">
        <v>97</v>
      </c>
      <c r="G371" s="15">
        <v>1.5</v>
      </c>
      <c r="H371" s="15" t="s">
        <v>15</v>
      </c>
      <c r="I371" s="15" t="s">
        <v>17</v>
      </c>
      <c r="J371" s="45"/>
      <c r="K371" s="48"/>
      <c r="L371" s="50"/>
      <c r="M371" s="52"/>
      <c r="N371" s="54"/>
      <c r="O371" s="56"/>
    </row>
    <row r="372" spans="1:18" ht="11.1" customHeight="1">
      <c r="A372" s="16" t="s">
        <v>268</v>
      </c>
      <c r="B372" s="17" t="s">
        <v>269</v>
      </c>
      <c r="C372" s="18" t="s">
        <v>39</v>
      </c>
      <c r="D372" s="18">
        <v>30</v>
      </c>
      <c r="E372" s="18">
        <v>68</v>
      </c>
      <c r="F372" s="18">
        <v>98</v>
      </c>
      <c r="G372" s="18">
        <v>1.5</v>
      </c>
      <c r="H372" s="18" t="s">
        <v>15</v>
      </c>
      <c r="I372" s="18" t="s">
        <v>20</v>
      </c>
      <c r="J372" s="45"/>
      <c r="K372" s="48"/>
      <c r="L372" s="50"/>
      <c r="M372" s="52"/>
      <c r="N372" s="54"/>
      <c r="O372" s="56"/>
    </row>
    <row r="373" spans="1:18" ht="11.1" customHeight="1">
      <c r="A373" s="16" t="s">
        <v>268</v>
      </c>
      <c r="B373" s="17" t="s">
        <v>269</v>
      </c>
      <c r="C373" s="18" t="s">
        <v>40</v>
      </c>
      <c r="D373" s="18">
        <v>29</v>
      </c>
      <c r="E373" s="18">
        <v>66</v>
      </c>
      <c r="F373" s="18">
        <v>95</v>
      </c>
      <c r="G373" s="18">
        <v>1.5</v>
      </c>
      <c r="H373" s="18" t="s">
        <v>15</v>
      </c>
      <c r="I373" s="18" t="s">
        <v>31</v>
      </c>
      <c r="J373" s="45"/>
      <c r="K373" s="48"/>
      <c r="L373" s="50"/>
      <c r="M373" s="52"/>
      <c r="N373" s="54"/>
      <c r="O373" s="56"/>
    </row>
    <row r="374" spans="1:18" ht="11.1" customHeight="1">
      <c r="A374" s="16" t="s">
        <v>268</v>
      </c>
      <c r="B374" s="17" t="s">
        <v>269</v>
      </c>
      <c r="C374" s="18" t="s">
        <v>41</v>
      </c>
      <c r="D374" s="18">
        <v>30</v>
      </c>
      <c r="E374" s="18">
        <v>66</v>
      </c>
      <c r="F374" s="18">
        <v>96</v>
      </c>
      <c r="G374" s="18">
        <v>2</v>
      </c>
      <c r="H374" s="18" t="s">
        <v>15</v>
      </c>
      <c r="I374" s="18" t="s">
        <v>20</v>
      </c>
      <c r="J374" s="45"/>
      <c r="K374" s="48"/>
      <c r="L374" s="50"/>
      <c r="M374" s="52"/>
      <c r="N374" s="54"/>
      <c r="O374" s="56"/>
    </row>
    <row r="375" spans="1:18" ht="10.5" customHeight="1" thickBot="1">
      <c r="A375" s="19" t="s">
        <v>268</v>
      </c>
      <c r="B375" s="20" t="s">
        <v>269</v>
      </c>
      <c r="C375" s="21" t="s">
        <v>42</v>
      </c>
      <c r="D375" s="21">
        <v>29</v>
      </c>
      <c r="E375" s="21">
        <v>0</v>
      </c>
      <c r="F375" s="21">
        <v>29</v>
      </c>
      <c r="G375" s="21">
        <v>0</v>
      </c>
      <c r="H375" s="21" t="s">
        <v>15</v>
      </c>
      <c r="I375" s="21" t="s">
        <v>20</v>
      </c>
      <c r="J375" s="46"/>
      <c r="K375" s="49"/>
      <c r="L375" s="51"/>
      <c r="M375" s="53"/>
      <c r="N375" s="55"/>
      <c r="O375" s="57"/>
    </row>
    <row r="376" spans="1:18" ht="11.1" customHeight="1">
      <c r="A376" s="8" t="s">
        <v>270</v>
      </c>
      <c r="B376" s="9" t="s">
        <v>271</v>
      </c>
      <c r="C376" s="10" t="s">
        <v>33</v>
      </c>
      <c r="D376" s="10">
        <v>16</v>
      </c>
      <c r="E376" s="10">
        <v>38</v>
      </c>
      <c r="F376" s="10">
        <v>54</v>
      </c>
      <c r="G376" s="10">
        <v>3</v>
      </c>
      <c r="H376" s="10" t="s">
        <v>15</v>
      </c>
      <c r="I376" s="10" t="s">
        <v>17</v>
      </c>
      <c r="J376" s="44">
        <f t="shared" ref="J376" si="185">COUNTIF(H376:H385,"F")+COUNTIF(H376:H385,"AB")</f>
        <v>2</v>
      </c>
      <c r="K376" s="47">
        <f t="shared" ref="K376" si="186">SUM(G376:G385)</f>
        <v>15.5</v>
      </c>
      <c r="L376" s="50" t="str">
        <f t="shared" ref="L376" si="187">IF(K376=21.5, "PASS", "FAIL")</f>
        <v>FAIL</v>
      </c>
      <c r="M376" s="52" t="str">
        <f t="shared" ref="M376" si="188">IF(L376="PASS",O376/9,"NO NEED")</f>
        <v>NO NEED</v>
      </c>
      <c r="N376" s="54" t="str">
        <f>IF(L376="FAIL","NO RANK",RANK(M376,$M$6:$M$445))</f>
        <v>NO RANK</v>
      </c>
      <c r="O376" s="56">
        <f t="shared" ref="O376" si="189">SUM(F376:F384)</f>
        <v>561</v>
      </c>
      <c r="P376" s="11"/>
      <c r="Q376" s="12"/>
      <c r="R376" s="12"/>
    </row>
    <row r="377" spans="1:18" ht="11.1" customHeight="1">
      <c r="A377" s="13" t="s">
        <v>270</v>
      </c>
      <c r="B377" s="14" t="s">
        <v>271</v>
      </c>
      <c r="C377" s="15" t="s">
        <v>34</v>
      </c>
      <c r="D377" s="15">
        <v>15</v>
      </c>
      <c r="E377" s="15">
        <v>26</v>
      </c>
      <c r="F377" s="15">
        <v>41</v>
      </c>
      <c r="G377" s="15">
        <v>3</v>
      </c>
      <c r="H377" s="15" t="s">
        <v>15</v>
      </c>
      <c r="I377" s="15" t="s">
        <v>18</v>
      </c>
      <c r="J377" s="45"/>
      <c r="K377" s="48"/>
      <c r="L377" s="50"/>
      <c r="M377" s="52"/>
      <c r="N377" s="54"/>
      <c r="O377" s="56"/>
    </row>
    <row r="378" spans="1:18" ht="11.1" customHeight="1">
      <c r="A378" s="13" t="s">
        <v>270</v>
      </c>
      <c r="B378" s="14" t="s">
        <v>271</v>
      </c>
      <c r="C378" s="15" t="s">
        <v>36</v>
      </c>
      <c r="D378" s="15">
        <v>16</v>
      </c>
      <c r="E378" s="15">
        <v>16</v>
      </c>
      <c r="F378" s="15">
        <v>32</v>
      </c>
      <c r="G378" s="15">
        <v>0</v>
      </c>
      <c r="H378" s="15" t="s">
        <v>19</v>
      </c>
      <c r="I378" s="15" t="s">
        <v>19</v>
      </c>
      <c r="J378" s="45"/>
      <c r="K378" s="48"/>
      <c r="L378" s="50"/>
      <c r="M378" s="52"/>
      <c r="N378" s="54"/>
      <c r="O378" s="56"/>
    </row>
    <row r="379" spans="1:18" ht="11.1" customHeight="1">
      <c r="A379" s="13" t="s">
        <v>270</v>
      </c>
      <c r="B379" s="14" t="s">
        <v>271</v>
      </c>
      <c r="C379" s="15" t="s">
        <v>37</v>
      </c>
      <c r="D379" s="15">
        <v>19</v>
      </c>
      <c r="E379" s="15">
        <v>12</v>
      </c>
      <c r="F379" s="15">
        <v>31</v>
      </c>
      <c r="G379" s="15">
        <v>0</v>
      </c>
      <c r="H379" s="15" t="s">
        <v>19</v>
      </c>
      <c r="I379" s="15" t="s">
        <v>19</v>
      </c>
      <c r="J379" s="45"/>
      <c r="K379" s="48"/>
      <c r="L379" s="50"/>
      <c r="M379" s="52"/>
      <c r="N379" s="54"/>
      <c r="O379" s="56"/>
    </row>
    <row r="380" spans="1:18" ht="11.1" customHeight="1">
      <c r="A380" s="13" t="s">
        <v>270</v>
      </c>
      <c r="B380" s="14" t="s">
        <v>271</v>
      </c>
      <c r="C380" s="15" t="s">
        <v>38</v>
      </c>
      <c r="D380" s="15">
        <v>18</v>
      </c>
      <c r="E380" s="15">
        <v>30</v>
      </c>
      <c r="F380" s="15">
        <v>48</v>
      </c>
      <c r="G380" s="15">
        <v>3</v>
      </c>
      <c r="H380" s="15" t="s">
        <v>15</v>
      </c>
      <c r="I380" s="15" t="s">
        <v>18</v>
      </c>
      <c r="J380" s="45"/>
      <c r="K380" s="48"/>
      <c r="L380" s="50"/>
      <c r="M380" s="52"/>
      <c r="N380" s="54"/>
      <c r="O380" s="56"/>
    </row>
    <row r="381" spans="1:18" ht="11.1" customHeight="1">
      <c r="A381" s="13" t="s">
        <v>270</v>
      </c>
      <c r="B381" s="14" t="s">
        <v>271</v>
      </c>
      <c r="C381" s="15" t="s">
        <v>35</v>
      </c>
      <c r="D381" s="15">
        <v>29</v>
      </c>
      <c r="E381" s="15">
        <v>60</v>
      </c>
      <c r="F381" s="15">
        <v>89</v>
      </c>
      <c r="G381" s="15">
        <v>1.5</v>
      </c>
      <c r="H381" s="15" t="s">
        <v>15</v>
      </c>
      <c r="I381" s="15" t="s">
        <v>21</v>
      </c>
      <c r="J381" s="45"/>
      <c r="K381" s="48"/>
      <c r="L381" s="50"/>
      <c r="M381" s="52"/>
      <c r="N381" s="54"/>
      <c r="O381" s="56"/>
    </row>
    <row r="382" spans="1:18" ht="11.1" customHeight="1">
      <c r="A382" s="16" t="s">
        <v>270</v>
      </c>
      <c r="B382" s="17" t="s">
        <v>271</v>
      </c>
      <c r="C382" s="18" t="s">
        <v>39</v>
      </c>
      <c r="D382" s="18">
        <v>28</v>
      </c>
      <c r="E382" s="18">
        <v>60</v>
      </c>
      <c r="F382" s="18">
        <v>88</v>
      </c>
      <c r="G382" s="18">
        <v>1.5</v>
      </c>
      <c r="H382" s="18" t="s">
        <v>15</v>
      </c>
      <c r="I382" s="18" t="s">
        <v>21</v>
      </c>
      <c r="J382" s="45"/>
      <c r="K382" s="48"/>
      <c r="L382" s="50"/>
      <c r="M382" s="52"/>
      <c r="N382" s="54"/>
      <c r="O382" s="56"/>
    </row>
    <row r="383" spans="1:18" ht="11.1" customHeight="1">
      <c r="A383" s="16" t="s">
        <v>270</v>
      </c>
      <c r="B383" s="17" t="s">
        <v>271</v>
      </c>
      <c r="C383" s="18" t="s">
        <v>40</v>
      </c>
      <c r="D383" s="18">
        <v>27</v>
      </c>
      <c r="E383" s="18">
        <v>65</v>
      </c>
      <c r="F383" s="18">
        <v>92</v>
      </c>
      <c r="G383" s="18">
        <v>1.5</v>
      </c>
      <c r="H383" s="18" t="s">
        <v>15</v>
      </c>
      <c r="I383" s="18" t="s">
        <v>20</v>
      </c>
      <c r="J383" s="45"/>
      <c r="K383" s="48"/>
      <c r="L383" s="50"/>
      <c r="M383" s="52"/>
      <c r="N383" s="54"/>
      <c r="O383" s="56"/>
    </row>
    <row r="384" spans="1:18" ht="11.1" customHeight="1">
      <c r="A384" s="16" t="s">
        <v>270</v>
      </c>
      <c r="B384" s="17" t="s">
        <v>271</v>
      </c>
      <c r="C384" s="18" t="s">
        <v>41</v>
      </c>
      <c r="D384" s="18">
        <v>28</v>
      </c>
      <c r="E384" s="18">
        <v>58</v>
      </c>
      <c r="F384" s="18">
        <v>86</v>
      </c>
      <c r="G384" s="18">
        <v>2</v>
      </c>
      <c r="H384" s="18" t="s">
        <v>15</v>
      </c>
      <c r="I384" s="18" t="s">
        <v>21</v>
      </c>
      <c r="J384" s="45"/>
      <c r="K384" s="48"/>
      <c r="L384" s="50"/>
      <c r="M384" s="52"/>
      <c r="N384" s="54"/>
      <c r="O384" s="56"/>
    </row>
    <row r="385" spans="1:18" ht="11.1" customHeight="1" thickBot="1">
      <c r="A385" s="19" t="s">
        <v>270</v>
      </c>
      <c r="B385" s="20" t="s">
        <v>271</v>
      </c>
      <c r="C385" s="21" t="s">
        <v>42</v>
      </c>
      <c r="D385" s="21">
        <v>27</v>
      </c>
      <c r="E385" s="21">
        <v>0</v>
      </c>
      <c r="F385" s="21">
        <v>27</v>
      </c>
      <c r="G385" s="21">
        <v>0</v>
      </c>
      <c r="H385" s="21" t="s">
        <v>15</v>
      </c>
      <c r="I385" s="21" t="s">
        <v>31</v>
      </c>
      <c r="J385" s="46"/>
      <c r="K385" s="49"/>
      <c r="L385" s="51"/>
      <c r="M385" s="53"/>
      <c r="N385" s="55"/>
      <c r="O385" s="57"/>
    </row>
    <row r="386" spans="1:18" ht="11.1" customHeight="1">
      <c r="A386" s="8" t="s">
        <v>272</v>
      </c>
      <c r="B386" s="9" t="s">
        <v>273</v>
      </c>
      <c r="C386" s="10" t="s">
        <v>33</v>
      </c>
      <c r="D386" s="10">
        <v>20</v>
      </c>
      <c r="E386" s="10">
        <v>38</v>
      </c>
      <c r="F386" s="10">
        <v>58</v>
      </c>
      <c r="G386" s="10">
        <v>3</v>
      </c>
      <c r="H386" s="10" t="s">
        <v>15</v>
      </c>
      <c r="I386" s="10" t="s">
        <v>17</v>
      </c>
      <c r="J386" s="44">
        <f t="shared" ref="J386" si="190">COUNTIF(H386:H395,"F")+COUNTIF(H386:H395,"AB")</f>
        <v>1</v>
      </c>
      <c r="K386" s="47">
        <f t="shared" ref="K386" si="191">SUM(G386:G395)</f>
        <v>18.5</v>
      </c>
      <c r="L386" s="50" t="str">
        <f t="shared" ref="L386" si="192">IF(K386=21.5, "PASS", "FAIL")</f>
        <v>FAIL</v>
      </c>
      <c r="M386" s="52" t="str">
        <f t="shared" ref="M386" si="193">IF(L386="PASS",O386/9,"NO NEED")</f>
        <v>NO NEED</v>
      </c>
      <c r="N386" s="54" t="str">
        <f>IF(L386="FAIL","NO RANK",RANK(M386,$M$6:$M$445))</f>
        <v>NO RANK</v>
      </c>
      <c r="O386" s="56">
        <f t="shared" ref="O386" si="194">SUM(F386:F394)</f>
        <v>590</v>
      </c>
      <c r="P386" s="11"/>
      <c r="Q386" s="12"/>
      <c r="R386" s="12"/>
    </row>
    <row r="387" spans="1:18" ht="11.1" customHeight="1">
      <c r="A387" s="13" t="s">
        <v>272</v>
      </c>
      <c r="B387" s="14" t="s">
        <v>273</v>
      </c>
      <c r="C387" s="15" t="s">
        <v>34</v>
      </c>
      <c r="D387" s="15">
        <v>17</v>
      </c>
      <c r="E387" s="15">
        <v>34</v>
      </c>
      <c r="F387" s="15">
        <v>51</v>
      </c>
      <c r="G387" s="15">
        <v>3</v>
      </c>
      <c r="H387" s="15" t="s">
        <v>15</v>
      </c>
      <c r="I387" s="15" t="s">
        <v>17</v>
      </c>
      <c r="J387" s="45"/>
      <c r="K387" s="48"/>
      <c r="L387" s="50"/>
      <c r="M387" s="52"/>
      <c r="N387" s="54"/>
      <c r="O387" s="56"/>
    </row>
    <row r="388" spans="1:18" ht="11.1" customHeight="1">
      <c r="A388" s="13" t="s">
        <v>272</v>
      </c>
      <c r="B388" s="14" t="s">
        <v>273</v>
      </c>
      <c r="C388" s="15" t="s">
        <v>36</v>
      </c>
      <c r="D388" s="15">
        <v>21</v>
      </c>
      <c r="E388" s="15">
        <v>26</v>
      </c>
      <c r="F388" s="15">
        <v>47</v>
      </c>
      <c r="G388" s="15">
        <v>3</v>
      </c>
      <c r="H388" s="15" t="s">
        <v>15</v>
      </c>
      <c r="I388" s="15" t="s">
        <v>18</v>
      </c>
      <c r="J388" s="45"/>
      <c r="K388" s="48"/>
      <c r="L388" s="50"/>
      <c r="M388" s="52"/>
      <c r="N388" s="54"/>
      <c r="O388" s="56"/>
    </row>
    <row r="389" spans="1:18" ht="11.1" customHeight="1">
      <c r="A389" s="13" t="s">
        <v>272</v>
      </c>
      <c r="B389" s="14" t="s">
        <v>273</v>
      </c>
      <c r="C389" s="15" t="s">
        <v>37</v>
      </c>
      <c r="D389" s="15">
        <v>18</v>
      </c>
      <c r="E389" s="15">
        <v>9</v>
      </c>
      <c r="F389" s="15">
        <v>27</v>
      </c>
      <c r="G389" s="15">
        <v>0</v>
      </c>
      <c r="H389" s="15" t="s">
        <v>19</v>
      </c>
      <c r="I389" s="15" t="s">
        <v>19</v>
      </c>
      <c r="J389" s="45"/>
      <c r="K389" s="48"/>
      <c r="L389" s="50"/>
      <c r="M389" s="52"/>
      <c r="N389" s="54"/>
      <c r="O389" s="56"/>
    </row>
    <row r="390" spans="1:18" ht="11.1" customHeight="1">
      <c r="A390" s="13" t="s">
        <v>272</v>
      </c>
      <c r="B390" s="14" t="s">
        <v>273</v>
      </c>
      <c r="C390" s="15" t="s">
        <v>38</v>
      </c>
      <c r="D390" s="15">
        <v>17</v>
      </c>
      <c r="E390" s="15">
        <v>32</v>
      </c>
      <c r="F390" s="15">
        <v>49</v>
      </c>
      <c r="G390" s="15">
        <v>3</v>
      </c>
      <c r="H390" s="15" t="s">
        <v>15</v>
      </c>
      <c r="I390" s="15" t="s">
        <v>18</v>
      </c>
      <c r="J390" s="45"/>
      <c r="K390" s="48"/>
      <c r="L390" s="50"/>
      <c r="M390" s="52"/>
      <c r="N390" s="54"/>
      <c r="O390" s="56"/>
    </row>
    <row r="391" spans="1:18" ht="11.1" customHeight="1">
      <c r="A391" s="13" t="s">
        <v>272</v>
      </c>
      <c r="B391" s="14" t="s">
        <v>273</v>
      </c>
      <c r="C391" s="15" t="s">
        <v>35</v>
      </c>
      <c r="D391" s="15">
        <v>28</v>
      </c>
      <c r="E391" s="15">
        <v>58</v>
      </c>
      <c r="F391" s="15">
        <v>86</v>
      </c>
      <c r="G391" s="15">
        <v>1.5</v>
      </c>
      <c r="H391" s="15" t="s">
        <v>15</v>
      </c>
      <c r="I391" s="15" t="s">
        <v>21</v>
      </c>
      <c r="J391" s="45"/>
      <c r="K391" s="48"/>
      <c r="L391" s="50"/>
      <c r="M391" s="52"/>
      <c r="N391" s="54"/>
      <c r="O391" s="56"/>
    </row>
    <row r="392" spans="1:18" ht="11.1" customHeight="1">
      <c r="A392" s="16" t="s">
        <v>272</v>
      </c>
      <c r="B392" s="17" t="s">
        <v>273</v>
      </c>
      <c r="C392" s="18" t="s">
        <v>39</v>
      </c>
      <c r="D392" s="18">
        <v>27</v>
      </c>
      <c r="E392" s="18">
        <v>60</v>
      </c>
      <c r="F392" s="18">
        <v>87</v>
      </c>
      <c r="G392" s="18">
        <v>1.5</v>
      </c>
      <c r="H392" s="18" t="s">
        <v>15</v>
      </c>
      <c r="I392" s="18" t="s">
        <v>21</v>
      </c>
      <c r="J392" s="45"/>
      <c r="K392" s="48"/>
      <c r="L392" s="50"/>
      <c r="M392" s="52"/>
      <c r="N392" s="54"/>
      <c r="O392" s="56"/>
    </row>
    <row r="393" spans="1:18" ht="11.1" customHeight="1">
      <c r="A393" s="16" t="s">
        <v>272</v>
      </c>
      <c r="B393" s="17" t="s">
        <v>273</v>
      </c>
      <c r="C393" s="18" t="s">
        <v>40</v>
      </c>
      <c r="D393" s="18">
        <v>28</v>
      </c>
      <c r="E393" s="18">
        <v>65</v>
      </c>
      <c r="F393" s="18">
        <v>93</v>
      </c>
      <c r="G393" s="18">
        <v>1.5</v>
      </c>
      <c r="H393" s="18" t="s">
        <v>15</v>
      </c>
      <c r="I393" s="18" t="s">
        <v>20</v>
      </c>
      <c r="J393" s="45"/>
      <c r="K393" s="48"/>
      <c r="L393" s="50"/>
      <c r="M393" s="52"/>
      <c r="N393" s="54"/>
      <c r="O393" s="56"/>
    </row>
    <row r="394" spans="1:18" ht="11.1" customHeight="1">
      <c r="A394" s="16" t="s">
        <v>272</v>
      </c>
      <c r="B394" s="17" t="s">
        <v>273</v>
      </c>
      <c r="C394" s="18" t="s">
        <v>41</v>
      </c>
      <c r="D394" s="18">
        <v>27</v>
      </c>
      <c r="E394" s="18">
        <v>65</v>
      </c>
      <c r="F394" s="18">
        <v>92</v>
      </c>
      <c r="G394" s="18">
        <v>2</v>
      </c>
      <c r="H394" s="18" t="s">
        <v>15</v>
      </c>
      <c r="I394" s="18" t="s">
        <v>20</v>
      </c>
      <c r="J394" s="45"/>
      <c r="K394" s="48"/>
      <c r="L394" s="50"/>
      <c r="M394" s="52"/>
      <c r="N394" s="54"/>
      <c r="O394" s="56"/>
    </row>
    <row r="395" spans="1:18" ht="10.5" customHeight="1" thickBot="1">
      <c r="A395" s="19" t="s">
        <v>272</v>
      </c>
      <c r="B395" s="20" t="s">
        <v>273</v>
      </c>
      <c r="C395" s="21" t="s">
        <v>42</v>
      </c>
      <c r="D395" s="21">
        <v>28</v>
      </c>
      <c r="E395" s="21">
        <v>0</v>
      </c>
      <c r="F395" s="21">
        <v>28</v>
      </c>
      <c r="G395" s="21">
        <v>0</v>
      </c>
      <c r="H395" s="21" t="s">
        <v>15</v>
      </c>
      <c r="I395" s="21" t="s">
        <v>31</v>
      </c>
      <c r="J395" s="46"/>
      <c r="K395" s="49"/>
      <c r="L395" s="51"/>
      <c r="M395" s="53"/>
      <c r="N395" s="55"/>
      <c r="O395" s="57"/>
    </row>
    <row r="396" spans="1:18" ht="11.1" customHeight="1">
      <c r="A396" s="8" t="s">
        <v>274</v>
      </c>
      <c r="B396" s="9" t="s">
        <v>275</v>
      </c>
      <c r="C396" s="10" t="s">
        <v>33</v>
      </c>
      <c r="D396" s="10">
        <v>23</v>
      </c>
      <c r="E396" s="10">
        <v>31</v>
      </c>
      <c r="F396" s="10">
        <v>54</v>
      </c>
      <c r="G396" s="10">
        <v>3</v>
      </c>
      <c r="H396" s="10" t="s">
        <v>15</v>
      </c>
      <c r="I396" s="10" t="s">
        <v>17</v>
      </c>
      <c r="J396" s="44">
        <f t="shared" ref="J396" si="195">COUNTIF(H396:H405,"F")+COUNTIF(H396:H405,"AB")</f>
        <v>2</v>
      </c>
      <c r="K396" s="47">
        <f t="shared" ref="K396" si="196">SUM(G396:G405)</f>
        <v>15.5</v>
      </c>
      <c r="L396" s="50" t="str">
        <f t="shared" ref="L396" si="197">IF(K396=21.5, "PASS", "FAIL")</f>
        <v>FAIL</v>
      </c>
      <c r="M396" s="52" t="str">
        <f t="shared" ref="M396" si="198">IF(L396="PASS",O396/9,"NO NEED")</f>
        <v>NO NEED</v>
      </c>
      <c r="N396" s="54" t="str">
        <f>IF(L396="FAIL","NO RANK",RANK(M396,$M$6:$M$445))</f>
        <v>NO RANK</v>
      </c>
      <c r="O396" s="56">
        <f t="shared" ref="O396" si="199">SUM(F396:F404)</f>
        <v>620</v>
      </c>
    </row>
    <row r="397" spans="1:18" ht="11.1" customHeight="1">
      <c r="A397" s="13" t="s">
        <v>274</v>
      </c>
      <c r="B397" s="14" t="s">
        <v>275</v>
      </c>
      <c r="C397" s="15" t="s">
        <v>34</v>
      </c>
      <c r="D397" s="15">
        <v>27</v>
      </c>
      <c r="E397" s="15">
        <v>5</v>
      </c>
      <c r="F397" s="15">
        <v>32</v>
      </c>
      <c r="G397" s="15">
        <v>0</v>
      </c>
      <c r="H397" s="15" t="s">
        <v>19</v>
      </c>
      <c r="I397" s="15" t="s">
        <v>19</v>
      </c>
      <c r="J397" s="45"/>
      <c r="K397" s="48"/>
      <c r="L397" s="50"/>
      <c r="M397" s="52"/>
      <c r="N397" s="54"/>
      <c r="O397" s="56"/>
    </row>
    <row r="398" spans="1:18" ht="11.1" customHeight="1">
      <c r="A398" s="13" t="s">
        <v>274</v>
      </c>
      <c r="B398" s="14" t="s">
        <v>275</v>
      </c>
      <c r="C398" s="15" t="s">
        <v>36</v>
      </c>
      <c r="D398" s="15">
        <v>22</v>
      </c>
      <c r="E398" s="15">
        <v>30</v>
      </c>
      <c r="F398" s="15">
        <v>52</v>
      </c>
      <c r="G398" s="15">
        <v>3</v>
      </c>
      <c r="H398" s="15" t="s">
        <v>15</v>
      </c>
      <c r="I398" s="15" t="s">
        <v>17</v>
      </c>
      <c r="J398" s="45"/>
      <c r="K398" s="48"/>
      <c r="L398" s="50"/>
      <c r="M398" s="52"/>
      <c r="N398" s="54"/>
      <c r="O398" s="56"/>
    </row>
    <row r="399" spans="1:18" ht="11.1" customHeight="1">
      <c r="A399" s="13" t="s">
        <v>274</v>
      </c>
      <c r="B399" s="14" t="s">
        <v>275</v>
      </c>
      <c r="C399" s="15" t="s">
        <v>37</v>
      </c>
      <c r="D399" s="15">
        <v>27</v>
      </c>
      <c r="E399" s="15">
        <v>13</v>
      </c>
      <c r="F399" s="15">
        <v>40</v>
      </c>
      <c r="G399" s="15">
        <v>0</v>
      </c>
      <c r="H399" s="15" t="s">
        <v>19</v>
      </c>
      <c r="I399" s="15" t="s">
        <v>19</v>
      </c>
      <c r="J399" s="45"/>
      <c r="K399" s="48"/>
      <c r="L399" s="50"/>
      <c r="M399" s="52"/>
      <c r="N399" s="54"/>
      <c r="O399" s="56"/>
    </row>
    <row r="400" spans="1:18" ht="11.1" customHeight="1">
      <c r="A400" s="13" t="s">
        <v>274</v>
      </c>
      <c r="B400" s="14" t="s">
        <v>275</v>
      </c>
      <c r="C400" s="15" t="s">
        <v>38</v>
      </c>
      <c r="D400" s="15">
        <v>26</v>
      </c>
      <c r="E400" s="15">
        <v>35</v>
      </c>
      <c r="F400" s="15">
        <v>61</v>
      </c>
      <c r="G400" s="15">
        <v>3</v>
      </c>
      <c r="H400" s="15" t="s">
        <v>15</v>
      </c>
      <c r="I400" s="15" t="s">
        <v>16</v>
      </c>
      <c r="J400" s="45"/>
      <c r="K400" s="48"/>
      <c r="L400" s="50"/>
      <c r="M400" s="52"/>
      <c r="N400" s="54"/>
      <c r="O400" s="56"/>
    </row>
    <row r="401" spans="1:18" ht="11.1" customHeight="1">
      <c r="A401" s="13" t="s">
        <v>274</v>
      </c>
      <c r="B401" s="14" t="s">
        <v>275</v>
      </c>
      <c r="C401" s="15" t="s">
        <v>35</v>
      </c>
      <c r="D401" s="15">
        <v>29</v>
      </c>
      <c r="E401" s="15">
        <v>66</v>
      </c>
      <c r="F401" s="15">
        <v>95</v>
      </c>
      <c r="G401" s="15">
        <v>1.5</v>
      </c>
      <c r="H401" s="15" t="s">
        <v>15</v>
      </c>
      <c r="I401" s="15" t="s">
        <v>20</v>
      </c>
      <c r="J401" s="45"/>
      <c r="K401" s="48"/>
      <c r="L401" s="50"/>
      <c r="M401" s="52"/>
      <c r="N401" s="54"/>
      <c r="O401" s="56"/>
    </row>
    <row r="402" spans="1:18" ht="11.1" customHeight="1">
      <c r="A402" s="16" t="s">
        <v>274</v>
      </c>
      <c r="B402" s="17" t="s">
        <v>275</v>
      </c>
      <c r="C402" s="18" t="s">
        <v>39</v>
      </c>
      <c r="D402" s="18">
        <v>30</v>
      </c>
      <c r="E402" s="18">
        <v>65</v>
      </c>
      <c r="F402" s="18">
        <v>95</v>
      </c>
      <c r="G402" s="18">
        <v>1.5</v>
      </c>
      <c r="H402" s="18" t="s">
        <v>15</v>
      </c>
      <c r="I402" s="18" t="s">
        <v>20</v>
      </c>
      <c r="J402" s="45"/>
      <c r="K402" s="48"/>
      <c r="L402" s="50"/>
      <c r="M402" s="52"/>
      <c r="N402" s="54"/>
      <c r="O402" s="56"/>
    </row>
    <row r="403" spans="1:18" ht="11.1" customHeight="1">
      <c r="A403" s="16" t="s">
        <v>274</v>
      </c>
      <c r="B403" s="17" t="s">
        <v>275</v>
      </c>
      <c r="C403" s="18" t="s">
        <v>40</v>
      </c>
      <c r="D403" s="18">
        <v>30</v>
      </c>
      <c r="E403" s="18">
        <v>67</v>
      </c>
      <c r="F403" s="18">
        <v>97</v>
      </c>
      <c r="G403" s="18">
        <v>1.5</v>
      </c>
      <c r="H403" s="18" t="s">
        <v>15</v>
      </c>
      <c r="I403" s="18" t="s">
        <v>20</v>
      </c>
      <c r="J403" s="45"/>
      <c r="K403" s="48"/>
      <c r="L403" s="50"/>
      <c r="M403" s="52"/>
      <c r="N403" s="54"/>
      <c r="O403" s="56"/>
    </row>
    <row r="404" spans="1:18" ht="11.1" customHeight="1">
      <c r="A404" s="16" t="s">
        <v>274</v>
      </c>
      <c r="B404" s="17" t="s">
        <v>275</v>
      </c>
      <c r="C404" s="18" t="s">
        <v>41</v>
      </c>
      <c r="D404" s="18">
        <v>29</v>
      </c>
      <c r="E404" s="18">
        <v>65</v>
      </c>
      <c r="F404" s="18">
        <v>94</v>
      </c>
      <c r="G404" s="18">
        <v>2</v>
      </c>
      <c r="H404" s="18" t="s">
        <v>15</v>
      </c>
      <c r="I404" s="18" t="s">
        <v>20</v>
      </c>
      <c r="J404" s="45"/>
      <c r="K404" s="48"/>
      <c r="L404" s="50"/>
      <c r="M404" s="52"/>
      <c r="N404" s="54"/>
      <c r="O404" s="56"/>
    </row>
    <row r="405" spans="1:18" ht="11.1" customHeight="1" thickBot="1">
      <c r="A405" s="19" t="s">
        <v>274</v>
      </c>
      <c r="B405" s="20" t="s">
        <v>275</v>
      </c>
      <c r="C405" s="21" t="s">
        <v>42</v>
      </c>
      <c r="D405" s="21">
        <v>30</v>
      </c>
      <c r="E405" s="21">
        <v>0</v>
      </c>
      <c r="F405" s="21">
        <v>30</v>
      </c>
      <c r="G405" s="21">
        <v>0</v>
      </c>
      <c r="H405" s="21" t="s">
        <v>15</v>
      </c>
      <c r="I405" s="21" t="s">
        <v>31</v>
      </c>
      <c r="J405" s="46"/>
      <c r="K405" s="49"/>
      <c r="L405" s="51"/>
      <c r="M405" s="53"/>
      <c r="N405" s="55"/>
      <c r="O405" s="57"/>
    </row>
    <row r="406" spans="1:18" ht="11.1" customHeight="1">
      <c r="A406" s="8" t="s">
        <v>276</v>
      </c>
      <c r="B406" s="9" t="s">
        <v>277</v>
      </c>
      <c r="C406" s="10" t="s">
        <v>33</v>
      </c>
      <c r="D406" s="10">
        <v>26</v>
      </c>
      <c r="E406" s="10">
        <v>32</v>
      </c>
      <c r="F406" s="10">
        <v>58</v>
      </c>
      <c r="G406" s="10">
        <v>3</v>
      </c>
      <c r="H406" s="10" t="s">
        <v>15</v>
      </c>
      <c r="I406" s="10" t="s">
        <v>17</v>
      </c>
      <c r="J406" s="44">
        <f t="shared" ref="J406" si="200">COUNTIF(H406:H415,"F")+COUNTIF(H406:H415,"AB")</f>
        <v>1</v>
      </c>
      <c r="K406" s="47">
        <f t="shared" ref="K406" si="201">SUM(G406:G415)</f>
        <v>18.5</v>
      </c>
      <c r="L406" s="50" t="str">
        <f t="shared" ref="L406" si="202">IF(K406=21.5, "PASS", "FAIL")</f>
        <v>FAIL</v>
      </c>
      <c r="M406" s="52" t="str">
        <f t="shared" ref="M406" si="203">IF(L406="PASS",O406/9,"NO NEED")</f>
        <v>NO NEED</v>
      </c>
      <c r="N406" s="54" t="str">
        <f>IF(L406="FAIL","NO RANK",RANK(M406,$M$6:$M$445))</f>
        <v>NO RANK</v>
      </c>
      <c r="O406" s="56">
        <f t="shared" ref="O406" si="204">SUM(F406:F414)</f>
        <v>643</v>
      </c>
      <c r="P406" s="11"/>
      <c r="Q406" s="12"/>
      <c r="R406" s="12"/>
    </row>
    <row r="407" spans="1:18" ht="11.1" customHeight="1">
      <c r="A407" s="13" t="s">
        <v>276</v>
      </c>
      <c r="B407" s="14" t="s">
        <v>277</v>
      </c>
      <c r="C407" s="15" t="s">
        <v>34</v>
      </c>
      <c r="D407" s="15">
        <v>26</v>
      </c>
      <c r="E407" s="15">
        <v>31</v>
      </c>
      <c r="F407" s="15">
        <v>57</v>
      </c>
      <c r="G407" s="15">
        <v>3</v>
      </c>
      <c r="H407" s="15" t="s">
        <v>15</v>
      </c>
      <c r="I407" s="15" t="s">
        <v>17</v>
      </c>
      <c r="J407" s="45"/>
      <c r="K407" s="48"/>
      <c r="L407" s="50"/>
      <c r="M407" s="52"/>
      <c r="N407" s="54"/>
      <c r="O407" s="56"/>
    </row>
    <row r="408" spans="1:18" ht="11.1" customHeight="1">
      <c r="A408" s="13" t="s">
        <v>276</v>
      </c>
      <c r="B408" s="14" t="s">
        <v>277</v>
      </c>
      <c r="C408" s="15" t="s">
        <v>36</v>
      </c>
      <c r="D408" s="15">
        <v>23</v>
      </c>
      <c r="E408" s="15">
        <v>16</v>
      </c>
      <c r="F408" s="15">
        <v>39</v>
      </c>
      <c r="G408" s="15">
        <v>0</v>
      </c>
      <c r="H408" s="15" t="s">
        <v>19</v>
      </c>
      <c r="I408" s="15" t="s">
        <v>19</v>
      </c>
      <c r="J408" s="45"/>
      <c r="K408" s="48"/>
      <c r="L408" s="50"/>
      <c r="M408" s="52"/>
      <c r="N408" s="54"/>
      <c r="O408" s="56"/>
    </row>
    <row r="409" spans="1:18" ht="11.1" customHeight="1">
      <c r="A409" s="13" t="s">
        <v>276</v>
      </c>
      <c r="B409" s="14" t="s">
        <v>277</v>
      </c>
      <c r="C409" s="15" t="s">
        <v>37</v>
      </c>
      <c r="D409" s="15">
        <v>27</v>
      </c>
      <c r="E409" s="15">
        <v>25</v>
      </c>
      <c r="F409" s="15">
        <v>52</v>
      </c>
      <c r="G409" s="15">
        <v>3</v>
      </c>
      <c r="H409" s="15" t="s">
        <v>15</v>
      </c>
      <c r="I409" s="15" t="s">
        <v>17</v>
      </c>
      <c r="J409" s="45"/>
      <c r="K409" s="48"/>
      <c r="L409" s="50"/>
      <c r="M409" s="52"/>
      <c r="N409" s="54"/>
      <c r="O409" s="56"/>
    </row>
    <row r="410" spans="1:18" ht="11.1" customHeight="1">
      <c r="A410" s="13" t="s">
        <v>276</v>
      </c>
      <c r="B410" s="14" t="s">
        <v>277</v>
      </c>
      <c r="C410" s="15" t="s">
        <v>38</v>
      </c>
      <c r="D410" s="15">
        <v>27</v>
      </c>
      <c r="E410" s="15">
        <v>28</v>
      </c>
      <c r="F410" s="15">
        <v>55</v>
      </c>
      <c r="G410" s="15">
        <v>3</v>
      </c>
      <c r="H410" s="15" t="s">
        <v>15</v>
      </c>
      <c r="I410" s="15" t="s">
        <v>17</v>
      </c>
      <c r="J410" s="45"/>
      <c r="K410" s="48"/>
      <c r="L410" s="50"/>
      <c r="M410" s="52"/>
      <c r="N410" s="54"/>
      <c r="O410" s="56"/>
    </row>
    <row r="411" spans="1:18" ht="11.1" customHeight="1">
      <c r="A411" s="13" t="s">
        <v>276</v>
      </c>
      <c r="B411" s="14" t="s">
        <v>277</v>
      </c>
      <c r="C411" s="15" t="s">
        <v>35</v>
      </c>
      <c r="D411" s="15">
        <v>29</v>
      </c>
      <c r="E411" s="15">
        <v>68</v>
      </c>
      <c r="F411" s="15">
        <v>97</v>
      </c>
      <c r="G411" s="15">
        <v>1.5</v>
      </c>
      <c r="H411" s="15" t="s">
        <v>15</v>
      </c>
      <c r="I411" s="15" t="s">
        <v>20</v>
      </c>
      <c r="J411" s="45"/>
      <c r="K411" s="48"/>
      <c r="L411" s="50"/>
      <c r="M411" s="52"/>
      <c r="N411" s="54"/>
      <c r="O411" s="56"/>
    </row>
    <row r="412" spans="1:18" ht="11.1" customHeight="1">
      <c r="A412" s="16" t="s">
        <v>276</v>
      </c>
      <c r="B412" s="17" t="s">
        <v>277</v>
      </c>
      <c r="C412" s="18" t="s">
        <v>39</v>
      </c>
      <c r="D412" s="18">
        <v>29</v>
      </c>
      <c r="E412" s="18">
        <v>65</v>
      </c>
      <c r="F412" s="18">
        <v>94</v>
      </c>
      <c r="G412" s="18">
        <v>1.5</v>
      </c>
      <c r="H412" s="18" t="s">
        <v>15</v>
      </c>
      <c r="I412" s="18" t="s">
        <v>20</v>
      </c>
      <c r="J412" s="45"/>
      <c r="K412" s="48"/>
      <c r="L412" s="50"/>
      <c r="M412" s="52"/>
      <c r="N412" s="54"/>
      <c r="O412" s="56"/>
    </row>
    <row r="413" spans="1:18" ht="11.1" customHeight="1">
      <c r="A413" s="16" t="s">
        <v>276</v>
      </c>
      <c r="B413" s="17" t="s">
        <v>277</v>
      </c>
      <c r="C413" s="18" t="s">
        <v>40</v>
      </c>
      <c r="D413" s="18">
        <v>29</v>
      </c>
      <c r="E413" s="18">
        <v>66</v>
      </c>
      <c r="F413" s="18">
        <v>95</v>
      </c>
      <c r="G413" s="18">
        <v>1.5</v>
      </c>
      <c r="H413" s="18" t="s">
        <v>15</v>
      </c>
      <c r="I413" s="18" t="s">
        <v>20</v>
      </c>
      <c r="J413" s="45"/>
      <c r="K413" s="48"/>
      <c r="L413" s="50"/>
      <c r="M413" s="52"/>
      <c r="N413" s="54"/>
      <c r="O413" s="56"/>
    </row>
    <row r="414" spans="1:18" ht="11.1" customHeight="1">
      <c r="A414" s="16" t="s">
        <v>276</v>
      </c>
      <c r="B414" s="17" t="s">
        <v>277</v>
      </c>
      <c r="C414" s="18" t="s">
        <v>41</v>
      </c>
      <c r="D414" s="18">
        <v>28</v>
      </c>
      <c r="E414" s="18">
        <v>68</v>
      </c>
      <c r="F414" s="18">
        <v>96</v>
      </c>
      <c r="G414" s="18">
        <v>2</v>
      </c>
      <c r="H414" s="18" t="s">
        <v>15</v>
      </c>
      <c r="I414" s="18" t="s">
        <v>20</v>
      </c>
      <c r="J414" s="45"/>
      <c r="K414" s="48"/>
      <c r="L414" s="50"/>
      <c r="M414" s="52"/>
      <c r="N414" s="54"/>
      <c r="O414" s="56"/>
    </row>
    <row r="415" spans="1:18" ht="10.5" customHeight="1" thickBot="1">
      <c r="A415" s="19" t="s">
        <v>276</v>
      </c>
      <c r="B415" s="20" t="s">
        <v>277</v>
      </c>
      <c r="C415" s="21" t="s">
        <v>42</v>
      </c>
      <c r="D415" s="21">
        <v>28</v>
      </c>
      <c r="E415" s="21">
        <v>0</v>
      </c>
      <c r="F415" s="21">
        <v>28</v>
      </c>
      <c r="G415" s="21">
        <v>0</v>
      </c>
      <c r="H415" s="21" t="s">
        <v>15</v>
      </c>
      <c r="I415" s="21" t="s">
        <v>31</v>
      </c>
      <c r="J415" s="46"/>
      <c r="K415" s="49"/>
      <c r="L415" s="51"/>
      <c r="M415" s="53"/>
      <c r="N415" s="55"/>
      <c r="O415" s="57"/>
    </row>
    <row r="416" spans="1:18" ht="11.1" customHeight="1">
      <c r="A416" s="8" t="s">
        <v>282</v>
      </c>
      <c r="B416" s="9" t="s">
        <v>283</v>
      </c>
      <c r="C416" s="10" t="s">
        <v>33</v>
      </c>
      <c r="D416" s="10">
        <v>24</v>
      </c>
      <c r="E416" s="10">
        <v>40</v>
      </c>
      <c r="F416" s="10">
        <v>64</v>
      </c>
      <c r="G416" s="10">
        <v>3</v>
      </c>
      <c r="H416" s="10" t="s">
        <v>15</v>
      </c>
      <c r="I416" s="10" t="s">
        <v>16</v>
      </c>
      <c r="J416" s="44">
        <f t="shared" ref="J416" si="205">COUNTIF(H416:H425,"F")+COUNTIF(H416:H425,"AB")</f>
        <v>0</v>
      </c>
      <c r="K416" s="47">
        <f t="shared" ref="K416" si="206">SUM(G416:G425)</f>
        <v>21.5</v>
      </c>
      <c r="L416" s="50" t="str">
        <f t="shared" ref="L416" si="207">IF(K416=21.5, "PASS", "FAIL")</f>
        <v>PASS</v>
      </c>
      <c r="M416" s="52">
        <f t="shared" ref="M416" si="208">IF(L416="PASS",O416/9,"NO NEED")</f>
        <v>80.111111111111114</v>
      </c>
      <c r="N416" s="54">
        <f>IF(L416="FAIL","NO RANK",RANK(M416,$M$6:$M$445))</f>
        <v>5</v>
      </c>
      <c r="O416" s="56">
        <f t="shared" ref="O416" si="209">SUM(F416:F424)</f>
        <v>721</v>
      </c>
    </row>
    <row r="417" spans="1:18" ht="11.1" customHeight="1">
      <c r="A417" s="13" t="s">
        <v>282</v>
      </c>
      <c r="B417" s="14" t="s">
        <v>283</v>
      </c>
      <c r="C417" s="15" t="s">
        <v>34</v>
      </c>
      <c r="D417" s="15">
        <v>25</v>
      </c>
      <c r="E417" s="15">
        <v>48</v>
      </c>
      <c r="F417" s="15">
        <v>73</v>
      </c>
      <c r="G417" s="15">
        <v>3</v>
      </c>
      <c r="H417" s="15" t="s">
        <v>15</v>
      </c>
      <c r="I417" s="15" t="s">
        <v>16</v>
      </c>
      <c r="J417" s="45"/>
      <c r="K417" s="48"/>
      <c r="L417" s="50"/>
      <c r="M417" s="52"/>
      <c r="N417" s="54"/>
      <c r="O417" s="56"/>
    </row>
    <row r="418" spans="1:18" ht="11.1" customHeight="1">
      <c r="A418" s="13" t="s">
        <v>282</v>
      </c>
      <c r="B418" s="14" t="s">
        <v>283</v>
      </c>
      <c r="C418" s="15" t="s">
        <v>36</v>
      </c>
      <c r="D418" s="15">
        <v>28</v>
      </c>
      <c r="E418" s="15">
        <v>46</v>
      </c>
      <c r="F418" s="15">
        <v>74</v>
      </c>
      <c r="G418" s="15">
        <v>3</v>
      </c>
      <c r="H418" s="15" t="s">
        <v>15</v>
      </c>
      <c r="I418" s="15" t="s">
        <v>22</v>
      </c>
      <c r="J418" s="45"/>
      <c r="K418" s="48"/>
      <c r="L418" s="50"/>
      <c r="M418" s="52"/>
      <c r="N418" s="54"/>
      <c r="O418" s="56"/>
    </row>
    <row r="419" spans="1:18" ht="11.1" customHeight="1">
      <c r="A419" s="13" t="s">
        <v>282</v>
      </c>
      <c r="B419" s="14" t="s">
        <v>283</v>
      </c>
      <c r="C419" s="15" t="s">
        <v>37</v>
      </c>
      <c r="D419" s="15">
        <v>27</v>
      </c>
      <c r="E419" s="15">
        <v>34</v>
      </c>
      <c r="F419" s="15">
        <v>61</v>
      </c>
      <c r="G419" s="15">
        <v>3</v>
      </c>
      <c r="H419" s="15" t="s">
        <v>15</v>
      </c>
      <c r="I419" s="15" t="s">
        <v>16</v>
      </c>
      <c r="J419" s="45"/>
      <c r="K419" s="48"/>
      <c r="L419" s="50"/>
      <c r="M419" s="52"/>
      <c r="N419" s="54"/>
      <c r="O419" s="56"/>
    </row>
    <row r="420" spans="1:18" ht="11.1" customHeight="1">
      <c r="A420" s="13" t="s">
        <v>282</v>
      </c>
      <c r="B420" s="14" t="s">
        <v>283</v>
      </c>
      <c r="C420" s="15" t="s">
        <v>38</v>
      </c>
      <c r="D420" s="15">
        <v>25</v>
      </c>
      <c r="E420" s="15">
        <v>42</v>
      </c>
      <c r="F420" s="15">
        <v>67</v>
      </c>
      <c r="G420" s="15">
        <v>3</v>
      </c>
      <c r="H420" s="15" t="s">
        <v>15</v>
      </c>
      <c r="I420" s="15" t="s">
        <v>31</v>
      </c>
      <c r="J420" s="45"/>
      <c r="K420" s="48"/>
      <c r="L420" s="50"/>
      <c r="M420" s="52"/>
      <c r="N420" s="54"/>
      <c r="O420" s="56"/>
    </row>
    <row r="421" spans="1:18" ht="11.1" customHeight="1">
      <c r="A421" s="13" t="s">
        <v>282</v>
      </c>
      <c r="B421" s="14" t="s">
        <v>283</v>
      </c>
      <c r="C421" s="15" t="s">
        <v>35</v>
      </c>
      <c r="D421" s="15">
        <v>30</v>
      </c>
      <c r="E421" s="15">
        <v>65</v>
      </c>
      <c r="F421" s="15">
        <v>95</v>
      </c>
      <c r="G421" s="15">
        <v>1.5</v>
      </c>
      <c r="H421" s="15" t="s">
        <v>15</v>
      </c>
      <c r="I421" s="15" t="s">
        <v>20</v>
      </c>
      <c r="J421" s="45"/>
      <c r="K421" s="48"/>
      <c r="L421" s="50"/>
      <c r="M421" s="52"/>
      <c r="N421" s="54"/>
      <c r="O421" s="56"/>
    </row>
    <row r="422" spans="1:18" ht="11.1" customHeight="1">
      <c r="A422" s="16" t="s">
        <v>282</v>
      </c>
      <c r="B422" s="17" t="s">
        <v>283</v>
      </c>
      <c r="C422" s="18" t="s">
        <v>39</v>
      </c>
      <c r="D422" s="18">
        <v>30</v>
      </c>
      <c r="E422" s="18">
        <v>65</v>
      </c>
      <c r="F422" s="18">
        <v>95</v>
      </c>
      <c r="G422" s="18">
        <v>1.5</v>
      </c>
      <c r="H422" s="18" t="s">
        <v>15</v>
      </c>
      <c r="I422" s="18" t="s">
        <v>20</v>
      </c>
      <c r="J422" s="45"/>
      <c r="K422" s="48"/>
      <c r="L422" s="50"/>
      <c r="M422" s="52"/>
      <c r="N422" s="54"/>
      <c r="O422" s="56"/>
    </row>
    <row r="423" spans="1:18" ht="11.1" customHeight="1">
      <c r="A423" s="16" t="s">
        <v>282</v>
      </c>
      <c r="B423" s="17" t="s">
        <v>283</v>
      </c>
      <c r="C423" s="18" t="s">
        <v>40</v>
      </c>
      <c r="D423" s="18">
        <v>30</v>
      </c>
      <c r="E423" s="18">
        <v>68</v>
      </c>
      <c r="F423" s="18">
        <v>98</v>
      </c>
      <c r="G423" s="18">
        <v>1.5</v>
      </c>
      <c r="H423" s="18" t="s">
        <v>15</v>
      </c>
      <c r="I423" s="18" t="s">
        <v>20</v>
      </c>
      <c r="J423" s="45"/>
      <c r="K423" s="48"/>
      <c r="L423" s="50"/>
      <c r="M423" s="52"/>
      <c r="N423" s="54"/>
      <c r="O423" s="56"/>
    </row>
    <row r="424" spans="1:18" ht="11.1" customHeight="1">
      <c r="A424" s="16" t="s">
        <v>282</v>
      </c>
      <c r="B424" s="17" t="s">
        <v>283</v>
      </c>
      <c r="C424" s="18" t="s">
        <v>41</v>
      </c>
      <c r="D424" s="18">
        <v>29</v>
      </c>
      <c r="E424" s="18">
        <v>65</v>
      </c>
      <c r="F424" s="18">
        <v>94</v>
      </c>
      <c r="G424" s="18">
        <v>2</v>
      </c>
      <c r="H424" s="18" t="s">
        <v>15</v>
      </c>
      <c r="I424" s="18" t="s">
        <v>20</v>
      </c>
      <c r="J424" s="45"/>
      <c r="K424" s="48"/>
      <c r="L424" s="50"/>
      <c r="M424" s="52"/>
      <c r="N424" s="54"/>
      <c r="O424" s="56"/>
    </row>
    <row r="425" spans="1:18" ht="11.1" customHeight="1" thickBot="1">
      <c r="A425" s="19" t="s">
        <v>282</v>
      </c>
      <c r="B425" s="20" t="s">
        <v>283</v>
      </c>
      <c r="C425" s="21" t="s">
        <v>42</v>
      </c>
      <c r="D425" s="21">
        <v>29</v>
      </c>
      <c r="E425" s="21">
        <v>0</v>
      </c>
      <c r="F425" s="21">
        <v>29</v>
      </c>
      <c r="G425" s="21">
        <v>0</v>
      </c>
      <c r="H425" s="21" t="s">
        <v>15</v>
      </c>
      <c r="I425" s="21" t="s">
        <v>22</v>
      </c>
      <c r="J425" s="46"/>
      <c r="K425" s="49"/>
      <c r="L425" s="51"/>
      <c r="M425" s="53"/>
      <c r="N425" s="55"/>
      <c r="O425" s="57"/>
    </row>
    <row r="426" spans="1:18" ht="11.1" customHeight="1">
      <c r="A426" s="8" t="s">
        <v>284</v>
      </c>
      <c r="B426" s="9" t="s">
        <v>285</v>
      </c>
      <c r="C426" s="10" t="s">
        <v>33</v>
      </c>
      <c r="D426" s="10">
        <v>24</v>
      </c>
      <c r="E426" s="10">
        <v>29</v>
      </c>
      <c r="F426" s="10">
        <v>53</v>
      </c>
      <c r="G426" s="10">
        <v>3</v>
      </c>
      <c r="H426" s="10" t="s">
        <v>15</v>
      </c>
      <c r="I426" s="10" t="s">
        <v>17</v>
      </c>
      <c r="J426" s="44">
        <f t="shared" ref="J426" si="210">COUNTIF(H426:H435,"F")+COUNTIF(H426:H435,"AB")</f>
        <v>1</v>
      </c>
      <c r="K426" s="47">
        <f t="shared" ref="K426" si="211">SUM(G426:G435)</f>
        <v>18.5</v>
      </c>
      <c r="L426" s="50" t="str">
        <f t="shared" ref="L426" si="212">IF(K426=21.5, "PASS", "FAIL")</f>
        <v>FAIL</v>
      </c>
      <c r="M426" s="52" t="str">
        <f t="shared" ref="M426" si="213">IF(L426="PASS",O426/9,"NO NEED")</f>
        <v>NO NEED</v>
      </c>
      <c r="N426" s="54" t="str">
        <f>IF(L426="FAIL","NO RANK",RANK(M426,$M$6:$M$445))</f>
        <v>NO RANK</v>
      </c>
      <c r="O426" s="56">
        <f t="shared" ref="O426" si="214">SUM(F426:F434)</f>
        <v>664</v>
      </c>
      <c r="P426" s="11"/>
      <c r="Q426" s="12"/>
      <c r="R426" s="12"/>
    </row>
    <row r="427" spans="1:18" ht="11.1" customHeight="1">
      <c r="A427" s="13" t="s">
        <v>284</v>
      </c>
      <c r="B427" s="14" t="s">
        <v>285</v>
      </c>
      <c r="C427" s="15" t="s">
        <v>34</v>
      </c>
      <c r="D427" s="15">
        <v>26</v>
      </c>
      <c r="E427" s="15">
        <v>54</v>
      </c>
      <c r="F427" s="15">
        <v>80</v>
      </c>
      <c r="G427" s="15">
        <v>3</v>
      </c>
      <c r="H427" s="15" t="s">
        <v>15</v>
      </c>
      <c r="I427" s="15" t="s">
        <v>21</v>
      </c>
      <c r="J427" s="45"/>
      <c r="K427" s="48"/>
      <c r="L427" s="50"/>
      <c r="M427" s="52"/>
      <c r="N427" s="54"/>
      <c r="O427" s="56"/>
    </row>
    <row r="428" spans="1:18" ht="11.1" customHeight="1">
      <c r="A428" s="13" t="s">
        <v>284</v>
      </c>
      <c r="B428" s="14" t="s">
        <v>285</v>
      </c>
      <c r="C428" s="15" t="s">
        <v>36</v>
      </c>
      <c r="D428" s="15">
        <v>24</v>
      </c>
      <c r="E428" s="15">
        <v>7</v>
      </c>
      <c r="F428" s="15">
        <v>31</v>
      </c>
      <c r="G428" s="15">
        <v>0</v>
      </c>
      <c r="H428" s="15" t="s">
        <v>19</v>
      </c>
      <c r="I428" s="15" t="s">
        <v>19</v>
      </c>
      <c r="J428" s="45"/>
      <c r="K428" s="48"/>
      <c r="L428" s="50"/>
      <c r="M428" s="52"/>
      <c r="N428" s="54"/>
      <c r="O428" s="56"/>
    </row>
    <row r="429" spans="1:18" ht="11.1" customHeight="1">
      <c r="A429" s="13" t="s">
        <v>284</v>
      </c>
      <c r="B429" s="14" t="s">
        <v>285</v>
      </c>
      <c r="C429" s="15" t="s">
        <v>37</v>
      </c>
      <c r="D429" s="15">
        <v>26</v>
      </c>
      <c r="E429" s="15">
        <v>31</v>
      </c>
      <c r="F429" s="15">
        <v>57</v>
      </c>
      <c r="G429" s="15">
        <v>3</v>
      </c>
      <c r="H429" s="15" t="s">
        <v>15</v>
      </c>
      <c r="I429" s="15" t="s">
        <v>17</v>
      </c>
      <c r="J429" s="45"/>
      <c r="K429" s="48"/>
      <c r="L429" s="50"/>
      <c r="M429" s="52"/>
      <c r="N429" s="54"/>
      <c r="O429" s="56"/>
    </row>
    <row r="430" spans="1:18" ht="11.1" customHeight="1">
      <c r="A430" s="13" t="s">
        <v>284</v>
      </c>
      <c r="B430" s="14" t="s">
        <v>285</v>
      </c>
      <c r="C430" s="15" t="s">
        <v>38</v>
      </c>
      <c r="D430" s="15">
        <v>26</v>
      </c>
      <c r="E430" s="15">
        <v>25</v>
      </c>
      <c r="F430" s="15">
        <v>51</v>
      </c>
      <c r="G430" s="15">
        <v>3</v>
      </c>
      <c r="H430" s="15" t="s">
        <v>15</v>
      </c>
      <c r="I430" s="15" t="s">
        <v>17</v>
      </c>
      <c r="J430" s="45"/>
      <c r="K430" s="48"/>
      <c r="L430" s="50"/>
      <c r="M430" s="52"/>
      <c r="N430" s="54"/>
      <c r="O430" s="56"/>
    </row>
    <row r="431" spans="1:18" ht="11.1" customHeight="1">
      <c r="A431" s="13" t="s">
        <v>284</v>
      </c>
      <c r="B431" s="14" t="s">
        <v>285</v>
      </c>
      <c r="C431" s="15" t="s">
        <v>35</v>
      </c>
      <c r="D431" s="15">
        <v>30</v>
      </c>
      <c r="E431" s="15">
        <v>68</v>
      </c>
      <c r="F431" s="15">
        <v>98</v>
      </c>
      <c r="G431" s="15">
        <v>1.5</v>
      </c>
      <c r="H431" s="15" t="s">
        <v>15</v>
      </c>
      <c r="I431" s="15" t="s">
        <v>20</v>
      </c>
      <c r="J431" s="45"/>
      <c r="K431" s="48"/>
      <c r="L431" s="50"/>
      <c r="M431" s="52"/>
      <c r="N431" s="54"/>
      <c r="O431" s="56"/>
    </row>
    <row r="432" spans="1:18" ht="11.1" customHeight="1">
      <c r="A432" s="16" t="s">
        <v>284</v>
      </c>
      <c r="B432" s="17" t="s">
        <v>285</v>
      </c>
      <c r="C432" s="18" t="s">
        <v>39</v>
      </c>
      <c r="D432" s="18">
        <v>30</v>
      </c>
      <c r="E432" s="18">
        <v>68</v>
      </c>
      <c r="F432" s="18">
        <v>98</v>
      </c>
      <c r="G432" s="18">
        <v>1.5</v>
      </c>
      <c r="H432" s="18" t="s">
        <v>15</v>
      </c>
      <c r="I432" s="18" t="s">
        <v>20</v>
      </c>
      <c r="J432" s="45"/>
      <c r="K432" s="48"/>
      <c r="L432" s="50"/>
      <c r="M432" s="52"/>
      <c r="N432" s="54"/>
      <c r="O432" s="56"/>
    </row>
    <row r="433" spans="1:15" ht="11.1" customHeight="1">
      <c r="A433" s="16" t="s">
        <v>284</v>
      </c>
      <c r="B433" s="17" t="s">
        <v>285</v>
      </c>
      <c r="C433" s="18" t="s">
        <v>40</v>
      </c>
      <c r="D433" s="18">
        <v>30</v>
      </c>
      <c r="E433" s="18">
        <v>67</v>
      </c>
      <c r="F433" s="18">
        <v>97</v>
      </c>
      <c r="G433" s="18">
        <v>1.5</v>
      </c>
      <c r="H433" s="18" t="s">
        <v>15</v>
      </c>
      <c r="I433" s="18" t="s">
        <v>20</v>
      </c>
      <c r="J433" s="45"/>
      <c r="K433" s="48"/>
      <c r="L433" s="50"/>
      <c r="M433" s="52"/>
      <c r="N433" s="54"/>
      <c r="O433" s="56"/>
    </row>
    <row r="434" spans="1:15" ht="11.1" customHeight="1">
      <c r="A434" s="16" t="s">
        <v>284</v>
      </c>
      <c r="B434" s="17" t="s">
        <v>285</v>
      </c>
      <c r="C434" s="18" t="s">
        <v>41</v>
      </c>
      <c r="D434" s="18">
        <v>30</v>
      </c>
      <c r="E434" s="18">
        <v>69</v>
      </c>
      <c r="F434" s="18">
        <v>99</v>
      </c>
      <c r="G434" s="18">
        <v>2</v>
      </c>
      <c r="H434" s="18" t="s">
        <v>15</v>
      </c>
      <c r="I434" s="18" t="s">
        <v>20</v>
      </c>
      <c r="J434" s="45"/>
      <c r="K434" s="48"/>
      <c r="L434" s="50"/>
      <c r="M434" s="52"/>
      <c r="N434" s="54"/>
      <c r="O434" s="56"/>
    </row>
    <row r="435" spans="1:15" ht="10.5" customHeight="1" thickBot="1">
      <c r="A435" s="19" t="s">
        <v>284</v>
      </c>
      <c r="B435" s="20" t="s">
        <v>285</v>
      </c>
      <c r="C435" s="21" t="s">
        <v>42</v>
      </c>
      <c r="D435" s="21">
        <v>28</v>
      </c>
      <c r="E435" s="21">
        <v>0</v>
      </c>
      <c r="F435" s="21">
        <v>28</v>
      </c>
      <c r="G435" s="21">
        <v>0</v>
      </c>
      <c r="H435" s="21" t="s">
        <v>15</v>
      </c>
      <c r="I435" s="21" t="s">
        <v>31</v>
      </c>
      <c r="J435" s="46"/>
      <c r="K435" s="49"/>
      <c r="L435" s="51"/>
      <c r="M435" s="53"/>
      <c r="N435" s="55"/>
      <c r="O435" s="57"/>
    </row>
    <row r="436" spans="1:15" ht="11.1" customHeight="1">
      <c r="A436" s="8" t="s">
        <v>286</v>
      </c>
      <c r="B436" s="9" t="s">
        <v>287</v>
      </c>
      <c r="C436" s="10" t="s">
        <v>33</v>
      </c>
      <c r="D436" s="10">
        <v>19</v>
      </c>
      <c r="E436" s="10">
        <v>36</v>
      </c>
      <c r="F436" s="10">
        <v>55</v>
      </c>
      <c r="G436" s="10">
        <v>3</v>
      </c>
      <c r="H436" s="10" t="s">
        <v>15</v>
      </c>
      <c r="I436" s="10" t="s">
        <v>17</v>
      </c>
      <c r="J436" s="44">
        <f t="shared" ref="J436" si="215">COUNTIF(H436:H445,"F")+COUNTIF(H436:H445,"AB")</f>
        <v>1</v>
      </c>
      <c r="K436" s="47">
        <f t="shared" ref="K436" si="216">SUM(G436:G445)</f>
        <v>18.5</v>
      </c>
      <c r="L436" s="50" t="str">
        <f t="shared" ref="L436" si="217">IF(K436=21.5, "PASS", "FAIL")</f>
        <v>FAIL</v>
      </c>
      <c r="M436" s="52" t="str">
        <f t="shared" ref="M436" si="218">IF(L436="PASS",O436/9,"NO NEED")</f>
        <v>NO NEED</v>
      </c>
      <c r="N436" s="54" t="str">
        <f>IF(L436="FAIL","NO RANK",RANK(M436,$M$6:$M$445))</f>
        <v>NO RANK</v>
      </c>
      <c r="O436" s="56">
        <f t="shared" ref="O436" si="219">SUM(F436:F444)</f>
        <v>657</v>
      </c>
    </row>
    <row r="437" spans="1:15" ht="11.1" customHeight="1">
      <c r="A437" s="13" t="s">
        <v>286</v>
      </c>
      <c r="B437" s="14" t="s">
        <v>287</v>
      </c>
      <c r="C437" s="15" t="s">
        <v>34</v>
      </c>
      <c r="D437" s="15">
        <v>20</v>
      </c>
      <c r="E437" s="15">
        <v>46</v>
      </c>
      <c r="F437" s="15">
        <v>66</v>
      </c>
      <c r="G437" s="15">
        <v>3</v>
      </c>
      <c r="H437" s="15" t="s">
        <v>15</v>
      </c>
      <c r="I437" s="15" t="s">
        <v>16</v>
      </c>
      <c r="J437" s="45"/>
      <c r="K437" s="48"/>
      <c r="L437" s="50"/>
      <c r="M437" s="52"/>
      <c r="N437" s="54"/>
      <c r="O437" s="56"/>
    </row>
    <row r="438" spans="1:15" ht="11.1" customHeight="1">
      <c r="A438" s="13" t="s">
        <v>286</v>
      </c>
      <c r="B438" s="14" t="s">
        <v>287</v>
      </c>
      <c r="C438" s="15" t="s">
        <v>36</v>
      </c>
      <c r="D438" s="15">
        <v>24</v>
      </c>
      <c r="E438" s="15">
        <v>25</v>
      </c>
      <c r="F438" s="15">
        <v>49</v>
      </c>
      <c r="G438" s="15">
        <v>3</v>
      </c>
      <c r="H438" s="15" t="s">
        <v>15</v>
      </c>
      <c r="I438" s="15" t="s">
        <v>18</v>
      </c>
      <c r="J438" s="45"/>
      <c r="K438" s="48"/>
      <c r="L438" s="50"/>
      <c r="M438" s="52"/>
      <c r="N438" s="54"/>
      <c r="O438" s="56"/>
    </row>
    <row r="439" spans="1:15" ht="11.1" customHeight="1">
      <c r="A439" s="13" t="s">
        <v>286</v>
      </c>
      <c r="B439" s="14" t="s">
        <v>287</v>
      </c>
      <c r="C439" s="15" t="s">
        <v>37</v>
      </c>
      <c r="D439" s="15">
        <v>28</v>
      </c>
      <c r="E439" s="15">
        <v>9</v>
      </c>
      <c r="F439" s="15">
        <v>37</v>
      </c>
      <c r="G439" s="15">
        <v>0</v>
      </c>
      <c r="H439" s="15" t="s">
        <v>19</v>
      </c>
      <c r="I439" s="15" t="s">
        <v>19</v>
      </c>
      <c r="J439" s="45"/>
      <c r="K439" s="48"/>
      <c r="L439" s="50"/>
      <c r="M439" s="52"/>
      <c r="N439" s="54"/>
      <c r="O439" s="56"/>
    </row>
    <row r="440" spans="1:15" ht="11.1" customHeight="1">
      <c r="A440" s="13" t="s">
        <v>286</v>
      </c>
      <c r="B440" s="14" t="s">
        <v>287</v>
      </c>
      <c r="C440" s="15" t="s">
        <v>38</v>
      </c>
      <c r="D440" s="15">
        <v>24</v>
      </c>
      <c r="E440" s="15">
        <v>40</v>
      </c>
      <c r="F440" s="15">
        <v>64</v>
      </c>
      <c r="G440" s="15">
        <v>3</v>
      </c>
      <c r="H440" s="15" t="s">
        <v>15</v>
      </c>
      <c r="I440" s="15" t="s">
        <v>16</v>
      </c>
      <c r="J440" s="45"/>
      <c r="K440" s="48"/>
      <c r="L440" s="50"/>
      <c r="M440" s="52"/>
      <c r="N440" s="54"/>
      <c r="O440" s="56"/>
    </row>
    <row r="441" spans="1:15" ht="11.1" customHeight="1">
      <c r="A441" s="13" t="s">
        <v>286</v>
      </c>
      <c r="B441" s="14" t="s">
        <v>287</v>
      </c>
      <c r="C441" s="15" t="s">
        <v>35</v>
      </c>
      <c r="D441" s="15">
        <v>30</v>
      </c>
      <c r="E441" s="15">
        <v>65</v>
      </c>
      <c r="F441" s="15">
        <v>95</v>
      </c>
      <c r="G441" s="15">
        <v>1.5</v>
      </c>
      <c r="H441" s="15" t="s">
        <v>15</v>
      </c>
      <c r="I441" s="15" t="s">
        <v>20</v>
      </c>
      <c r="J441" s="45"/>
      <c r="K441" s="48"/>
      <c r="L441" s="50"/>
      <c r="M441" s="52"/>
      <c r="N441" s="54"/>
      <c r="O441" s="56"/>
    </row>
    <row r="442" spans="1:15" ht="11.1" customHeight="1">
      <c r="A442" s="16" t="s">
        <v>286</v>
      </c>
      <c r="B442" s="17" t="s">
        <v>287</v>
      </c>
      <c r="C442" s="18" t="s">
        <v>39</v>
      </c>
      <c r="D442" s="18">
        <v>30</v>
      </c>
      <c r="E442" s="18">
        <v>68</v>
      </c>
      <c r="F442" s="18">
        <v>98</v>
      </c>
      <c r="G442" s="18">
        <v>1.5</v>
      </c>
      <c r="H442" s="18" t="s">
        <v>15</v>
      </c>
      <c r="I442" s="18" t="s">
        <v>20</v>
      </c>
      <c r="J442" s="45"/>
      <c r="K442" s="48"/>
      <c r="L442" s="50"/>
      <c r="M442" s="52"/>
      <c r="N442" s="54"/>
      <c r="O442" s="56"/>
    </row>
    <row r="443" spans="1:15" ht="11.1" customHeight="1">
      <c r="A443" s="16" t="s">
        <v>286</v>
      </c>
      <c r="B443" s="17" t="s">
        <v>287</v>
      </c>
      <c r="C443" s="18" t="s">
        <v>40</v>
      </c>
      <c r="D443" s="18">
        <v>30</v>
      </c>
      <c r="E443" s="18">
        <v>67</v>
      </c>
      <c r="F443" s="18">
        <v>97</v>
      </c>
      <c r="G443" s="18">
        <v>1.5</v>
      </c>
      <c r="H443" s="18" t="s">
        <v>15</v>
      </c>
      <c r="I443" s="18" t="s">
        <v>20</v>
      </c>
      <c r="J443" s="45"/>
      <c r="K443" s="48"/>
      <c r="L443" s="50"/>
      <c r="M443" s="52"/>
      <c r="N443" s="54"/>
      <c r="O443" s="56"/>
    </row>
    <row r="444" spans="1:15" ht="11.1" customHeight="1">
      <c r="A444" s="16" t="s">
        <v>286</v>
      </c>
      <c r="B444" s="17" t="s">
        <v>287</v>
      </c>
      <c r="C444" s="18" t="s">
        <v>41</v>
      </c>
      <c r="D444" s="18">
        <v>29</v>
      </c>
      <c r="E444" s="18">
        <v>67</v>
      </c>
      <c r="F444" s="18">
        <v>96</v>
      </c>
      <c r="G444" s="18">
        <v>2</v>
      </c>
      <c r="H444" s="18" t="s">
        <v>15</v>
      </c>
      <c r="I444" s="18" t="s">
        <v>20</v>
      </c>
      <c r="J444" s="45"/>
      <c r="K444" s="48"/>
      <c r="L444" s="50"/>
      <c r="M444" s="52"/>
      <c r="N444" s="54"/>
      <c r="O444" s="56"/>
    </row>
    <row r="445" spans="1:15" ht="11.1" customHeight="1" thickBot="1">
      <c r="A445" s="19" t="s">
        <v>286</v>
      </c>
      <c r="B445" s="20" t="s">
        <v>287</v>
      </c>
      <c r="C445" s="21" t="s">
        <v>42</v>
      </c>
      <c r="D445" s="21">
        <v>29</v>
      </c>
      <c r="E445" s="21">
        <v>0</v>
      </c>
      <c r="F445" s="21">
        <v>29</v>
      </c>
      <c r="G445" s="21">
        <v>0</v>
      </c>
      <c r="H445" s="21" t="s">
        <v>15</v>
      </c>
      <c r="I445" s="21" t="s">
        <v>31</v>
      </c>
      <c r="J445" s="46"/>
      <c r="K445" s="49"/>
      <c r="L445" s="51"/>
      <c r="M445" s="53"/>
      <c r="N445" s="55"/>
      <c r="O445" s="57"/>
    </row>
    <row r="446" spans="1:15" ht="9.9499999999999993" customHeight="1">
      <c r="A446" s="22"/>
      <c r="B446" s="23"/>
      <c r="C446" s="24"/>
      <c r="D446" s="24"/>
      <c r="E446" s="24"/>
      <c r="F446" s="24"/>
      <c r="G446" s="24"/>
      <c r="H446" s="24"/>
      <c r="I446" s="24"/>
      <c r="J446" s="25"/>
      <c r="K446" s="24"/>
      <c r="L446" s="26"/>
      <c r="M446" s="27"/>
      <c r="N446" s="28"/>
      <c r="O446" s="26"/>
    </row>
    <row r="447" spans="1:15" s="31" customFormat="1">
      <c r="A447" s="58" t="s">
        <v>23</v>
      </c>
      <c r="B447" s="58"/>
      <c r="C447" s="29">
        <v>900</v>
      </c>
      <c r="D447" s="31" t="s">
        <v>43</v>
      </c>
      <c r="K447" s="32"/>
      <c r="L447" s="32"/>
      <c r="M447" s="32"/>
    </row>
    <row r="448" spans="1:15" s="31" customFormat="1" ht="12.95" customHeight="1">
      <c r="A448" s="58" t="s">
        <v>24</v>
      </c>
      <c r="B448" s="58"/>
      <c r="C448" s="33">
        <f>COUNTA(H6:H445)/10</f>
        <v>44</v>
      </c>
      <c r="D448" s="30"/>
      <c r="J448" s="1"/>
      <c r="L448" s="32"/>
      <c r="M448" s="32"/>
      <c r="N448" s="32"/>
    </row>
    <row r="449" spans="1:15" s="31" customFormat="1" ht="12.95" customHeight="1">
      <c r="A449" s="58" t="s">
        <v>25</v>
      </c>
      <c r="B449" s="58"/>
      <c r="C449" s="29">
        <f>COUNTIF(L6:L445,"PASS")</f>
        <v>21</v>
      </c>
      <c r="J449" s="1"/>
      <c r="L449" s="32"/>
      <c r="M449" s="32"/>
      <c r="N449" s="32"/>
    </row>
    <row r="450" spans="1:15" s="31" customFormat="1" ht="12.95" customHeight="1" thickBot="1">
      <c r="A450" s="58" t="s">
        <v>26</v>
      </c>
      <c r="B450" s="58"/>
      <c r="C450" s="29">
        <f>COUNTIF(L6:L445,"FAIL")</f>
        <v>23</v>
      </c>
      <c r="J450" s="1"/>
      <c r="L450" s="32"/>
      <c r="M450" s="59" t="s">
        <v>27</v>
      </c>
      <c r="N450" s="59"/>
      <c r="O450" s="59"/>
    </row>
    <row r="451" spans="1:15" s="31" customFormat="1" ht="15.95" customHeight="1" thickBot="1">
      <c r="A451" s="60" t="s">
        <v>28</v>
      </c>
      <c r="B451" s="61"/>
      <c r="C451" s="34">
        <f>(C449/C448)*100</f>
        <v>47.727272727272727</v>
      </c>
      <c r="J451" s="1"/>
      <c r="L451" s="32"/>
      <c r="M451" s="32"/>
      <c r="N451" s="32"/>
    </row>
  </sheetData>
  <autoFilter ref="A5:O445">
    <filterColumn colId="2"/>
    <filterColumn colId="5"/>
    <filterColumn colId="7"/>
    <filterColumn colId="8"/>
    <filterColumn colId="9"/>
    <filterColumn colId="12"/>
    <filterColumn colId="13"/>
  </autoFilter>
  <mergeCells count="273">
    <mergeCell ref="A1:O1"/>
    <mergeCell ref="A2:O2"/>
    <mergeCell ref="A4:O4"/>
    <mergeCell ref="J16:J25"/>
    <mergeCell ref="K16:K25"/>
    <mergeCell ref="L16:L25"/>
    <mergeCell ref="M16:M25"/>
    <mergeCell ref="N16:N25"/>
    <mergeCell ref="O16:O25"/>
    <mergeCell ref="J6:J15"/>
    <mergeCell ref="K6:K15"/>
    <mergeCell ref="L6:L15"/>
    <mergeCell ref="M6:M15"/>
    <mergeCell ref="N6:N15"/>
    <mergeCell ref="O6:O15"/>
    <mergeCell ref="J26:J35"/>
    <mergeCell ref="K26:K35"/>
    <mergeCell ref="L26:L35"/>
    <mergeCell ref="M26:M35"/>
    <mergeCell ref="N26:N35"/>
    <mergeCell ref="O26:O35"/>
    <mergeCell ref="J36:J45"/>
    <mergeCell ref="K36:K45"/>
    <mergeCell ref="L36:L45"/>
    <mergeCell ref="M36:M45"/>
    <mergeCell ref="N36:N45"/>
    <mergeCell ref="O36:O45"/>
    <mergeCell ref="J56:J65"/>
    <mergeCell ref="K56:K65"/>
    <mergeCell ref="L56:L65"/>
    <mergeCell ref="M56:M65"/>
    <mergeCell ref="N56:N65"/>
    <mergeCell ref="O56:O65"/>
    <mergeCell ref="J46:J55"/>
    <mergeCell ref="K46:K55"/>
    <mergeCell ref="L46:L55"/>
    <mergeCell ref="M46:M55"/>
    <mergeCell ref="N46:N55"/>
    <mergeCell ref="O46:O55"/>
    <mergeCell ref="J76:J85"/>
    <mergeCell ref="K76:K85"/>
    <mergeCell ref="L76:L85"/>
    <mergeCell ref="M76:M85"/>
    <mergeCell ref="N76:N85"/>
    <mergeCell ref="O76:O85"/>
    <mergeCell ref="J66:J75"/>
    <mergeCell ref="K66:K75"/>
    <mergeCell ref="L66:L75"/>
    <mergeCell ref="M66:M75"/>
    <mergeCell ref="N66:N75"/>
    <mergeCell ref="O66:O75"/>
    <mergeCell ref="J86:J95"/>
    <mergeCell ref="K86:K95"/>
    <mergeCell ref="L86:L95"/>
    <mergeCell ref="M86:M95"/>
    <mergeCell ref="N86:N95"/>
    <mergeCell ref="O86:O95"/>
    <mergeCell ref="J106:J115"/>
    <mergeCell ref="K106:K115"/>
    <mergeCell ref="L106:L115"/>
    <mergeCell ref="M106:M115"/>
    <mergeCell ref="N106:N115"/>
    <mergeCell ref="O106:O115"/>
    <mergeCell ref="J96:J105"/>
    <mergeCell ref="K96:K105"/>
    <mergeCell ref="L96:L105"/>
    <mergeCell ref="M96:M105"/>
    <mergeCell ref="N96:N105"/>
    <mergeCell ref="O96:O105"/>
    <mergeCell ref="J116:J125"/>
    <mergeCell ref="K116:K125"/>
    <mergeCell ref="L116:L125"/>
    <mergeCell ref="M116:M125"/>
    <mergeCell ref="N116:N125"/>
    <mergeCell ref="O116:O125"/>
    <mergeCell ref="J136:J145"/>
    <mergeCell ref="K136:K145"/>
    <mergeCell ref="L136:L145"/>
    <mergeCell ref="M136:M145"/>
    <mergeCell ref="N136:N145"/>
    <mergeCell ref="O136:O145"/>
    <mergeCell ref="J126:J135"/>
    <mergeCell ref="K126:K135"/>
    <mergeCell ref="L126:L135"/>
    <mergeCell ref="M126:M135"/>
    <mergeCell ref="N126:N135"/>
    <mergeCell ref="O126:O135"/>
    <mergeCell ref="J156:J165"/>
    <mergeCell ref="K156:K165"/>
    <mergeCell ref="L156:L165"/>
    <mergeCell ref="M156:M165"/>
    <mergeCell ref="N156:N165"/>
    <mergeCell ref="O156:O165"/>
    <mergeCell ref="J146:J155"/>
    <mergeCell ref="K146:K155"/>
    <mergeCell ref="L146:L155"/>
    <mergeCell ref="M146:M155"/>
    <mergeCell ref="N146:N155"/>
    <mergeCell ref="O146:O155"/>
    <mergeCell ref="J176:J185"/>
    <mergeCell ref="K176:K185"/>
    <mergeCell ref="L176:L185"/>
    <mergeCell ref="M176:M185"/>
    <mergeCell ref="N176:N185"/>
    <mergeCell ref="O176:O185"/>
    <mergeCell ref="J166:J175"/>
    <mergeCell ref="K166:K175"/>
    <mergeCell ref="L166:L175"/>
    <mergeCell ref="M166:M175"/>
    <mergeCell ref="N166:N175"/>
    <mergeCell ref="O166:O175"/>
    <mergeCell ref="J196:J205"/>
    <mergeCell ref="K196:K205"/>
    <mergeCell ref="L196:L205"/>
    <mergeCell ref="M196:M205"/>
    <mergeCell ref="N196:N205"/>
    <mergeCell ref="O196:O205"/>
    <mergeCell ref="J186:J195"/>
    <mergeCell ref="K186:K195"/>
    <mergeCell ref="L186:L195"/>
    <mergeCell ref="M186:M195"/>
    <mergeCell ref="N186:N195"/>
    <mergeCell ref="O186:O195"/>
    <mergeCell ref="J216:J225"/>
    <mergeCell ref="K216:K225"/>
    <mergeCell ref="L216:L225"/>
    <mergeCell ref="M216:M225"/>
    <mergeCell ref="N216:N225"/>
    <mergeCell ref="O216:O225"/>
    <mergeCell ref="J206:J215"/>
    <mergeCell ref="K206:K215"/>
    <mergeCell ref="L206:L215"/>
    <mergeCell ref="M206:M215"/>
    <mergeCell ref="N206:N215"/>
    <mergeCell ref="O206:O215"/>
    <mergeCell ref="J226:J235"/>
    <mergeCell ref="K226:K235"/>
    <mergeCell ref="L226:L235"/>
    <mergeCell ref="M226:M235"/>
    <mergeCell ref="N226:N235"/>
    <mergeCell ref="O226:O235"/>
    <mergeCell ref="J246:J255"/>
    <mergeCell ref="K246:K255"/>
    <mergeCell ref="L246:L255"/>
    <mergeCell ref="M246:M255"/>
    <mergeCell ref="N246:N255"/>
    <mergeCell ref="O246:O255"/>
    <mergeCell ref="J236:J245"/>
    <mergeCell ref="K236:K245"/>
    <mergeCell ref="L236:L245"/>
    <mergeCell ref="M236:M245"/>
    <mergeCell ref="N236:N245"/>
    <mergeCell ref="O236:O245"/>
    <mergeCell ref="J256:J265"/>
    <mergeCell ref="K256:K265"/>
    <mergeCell ref="L256:L265"/>
    <mergeCell ref="M256:M265"/>
    <mergeCell ref="N256:N265"/>
    <mergeCell ref="O256:O265"/>
    <mergeCell ref="J276:J285"/>
    <mergeCell ref="K276:K285"/>
    <mergeCell ref="L276:L285"/>
    <mergeCell ref="M276:M285"/>
    <mergeCell ref="N276:N285"/>
    <mergeCell ref="O276:O285"/>
    <mergeCell ref="J266:J275"/>
    <mergeCell ref="K266:K275"/>
    <mergeCell ref="L266:L275"/>
    <mergeCell ref="M266:M275"/>
    <mergeCell ref="N266:N275"/>
    <mergeCell ref="O266:O275"/>
    <mergeCell ref="J286:J295"/>
    <mergeCell ref="K286:K295"/>
    <mergeCell ref="L286:L295"/>
    <mergeCell ref="M286:M295"/>
    <mergeCell ref="N286:N295"/>
    <mergeCell ref="O286:O295"/>
    <mergeCell ref="J296:J305"/>
    <mergeCell ref="K296:K305"/>
    <mergeCell ref="L296:L305"/>
    <mergeCell ref="M296:M305"/>
    <mergeCell ref="N296:N305"/>
    <mergeCell ref="O296:O305"/>
    <mergeCell ref="J306:J315"/>
    <mergeCell ref="K306:K315"/>
    <mergeCell ref="L306:L315"/>
    <mergeCell ref="M306:M315"/>
    <mergeCell ref="N306:N315"/>
    <mergeCell ref="O306:O315"/>
    <mergeCell ref="J326:J335"/>
    <mergeCell ref="K326:K335"/>
    <mergeCell ref="L326:L335"/>
    <mergeCell ref="M326:M335"/>
    <mergeCell ref="N326:N335"/>
    <mergeCell ref="O326:O335"/>
    <mergeCell ref="J316:J325"/>
    <mergeCell ref="K316:K325"/>
    <mergeCell ref="L316:L325"/>
    <mergeCell ref="M316:M325"/>
    <mergeCell ref="N316:N325"/>
    <mergeCell ref="O316:O325"/>
    <mergeCell ref="J346:J355"/>
    <mergeCell ref="K346:K355"/>
    <mergeCell ref="L346:L355"/>
    <mergeCell ref="M346:M355"/>
    <mergeCell ref="N346:N355"/>
    <mergeCell ref="O346:O355"/>
    <mergeCell ref="J336:J345"/>
    <mergeCell ref="K336:K345"/>
    <mergeCell ref="L336:L345"/>
    <mergeCell ref="M336:M345"/>
    <mergeCell ref="N336:N345"/>
    <mergeCell ref="O336:O345"/>
    <mergeCell ref="J366:J375"/>
    <mergeCell ref="K366:K375"/>
    <mergeCell ref="L366:L375"/>
    <mergeCell ref="M366:M375"/>
    <mergeCell ref="N366:N375"/>
    <mergeCell ref="O366:O375"/>
    <mergeCell ref="J356:J365"/>
    <mergeCell ref="K356:K365"/>
    <mergeCell ref="L356:L365"/>
    <mergeCell ref="M356:M365"/>
    <mergeCell ref="N356:N365"/>
    <mergeCell ref="O356:O365"/>
    <mergeCell ref="J386:J395"/>
    <mergeCell ref="K386:K395"/>
    <mergeCell ref="L386:L395"/>
    <mergeCell ref="M386:M395"/>
    <mergeCell ref="N386:N395"/>
    <mergeCell ref="O386:O395"/>
    <mergeCell ref="J376:J385"/>
    <mergeCell ref="K376:K385"/>
    <mergeCell ref="L376:L385"/>
    <mergeCell ref="M376:M385"/>
    <mergeCell ref="N376:N385"/>
    <mergeCell ref="O376:O385"/>
    <mergeCell ref="J406:J415"/>
    <mergeCell ref="K406:K415"/>
    <mergeCell ref="L406:L415"/>
    <mergeCell ref="M406:M415"/>
    <mergeCell ref="N406:N415"/>
    <mergeCell ref="O406:O415"/>
    <mergeCell ref="J396:J405"/>
    <mergeCell ref="K396:K405"/>
    <mergeCell ref="L396:L405"/>
    <mergeCell ref="M396:M405"/>
    <mergeCell ref="N396:N405"/>
    <mergeCell ref="O396:O405"/>
    <mergeCell ref="J426:J435"/>
    <mergeCell ref="K426:K435"/>
    <mergeCell ref="L426:L435"/>
    <mergeCell ref="M426:M435"/>
    <mergeCell ref="N426:N435"/>
    <mergeCell ref="O426:O435"/>
    <mergeCell ref="J416:J425"/>
    <mergeCell ref="K416:K425"/>
    <mergeCell ref="L416:L425"/>
    <mergeCell ref="M416:M425"/>
    <mergeCell ref="N416:N425"/>
    <mergeCell ref="O416:O425"/>
    <mergeCell ref="A447:B447"/>
    <mergeCell ref="A448:B448"/>
    <mergeCell ref="A449:B449"/>
    <mergeCell ref="A450:B450"/>
    <mergeCell ref="M450:O450"/>
    <mergeCell ref="A451:B451"/>
    <mergeCell ref="J436:J445"/>
    <mergeCell ref="K436:K445"/>
    <mergeCell ref="L436:L445"/>
    <mergeCell ref="M436:M445"/>
    <mergeCell ref="N436:N445"/>
    <mergeCell ref="O436:O445"/>
  </mergeCells>
  <printOptions horizontalCentered="1"/>
  <pageMargins left="0.4" right="0.4" top="0.5" bottom="0.25" header="0.3" footer="0.2"/>
  <pageSetup paperSize="9" orientation="portrait" r:id="rId1"/>
  <headerFooter alignWithMargins="0">
    <oddHeader>Page &amp;P of &amp;N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R662"/>
  <sheetViews>
    <sheetView zoomScale="130" zoomScaleNormal="130" zoomScaleSheetLayoutView="85" workbookViewId="0">
      <selection sqref="A1:O1"/>
    </sheetView>
  </sheetViews>
  <sheetFormatPr defaultRowHeight="12.75"/>
  <cols>
    <col min="1" max="1" width="10.7109375" style="1" customWidth="1"/>
    <col min="2" max="2" width="17.85546875" style="1" customWidth="1"/>
    <col min="3" max="3" width="7.28515625" style="1" customWidth="1"/>
    <col min="4" max="7" width="4.7109375" style="1" customWidth="1"/>
    <col min="8" max="8" width="4" style="1" customWidth="1"/>
    <col min="9" max="9" width="3.28515625" style="1" customWidth="1"/>
    <col min="10" max="11" width="4.7109375" style="1" customWidth="1"/>
    <col min="12" max="12" width="6.7109375" style="1" customWidth="1"/>
    <col min="13" max="13" width="5.85546875" style="1" customWidth="1"/>
    <col min="14" max="15" width="5.28515625" style="1" customWidth="1"/>
    <col min="16" max="16384" width="9.140625" style="1"/>
  </cols>
  <sheetData>
    <row r="1" spans="1:18" ht="21" thickTop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8" ht="16.5" thickBot="1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</row>
    <row r="3" spans="1:18" ht="5.0999999999999996" customHeight="1" thickTop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ht="18.75" thickBot="1">
      <c r="A4" s="68" t="s">
        <v>408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8" s="7" customFormat="1" ht="15" thickBot="1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35" t="s">
        <v>10</v>
      </c>
      <c r="J5" s="5" t="s">
        <v>11</v>
      </c>
      <c r="K5" s="4" t="s">
        <v>12</v>
      </c>
      <c r="L5" s="4" t="s">
        <v>9</v>
      </c>
      <c r="M5" s="4" t="s">
        <v>13</v>
      </c>
      <c r="N5" s="4" t="s">
        <v>14</v>
      </c>
      <c r="O5" s="6" t="s">
        <v>7</v>
      </c>
    </row>
    <row r="6" spans="1:18" ht="11.1" customHeight="1">
      <c r="A6" s="8" t="s">
        <v>290</v>
      </c>
      <c r="B6" s="9" t="s">
        <v>291</v>
      </c>
      <c r="C6" s="10" t="s">
        <v>45</v>
      </c>
      <c r="D6" s="10">
        <v>18</v>
      </c>
      <c r="E6" s="10">
        <v>9</v>
      </c>
      <c r="F6" s="10">
        <v>27</v>
      </c>
      <c r="G6" s="10">
        <v>0</v>
      </c>
      <c r="H6" s="10" t="s">
        <v>19</v>
      </c>
      <c r="I6" s="10" t="s">
        <v>19</v>
      </c>
      <c r="J6" s="44">
        <f>COUNTIF(H6:H16,"F")+COUNTIF(H6:H16,"AB")</f>
        <v>1</v>
      </c>
      <c r="K6" s="47">
        <f>SUM(G6:G16)</f>
        <v>18.5</v>
      </c>
      <c r="L6" s="69" t="str">
        <f>IF(K6=21.5, "PASS", "FAIL")</f>
        <v>FAIL</v>
      </c>
      <c r="M6" s="70" t="str">
        <f>IF(L6="PASS",O6/9,"NO NEED")</f>
        <v>NO NEED</v>
      </c>
      <c r="N6" s="71" t="str">
        <f>IF(L6="FAIL","NO RANK",RANK(M6,$M$6:$M$654))</f>
        <v>NO RANK</v>
      </c>
      <c r="O6" s="72">
        <f>SUM(F6:F14)</f>
        <v>592</v>
      </c>
      <c r="P6" s="11"/>
      <c r="Q6" s="12"/>
      <c r="R6" s="12"/>
    </row>
    <row r="7" spans="1:18" ht="11.1" customHeight="1">
      <c r="A7" s="13" t="s">
        <v>290</v>
      </c>
      <c r="B7" s="14" t="s">
        <v>291</v>
      </c>
      <c r="C7" s="15" t="s">
        <v>46</v>
      </c>
      <c r="D7" s="15">
        <v>25</v>
      </c>
      <c r="E7" s="15">
        <v>35</v>
      </c>
      <c r="F7" s="15">
        <v>60</v>
      </c>
      <c r="G7" s="15">
        <v>3</v>
      </c>
      <c r="H7" s="15" t="s">
        <v>15</v>
      </c>
      <c r="I7" s="15" t="s">
        <v>16</v>
      </c>
      <c r="J7" s="45"/>
      <c r="K7" s="48"/>
      <c r="L7" s="50"/>
      <c r="M7" s="52"/>
      <c r="N7" s="54"/>
      <c r="O7" s="56"/>
    </row>
    <row r="8" spans="1:18" ht="11.1" customHeight="1">
      <c r="A8" s="13" t="s">
        <v>290</v>
      </c>
      <c r="B8" s="14" t="s">
        <v>291</v>
      </c>
      <c r="C8" s="15" t="s">
        <v>44</v>
      </c>
      <c r="D8" s="15">
        <v>24</v>
      </c>
      <c r="E8" s="15">
        <v>29</v>
      </c>
      <c r="F8" s="15">
        <v>53</v>
      </c>
      <c r="G8" s="15">
        <v>3</v>
      </c>
      <c r="H8" s="15" t="s">
        <v>15</v>
      </c>
      <c r="I8" s="15" t="s">
        <v>17</v>
      </c>
      <c r="J8" s="45"/>
      <c r="K8" s="48"/>
      <c r="L8" s="50"/>
      <c r="M8" s="52"/>
      <c r="N8" s="54"/>
      <c r="O8" s="56"/>
    </row>
    <row r="9" spans="1:18" ht="11.1" customHeight="1">
      <c r="A9" s="13" t="s">
        <v>290</v>
      </c>
      <c r="B9" s="14" t="s">
        <v>291</v>
      </c>
      <c r="C9" s="15" t="s">
        <v>51</v>
      </c>
      <c r="D9" s="15">
        <v>26</v>
      </c>
      <c r="E9" s="15">
        <v>25</v>
      </c>
      <c r="F9" s="15">
        <v>51</v>
      </c>
      <c r="G9" s="15">
        <v>3</v>
      </c>
      <c r="H9" s="15" t="s">
        <v>15</v>
      </c>
      <c r="I9" s="15" t="s">
        <v>17</v>
      </c>
      <c r="J9" s="45"/>
      <c r="K9" s="48"/>
      <c r="L9" s="50"/>
      <c r="M9" s="52"/>
      <c r="N9" s="54"/>
      <c r="O9" s="56"/>
    </row>
    <row r="10" spans="1:18" ht="11.1" customHeight="1">
      <c r="A10" s="13" t="s">
        <v>290</v>
      </c>
      <c r="B10" s="14" t="s">
        <v>291</v>
      </c>
      <c r="C10" s="15" t="s">
        <v>47</v>
      </c>
      <c r="D10" s="15">
        <v>24</v>
      </c>
      <c r="E10" s="15">
        <v>30</v>
      </c>
      <c r="F10" s="15">
        <v>54</v>
      </c>
      <c r="G10" s="15">
        <v>3</v>
      </c>
      <c r="H10" s="15" t="s">
        <v>15</v>
      </c>
      <c r="I10" s="15" t="s">
        <v>17</v>
      </c>
      <c r="J10" s="45"/>
      <c r="K10" s="48"/>
      <c r="L10" s="50"/>
      <c r="M10" s="52"/>
      <c r="N10" s="54"/>
      <c r="O10" s="56"/>
    </row>
    <row r="11" spans="1:18" ht="11.1" customHeight="1">
      <c r="A11" s="13" t="s">
        <v>290</v>
      </c>
      <c r="B11" s="14" t="s">
        <v>291</v>
      </c>
      <c r="C11" s="15" t="s">
        <v>48</v>
      </c>
      <c r="D11" s="15">
        <v>25</v>
      </c>
      <c r="E11" s="15">
        <v>62</v>
      </c>
      <c r="F11" s="15">
        <v>87</v>
      </c>
      <c r="G11" s="15">
        <v>1.5</v>
      </c>
      <c r="H11" s="15" t="s">
        <v>15</v>
      </c>
      <c r="I11" s="15" t="s">
        <v>21</v>
      </c>
      <c r="J11" s="45"/>
      <c r="K11" s="48"/>
      <c r="L11" s="50"/>
      <c r="M11" s="52"/>
      <c r="N11" s="54"/>
      <c r="O11" s="56"/>
    </row>
    <row r="12" spans="1:18" ht="11.1" customHeight="1">
      <c r="A12" s="16" t="s">
        <v>290</v>
      </c>
      <c r="B12" s="17" t="s">
        <v>291</v>
      </c>
      <c r="C12" s="18" t="s">
        <v>49</v>
      </c>
      <c r="D12" s="18">
        <v>23</v>
      </c>
      <c r="E12" s="18">
        <v>61</v>
      </c>
      <c r="F12" s="18">
        <v>84</v>
      </c>
      <c r="G12" s="18">
        <v>1.5</v>
      </c>
      <c r="H12" s="18" t="s">
        <v>15</v>
      </c>
      <c r="I12" s="18" t="s">
        <v>21</v>
      </c>
      <c r="J12" s="45"/>
      <c r="K12" s="48"/>
      <c r="L12" s="50"/>
      <c r="M12" s="52"/>
      <c r="N12" s="54"/>
      <c r="O12" s="56"/>
    </row>
    <row r="13" spans="1:18" ht="11.1" customHeight="1">
      <c r="A13" s="16" t="s">
        <v>290</v>
      </c>
      <c r="B13" s="17" t="s">
        <v>291</v>
      </c>
      <c r="C13" s="18" t="s">
        <v>52</v>
      </c>
      <c r="D13" s="18">
        <v>25</v>
      </c>
      <c r="E13" s="18">
        <v>65</v>
      </c>
      <c r="F13" s="18">
        <v>90</v>
      </c>
      <c r="G13" s="18">
        <v>1.5</v>
      </c>
      <c r="H13" s="18" t="s">
        <v>15</v>
      </c>
      <c r="I13" s="18" t="s">
        <v>20</v>
      </c>
      <c r="J13" s="45"/>
      <c r="K13" s="48"/>
      <c r="L13" s="50"/>
      <c r="M13" s="52"/>
      <c r="N13" s="54"/>
      <c r="O13" s="56"/>
    </row>
    <row r="14" spans="1:18" ht="11.1" customHeight="1">
      <c r="A14" s="16" t="s">
        <v>290</v>
      </c>
      <c r="B14" s="17" t="s">
        <v>291</v>
      </c>
      <c r="C14" s="18" t="s">
        <v>50</v>
      </c>
      <c r="D14" s="18">
        <v>26</v>
      </c>
      <c r="E14" s="18">
        <v>60</v>
      </c>
      <c r="F14" s="18">
        <v>86</v>
      </c>
      <c r="G14" s="18">
        <v>2</v>
      </c>
      <c r="H14" s="18" t="s">
        <v>15</v>
      </c>
      <c r="I14" s="18" t="s">
        <v>21</v>
      </c>
      <c r="J14" s="45"/>
      <c r="K14" s="48"/>
      <c r="L14" s="50"/>
      <c r="M14" s="52"/>
      <c r="N14" s="54"/>
      <c r="O14" s="56"/>
    </row>
    <row r="15" spans="1:18" ht="11.1" customHeight="1">
      <c r="A15" s="16" t="s">
        <v>290</v>
      </c>
      <c r="B15" s="17" t="s">
        <v>291</v>
      </c>
      <c r="C15" s="18" t="s">
        <v>42</v>
      </c>
      <c r="D15" s="18">
        <v>18</v>
      </c>
      <c r="E15" s="18">
        <v>0</v>
      </c>
      <c r="F15" s="18">
        <v>18</v>
      </c>
      <c r="G15" s="18">
        <v>0</v>
      </c>
      <c r="H15" s="18" t="s">
        <v>15</v>
      </c>
      <c r="I15" s="18" t="s">
        <v>31</v>
      </c>
      <c r="J15" s="45"/>
      <c r="K15" s="48"/>
      <c r="L15" s="50"/>
      <c r="M15" s="52"/>
      <c r="N15" s="54"/>
      <c r="O15" s="56"/>
    </row>
    <row r="16" spans="1:18" ht="11.1" customHeight="1" thickBot="1">
      <c r="A16" s="19" t="s">
        <v>290</v>
      </c>
      <c r="B16" s="20" t="s">
        <v>291</v>
      </c>
      <c r="C16" s="21" t="s">
        <v>292</v>
      </c>
      <c r="D16" s="21">
        <v>25</v>
      </c>
      <c r="E16" s="21">
        <v>0</v>
      </c>
      <c r="F16" s="21">
        <v>25</v>
      </c>
      <c r="G16" s="21">
        <v>0</v>
      </c>
      <c r="H16" s="21" t="s">
        <v>15</v>
      </c>
      <c r="I16" s="21" t="s">
        <v>31</v>
      </c>
      <c r="J16" s="46"/>
      <c r="K16" s="49"/>
      <c r="L16" s="51"/>
      <c r="M16" s="53"/>
      <c r="N16" s="55"/>
      <c r="O16" s="57"/>
      <c r="P16" s="11"/>
      <c r="Q16" s="12"/>
      <c r="R16" s="12"/>
    </row>
    <row r="17" spans="1:18" ht="11.1" customHeight="1">
      <c r="A17" s="8" t="s">
        <v>293</v>
      </c>
      <c r="B17" s="9" t="s">
        <v>294</v>
      </c>
      <c r="C17" s="10" t="s">
        <v>45</v>
      </c>
      <c r="D17" s="10">
        <v>26</v>
      </c>
      <c r="E17" s="10">
        <v>14</v>
      </c>
      <c r="F17" s="10">
        <v>40</v>
      </c>
      <c r="G17" s="10">
        <v>0</v>
      </c>
      <c r="H17" s="10" t="s">
        <v>19</v>
      </c>
      <c r="I17" s="10" t="s">
        <v>19</v>
      </c>
      <c r="J17" s="44">
        <f t="shared" ref="J17" si="0">COUNTIF(H17:H27,"F")+COUNTIF(H17:H27,"AB")</f>
        <v>1</v>
      </c>
      <c r="K17" s="47">
        <f t="shared" ref="K17" si="1">SUM(G17:G27)</f>
        <v>18.5</v>
      </c>
      <c r="L17" s="69" t="str">
        <f t="shared" ref="L17" si="2">IF(K17=21.5, "PASS", "FAIL")</f>
        <v>FAIL</v>
      </c>
      <c r="M17" s="70" t="str">
        <f t="shared" ref="M17" si="3">IF(L17="PASS",O17/9,"NO NEED")</f>
        <v>NO NEED</v>
      </c>
      <c r="N17" s="71" t="str">
        <f t="shared" ref="N17" si="4">IF(L17="FAIL","NO RANK",RANK(M17,$M$6:$M$654))</f>
        <v>NO RANK</v>
      </c>
      <c r="O17" s="72">
        <f t="shared" ref="O17" si="5">SUM(F17:F25)</f>
        <v>619</v>
      </c>
      <c r="P17" s="11"/>
      <c r="Q17" s="12"/>
      <c r="R17" s="12"/>
    </row>
    <row r="18" spans="1:18" ht="11.1" customHeight="1">
      <c r="A18" s="13" t="s">
        <v>293</v>
      </c>
      <c r="B18" s="14" t="s">
        <v>294</v>
      </c>
      <c r="C18" s="15" t="s">
        <v>46</v>
      </c>
      <c r="D18" s="15">
        <v>25</v>
      </c>
      <c r="E18" s="15">
        <v>36</v>
      </c>
      <c r="F18" s="15">
        <v>61</v>
      </c>
      <c r="G18" s="15">
        <v>3</v>
      </c>
      <c r="H18" s="15" t="s">
        <v>15</v>
      </c>
      <c r="I18" s="15" t="s">
        <v>16</v>
      </c>
      <c r="J18" s="45"/>
      <c r="K18" s="48"/>
      <c r="L18" s="50"/>
      <c r="M18" s="52"/>
      <c r="N18" s="54"/>
      <c r="O18" s="56"/>
    </row>
    <row r="19" spans="1:18" ht="11.1" customHeight="1">
      <c r="A19" s="13" t="s">
        <v>293</v>
      </c>
      <c r="B19" s="14" t="s">
        <v>294</v>
      </c>
      <c r="C19" s="15" t="s">
        <v>44</v>
      </c>
      <c r="D19" s="15">
        <v>21</v>
      </c>
      <c r="E19" s="15">
        <v>36</v>
      </c>
      <c r="F19" s="15">
        <v>57</v>
      </c>
      <c r="G19" s="15">
        <v>3</v>
      </c>
      <c r="H19" s="15" t="s">
        <v>15</v>
      </c>
      <c r="I19" s="15" t="s">
        <v>17</v>
      </c>
      <c r="J19" s="45"/>
      <c r="K19" s="48"/>
      <c r="L19" s="50"/>
      <c r="M19" s="52"/>
      <c r="N19" s="54"/>
      <c r="O19" s="56"/>
    </row>
    <row r="20" spans="1:18" ht="11.1" customHeight="1">
      <c r="A20" s="13" t="s">
        <v>293</v>
      </c>
      <c r="B20" s="14" t="s">
        <v>294</v>
      </c>
      <c r="C20" s="15" t="s">
        <v>51</v>
      </c>
      <c r="D20" s="15">
        <v>26</v>
      </c>
      <c r="E20" s="15">
        <v>26</v>
      </c>
      <c r="F20" s="15">
        <v>52</v>
      </c>
      <c r="G20" s="15">
        <v>3</v>
      </c>
      <c r="H20" s="15" t="s">
        <v>15</v>
      </c>
      <c r="I20" s="15" t="s">
        <v>17</v>
      </c>
      <c r="J20" s="45"/>
      <c r="K20" s="48"/>
      <c r="L20" s="50"/>
      <c r="M20" s="52"/>
      <c r="N20" s="54"/>
      <c r="O20" s="56"/>
    </row>
    <row r="21" spans="1:18" ht="11.1" customHeight="1">
      <c r="A21" s="13" t="s">
        <v>293</v>
      </c>
      <c r="B21" s="14" t="s">
        <v>294</v>
      </c>
      <c r="C21" s="15" t="s">
        <v>47</v>
      </c>
      <c r="D21" s="15">
        <v>21</v>
      </c>
      <c r="E21" s="15">
        <v>33</v>
      </c>
      <c r="F21" s="15">
        <v>54</v>
      </c>
      <c r="G21" s="15">
        <v>3</v>
      </c>
      <c r="H21" s="15" t="s">
        <v>15</v>
      </c>
      <c r="I21" s="15" t="s">
        <v>17</v>
      </c>
      <c r="J21" s="45"/>
      <c r="K21" s="48"/>
      <c r="L21" s="50"/>
      <c r="M21" s="52"/>
      <c r="N21" s="54"/>
      <c r="O21" s="56"/>
    </row>
    <row r="22" spans="1:18" ht="11.1" customHeight="1">
      <c r="A22" s="13" t="s">
        <v>293</v>
      </c>
      <c r="B22" s="14" t="s">
        <v>294</v>
      </c>
      <c r="C22" s="15" t="s">
        <v>48</v>
      </c>
      <c r="D22" s="15">
        <v>27</v>
      </c>
      <c r="E22" s="15">
        <v>65</v>
      </c>
      <c r="F22" s="15">
        <v>92</v>
      </c>
      <c r="G22" s="15">
        <v>1.5</v>
      </c>
      <c r="H22" s="15" t="s">
        <v>15</v>
      </c>
      <c r="I22" s="15" t="s">
        <v>20</v>
      </c>
      <c r="J22" s="45"/>
      <c r="K22" s="48"/>
      <c r="L22" s="50"/>
      <c r="M22" s="52"/>
      <c r="N22" s="54"/>
      <c r="O22" s="56"/>
    </row>
    <row r="23" spans="1:18" ht="11.1" customHeight="1">
      <c r="A23" s="13" t="s">
        <v>293</v>
      </c>
      <c r="B23" s="14" t="s">
        <v>294</v>
      </c>
      <c r="C23" s="15" t="s">
        <v>49</v>
      </c>
      <c r="D23" s="15">
        <v>23</v>
      </c>
      <c r="E23" s="15">
        <v>60</v>
      </c>
      <c r="F23" s="15">
        <v>83</v>
      </c>
      <c r="G23" s="15">
        <v>1.5</v>
      </c>
      <c r="H23" s="15" t="s">
        <v>15</v>
      </c>
      <c r="I23" s="15" t="s">
        <v>21</v>
      </c>
      <c r="J23" s="45"/>
      <c r="K23" s="48"/>
      <c r="L23" s="50"/>
      <c r="M23" s="52"/>
      <c r="N23" s="54"/>
      <c r="O23" s="56"/>
    </row>
    <row r="24" spans="1:18" ht="11.1" customHeight="1">
      <c r="A24" s="16" t="s">
        <v>293</v>
      </c>
      <c r="B24" s="17" t="s">
        <v>294</v>
      </c>
      <c r="C24" s="18" t="s">
        <v>52</v>
      </c>
      <c r="D24" s="18">
        <v>27</v>
      </c>
      <c r="E24" s="18">
        <v>65</v>
      </c>
      <c r="F24" s="18">
        <v>92</v>
      </c>
      <c r="G24" s="18">
        <v>1.5</v>
      </c>
      <c r="H24" s="18" t="s">
        <v>15</v>
      </c>
      <c r="I24" s="18" t="s">
        <v>20</v>
      </c>
      <c r="J24" s="45"/>
      <c r="K24" s="48"/>
      <c r="L24" s="50"/>
      <c r="M24" s="52"/>
      <c r="N24" s="54"/>
      <c r="O24" s="56"/>
    </row>
    <row r="25" spans="1:18" ht="11.1" customHeight="1">
      <c r="A25" s="16" t="s">
        <v>293</v>
      </c>
      <c r="B25" s="17" t="s">
        <v>294</v>
      </c>
      <c r="C25" s="18" t="s">
        <v>50</v>
      </c>
      <c r="D25" s="18">
        <v>27</v>
      </c>
      <c r="E25" s="18">
        <v>61</v>
      </c>
      <c r="F25" s="18">
        <v>88</v>
      </c>
      <c r="G25" s="18">
        <v>2</v>
      </c>
      <c r="H25" s="18" t="s">
        <v>15</v>
      </c>
      <c r="I25" s="18" t="s">
        <v>21</v>
      </c>
      <c r="J25" s="45"/>
      <c r="K25" s="48"/>
      <c r="L25" s="50"/>
      <c r="M25" s="52"/>
      <c r="N25" s="54"/>
      <c r="O25" s="56"/>
    </row>
    <row r="26" spans="1:18" ht="11.1" customHeight="1">
      <c r="A26" s="16" t="s">
        <v>293</v>
      </c>
      <c r="B26" s="17" t="s">
        <v>294</v>
      </c>
      <c r="C26" s="18" t="s">
        <v>42</v>
      </c>
      <c r="D26" s="18">
        <v>20</v>
      </c>
      <c r="E26" s="18">
        <v>0</v>
      </c>
      <c r="F26" s="18">
        <v>20</v>
      </c>
      <c r="G26" s="18">
        <v>0</v>
      </c>
      <c r="H26" s="18" t="s">
        <v>15</v>
      </c>
      <c r="I26" s="18" t="s">
        <v>31</v>
      </c>
      <c r="J26" s="45"/>
      <c r="K26" s="48"/>
      <c r="L26" s="50"/>
      <c r="M26" s="52"/>
      <c r="N26" s="54"/>
      <c r="O26" s="56"/>
    </row>
    <row r="27" spans="1:18" ht="11.1" customHeight="1" thickBot="1">
      <c r="A27" s="19" t="s">
        <v>293</v>
      </c>
      <c r="B27" s="20" t="s">
        <v>294</v>
      </c>
      <c r="C27" s="21" t="s">
        <v>292</v>
      </c>
      <c r="D27" s="21">
        <v>27</v>
      </c>
      <c r="E27" s="21">
        <v>0</v>
      </c>
      <c r="F27" s="21">
        <v>27</v>
      </c>
      <c r="G27" s="21">
        <v>0</v>
      </c>
      <c r="H27" s="21" t="s">
        <v>15</v>
      </c>
      <c r="I27" s="21" t="s">
        <v>31</v>
      </c>
      <c r="J27" s="46"/>
      <c r="K27" s="49"/>
      <c r="L27" s="51"/>
      <c r="M27" s="53"/>
      <c r="N27" s="55"/>
      <c r="O27" s="57"/>
      <c r="P27" s="11"/>
      <c r="Q27" s="12"/>
      <c r="R27" s="12"/>
    </row>
    <row r="28" spans="1:18" ht="11.1" customHeight="1">
      <c r="A28" s="8" t="s">
        <v>295</v>
      </c>
      <c r="B28" s="9" t="s">
        <v>296</v>
      </c>
      <c r="C28" s="10" t="s">
        <v>45</v>
      </c>
      <c r="D28" s="10">
        <v>27</v>
      </c>
      <c r="E28" s="10">
        <v>48</v>
      </c>
      <c r="F28" s="10">
        <v>75</v>
      </c>
      <c r="G28" s="10">
        <v>3</v>
      </c>
      <c r="H28" s="10" t="s">
        <v>15</v>
      </c>
      <c r="I28" s="10" t="s">
        <v>22</v>
      </c>
      <c r="J28" s="44">
        <f t="shared" ref="J28" si="6">COUNTIF(H28:H38,"F")+COUNTIF(H28:H38,"AB")</f>
        <v>0</v>
      </c>
      <c r="K28" s="47">
        <f t="shared" ref="K28" si="7">SUM(G28:G38)</f>
        <v>21.5</v>
      </c>
      <c r="L28" s="69" t="str">
        <f t="shared" ref="L28" si="8">IF(K28=21.5, "PASS", "FAIL")</f>
        <v>PASS</v>
      </c>
      <c r="M28" s="70">
        <f t="shared" ref="M28" si="9">IF(L28="PASS",O28/9,"NO NEED")</f>
        <v>76</v>
      </c>
      <c r="N28" s="71">
        <f t="shared" ref="N28" si="10">IF(L28="FAIL","NO RANK",RANK(M28,$M$6:$M$654))</f>
        <v>14</v>
      </c>
      <c r="O28" s="72">
        <f t="shared" ref="O28" si="11">SUM(F28:F36)</f>
        <v>684</v>
      </c>
      <c r="P28" s="11"/>
      <c r="Q28" s="12"/>
      <c r="R28" s="12"/>
    </row>
    <row r="29" spans="1:18" ht="11.1" customHeight="1">
      <c r="A29" s="13" t="s">
        <v>295</v>
      </c>
      <c r="B29" s="14" t="s">
        <v>296</v>
      </c>
      <c r="C29" s="15" t="s">
        <v>46</v>
      </c>
      <c r="D29" s="15">
        <v>27</v>
      </c>
      <c r="E29" s="15">
        <v>38</v>
      </c>
      <c r="F29" s="15">
        <v>65</v>
      </c>
      <c r="G29" s="15">
        <v>3</v>
      </c>
      <c r="H29" s="15" t="s">
        <v>15</v>
      </c>
      <c r="I29" s="15" t="s">
        <v>16</v>
      </c>
      <c r="J29" s="45"/>
      <c r="K29" s="48"/>
      <c r="L29" s="50"/>
      <c r="M29" s="52"/>
      <c r="N29" s="54"/>
      <c r="O29" s="56"/>
    </row>
    <row r="30" spans="1:18" ht="11.1" customHeight="1">
      <c r="A30" s="13" t="s">
        <v>295</v>
      </c>
      <c r="B30" s="14" t="s">
        <v>296</v>
      </c>
      <c r="C30" s="15" t="s">
        <v>44</v>
      </c>
      <c r="D30" s="15">
        <v>23</v>
      </c>
      <c r="E30" s="15">
        <v>34</v>
      </c>
      <c r="F30" s="15">
        <v>57</v>
      </c>
      <c r="G30" s="15">
        <v>3</v>
      </c>
      <c r="H30" s="15" t="s">
        <v>15</v>
      </c>
      <c r="I30" s="15" t="s">
        <v>17</v>
      </c>
      <c r="J30" s="45"/>
      <c r="K30" s="48"/>
      <c r="L30" s="50"/>
      <c r="M30" s="52"/>
      <c r="N30" s="54"/>
      <c r="O30" s="56"/>
    </row>
    <row r="31" spans="1:18" ht="11.1" customHeight="1">
      <c r="A31" s="13" t="s">
        <v>295</v>
      </c>
      <c r="B31" s="14" t="s">
        <v>296</v>
      </c>
      <c r="C31" s="15" t="s">
        <v>51</v>
      </c>
      <c r="D31" s="15">
        <v>28</v>
      </c>
      <c r="E31" s="15">
        <v>36</v>
      </c>
      <c r="F31" s="15">
        <v>64</v>
      </c>
      <c r="G31" s="15">
        <v>3</v>
      </c>
      <c r="H31" s="15" t="s">
        <v>15</v>
      </c>
      <c r="I31" s="15" t="s">
        <v>16</v>
      </c>
      <c r="J31" s="45"/>
      <c r="K31" s="48"/>
      <c r="L31" s="50"/>
      <c r="M31" s="52"/>
      <c r="N31" s="54"/>
      <c r="O31" s="56"/>
    </row>
    <row r="32" spans="1:18" ht="11.1" customHeight="1">
      <c r="A32" s="13" t="s">
        <v>295</v>
      </c>
      <c r="B32" s="14" t="s">
        <v>296</v>
      </c>
      <c r="C32" s="15" t="s">
        <v>47</v>
      </c>
      <c r="D32" s="15">
        <v>23</v>
      </c>
      <c r="E32" s="15">
        <v>27</v>
      </c>
      <c r="F32" s="15">
        <v>50</v>
      </c>
      <c r="G32" s="15">
        <v>3</v>
      </c>
      <c r="H32" s="15" t="s">
        <v>15</v>
      </c>
      <c r="I32" s="15" t="s">
        <v>17</v>
      </c>
      <c r="J32" s="45"/>
      <c r="K32" s="48"/>
      <c r="L32" s="50"/>
      <c r="M32" s="52"/>
      <c r="N32" s="54"/>
      <c r="O32" s="56"/>
    </row>
    <row r="33" spans="1:18" ht="11.1" customHeight="1">
      <c r="A33" s="13" t="s">
        <v>295</v>
      </c>
      <c r="B33" s="14" t="s">
        <v>296</v>
      </c>
      <c r="C33" s="15" t="s">
        <v>48</v>
      </c>
      <c r="D33" s="15">
        <v>27</v>
      </c>
      <c r="E33" s="15">
        <v>65</v>
      </c>
      <c r="F33" s="15">
        <v>92</v>
      </c>
      <c r="G33" s="15">
        <v>1.5</v>
      </c>
      <c r="H33" s="15" t="s">
        <v>15</v>
      </c>
      <c r="I33" s="15" t="s">
        <v>20</v>
      </c>
      <c r="J33" s="45"/>
      <c r="K33" s="48"/>
      <c r="L33" s="50"/>
      <c r="M33" s="52"/>
      <c r="N33" s="54"/>
      <c r="O33" s="56"/>
    </row>
    <row r="34" spans="1:18" ht="11.1" customHeight="1">
      <c r="A34" s="16" t="s">
        <v>295</v>
      </c>
      <c r="B34" s="17" t="s">
        <v>296</v>
      </c>
      <c r="C34" s="18" t="s">
        <v>49</v>
      </c>
      <c r="D34" s="18">
        <v>27</v>
      </c>
      <c r="E34" s="18">
        <v>66</v>
      </c>
      <c r="F34" s="18">
        <v>93</v>
      </c>
      <c r="G34" s="18">
        <v>1.5</v>
      </c>
      <c r="H34" s="18" t="s">
        <v>15</v>
      </c>
      <c r="I34" s="18" t="s">
        <v>20</v>
      </c>
      <c r="J34" s="45"/>
      <c r="K34" s="48"/>
      <c r="L34" s="50"/>
      <c r="M34" s="52"/>
      <c r="N34" s="54"/>
      <c r="O34" s="56"/>
    </row>
    <row r="35" spans="1:18" ht="11.1" customHeight="1">
      <c r="A35" s="16" t="s">
        <v>295</v>
      </c>
      <c r="B35" s="17" t="s">
        <v>296</v>
      </c>
      <c r="C35" s="18" t="s">
        <v>52</v>
      </c>
      <c r="D35" s="18">
        <v>27</v>
      </c>
      <c r="E35" s="18">
        <v>68</v>
      </c>
      <c r="F35" s="18">
        <v>95</v>
      </c>
      <c r="G35" s="18">
        <v>1.5</v>
      </c>
      <c r="H35" s="18" t="s">
        <v>15</v>
      </c>
      <c r="I35" s="18" t="s">
        <v>20</v>
      </c>
      <c r="J35" s="45"/>
      <c r="K35" s="48"/>
      <c r="L35" s="50"/>
      <c r="M35" s="52"/>
      <c r="N35" s="54"/>
      <c r="O35" s="56"/>
    </row>
    <row r="36" spans="1:18" ht="11.1" customHeight="1">
      <c r="A36" s="16" t="s">
        <v>295</v>
      </c>
      <c r="B36" s="17" t="s">
        <v>296</v>
      </c>
      <c r="C36" s="18" t="s">
        <v>50</v>
      </c>
      <c r="D36" s="18">
        <v>27</v>
      </c>
      <c r="E36" s="18">
        <v>66</v>
      </c>
      <c r="F36" s="18">
        <v>93</v>
      </c>
      <c r="G36" s="18">
        <v>2</v>
      </c>
      <c r="H36" s="18" t="s">
        <v>15</v>
      </c>
      <c r="I36" s="18" t="s">
        <v>20</v>
      </c>
      <c r="J36" s="45"/>
      <c r="K36" s="48"/>
      <c r="L36" s="50"/>
      <c r="M36" s="52"/>
      <c r="N36" s="54"/>
      <c r="O36" s="56"/>
    </row>
    <row r="37" spans="1:18" ht="11.1" customHeight="1">
      <c r="A37" s="16" t="s">
        <v>295</v>
      </c>
      <c r="B37" s="17" t="s">
        <v>296</v>
      </c>
      <c r="C37" s="18" t="s">
        <v>42</v>
      </c>
      <c r="D37" s="18">
        <v>22</v>
      </c>
      <c r="E37" s="18">
        <v>0</v>
      </c>
      <c r="F37" s="18">
        <v>22</v>
      </c>
      <c r="G37" s="18">
        <v>0</v>
      </c>
      <c r="H37" s="18" t="s">
        <v>15</v>
      </c>
      <c r="I37" s="18" t="s">
        <v>31</v>
      </c>
      <c r="J37" s="45"/>
      <c r="K37" s="48"/>
      <c r="L37" s="50"/>
      <c r="M37" s="52"/>
      <c r="N37" s="54"/>
      <c r="O37" s="56"/>
    </row>
    <row r="38" spans="1:18" ht="11.1" customHeight="1" thickBot="1">
      <c r="A38" s="19" t="s">
        <v>295</v>
      </c>
      <c r="B38" s="20" t="s">
        <v>296</v>
      </c>
      <c r="C38" s="21" t="s">
        <v>292</v>
      </c>
      <c r="D38" s="21">
        <v>27</v>
      </c>
      <c r="E38" s="21">
        <v>0</v>
      </c>
      <c r="F38" s="21">
        <v>27</v>
      </c>
      <c r="G38" s="21">
        <v>0</v>
      </c>
      <c r="H38" s="21" t="s">
        <v>15</v>
      </c>
      <c r="I38" s="21" t="s">
        <v>31</v>
      </c>
      <c r="J38" s="46"/>
      <c r="K38" s="49"/>
      <c r="L38" s="51"/>
      <c r="M38" s="53"/>
      <c r="N38" s="55"/>
      <c r="O38" s="57"/>
      <c r="P38" s="11"/>
      <c r="Q38" s="12"/>
      <c r="R38" s="12"/>
    </row>
    <row r="39" spans="1:18" ht="11.1" customHeight="1">
      <c r="A39" s="8" t="s">
        <v>297</v>
      </c>
      <c r="B39" s="9" t="s">
        <v>298</v>
      </c>
      <c r="C39" s="10" t="s">
        <v>45</v>
      </c>
      <c r="D39" s="10">
        <v>28</v>
      </c>
      <c r="E39" s="10">
        <v>34</v>
      </c>
      <c r="F39" s="10">
        <v>62</v>
      </c>
      <c r="G39" s="10">
        <v>3</v>
      </c>
      <c r="H39" s="10" t="s">
        <v>15</v>
      </c>
      <c r="I39" s="10" t="s">
        <v>16</v>
      </c>
      <c r="J39" s="44">
        <f t="shared" ref="J39" si="12">COUNTIF(H39:H49,"F")+COUNTIF(H39:H49,"AB")</f>
        <v>0</v>
      </c>
      <c r="K39" s="47">
        <f t="shared" ref="K39" si="13">SUM(G39:G49)</f>
        <v>21.5</v>
      </c>
      <c r="L39" s="69" t="str">
        <f t="shared" ref="L39" si="14">IF(K39=21.5, "PASS", "FAIL")</f>
        <v>PASS</v>
      </c>
      <c r="M39" s="70">
        <f t="shared" ref="M39" si="15">IF(L39="PASS",O39/9,"NO NEED")</f>
        <v>69.666666666666671</v>
      </c>
      <c r="N39" s="71">
        <f t="shared" ref="N39" si="16">IF(L39="FAIL","NO RANK",RANK(M39,$M$6:$M$654))</f>
        <v>35</v>
      </c>
      <c r="O39" s="72">
        <f t="shared" ref="O39" si="17">SUM(F39:F47)</f>
        <v>627</v>
      </c>
      <c r="P39" s="11"/>
      <c r="Q39" s="12"/>
      <c r="R39" s="12"/>
    </row>
    <row r="40" spans="1:18" ht="11.1" customHeight="1">
      <c r="A40" s="13" t="s">
        <v>297</v>
      </c>
      <c r="B40" s="14" t="s">
        <v>298</v>
      </c>
      <c r="C40" s="15" t="s">
        <v>46</v>
      </c>
      <c r="D40" s="15">
        <v>25</v>
      </c>
      <c r="E40" s="15">
        <v>30</v>
      </c>
      <c r="F40" s="15">
        <v>55</v>
      </c>
      <c r="G40" s="15">
        <v>3</v>
      </c>
      <c r="H40" s="15" t="s">
        <v>15</v>
      </c>
      <c r="I40" s="15" t="s">
        <v>17</v>
      </c>
      <c r="J40" s="45"/>
      <c r="K40" s="48"/>
      <c r="L40" s="50"/>
      <c r="M40" s="52"/>
      <c r="N40" s="54"/>
      <c r="O40" s="56"/>
    </row>
    <row r="41" spans="1:18" ht="11.1" customHeight="1">
      <c r="A41" s="13" t="s">
        <v>297</v>
      </c>
      <c r="B41" s="14" t="s">
        <v>298</v>
      </c>
      <c r="C41" s="15" t="s">
        <v>44</v>
      </c>
      <c r="D41" s="15">
        <v>22</v>
      </c>
      <c r="E41" s="15">
        <v>30</v>
      </c>
      <c r="F41" s="15">
        <v>52</v>
      </c>
      <c r="G41" s="15">
        <v>3</v>
      </c>
      <c r="H41" s="15" t="s">
        <v>15</v>
      </c>
      <c r="I41" s="15" t="s">
        <v>17</v>
      </c>
      <c r="J41" s="45"/>
      <c r="K41" s="48"/>
      <c r="L41" s="50"/>
      <c r="M41" s="52"/>
      <c r="N41" s="54"/>
      <c r="O41" s="56"/>
    </row>
    <row r="42" spans="1:18" ht="11.1" customHeight="1">
      <c r="A42" s="13" t="s">
        <v>297</v>
      </c>
      <c r="B42" s="14" t="s">
        <v>298</v>
      </c>
      <c r="C42" s="15" t="s">
        <v>51</v>
      </c>
      <c r="D42" s="15">
        <v>27</v>
      </c>
      <c r="E42" s="15">
        <v>25</v>
      </c>
      <c r="F42" s="15">
        <v>52</v>
      </c>
      <c r="G42" s="15">
        <v>3</v>
      </c>
      <c r="H42" s="15" t="s">
        <v>15</v>
      </c>
      <c r="I42" s="15" t="s">
        <v>17</v>
      </c>
      <c r="J42" s="45"/>
      <c r="K42" s="48"/>
      <c r="L42" s="50"/>
      <c r="M42" s="52"/>
      <c r="N42" s="54"/>
      <c r="O42" s="56"/>
    </row>
    <row r="43" spans="1:18" ht="11.1" customHeight="1">
      <c r="A43" s="13" t="s">
        <v>297</v>
      </c>
      <c r="B43" s="14" t="s">
        <v>298</v>
      </c>
      <c r="C43" s="15" t="s">
        <v>47</v>
      </c>
      <c r="D43" s="15">
        <v>23</v>
      </c>
      <c r="E43" s="15">
        <v>28</v>
      </c>
      <c r="F43" s="15">
        <v>51</v>
      </c>
      <c r="G43" s="15">
        <v>3</v>
      </c>
      <c r="H43" s="15" t="s">
        <v>15</v>
      </c>
      <c r="I43" s="15" t="s">
        <v>17</v>
      </c>
      <c r="J43" s="45"/>
      <c r="K43" s="48"/>
      <c r="L43" s="50"/>
      <c r="M43" s="52"/>
      <c r="N43" s="54"/>
      <c r="O43" s="56"/>
    </row>
    <row r="44" spans="1:18" ht="11.1" customHeight="1">
      <c r="A44" s="13" t="s">
        <v>297</v>
      </c>
      <c r="B44" s="14" t="s">
        <v>298</v>
      </c>
      <c r="C44" s="15" t="s">
        <v>48</v>
      </c>
      <c r="D44" s="15">
        <v>28</v>
      </c>
      <c r="E44" s="15">
        <v>61</v>
      </c>
      <c r="F44" s="15">
        <v>89</v>
      </c>
      <c r="G44" s="15">
        <v>1.5</v>
      </c>
      <c r="H44" s="15" t="s">
        <v>15</v>
      </c>
      <c r="I44" s="15" t="s">
        <v>21</v>
      </c>
      <c r="J44" s="45"/>
      <c r="K44" s="48"/>
      <c r="L44" s="50"/>
      <c r="M44" s="52"/>
      <c r="N44" s="54"/>
      <c r="O44" s="56"/>
    </row>
    <row r="45" spans="1:18" ht="11.1" customHeight="1">
      <c r="A45" s="13" t="s">
        <v>297</v>
      </c>
      <c r="B45" s="14" t="s">
        <v>298</v>
      </c>
      <c r="C45" s="15" t="s">
        <v>49</v>
      </c>
      <c r="D45" s="15">
        <v>23</v>
      </c>
      <c r="E45" s="15">
        <v>61</v>
      </c>
      <c r="F45" s="15">
        <v>84</v>
      </c>
      <c r="G45" s="15">
        <v>1.5</v>
      </c>
      <c r="H45" s="15" t="s">
        <v>15</v>
      </c>
      <c r="I45" s="15" t="s">
        <v>21</v>
      </c>
      <c r="J45" s="45"/>
      <c r="K45" s="48"/>
      <c r="L45" s="50"/>
      <c r="M45" s="52"/>
      <c r="N45" s="54"/>
      <c r="O45" s="56"/>
    </row>
    <row r="46" spans="1:18" ht="11.1" customHeight="1">
      <c r="A46" s="16" t="s">
        <v>297</v>
      </c>
      <c r="B46" s="17" t="s">
        <v>298</v>
      </c>
      <c r="C46" s="18" t="s">
        <v>52</v>
      </c>
      <c r="D46" s="18">
        <v>28</v>
      </c>
      <c r="E46" s="18">
        <v>66</v>
      </c>
      <c r="F46" s="18">
        <v>94</v>
      </c>
      <c r="G46" s="18">
        <v>1.5</v>
      </c>
      <c r="H46" s="18" t="s">
        <v>15</v>
      </c>
      <c r="I46" s="18" t="s">
        <v>20</v>
      </c>
      <c r="J46" s="45"/>
      <c r="K46" s="48"/>
      <c r="L46" s="50"/>
      <c r="M46" s="52"/>
      <c r="N46" s="54"/>
      <c r="O46" s="56"/>
    </row>
    <row r="47" spans="1:18" ht="11.1" customHeight="1">
      <c r="A47" s="16" t="s">
        <v>297</v>
      </c>
      <c r="B47" s="17" t="s">
        <v>298</v>
      </c>
      <c r="C47" s="18" t="s">
        <v>50</v>
      </c>
      <c r="D47" s="18">
        <v>28</v>
      </c>
      <c r="E47" s="18">
        <v>60</v>
      </c>
      <c r="F47" s="18">
        <v>88</v>
      </c>
      <c r="G47" s="18">
        <v>2</v>
      </c>
      <c r="H47" s="18" t="s">
        <v>15</v>
      </c>
      <c r="I47" s="18" t="s">
        <v>21</v>
      </c>
      <c r="J47" s="45"/>
      <c r="K47" s="48"/>
      <c r="L47" s="50"/>
      <c r="M47" s="52"/>
      <c r="N47" s="54"/>
      <c r="O47" s="56"/>
    </row>
    <row r="48" spans="1:18" ht="11.1" customHeight="1">
      <c r="A48" s="16" t="s">
        <v>297</v>
      </c>
      <c r="B48" s="17" t="s">
        <v>298</v>
      </c>
      <c r="C48" s="18" t="s">
        <v>42</v>
      </c>
      <c r="D48" s="18">
        <v>18</v>
      </c>
      <c r="E48" s="18">
        <v>0</v>
      </c>
      <c r="F48" s="18">
        <v>18</v>
      </c>
      <c r="G48" s="18">
        <v>0</v>
      </c>
      <c r="H48" s="18" t="s">
        <v>15</v>
      </c>
      <c r="I48" s="18" t="s">
        <v>31</v>
      </c>
      <c r="J48" s="45"/>
      <c r="K48" s="48"/>
      <c r="L48" s="50"/>
      <c r="M48" s="52"/>
      <c r="N48" s="54"/>
      <c r="O48" s="56"/>
    </row>
    <row r="49" spans="1:18" ht="11.1" customHeight="1" thickBot="1">
      <c r="A49" s="19" t="s">
        <v>297</v>
      </c>
      <c r="B49" s="20" t="s">
        <v>298</v>
      </c>
      <c r="C49" s="21" t="s">
        <v>292</v>
      </c>
      <c r="D49" s="21">
        <v>28</v>
      </c>
      <c r="E49" s="21">
        <v>0</v>
      </c>
      <c r="F49" s="21">
        <v>28</v>
      </c>
      <c r="G49" s="21">
        <v>0</v>
      </c>
      <c r="H49" s="21" t="s">
        <v>15</v>
      </c>
      <c r="I49" s="21" t="s">
        <v>31</v>
      </c>
      <c r="J49" s="46"/>
      <c r="K49" s="49"/>
      <c r="L49" s="51"/>
      <c r="M49" s="53"/>
      <c r="N49" s="55"/>
      <c r="O49" s="57"/>
      <c r="P49" s="11"/>
      <c r="Q49" s="12"/>
      <c r="R49" s="12"/>
    </row>
    <row r="50" spans="1:18" ht="11.1" customHeight="1">
      <c r="A50" s="8" t="s">
        <v>299</v>
      </c>
      <c r="B50" s="9" t="s">
        <v>300</v>
      </c>
      <c r="C50" s="10" t="s">
        <v>45</v>
      </c>
      <c r="D50" s="10">
        <v>26</v>
      </c>
      <c r="E50" s="10">
        <v>5</v>
      </c>
      <c r="F50" s="10">
        <v>31</v>
      </c>
      <c r="G50" s="10">
        <v>0</v>
      </c>
      <c r="H50" s="10" t="s">
        <v>19</v>
      </c>
      <c r="I50" s="10" t="s">
        <v>19</v>
      </c>
      <c r="J50" s="44">
        <f t="shared" ref="J50" si="18">COUNTIF(H50:H60,"F")+COUNTIF(H50:H60,"AB")</f>
        <v>1</v>
      </c>
      <c r="K50" s="47">
        <f t="shared" ref="K50" si="19">SUM(G50:G60)</f>
        <v>18.5</v>
      </c>
      <c r="L50" s="69" t="str">
        <f t="shared" ref="L50" si="20">IF(K50=21.5, "PASS", "FAIL")</f>
        <v>FAIL</v>
      </c>
      <c r="M50" s="70" t="str">
        <f t="shared" ref="M50" si="21">IF(L50="PASS",O50/9,"NO NEED")</f>
        <v>NO NEED</v>
      </c>
      <c r="N50" s="71" t="str">
        <f t="shared" ref="N50" si="22">IF(L50="FAIL","NO RANK",RANK(M50,$M$6:$M$654))</f>
        <v>NO RANK</v>
      </c>
      <c r="O50" s="72">
        <f t="shared" ref="O50" si="23">SUM(F50:F58)</f>
        <v>606</v>
      </c>
      <c r="P50" s="11"/>
      <c r="Q50" s="12"/>
      <c r="R50" s="12"/>
    </row>
    <row r="51" spans="1:18" ht="11.1" customHeight="1">
      <c r="A51" s="13" t="s">
        <v>299</v>
      </c>
      <c r="B51" s="14" t="s">
        <v>300</v>
      </c>
      <c r="C51" s="15" t="s">
        <v>46</v>
      </c>
      <c r="D51" s="15">
        <v>26</v>
      </c>
      <c r="E51" s="15">
        <v>43</v>
      </c>
      <c r="F51" s="15">
        <v>69</v>
      </c>
      <c r="G51" s="15">
        <v>3</v>
      </c>
      <c r="H51" s="15" t="s">
        <v>15</v>
      </c>
      <c r="I51" s="15" t="s">
        <v>16</v>
      </c>
      <c r="J51" s="45"/>
      <c r="K51" s="48"/>
      <c r="L51" s="50"/>
      <c r="M51" s="52"/>
      <c r="N51" s="54"/>
      <c r="O51" s="56"/>
    </row>
    <row r="52" spans="1:18" ht="11.1" customHeight="1">
      <c r="A52" s="13" t="s">
        <v>299</v>
      </c>
      <c r="B52" s="14" t="s">
        <v>300</v>
      </c>
      <c r="C52" s="15" t="s">
        <v>44</v>
      </c>
      <c r="D52" s="15">
        <v>20</v>
      </c>
      <c r="E52" s="15">
        <v>34</v>
      </c>
      <c r="F52" s="15">
        <v>54</v>
      </c>
      <c r="G52" s="15">
        <v>3</v>
      </c>
      <c r="H52" s="15" t="s">
        <v>15</v>
      </c>
      <c r="I52" s="15" t="s">
        <v>17</v>
      </c>
      <c r="J52" s="45"/>
      <c r="K52" s="48"/>
      <c r="L52" s="50"/>
      <c r="M52" s="52"/>
      <c r="N52" s="54"/>
      <c r="O52" s="56"/>
    </row>
    <row r="53" spans="1:18" ht="11.1" customHeight="1">
      <c r="A53" s="13" t="s">
        <v>299</v>
      </c>
      <c r="B53" s="14" t="s">
        <v>300</v>
      </c>
      <c r="C53" s="15" t="s">
        <v>51</v>
      </c>
      <c r="D53" s="15">
        <v>29</v>
      </c>
      <c r="E53" s="15">
        <v>27</v>
      </c>
      <c r="F53" s="15">
        <v>56</v>
      </c>
      <c r="G53" s="15">
        <v>3</v>
      </c>
      <c r="H53" s="15" t="s">
        <v>15</v>
      </c>
      <c r="I53" s="15" t="s">
        <v>17</v>
      </c>
      <c r="J53" s="45"/>
      <c r="K53" s="48"/>
      <c r="L53" s="50"/>
      <c r="M53" s="52"/>
      <c r="N53" s="54"/>
      <c r="O53" s="56"/>
    </row>
    <row r="54" spans="1:18" ht="11.1" customHeight="1">
      <c r="A54" s="13" t="s">
        <v>299</v>
      </c>
      <c r="B54" s="14" t="s">
        <v>300</v>
      </c>
      <c r="C54" s="15" t="s">
        <v>47</v>
      </c>
      <c r="D54" s="15">
        <v>19</v>
      </c>
      <c r="E54" s="15">
        <v>27</v>
      </c>
      <c r="F54" s="15">
        <v>46</v>
      </c>
      <c r="G54" s="15">
        <v>3</v>
      </c>
      <c r="H54" s="15" t="s">
        <v>15</v>
      </c>
      <c r="I54" s="15" t="s">
        <v>18</v>
      </c>
      <c r="J54" s="45"/>
      <c r="K54" s="48"/>
      <c r="L54" s="50"/>
      <c r="M54" s="52"/>
      <c r="N54" s="54"/>
      <c r="O54" s="56"/>
    </row>
    <row r="55" spans="1:18" ht="11.1" customHeight="1">
      <c r="A55" s="13" t="s">
        <v>299</v>
      </c>
      <c r="B55" s="14" t="s">
        <v>300</v>
      </c>
      <c r="C55" s="15" t="s">
        <v>48</v>
      </c>
      <c r="D55" s="15">
        <v>26</v>
      </c>
      <c r="E55" s="15">
        <v>65</v>
      </c>
      <c r="F55" s="15">
        <v>91</v>
      </c>
      <c r="G55" s="15">
        <v>1.5</v>
      </c>
      <c r="H55" s="15" t="s">
        <v>15</v>
      </c>
      <c r="I55" s="15" t="s">
        <v>20</v>
      </c>
      <c r="J55" s="45"/>
      <c r="K55" s="48"/>
      <c r="L55" s="50"/>
      <c r="M55" s="52"/>
      <c r="N55" s="54"/>
      <c r="O55" s="56"/>
    </row>
    <row r="56" spans="1:18" ht="11.1" customHeight="1">
      <c r="A56" s="16" t="s">
        <v>299</v>
      </c>
      <c r="B56" s="17" t="s">
        <v>300</v>
      </c>
      <c r="C56" s="18" t="s">
        <v>49</v>
      </c>
      <c r="D56" s="18">
        <v>23</v>
      </c>
      <c r="E56" s="18">
        <v>60</v>
      </c>
      <c r="F56" s="18">
        <v>83</v>
      </c>
      <c r="G56" s="18">
        <v>1.5</v>
      </c>
      <c r="H56" s="18" t="s">
        <v>15</v>
      </c>
      <c r="I56" s="18" t="s">
        <v>21</v>
      </c>
      <c r="J56" s="45"/>
      <c r="K56" s="48"/>
      <c r="L56" s="50"/>
      <c r="M56" s="52"/>
      <c r="N56" s="54"/>
      <c r="O56" s="56"/>
    </row>
    <row r="57" spans="1:18" ht="11.1" customHeight="1">
      <c r="A57" s="16" t="s">
        <v>299</v>
      </c>
      <c r="B57" s="17" t="s">
        <v>300</v>
      </c>
      <c r="C57" s="18" t="s">
        <v>52</v>
      </c>
      <c r="D57" s="18">
        <v>26</v>
      </c>
      <c r="E57" s="18">
        <v>65</v>
      </c>
      <c r="F57" s="18">
        <v>91</v>
      </c>
      <c r="G57" s="18">
        <v>1.5</v>
      </c>
      <c r="H57" s="18" t="s">
        <v>15</v>
      </c>
      <c r="I57" s="18" t="s">
        <v>20</v>
      </c>
      <c r="J57" s="45"/>
      <c r="K57" s="48"/>
      <c r="L57" s="50"/>
      <c r="M57" s="52"/>
      <c r="N57" s="54"/>
      <c r="O57" s="56"/>
    </row>
    <row r="58" spans="1:18" ht="11.1" customHeight="1">
      <c r="A58" s="16" t="s">
        <v>299</v>
      </c>
      <c r="B58" s="17" t="s">
        <v>300</v>
      </c>
      <c r="C58" s="18" t="s">
        <v>50</v>
      </c>
      <c r="D58" s="18">
        <v>26</v>
      </c>
      <c r="E58" s="18">
        <v>59</v>
      </c>
      <c r="F58" s="18">
        <v>85</v>
      </c>
      <c r="G58" s="18">
        <v>2</v>
      </c>
      <c r="H58" s="18" t="s">
        <v>15</v>
      </c>
      <c r="I58" s="18" t="s">
        <v>21</v>
      </c>
      <c r="J58" s="45"/>
      <c r="K58" s="48"/>
      <c r="L58" s="50"/>
      <c r="M58" s="52"/>
      <c r="N58" s="54"/>
      <c r="O58" s="56"/>
    </row>
    <row r="59" spans="1:18" ht="11.1" customHeight="1">
      <c r="A59" s="16" t="s">
        <v>299</v>
      </c>
      <c r="B59" s="17" t="s">
        <v>300</v>
      </c>
      <c r="C59" s="18" t="s">
        <v>42</v>
      </c>
      <c r="D59" s="18">
        <v>21</v>
      </c>
      <c r="E59" s="18">
        <v>0</v>
      </c>
      <c r="F59" s="18">
        <v>21</v>
      </c>
      <c r="G59" s="18">
        <v>0</v>
      </c>
      <c r="H59" s="18" t="s">
        <v>15</v>
      </c>
      <c r="I59" s="18" t="s">
        <v>31</v>
      </c>
      <c r="J59" s="45"/>
      <c r="K59" s="48"/>
      <c r="L59" s="50"/>
      <c r="M59" s="52"/>
      <c r="N59" s="54"/>
      <c r="O59" s="56"/>
    </row>
    <row r="60" spans="1:18" ht="11.1" customHeight="1" thickBot="1">
      <c r="A60" s="19" t="s">
        <v>299</v>
      </c>
      <c r="B60" s="20" t="s">
        <v>300</v>
      </c>
      <c r="C60" s="21" t="s">
        <v>292</v>
      </c>
      <c r="D60" s="21">
        <v>26</v>
      </c>
      <c r="E60" s="21">
        <v>0</v>
      </c>
      <c r="F60" s="21">
        <v>26</v>
      </c>
      <c r="G60" s="21">
        <v>0</v>
      </c>
      <c r="H60" s="21" t="s">
        <v>15</v>
      </c>
      <c r="I60" s="21" t="s">
        <v>31</v>
      </c>
      <c r="J60" s="46"/>
      <c r="K60" s="49"/>
      <c r="L60" s="51"/>
      <c r="M60" s="53"/>
      <c r="N60" s="55"/>
      <c r="O60" s="57"/>
      <c r="P60" s="11"/>
      <c r="Q60" s="12"/>
      <c r="R60" s="12"/>
    </row>
    <row r="61" spans="1:18" ht="11.1" customHeight="1">
      <c r="A61" s="8" t="s">
        <v>301</v>
      </c>
      <c r="B61" s="9" t="s">
        <v>302</v>
      </c>
      <c r="C61" s="10" t="s">
        <v>45</v>
      </c>
      <c r="D61" s="10">
        <v>28</v>
      </c>
      <c r="E61" s="10">
        <v>25</v>
      </c>
      <c r="F61" s="10">
        <v>53</v>
      </c>
      <c r="G61" s="10">
        <v>3</v>
      </c>
      <c r="H61" s="10" t="s">
        <v>15</v>
      </c>
      <c r="I61" s="10" t="s">
        <v>17</v>
      </c>
      <c r="J61" s="44">
        <f t="shared" ref="J61" si="24">COUNTIF(H61:H71,"F")+COUNTIF(H61:H71,"AB")</f>
        <v>0</v>
      </c>
      <c r="K61" s="47">
        <f t="shared" ref="K61" si="25">SUM(G61:G71)</f>
        <v>21.5</v>
      </c>
      <c r="L61" s="69" t="str">
        <f t="shared" ref="L61" si="26">IF(K61=21.5, "PASS", "FAIL")</f>
        <v>PASS</v>
      </c>
      <c r="M61" s="70">
        <f t="shared" ref="M61" si="27">IF(L61="PASS",O61/9,"NO NEED")</f>
        <v>72.444444444444443</v>
      </c>
      <c r="N61" s="71">
        <f t="shared" ref="N61" si="28">IF(L61="FAIL","NO RANK",RANK(M61,$M$6:$M$654))</f>
        <v>28</v>
      </c>
      <c r="O61" s="72">
        <f t="shared" ref="O61" si="29">SUM(F61:F69)</f>
        <v>652</v>
      </c>
      <c r="P61" s="11"/>
      <c r="Q61" s="12"/>
      <c r="R61" s="12"/>
    </row>
    <row r="62" spans="1:18" ht="11.1" customHeight="1">
      <c r="A62" s="13" t="s">
        <v>301</v>
      </c>
      <c r="B62" s="14" t="s">
        <v>302</v>
      </c>
      <c r="C62" s="15" t="s">
        <v>46</v>
      </c>
      <c r="D62" s="15">
        <v>25</v>
      </c>
      <c r="E62" s="15">
        <v>49</v>
      </c>
      <c r="F62" s="15">
        <v>74</v>
      </c>
      <c r="G62" s="15">
        <v>3</v>
      </c>
      <c r="H62" s="15" t="s">
        <v>15</v>
      </c>
      <c r="I62" s="15" t="s">
        <v>22</v>
      </c>
      <c r="J62" s="45"/>
      <c r="K62" s="48"/>
      <c r="L62" s="50"/>
      <c r="M62" s="52"/>
      <c r="N62" s="54"/>
      <c r="O62" s="56"/>
    </row>
    <row r="63" spans="1:18" ht="11.1" customHeight="1">
      <c r="A63" s="13" t="s">
        <v>301</v>
      </c>
      <c r="B63" s="14" t="s">
        <v>302</v>
      </c>
      <c r="C63" s="15" t="s">
        <v>44</v>
      </c>
      <c r="D63" s="15">
        <v>23</v>
      </c>
      <c r="E63" s="15">
        <v>34</v>
      </c>
      <c r="F63" s="15">
        <v>57</v>
      </c>
      <c r="G63" s="15">
        <v>3</v>
      </c>
      <c r="H63" s="15" t="s">
        <v>15</v>
      </c>
      <c r="I63" s="15" t="s">
        <v>17</v>
      </c>
      <c r="J63" s="45"/>
      <c r="K63" s="48"/>
      <c r="L63" s="50"/>
      <c r="M63" s="52"/>
      <c r="N63" s="54"/>
      <c r="O63" s="56"/>
    </row>
    <row r="64" spans="1:18" ht="11.1" customHeight="1">
      <c r="A64" s="13" t="s">
        <v>301</v>
      </c>
      <c r="B64" s="14" t="s">
        <v>302</v>
      </c>
      <c r="C64" s="15" t="s">
        <v>51</v>
      </c>
      <c r="D64" s="15">
        <v>26</v>
      </c>
      <c r="E64" s="15">
        <v>33</v>
      </c>
      <c r="F64" s="15">
        <v>59</v>
      </c>
      <c r="G64" s="15">
        <v>3</v>
      </c>
      <c r="H64" s="15" t="s">
        <v>15</v>
      </c>
      <c r="I64" s="15" t="s">
        <v>17</v>
      </c>
      <c r="J64" s="45"/>
      <c r="K64" s="48"/>
      <c r="L64" s="50"/>
      <c r="M64" s="52"/>
      <c r="N64" s="54"/>
      <c r="O64" s="56"/>
    </row>
    <row r="65" spans="1:18" ht="11.1" customHeight="1">
      <c r="A65" s="13" t="s">
        <v>301</v>
      </c>
      <c r="B65" s="14" t="s">
        <v>302</v>
      </c>
      <c r="C65" s="15" t="s">
        <v>47</v>
      </c>
      <c r="D65" s="15">
        <v>22</v>
      </c>
      <c r="E65" s="15">
        <v>32</v>
      </c>
      <c r="F65" s="15">
        <v>54</v>
      </c>
      <c r="G65" s="15">
        <v>3</v>
      </c>
      <c r="H65" s="15" t="s">
        <v>15</v>
      </c>
      <c r="I65" s="15" t="s">
        <v>17</v>
      </c>
      <c r="J65" s="45"/>
      <c r="K65" s="48"/>
      <c r="L65" s="50"/>
      <c r="M65" s="52"/>
      <c r="N65" s="54"/>
      <c r="O65" s="56"/>
    </row>
    <row r="66" spans="1:18" ht="11.1" customHeight="1">
      <c r="A66" s="13" t="s">
        <v>301</v>
      </c>
      <c r="B66" s="14" t="s">
        <v>302</v>
      </c>
      <c r="C66" s="15" t="s">
        <v>48</v>
      </c>
      <c r="D66" s="15">
        <v>25</v>
      </c>
      <c r="E66" s="15">
        <v>63</v>
      </c>
      <c r="F66" s="15">
        <v>88</v>
      </c>
      <c r="G66" s="15">
        <v>1.5</v>
      </c>
      <c r="H66" s="15" t="s">
        <v>15</v>
      </c>
      <c r="I66" s="15" t="s">
        <v>21</v>
      </c>
      <c r="J66" s="45"/>
      <c r="K66" s="48"/>
      <c r="L66" s="50"/>
      <c r="M66" s="52"/>
      <c r="N66" s="54"/>
      <c r="O66" s="56"/>
    </row>
    <row r="67" spans="1:18" ht="11.1" customHeight="1">
      <c r="A67" s="13" t="s">
        <v>301</v>
      </c>
      <c r="B67" s="14" t="s">
        <v>302</v>
      </c>
      <c r="C67" s="15" t="s">
        <v>49</v>
      </c>
      <c r="D67" s="15">
        <v>25</v>
      </c>
      <c r="E67" s="15">
        <v>66</v>
      </c>
      <c r="F67" s="15">
        <v>91</v>
      </c>
      <c r="G67" s="15">
        <v>1.5</v>
      </c>
      <c r="H67" s="15" t="s">
        <v>15</v>
      </c>
      <c r="I67" s="15" t="s">
        <v>20</v>
      </c>
      <c r="J67" s="45"/>
      <c r="K67" s="48"/>
      <c r="L67" s="50"/>
      <c r="M67" s="52"/>
      <c r="N67" s="54"/>
      <c r="O67" s="56"/>
    </row>
    <row r="68" spans="1:18" ht="11.1" customHeight="1">
      <c r="A68" s="16" t="s">
        <v>301</v>
      </c>
      <c r="B68" s="17" t="s">
        <v>302</v>
      </c>
      <c r="C68" s="18" t="s">
        <v>52</v>
      </c>
      <c r="D68" s="18">
        <v>25</v>
      </c>
      <c r="E68" s="18">
        <v>65</v>
      </c>
      <c r="F68" s="18">
        <v>90</v>
      </c>
      <c r="G68" s="18">
        <v>1.5</v>
      </c>
      <c r="H68" s="18" t="s">
        <v>15</v>
      </c>
      <c r="I68" s="18" t="s">
        <v>20</v>
      </c>
      <c r="J68" s="45"/>
      <c r="K68" s="48"/>
      <c r="L68" s="50"/>
      <c r="M68" s="52"/>
      <c r="N68" s="54"/>
      <c r="O68" s="56"/>
    </row>
    <row r="69" spans="1:18" ht="11.1" customHeight="1">
      <c r="A69" s="16" t="s">
        <v>301</v>
      </c>
      <c r="B69" s="17" t="s">
        <v>302</v>
      </c>
      <c r="C69" s="18" t="s">
        <v>50</v>
      </c>
      <c r="D69" s="18">
        <v>26</v>
      </c>
      <c r="E69" s="18">
        <v>60</v>
      </c>
      <c r="F69" s="18">
        <v>86</v>
      </c>
      <c r="G69" s="18">
        <v>2</v>
      </c>
      <c r="H69" s="18" t="s">
        <v>15</v>
      </c>
      <c r="I69" s="18" t="s">
        <v>21</v>
      </c>
      <c r="J69" s="45"/>
      <c r="K69" s="48"/>
      <c r="L69" s="50"/>
      <c r="M69" s="52"/>
      <c r="N69" s="54"/>
      <c r="O69" s="56"/>
    </row>
    <row r="70" spans="1:18" ht="11.1" customHeight="1">
      <c r="A70" s="16" t="s">
        <v>301</v>
      </c>
      <c r="B70" s="17" t="s">
        <v>302</v>
      </c>
      <c r="C70" s="18" t="s">
        <v>42</v>
      </c>
      <c r="D70" s="18">
        <v>21</v>
      </c>
      <c r="E70" s="18">
        <v>0</v>
      </c>
      <c r="F70" s="18">
        <v>21</v>
      </c>
      <c r="G70" s="18">
        <v>0</v>
      </c>
      <c r="H70" s="18" t="s">
        <v>15</v>
      </c>
      <c r="I70" s="18" t="s">
        <v>31</v>
      </c>
      <c r="J70" s="45"/>
      <c r="K70" s="48"/>
      <c r="L70" s="50"/>
      <c r="M70" s="52"/>
      <c r="N70" s="54"/>
      <c r="O70" s="56"/>
    </row>
    <row r="71" spans="1:18" ht="11.1" customHeight="1" thickBot="1">
      <c r="A71" s="19" t="s">
        <v>301</v>
      </c>
      <c r="B71" s="20" t="s">
        <v>302</v>
      </c>
      <c r="C71" s="21" t="s">
        <v>292</v>
      </c>
      <c r="D71" s="21">
        <v>25</v>
      </c>
      <c r="E71" s="21">
        <v>0</v>
      </c>
      <c r="F71" s="21">
        <v>25</v>
      </c>
      <c r="G71" s="21">
        <v>0</v>
      </c>
      <c r="H71" s="21" t="s">
        <v>15</v>
      </c>
      <c r="I71" s="21" t="s">
        <v>31</v>
      </c>
      <c r="J71" s="46"/>
      <c r="K71" s="49"/>
      <c r="L71" s="51"/>
      <c r="M71" s="53"/>
      <c r="N71" s="55"/>
      <c r="O71" s="57"/>
      <c r="P71" s="11"/>
      <c r="Q71" s="12"/>
      <c r="R71" s="12"/>
    </row>
    <row r="72" spans="1:18" ht="11.1" customHeight="1">
      <c r="A72" s="8" t="s">
        <v>303</v>
      </c>
      <c r="B72" s="9" t="s">
        <v>304</v>
      </c>
      <c r="C72" s="10" t="s">
        <v>45</v>
      </c>
      <c r="D72" s="10">
        <v>27</v>
      </c>
      <c r="E72" s="10">
        <v>4</v>
      </c>
      <c r="F72" s="10">
        <v>31</v>
      </c>
      <c r="G72" s="10">
        <v>0</v>
      </c>
      <c r="H72" s="10" t="s">
        <v>19</v>
      </c>
      <c r="I72" s="10" t="s">
        <v>19</v>
      </c>
      <c r="J72" s="44">
        <f t="shared" ref="J72" si="30">COUNTIF(H72:H82,"F")+COUNTIF(H72:H82,"AB")</f>
        <v>1</v>
      </c>
      <c r="K72" s="47">
        <f t="shared" ref="K72" si="31">SUM(G72:G82)</f>
        <v>18.5</v>
      </c>
      <c r="L72" s="69" t="str">
        <f t="shared" ref="L72" si="32">IF(K72=21.5, "PASS", "FAIL")</f>
        <v>FAIL</v>
      </c>
      <c r="M72" s="70" t="str">
        <f t="shared" ref="M72" si="33">IF(L72="PASS",O72/9,"NO NEED")</f>
        <v>NO NEED</v>
      </c>
      <c r="N72" s="71" t="str">
        <f t="shared" ref="N72" si="34">IF(L72="FAIL","NO RANK",RANK(M72,$M$6:$M$654))</f>
        <v>NO RANK</v>
      </c>
      <c r="O72" s="72">
        <f t="shared" ref="O72" si="35">SUM(F72:F80)</f>
        <v>607</v>
      </c>
      <c r="P72" s="11"/>
      <c r="Q72" s="12"/>
      <c r="R72" s="12"/>
    </row>
    <row r="73" spans="1:18" ht="11.1" customHeight="1">
      <c r="A73" s="13" t="s">
        <v>303</v>
      </c>
      <c r="B73" s="14" t="s">
        <v>304</v>
      </c>
      <c r="C73" s="15" t="s">
        <v>46</v>
      </c>
      <c r="D73" s="15">
        <v>25</v>
      </c>
      <c r="E73" s="15">
        <v>30</v>
      </c>
      <c r="F73" s="15">
        <v>55</v>
      </c>
      <c r="G73" s="15">
        <v>3</v>
      </c>
      <c r="H73" s="15" t="s">
        <v>15</v>
      </c>
      <c r="I73" s="15" t="s">
        <v>17</v>
      </c>
      <c r="J73" s="45"/>
      <c r="K73" s="48"/>
      <c r="L73" s="50"/>
      <c r="M73" s="52"/>
      <c r="N73" s="54"/>
      <c r="O73" s="56"/>
    </row>
    <row r="74" spans="1:18" ht="11.1" customHeight="1">
      <c r="A74" s="13" t="s">
        <v>303</v>
      </c>
      <c r="B74" s="14" t="s">
        <v>304</v>
      </c>
      <c r="C74" s="15" t="s">
        <v>44</v>
      </c>
      <c r="D74" s="15">
        <v>24</v>
      </c>
      <c r="E74" s="15">
        <v>30</v>
      </c>
      <c r="F74" s="15">
        <v>54</v>
      </c>
      <c r="G74" s="15">
        <v>3</v>
      </c>
      <c r="H74" s="15" t="s">
        <v>15</v>
      </c>
      <c r="I74" s="15" t="s">
        <v>17</v>
      </c>
      <c r="J74" s="45"/>
      <c r="K74" s="48"/>
      <c r="L74" s="50"/>
      <c r="M74" s="52"/>
      <c r="N74" s="54"/>
      <c r="O74" s="56"/>
    </row>
    <row r="75" spans="1:18" ht="11.1" customHeight="1">
      <c r="A75" s="13" t="s">
        <v>303</v>
      </c>
      <c r="B75" s="14" t="s">
        <v>304</v>
      </c>
      <c r="C75" s="15" t="s">
        <v>51</v>
      </c>
      <c r="D75" s="15">
        <v>27</v>
      </c>
      <c r="E75" s="15">
        <v>27</v>
      </c>
      <c r="F75" s="15">
        <v>54</v>
      </c>
      <c r="G75" s="15">
        <v>3</v>
      </c>
      <c r="H75" s="15" t="s">
        <v>15</v>
      </c>
      <c r="I75" s="15" t="s">
        <v>17</v>
      </c>
      <c r="J75" s="45"/>
      <c r="K75" s="48"/>
      <c r="L75" s="50"/>
      <c r="M75" s="52"/>
      <c r="N75" s="54"/>
      <c r="O75" s="56"/>
    </row>
    <row r="76" spans="1:18" ht="11.1" customHeight="1">
      <c r="A76" s="13" t="s">
        <v>303</v>
      </c>
      <c r="B76" s="14" t="s">
        <v>304</v>
      </c>
      <c r="C76" s="15" t="s">
        <v>47</v>
      </c>
      <c r="D76" s="15">
        <v>19</v>
      </c>
      <c r="E76" s="15">
        <v>27</v>
      </c>
      <c r="F76" s="15">
        <v>46</v>
      </c>
      <c r="G76" s="15">
        <v>3</v>
      </c>
      <c r="H76" s="15" t="s">
        <v>15</v>
      </c>
      <c r="I76" s="15" t="s">
        <v>18</v>
      </c>
      <c r="J76" s="45"/>
      <c r="K76" s="48"/>
      <c r="L76" s="50"/>
      <c r="M76" s="52"/>
      <c r="N76" s="54"/>
      <c r="O76" s="56"/>
    </row>
    <row r="77" spans="1:18" ht="11.1" customHeight="1">
      <c r="A77" s="13" t="s">
        <v>303</v>
      </c>
      <c r="B77" s="14" t="s">
        <v>304</v>
      </c>
      <c r="C77" s="15" t="s">
        <v>48</v>
      </c>
      <c r="D77" s="15">
        <v>28</v>
      </c>
      <c r="E77" s="15">
        <v>67</v>
      </c>
      <c r="F77" s="15">
        <v>95</v>
      </c>
      <c r="G77" s="15">
        <v>1.5</v>
      </c>
      <c r="H77" s="15" t="s">
        <v>15</v>
      </c>
      <c r="I77" s="15" t="s">
        <v>20</v>
      </c>
      <c r="J77" s="45"/>
      <c r="K77" s="48"/>
      <c r="L77" s="50"/>
      <c r="M77" s="52"/>
      <c r="N77" s="54"/>
      <c r="O77" s="56"/>
    </row>
    <row r="78" spans="1:18" ht="11.1" customHeight="1">
      <c r="A78" s="16" t="s">
        <v>303</v>
      </c>
      <c r="B78" s="17" t="s">
        <v>304</v>
      </c>
      <c r="C78" s="18" t="s">
        <v>49</v>
      </c>
      <c r="D78" s="18">
        <v>22</v>
      </c>
      <c r="E78" s="18">
        <v>61</v>
      </c>
      <c r="F78" s="18">
        <v>83</v>
      </c>
      <c r="G78" s="18">
        <v>1.5</v>
      </c>
      <c r="H78" s="18" t="s">
        <v>15</v>
      </c>
      <c r="I78" s="18" t="s">
        <v>21</v>
      </c>
      <c r="J78" s="45"/>
      <c r="K78" s="48"/>
      <c r="L78" s="50"/>
      <c r="M78" s="52"/>
      <c r="N78" s="54"/>
      <c r="O78" s="56"/>
    </row>
    <row r="79" spans="1:18" ht="11.1" customHeight="1">
      <c r="A79" s="16" t="s">
        <v>303</v>
      </c>
      <c r="B79" s="17" t="s">
        <v>304</v>
      </c>
      <c r="C79" s="18" t="s">
        <v>52</v>
      </c>
      <c r="D79" s="18">
        <v>28</v>
      </c>
      <c r="E79" s="18">
        <v>68</v>
      </c>
      <c r="F79" s="18">
        <v>96</v>
      </c>
      <c r="G79" s="18">
        <v>1.5</v>
      </c>
      <c r="H79" s="18" t="s">
        <v>15</v>
      </c>
      <c r="I79" s="18" t="s">
        <v>20</v>
      </c>
      <c r="J79" s="45"/>
      <c r="K79" s="48"/>
      <c r="L79" s="50"/>
      <c r="M79" s="52"/>
      <c r="N79" s="54"/>
      <c r="O79" s="56"/>
    </row>
    <row r="80" spans="1:18" ht="11.1" customHeight="1">
      <c r="A80" s="16" t="s">
        <v>303</v>
      </c>
      <c r="B80" s="17" t="s">
        <v>304</v>
      </c>
      <c r="C80" s="18" t="s">
        <v>50</v>
      </c>
      <c r="D80" s="18">
        <v>28</v>
      </c>
      <c r="E80" s="18">
        <v>65</v>
      </c>
      <c r="F80" s="18">
        <v>93</v>
      </c>
      <c r="G80" s="18">
        <v>2</v>
      </c>
      <c r="H80" s="18" t="s">
        <v>15</v>
      </c>
      <c r="I80" s="18" t="s">
        <v>20</v>
      </c>
      <c r="J80" s="45"/>
      <c r="K80" s="48"/>
      <c r="L80" s="50"/>
      <c r="M80" s="52"/>
      <c r="N80" s="54"/>
      <c r="O80" s="56"/>
    </row>
    <row r="81" spans="1:18" ht="11.1" customHeight="1">
      <c r="A81" s="16" t="s">
        <v>303</v>
      </c>
      <c r="B81" s="17" t="s">
        <v>304</v>
      </c>
      <c r="C81" s="18" t="s">
        <v>42</v>
      </c>
      <c r="D81" s="18">
        <v>18</v>
      </c>
      <c r="E81" s="18">
        <v>0</v>
      </c>
      <c r="F81" s="18">
        <v>18</v>
      </c>
      <c r="G81" s="18">
        <v>0</v>
      </c>
      <c r="H81" s="18" t="s">
        <v>15</v>
      </c>
      <c r="I81" s="18" t="s">
        <v>31</v>
      </c>
      <c r="J81" s="45"/>
      <c r="K81" s="48"/>
      <c r="L81" s="50"/>
      <c r="M81" s="52"/>
      <c r="N81" s="54"/>
      <c r="O81" s="56"/>
    </row>
    <row r="82" spans="1:18" ht="11.1" customHeight="1" thickBot="1">
      <c r="A82" s="19" t="s">
        <v>303</v>
      </c>
      <c r="B82" s="20" t="s">
        <v>304</v>
      </c>
      <c r="C82" s="21" t="s">
        <v>292</v>
      </c>
      <c r="D82" s="21">
        <v>28</v>
      </c>
      <c r="E82" s="21">
        <v>0</v>
      </c>
      <c r="F82" s="21">
        <v>28</v>
      </c>
      <c r="G82" s="21">
        <v>0</v>
      </c>
      <c r="H82" s="21" t="s">
        <v>15</v>
      </c>
      <c r="I82" s="21" t="s">
        <v>31</v>
      </c>
      <c r="J82" s="46"/>
      <c r="K82" s="49"/>
      <c r="L82" s="51"/>
      <c r="M82" s="53"/>
      <c r="N82" s="55"/>
      <c r="O82" s="57"/>
      <c r="P82" s="11"/>
      <c r="Q82" s="12"/>
      <c r="R82" s="12"/>
    </row>
    <row r="83" spans="1:18" ht="11.1" customHeight="1">
      <c r="A83" s="8" t="s">
        <v>305</v>
      </c>
      <c r="B83" s="9" t="s">
        <v>306</v>
      </c>
      <c r="C83" s="10" t="s">
        <v>45</v>
      </c>
      <c r="D83" s="10">
        <v>26</v>
      </c>
      <c r="E83" s="10">
        <v>2</v>
      </c>
      <c r="F83" s="10">
        <v>28</v>
      </c>
      <c r="G83" s="10">
        <v>0</v>
      </c>
      <c r="H83" s="10" t="s">
        <v>19</v>
      </c>
      <c r="I83" s="10" t="s">
        <v>19</v>
      </c>
      <c r="J83" s="44">
        <f t="shared" ref="J83" si="36">COUNTIF(H83:H93,"F")+COUNTIF(H83:H93,"AB")</f>
        <v>2</v>
      </c>
      <c r="K83" s="47">
        <f t="shared" ref="K83" si="37">SUM(G83:G93)</f>
        <v>15.5</v>
      </c>
      <c r="L83" s="69" t="str">
        <f t="shared" ref="L83" si="38">IF(K83=21.5, "PASS", "FAIL")</f>
        <v>FAIL</v>
      </c>
      <c r="M83" s="70" t="str">
        <f t="shared" ref="M83" si="39">IF(L83="PASS",O83/9,"NO NEED")</f>
        <v>NO NEED</v>
      </c>
      <c r="N83" s="71" t="str">
        <f t="shared" ref="N83" si="40">IF(L83="FAIL","NO RANK",RANK(M83,$M$6:$M$654))</f>
        <v>NO RANK</v>
      </c>
      <c r="O83" s="72">
        <f t="shared" ref="O83" si="41">SUM(F83:F91)</f>
        <v>538</v>
      </c>
      <c r="P83" s="11"/>
      <c r="Q83" s="12"/>
      <c r="R83" s="12"/>
    </row>
    <row r="84" spans="1:18" ht="11.1" customHeight="1">
      <c r="A84" s="13" t="s">
        <v>305</v>
      </c>
      <c r="B84" s="14" t="s">
        <v>306</v>
      </c>
      <c r="C84" s="15" t="s">
        <v>46</v>
      </c>
      <c r="D84" s="15">
        <v>22</v>
      </c>
      <c r="E84" s="15">
        <v>10</v>
      </c>
      <c r="F84" s="15">
        <v>32</v>
      </c>
      <c r="G84" s="15">
        <v>0</v>
      </c>
      <c r="H84" s="15" t="s">
        <v>19</v>
      </c>
      <c r="I84" s="15" t="s">
        <v>19</v>
      </c>
      <c r="J84" s="45"/>
      <c r="K84" s="48"/>
      <c r="L84" s="50"/>
      <c r="M84" s="52"/>
      <c r="N84" s="54"/>
      <c r="O84" s="56"/>
    </row>
    <row r="85" spans="1:18" ht="11.1" customHeight="1">
      <c r="A85" s="13" t="s">
        <v>305</v>
      </c>
      <c r="B85" s="14" t="s">
        <v>306</v>
      </c>
      <c r="C85" s="15" t="s">
        <v>44</v>
      </c>
      <c r="D85" s="15">
        <v>18</v>
      </c>
      <c r="E85" s="15">
        <v>28</v>
      </c>
      <c r="F85" s="15">
        <v>46</v>
      </c>
      <c r="G85" s="15">
        <v>3</v>
      </c>
      <c r="H85" s="15" t="s">
        <v>15</v>
      </c>
      <c r="I85" s="15" t="s">
        <v>18</v>
      </c>
      <c r="J85" s="45"/>
      <c r="K85" s="48"/>
      <c r="L85" s="50"/>
      <c r="M85" s="52"/>
      <c r="N85" s="54"/>
      <c r="O85" s="56"/>
    </row>
    <row r="86" spans="1:18" ht="11.1" customHeight="1">
      <c r="A86" s="13" t="s">
        <v>305</v>
      </c>
      <c r="B86" s="14" t="s">
        <v>306</v>
      </c>
      <c r="C86" s="15" t="s">
        <v>51</v>
      </c>
      <c r="D86" s="15">
        <v>16</v>
      </c>
      <c r="E86" s="15">
        <v>25</v>
      </c>
      <c r="F86" s="15">
        <v>41</v>
      </c>
      <c r="G86" s="15">
        <v>3</v>
      </c>
      <c r="H86" s="15" t="s">
        <v>15</v>
      </c>
      <c r="I86" s="15" t="s">
        <v>18</v>
      </c>
      <c r="J86" s="45"/>
      <c r="K86" s="48"/>
      <c r="L86" s="50"/>
      <c r="M86" s="52"/>
      <c r="N86" s="54"/>
      <c r="O86" s="56"/>
    </row>
    <row r="87" spans="1:18" ht="11.1" customHeight="1">
      <c r="A87" s="13" t="s">
        <v>305</v>
      </c>
      <c r="B87" s="14" t="s">
        <v>306</v>
      </c>
      <c r="C87" s="15" t="s">
        <v>47</v>
      </c>
      <c r="D87" s="15">
        <v>21</v>
      </c>
      <c r="E87" s="15">
        <v>27</v>
      </c>
      <c r="F87" s="15">
        <v>48</v>
      </c>
      <c r="G87" s="15">
        <v>3</v>
      </c>
      <c r="H87" s="15" t="s">
        <v>15</v>
      </c>
      <c r="I87" s="15" t="s">
        <v>18</v>
      </c>
      <c r="J87" s="45"/>
      <c r="K87" s="48"/>
      <c r="L87" s="50"/>
      <c r="M87" s="52"/>
      <c r="N87" s="54"/>
      <c r="O87" s="56"/>
    </row>
    <row r="88" spans="1:18" ht="11.1" customHeight="1">
      <c r="A88" s="13" t="s">
        <v>305</v>
      </c>
      <c r="B88" s="14" t="s">
        <v>306</v>
      </c>
      <c r="C88" s="15" t="s">
        <v>48</v>
      </c>
      <c r="D88" s="15">
        <v>26</v>
      </c>
      <c r="E88" s="15">
        <v>62</v>
      </c>
      <c r="F88" s="15">
        <v>88</v>
      </c>
      <c r="G88" s="15">
        <v>1.5</v>
      </c>
      <c r="H88" s="15" t="s">
        <v>15</v>
      </c>
      <c r="I88" s="15" t="s">
        <v>21</v>
      </c>
      <c r="J88" s="45"/>
      <c r="K88" s="48"/>
      <c r="L88" s="50"/>
      <c r="M88" s="52"/>
      <c r="N88" s="54"/>
      <c r="O88" s="56"/>
    </row>
    <row r="89" spans="1:18" ht="11.1" customHeight="1">
      <c r="A89" s="13" t="s">
        <v>305</v>
      </c>
      <c r="B89" s="14" t="s">
        <v>306</v>
      </c>
      <c r="C89" s="15" t="s">
        <v>49</v>
      </c>
      <c r="D89" s="15">
        <v>20</v>
      </c>
      <c r="E89" s="15">
        <v>61</v>
      </c>
      <c r="F89" s="15">
        <v>81</v>
      </c>
      <c r="G89" s="15">
        <v>1.5</v>
      </c>
      <c r="H89" s="15" t="s">
        <v>15</v>
      </c>
      <c r="I89" s="15" t="s">
        <v>21</v>
      </c>
      <c r="J89" s="45"/>
      <c r="K89" s="48"/>
      <c r="L89" s="50"/>
      <c r="M89" s="52"/>
      <c r="N89" s="54"/>
      <c r="O89" s="56"/>
    </row>
    <row r="90" spans="1:18" ht="11.1" customHeight="1">
      <c r="A90" s="16" t="s">
        <v>305</v>
      </c>
      <c r="B90" s="17" t="s">
        <v>306</v>
      </c>
      <c r="C90" s="18" t="s">
        <v>52</v>
      </c>
      <c r="D90" s="18">
        <v>26</v>
      </c>
      <c r="E90" s="18">
        <v>63</v>
      </c>
      <c r="F90" s="18">
        <v>89</v>
      </c>
      <c r="G90" s="18">
        <v>1.5</v>
      </c>
      <c r="H90" s="18" t="s">
        <v>15</v>
      </c>
      <c r="I90" s="18" t="s">
        <v>21</v>
      </c>
      <c r="J90" s="45"/>
      <c r="K90" s="48"/>
      <c r="L90" s="50"/>
      <c r="M90" s="52"/>
      <c r="N90" s="54"/>
      <c r="O90" s="56"/>
    </row>
    <row r="91" spans="1:18" ht="11.1" customHeight="1">
      <c r="A91" s="16" t="s">
        <v>305</v>
      </c>
      <c r="B91" s="17" t="s">
        <v>306</v>
      </c>
      <c r="C91" s="18" t="s">
        <v>50</v>
      </c>
      <c r="D91" s="18">
        <v>26</v>
      </c>
      <c r="E91" s="18">
        <v>59</v>
      </c>
      <c r="F91" s="18">
        <v>85</v>
      </c>
      <c r="G91" s="18">
        <v>2</v>
      </c>
      <c r="H91" s="18" t="s">
        <v>15</v>
      </c>
      <c r="I91" s="18" t="s">
        <v>21</v>
      </c>
      <c r="J91" s="45"/>
      <c r="K91" s="48"/>
      <c r="L91" s="50"/>
      <c r="M91" s="52"/>
      <c r="N91" s="54"/>
      <c r="O91" s="56"/>
    </row>
    <row r="92" spans="1:18" ht="11.1" customHeight="1">
      <c r="A92" s="16" t="s">
        <v>305</v>
      </c>
      <c r="B92" s="17" t="s">
        <v>306</v>
      </c>
      <c r="C92" s="18" t="s">
        <v>42</v>
      </c>
      <c r="D92" s="18">
        <v>19</v>
      </c>
      <c r="E92" s="18">
        <v>0</v>
      </c>
      <c r="F92" s="18">
        <v>19</v>
      </c>
      <c r="G92" s="18">
        <v>0</v>
      </c>
      <c r="H92" s="18" t="s">
        <v>15</v>
      </c>
      <c r="I92" s="18" t="s">
        <v>31</v>
      </c>
      <c r="J92" s="45"/>
      <c r="K92" s="48"/>
      <c r="L92" s="50"/>
      <c r="M92" s="52"/>
      <c r="N92" s="54"/>
      <c r="O92" s="56"/>
    </row>
    <row r="93" spans="1:18" ht="11.1" customHeight="1" thickBot="1">
      <c r="A93" s="19" t="s">
        <v>305</v>
      </c>
      <c r="B93" s="20" t="s">
        <v>306</v>
      </c>
      <c r="C93" s="21" t="s">
        <v>292</v>
      </c>
      <c r="D93" s="21">
        <v>26</v>
      </c>
      <c r="E93" s="21">
        <v>0</v>
      </c>
      <c r="F93" s="21">
        <v>26</v>
      </c>
      <c r="G93" s="21">
        <v>0</v>
      </c>
      <c r="H93" s="21" t="s">
        <v>15</v>
      </c>
      <c r="I93" s="21" t="s">
        <v>31</v>
      </c>
      <c r="J93" s="46"/>
      <c r="K93" s="49"/>
      <c r="L93" s="51"/>
      <c r="M93" s="53"/>
      <c r="N93" s="55"/>
      <c r="O93" s="57"/>
      <c r="P93" s="11"/>
      <c r="Q93" s="12"/>
      <c r="R93" s="12"/>
    </row>
    <row r="94" spans="1:18" ht="11.1" customHeight="1">
      <c r="A94" s="8" t="s">
        <v>307</v>
      </c>
      <c r="B94" s="9" t="s">
        <v>308</v>
      </c>
      <c r="C94" s="10" t="s">
        <v>45</v>
      </c>
      <c r="D94" s="10">
        <v>28</v>
      </c>
      <c r="E94" s="10">
        <v>5</v>
      </c>
      <c r="F94" s="10">
        <v>33</v>
      </c>
      <c r="G94" s="10">
        <v>0</v>
      </c>
      <c r="H94" s="10" t="s">
        <v>19</v>
      </c>
      <c r="I94" s="10" t="s">
        <v>19</v>
      </c>
      <c r="J94" s="44">
        <f t="shared" ref="J94" si="42">COUNTIF(H94:H104,"F")+COUNTIF(H94:H104,"AB")</f>
        <v>5</v>
      </c>
      <c r="K94" s="47">
        <f t="shared" ref="K94" si="43">SUM(G94:G104)</f>
        <v>6.5</v>
      </c>
      <c r="L94" s="69" t="str">
        <f t="shared" ref="L94" si="44">IF(K94=21.5, "PASS", "FAIL")</f>
        <v>FAIL</v>
      </c>
      <c r="M94" s="70" t="str">
        <f t="shared" ref="M94" si="45">IF(L94="PASS",O94/9,"NO NEED")</f>
        <v>NO NEED</v>
      </c>
      <c r="N94" s="71" t="str">
        <f t="shared" ref="N94" si="46">IF(L94="FAIL","NO RANK",RANK(M94,$M$6:$M$654))</f>
        <v>NO RANK</v>
      </c>
      <c r="O94" s="72">
        <f t="shared" ref="O94" si="47">SUM(F94:F102)</f>
        <v>502</v>
      </c>
      <c r="P94" s="11"/>
      <c r="Q94" s="12"/>
      <c r="R94" s="12"/>
    </row>
    <row r="95" spans="1:18" ht="11.1" customHeight="1">
      <c r="A95" s="13" t="s">
        <v>307</v>
      </c>
      <c r="B95" s="14" t="s">
        <v>308</v>
      </c>
      <c r="C95" s="15" t="s">
        <v>46</v>
      </c>
      <c r="D95" s="15">
        <v>25</v>
      </c>
      <c r="E95" s="15">
        <v>10</v>
      </c>
      <c r="F95" s="15">
        <v>35</v>
      </c>
      <c r="G95" s="15">
        <v>0</v>
      </c>
      <c r="H95" s="15" t="s">
        <v>19</v>
      </c>
      <c r="I95" s="15" t="s">
        <v>19</v>
      </c>
      <c r="J95" s="45"/>
      <c r="K95" s="48"/>
      <c r="L95" s="50"/>
      <c r="M95" s="52"/>
      <c r="N95" s="54"/>
      <c r="O95" s="56"/>
    </row>
    <row r="96" spans="1:18" ht="11.1" customHeight="1">
      <c r="A96" s="13" t="s">
        <v>307</v>
      </c>
      <c r="B96" s="14" t="s">
        <v>308</v>
      </c>
      <c r="C96" s="15" t="s">
        <v>44</v>
      </c>
      <c r="D96" s="15">
        <v>16</v>
      </c>
      <c r="E96" s="15">
        <v>5</v>
      </c>
      <c r="F96" s="15">
        <v>21</v>
      </c>
      <c r="G96" s="15">
        <v>0</v>
      </c>
      <c r="H96" s="15" t="s">
        <v>19</v>
      </c>
      <c r="I96" s="15" t="s">
        <v>19</v>
      </c>
      <c r="J96" s="45"/>
      <c r="K96" s="48"/>
      <c r="L96" s="50"/>
      <c r="M96" s="52"/>
      <c r="N96" s="54"/>
      <c r="O96" s="56"/>
    </row>
    <row r="97" spans="1:18" ht="11.1" customHeight="1">
      <c r="A97" s="13" t="s">
        <v>307</v>
      </c>
      <c r="B97" s="14" t="s">
        <v>308</v>
      </c>
      <c r="C97" s="15" t="s">
        <v>51</v>
      </c>
      <c r="D97" s="15">
        <v>19</v>
      </c>
      <c r="E97" s="15">
        <v>16</v>
      </c>
      <c r="F97" s="15">
        <v>35</v>
      </c>
      <c r="G97" s="15">
        <v>0</v>
      </c>
      <c r="H97" s="15" t="s">
        <v>19</v>
      </c>
      <c r="I97" s="15" t="s">
        <v>19</v>
      </c>
      <c r="J97" s="45"/>
      <c r="K97" s="48"/>
      <c r="L97" s="50"/>
      <c r="M97" s="52"/>
      <c r="N97" s="54"/>
      <c r="O97" s="56"/>
    </row>
    <row r="98" spans="1:18" ht="11.1" customHeight="1">
      <c r="A98" s="13" t="s">
        <v>307</v>
      </c>
      <c r="B98" s="14" t="s">
        <v>308</v>
      </c>
      <c r="C98" s="15" t="s">
        <v>47</v>
      </c>
      <c r="D98" s="15">
        <v>15</v>
      </c>
      <c r="E98" s="15">
        <v>16</v>
      </c>
      <c r="F98" s="15">
        <v>31</v>
      </c>
      <c r="G98" s="15">
        <v>0</v>
      </c>
      <c r="H98" s="15" t="s">
        <v>19</v>
      </c>
      <c r="I98" s="15" t="s">
        <v>19</v>
      </c>
      <c r="J98" s="45"/>
      <c r="K98" s="48"/>
      <c r="L98" s="50"/>
      <c r="M98" s="52"/>
      <c r="N98" s="54"/>
      <c r="O98" s="56"/>
    </row>
    <row r="99" spans="1:18" ht="11.1" customHeight="1">
      <c r="A99" s="13" t="s">
        <v>307</v>
      </c>
      <c r="B99" s="14" t="s">
        <v>308</v>
      </c>
      <c r="C99" s="15" t="s">
        <v>48</v>
      </c>
      <c r="D99" s="15">
        <v>28</v>
      </c>
      <c r="E99" s="15">
        <v>61</v>
      </c>
      <c r="F99" s="15">
        <v>89</v>
      </c>
      <c r="G99" s="15">
        <v>1.5</v>
      </c>
      <c r="H99" s="15" t="s">
        <v>15</v>
      </c>
      <c r="I99" s="15" t="s">
        <v>21</v>
      </c>
      <c r="J99" s="45"/>
      <c r="K99" s="48"/>
      <c r="L99" s="50"/>
      <c r="M99" s="52"/>
      <c r="N99" s="54"/>
      <c r="O99" s="56"/>
    </row>
    <row r="100" spans="1:18" ht="11.1" customHeight="1">
      <c r="A100" s="16" t="s">
        <v>307</v>
      </c>
      <c r="B100" s="17" t="s">
        <v>308</v>
      </c>
      <c r="C100" s="18" t="s">
        <v>49</v>
      </c>
      <c r="D100" s="18">
        <v>20</v>
      </c>
      <c r="E100" s="18">
        <v>59</v>
      </c>
      <c r="F100" s="18">
        <v>79</v>
      </c>
      <c r="G100" s="18">
        <v>1.5</v>
      </c>
      <c r="H100" s="18" t="s">
        <v>15</v>
      </c>
      <c r="I100" s="18" t="s">
        <v>22</v>
      </c>
      <c r="J100" s="45"/>
      <c r="K100" s="48"/>
      <c r="L100" s="50"/>
      <c r="M100" s="52"/>
      <c r="N100" s="54"/>
      <c r="O100" s="56"/>
    </row>
    <row r="101" spans="1:18" ht="11.1" customHeight="1">
      <c r="A101" s="16" t="s">
        <v>307</v>
      </c>
      <c r="B101" s="17" t="s">
        <v>308</v>
      </c>
      <c r="C101" s="18" t="s">
        <v>52</v>
      </c>
      <c r="D101" s="18">
        <v>28</v>
      </c>
      <c r="E101" s="18">
        <v>64</v>
      </c>
      <c r="F101" s="18">
        <v>92</v>
      </c>
      <c r="G101" s="18">
        <v>1.5</v>
      </c>
      <c r="H101" s="18" t="s">
        <v>15</v>
      </c>
      <c r="I101" s="18" t="s">
        <v>20</v>
      </c>
      <c r="J101" s="45"/>
      <c r="K101" s="48"/>
      <c r="L101" s="50"/>
      <c r="M101" s="52"/>
      <c r="N101" s="54"/>
      <c r="O101" s="56"/>
    </row>
    <row r="102" spans="1:18" ht="11.1" customHeight="1">
      <c r="A102" s="16" t="s">
        <v>307</v>
      </c>
      <c r="B102" s="17" t="s">
        <v>308</v>
      </c>
      <c r="C102" s="18" t="s">
        <v>50</v>
      </c>
      <c r="D102" s="18">
        <v>28</v>
      </c>
      <c r="E102" s="18">
        <v>59</v>
      </c>
      <c r="F102" s="18">
        <v>87</v>
      </c>
      <c r="G102" s="18">
        <v>2</v>
      </c>
      <c r="H102" s="18" t="s">
        <v>15</v>
      </c>
      <c r="I102" s="18" t="s">
        <v>21</v>
      </c>
      <c r="J102" s="45"/>
      <c r="K102" s="48"/>
      <c r="L102" s="50"/>
      <c r="M102" s="52"/>
      <c r="N102" s="54"/>
      <c r="O102" s="56"/>
    </row>
    <row r="103" spans="1:18" ht="11.1" customHeight="1">
      <c r="A103" s="16" t="s">
        <v>307</v>
      </c>
      <c r="B103" s="17" t="s">
        <v>308</v>
      </c>
      <c r="C103" s="18" t="s">
        <v>42</v>
      </c>
      <c r="D103" s="18">
        <v>19</v>
      </c>
      <c r="E103" s="18">
        <v>0</v>
      </c>
      <c r="F103" s="18">
        <v>19</v>
      </c>
      <c r="G103" s="18">
        <v>0</v>
      </c>
      <c r="H103" s="18" t="s">
        <v>15</v>
      </c>
      <c r="I103" s="18" t="s">
        <v>31</v>
      </c>
      <c r="J103" s="45"/>
      <c r="K103" s="48"/>
      <c r="L103" s="50"/>
      <c r="M103" s="52"/>
      <c r="N103" s="54"/>
      <c r="O103" s="56"/>
    </row>
    <row r="104" spans="1:18" ht="11.1" customHeight="1" thickBot="1">
      <c r="A104" s="19" t="s">
        <v>307</v>
      </c>
      <c r="B104" s="20" t="s">
        <v>308</v>
      </c>
      <c r="C104" s="21" t="s">
        <v>292</v>
      </c>
      <c r="D104" s="21">
        <v>28</v>
      </c>
      <c r="E104" s="21">
        <v>0</v>
      </c>
      <c r="F104" s="21">
        <v>28</v>
      </c>
      <c r="G104" s="21">
        <v>0</v>
      </c>
      <c r="H104" s="21" t="s">
        <v>15</v>
      </c>
      <c r="I104" s="21" t="s">
        <v>31</v>
      </c>
      <c r="J104" s="46"/>
      <c r="K104" s="49"/>
      <c r="L104" s="51"/>
      <c r="M104" s="53"/>
      <c r="N104" s="55"/>
      <c r="O104" s="57"/>
      <c r="P104" s="11"/>
      <c r="Q104" s="12"/>
      <c r="R104" s="12"/>
    </row>
    <row r="105" spans="1:18" ht="11.1" customHeight="1">
      <c r="A105" s="8" t="s">
        <v>309</v>
      </c>
      <c r="B105" s="9" t="s">
        <v>310</v>
      </c>
      <c r="C105" s="10" t="s">
        <v>45</v>
      </c>
      <c r="D105" s="10">
        <v>26</v>
      </c>
      <c r="E105" s="10">
        <v>8</v>
      </c>
      <c r="F105" s="10">
        <v>34</v>
      </c>
      <c r="G105" s="10">
        <v>0</v>
      </c>
      <c r="H105" s="10" t="s">
        <v>19</v>
      </c>
      <c r="I105" s="10" t="s">
        <v>19</v>
      </c>
      <c r="J105" s="44">
        <f t="shared" ref="J105" si="48">COUNTIF(H105:H115,"F")+COUNTIF(H105:H115,"AB")</f>
        <v>2</v>
      </c>
      <c r="K105" s="47">
        <f t="shared" ref="K105" si="49">SUM(G105:G115)</f>
        <v>15.5</v>
      </c>
      <c r="L105" s="69" t="str">
        <f t="shared" ref="L105" si="50">IF(K105=21.5, "PASS", "FAIL")</f>
        <v>FAIL</v>
      </c>
      <c r="M105" s="70" t="str">
        <f t="shared" ref="M105" si="51">IF(L105="PASS",O105/9,"NO NEED")</f>
        <v>NO NEED</v>
      </c>
      <c r="N105" s="71" t="str">
        <f t="shared" ref="N105" si="52">IF(L105="FAIL","NO RANK",RANK(M105,$M$6:$M$654))</f>
        <v>NO RANK</v>
      </c>
      <c r="O105" s="72">
        <f t="shared" ref="O105" si="53">SUM(F105:F113)</f>
        <v>607</v>
      </c>
      <c r="P105" s="11"/>
      <c r="Q105" s="12"/>
      <c r="R105" s="12"/>
    </row>
    <row r="106" spans="1:18" ht="11.1" customHeight="1">
      <c r="A106" s="13" t="s">
        <v>309</v>
      </c>
      <c r="B106" s="14" t="s">
        <v>310</v>
      </c>
      <c r="C106" s="15" t="s">
        <v>46</v>
      </c>
      <c r="D106" s="15">
        <v>25</v>
      </c>
      <c r="E106" s="15">
        <v>31</v>
      </c>
      <c r="F106" s="15">
        <v>56</v>
      </c>
      <c r="G106" s="15">
        <v>3</v>
      </c>
      <c r="H106" s="15" t="s">
        <v>15</v>
      </c>
      <c r="I106" s="15" t="s">
        <v>17</v>
      </c>
      <c r="J106" s="45"/>
      <c r="K106" s="48"/>
      <c r="L106" s="50"/>
      <c r="M106" s="52"/>
      <c r="N106" s="54"/>
      <c r="O106" s="56"/>
    </row>
    <row r="107" spans="1:18" ht="11.1" customHeight="1">
      <c r="A107" s="13" t="s">
        <v>309</v>
      </c>
      <c r="B107" s="14" t="s">
        <v>310</v>
      </c>
      <c r="C107" s="15" t="s">
        <v>44</v>
      </c>
      <c r="D107" s="15">
        <v>24</v>
      </c>
      <c r="E107" s="15">
        <v>17</v>
      </c>
      <c r="F107" s="15">
        <v>41</v>
      </c>
      <c r="G107" s="15">
        <v>0</v>
      </c>
      <c r="H107" s="15" t="s">
        <v>19</v>
      </c>
      <c r="I107" s="15" t="s">
        <v>19</v>
      </c>
      <c r="J107" s="45"/>
      <c r="K107" s="48"/>
      <c r="L107" s="50"/>
      <c r="M107" s="52"/>
      <c r="N107" s="54"/>
      <c r="O107" s="56"/>
    </row>
    <row r="108" spans="1:18" ht="11.1" customHeight="1">
      <c r="A108" s="13" t="s">
        <v>309</v>
      </c>
      <c r="B108" s="14" t="s">
        <v>310</v>
      </c>
      <c r="C108" s="15" t="s">
        <v>51</v>
      </c>
      <c r="D108" s="15">
        <v>28</v>
      </c>
      <c r="E108" s="15">
        <v>32</v>
      </c>
      <c r="F108" s="15">
        <v>60</v>
      </c>
      <c r="G108" s="15">
        <v>3</v>
      </c>
      <c r="H108" s="15" t="s">
        <v>15</v>
      </c>
      <c r="I108" s="15" t="s">
        <v>16</v>
      </c>
      <c r="J108" s="45"/>
      <c r="K108" s="48"/>
      <c r="L108" s="50"/>
      <c r="M108" s="52"/>
      <c r="N108" s="54"/>
      <c r="O108" s="56"/>
    </row>
    <row r="109" spans="1:18" ht="11.1" customHeight="1">
      <c r="A109" s="13" t="s">
        <v>309</v>
      </c>
      <c r="B109" s="14" t="s">
        <v>310</v>
      </c>
      <c r="C109" s="15" t="s">
        <v>47</v>
      </c>
      <c r="D109" s="15">
        <v>21</v>
      </c>
      <c r="E109" s="15">
        <v>26</v>
      </c>
      <c r="F109" s="15">
        <v>47</v>
      </c>
      <c r="G109" s="15">
        <v>3</v>
      </c>
      <c r="H109" s="15" t="s">
        <v>15</v>
      </c>
      <c r="I109" s="15" t="s">
        <v>18</v>
      </c>
      <c r="J109" s="45"/>
      <c r="K109" s="48"/>
      <c r="L109" s="50"/>
      <c r="M109" s="52"/>
      <c r="N109" s="54"/>
      <c r="O109" s="56"/>
    </row>
    <row r="110" spans="1:18" ht="11.1" customHeight="1">
      <c r="A110" s="13" t="s">
        <v>309</v>
      </c>
      <c r="B110" s="14" t="s">
        <v>310</v>
      </c>
      <c r="C110" s="15" t="s">
        <v>48</v>
      </c>
      <c r="D110" s="15">
        <v>27</v>
      </c>
      <c r="E110" s="15">
        <v>65</v>
      </c>
      <c r="F110" s="15">
        <v>92</v>
      </c>
      <c r="G110" s="15">
        <v>1.5</v>
      </c>
      <c r="H110" s="15" t="s">
        <v>15</v>
      </c>
      <c r="I110" s="15" t="s">
        <v>20</v>
      </c>
      <c r="J110" s="45"/>
      <c r="K110" s="48"/>
      <c r="L110" s="50"/>
      <c r="M110" s="52"/>
      <c r="N110" s="54"/>
      <c r="O110" s="56"/>
    </row>
    <row r="111" spans="1:18" ht="11.1" customHeight="1">
      <c r="A111" s="13" t="s">
        <v>309</v>
      </c>
      <c r="B111" s="14" t="s">
        <v>310</v>
      </c>
      <c r="C111" s="15" t="s">
        <v>49</v>
      </c>
      <c r="D111" s="15">
        <v>24</v>
      </c>
      <c r="E111" s="15">
        <v>67</v>
      </c>
      <c r="F111" s="15">
        <v>91</v>
      </c>
      <c r="G111" s="15">
        <v>1.5</v>
      </c>
      <c r="H111" s="15" t="s">
        <v>15</v>
      </c>
      <c r="I111" s="15" t="s">
        <v>20</v>
      </c>
      <c r="J111" s="45"/>
      <c r="K111" s="48"/>
      <c r="L111" s="50"/>
      <c r="M111" s="52"/>
      <c r="N111" s="54"/>
      <c r="O111" s="56"/>
    </row>
    <row r="112" spans="1:18" ht="11.1" customHeight="1">
      <c r="A112" s="16" t="s">
        <v>309</v>
      </c>
      <c r="B112" s="17" t="s">
        <v>310</v>
      </c>
      <c r="C112" s="18" t="s">
        <v>52</v>
      </c>
      <c r="D112" s="18">
        <v>27</v>
      </c>
      <c r="E112" s="18">
        <v>65</v>
      </c>
      <c r="F112" s="18">
        <v>92</v>
      </c>
      <c r="G112" s="18">
        <v>1.5</v>
      </c>
      <c r="H112" s="18" t="s">
        <v>15</v>
      </c>
      <c r="I112" s="18" t="s">
        <v>20</v>
      </c>
      <c r="J112" s="45"/>
      <c r="K112" s="48"/>
      <c r="L112" s="50"/>
      <c r="M112" s="52"/>
      <c r="N112" s="54"/>
      <c r="O112" s="56"/>
    </row>
    <row r="113" spans="1:18" ht="11.1" customHeight="1">
      <c r="A113" s="16" t="s">
        <v>309</v>
      </c>
      <c r="B113" s="17" t="s">
        <v>310</v>
      </c>
      <c r="C113" s="18" t="s">
        <v>50</v>
      </c>
      <c r="D113" s="18">
        <v>27</v>
      </c>
      <c r="E113" s="18">
        <v>67</v>
      </c>
      <c r="F113" s="18">
        <v>94</v>
      </c>
      <c r="G113" s="18">
        <v>2</v>
      </c>
      <c r="H113" s="18" t="s">
        <v>15</v>
      </c>
      <c r="I113" s="18" t="s">
        <v>20</v>
      </c>
      <c r="J113" s="45"/>
      <c r="K113" s="48"/>
      <c r="L113" s="50"/>
      <c r="M113" s="52"/>
      <c r="N113" s="54"/>
      <c r="O113" s="56"/>
    </row>
    <row r="114" spans="1:18" ht="11.1" customHeight="1">
      <c r="A114" s="16" t="s">
        <v>309</v>
      </c>
      <c r="B114" s="17" t="s">
        <v>310</v>
      </c>
      <c r="C114" s="18" t="s">
        <v>42</v>
      </c>
      <c r="D114" s="18">
        <v>20</v>
      </c>
      <c r="E114" s="18">
        <v>0</v>
      </c>
      <c r="F114" s="18">
        <v>20</v>
      </c>
      <c r="G114" s="18">
        <v>0</v>
      </c>
      <c r="H114" s="18" t="s">
        <v>15</v>
      </c>
      <c r="I114" s="18" t="s">
        <v>31</v>
      </c>
      <c r="J114" s="45"/>
      <c r="K114" s="48"/>
      <c r="L114" s="50"/>
      <c r="M114" s="52"/>
      <c r="N114" s="54"/>
      <c r="O114" s="56"/>
    </row>
    <row r="115" spans="1:18" ht="11.1" customHeight="1" thickBot="1">
      <c r="A115" s="19" t="s">
        <v>309</v>
      </c>
      <c r="B115" s="20" t="s">
        <v>310</v>
      </c>
      <c r="C115" s="21" t="s">
        <v>292</v>
      </c>
      <c r="D115" s="21">
        <v>27</v>
      </c>
      <c r="E115" s="21">
        <v>0</v>
      </c>
      <c r="F115" s="21">
        <v>27</v>
      </c>
      <c r="G115" s="21">
        <v>0</v>
      </c>
      <c r="H115" s="21" t="s">
        <v>15</v>
      </c>
      <c r="I115" s="21" t="s">
        <v>31</v>
      </c>
      <c r="J115" s="46"/>
      <c r="K115" s="49"/>
      <c r="L115" s="51"/>
      <c r="M115" s="53"/>
      <c r="N115" s="55"/>
      <c r="O115" s="57"/>
      <c r="P115" s="11"/>
      <c r="Q115" s="12"/>
      <c r="R115" s="12"/>
    </row>
    <row r="116" spans="1:18" ht="11.1" customHeight="1">
      <c r="A116" s="8" t="s">
        <v>311</v>
      </c>
      <c r="B116" s="9" t="s">
        <v>312</v>
      </c>
      <c r="C116" s="10" t="s">
        <v>45</v>
      </c>
      <c r="D116" s="10">
        <v>28</v>
      </c>
      <c r="E116" s="10">
        <v>14</v>
      </c>
      <c r="F116" s="10">
        <v>42</v>
      </c>
      <c r="G116" s="10">
        <v>0</v>
      </c>
      <c r="H116" s="10" t="s">
        <v>19</v>
      </c>
      <c r="I116" s="10" t="s">
        <v>19</v>
      </c>
      <c r="J116" s="44">
        <f t="shared" ref="J116" si="54">COUNTIF(H116:H126,"F")+COUNTIF(H116:H126,"AB")</f>
        <v>1</v>
      </c>
      <c r="K116" s="47">
        <f t="shared" ref="K116" si="55">SUM(G116:G126)</f>
        <v>18.5</v>
      </c>
      <c r="L116" s="69" t="str">
        <f t="shared" ref="L116" si="56">IF(K116=21.5, "PASS", "FAIL")</f>
        <v>FAIL</v>
      </c>
      <c r="M116" s="70" t="str">
        <f t="shared" ref="M116" si="57">IF(L116="PASS",O116/9,"NO NEED")</f>
        <v>NO NEED</v>
      </c>
      <c r="N116" s="71" t="str">
        <f t="shared" ref="N116" si="58">IF(L116="FAIL","NO RANK",RANK(M116,$M$6:$M$654))</f>
        <v>NO RANK</v>
      </c>
      <c r="O116" s="72">
        <f t="shared" ref="O116" si="59">SUM(F116:F124)</f>
        <v>615</v>
      </c>
      <c r="P116" s="11"/>
      <c r="Q116" s="12"/>
      <c r="R116" s="12"/>
    </row>
    <row r="117" spans="1:18" ht="11.1" customHeight="1">
      <c r="A117" s="13" t="s">
        <v>311</v>
      </c>
      <c r="B117" s="14" t="s">
        <v>312</v>
      </c>
      <c r="C117" s="15" t="s">
        <v>46</v>
      </c>
      <c r="D117" s="15">
        <v>27</v>
      </c>
      <c r="E117" s="15">
        <v>32</v>
      </c>
      <c r="F117" s="15">
        <v>59</v>
      </c>
      <c r="G117" s="15">
        <v>3</v>
      </c>
      <c r="H117" s="15" t="s">
        <v>15</v>
      </c>
      <c r="I117" s="15" t="s">
        <v>17</v>
      </c>
      <c r="J117" s="45"/>
      <c r="K117" s="48"/>
      <c r="L117" s="50"/>
      <c r="M117" s="52"/>
      <c r="N117" s="54"/>
      <c r="O117" s="56"/>
    </row>
    <row r="118" spans="1:18" ht="11.1" customHeight="1">
      <c r="A118" s="13" t="s">
        <v>311</v>
      </c>
      <c r="B118" s="14" t="s">
        <v>312</v>
      </c>
      <c r="C118" s="15" t="s">
        <v>44</v>
      </c>
      <c r="D118" s="15">
        <v>24</v>
      </c>
      <c r="E118" s="15">
        <v>25</v>
      </c>
      <c r="F118" s="15">
        <v>49</v>
      </c>
      <c r="G118" s="15">
        <v>3</v>
      </c>
      <c r="H118" s="15" t="s">
        <v>15</v>
      </c>
      <c r="I118" s="15" t="s">
        <v>18</v>
      </c>
      <c r="J118" s="45"/>
      <c r="K118" s="48"/>
      <c r="L118" s="50"/>
      <c r="M118" s="52"/>
      <c r="N118" s="54"/>
      <c r="O118" s="56"/>
    </row>
    <row r="119" spans="1:18" ht="11.1" customHeight="1">
      <c r="A119" s="13" t="s">
        <v>311</v>
      </c>
      <c r="B119" s="14" t="s">
        <v>312</v>
      </c>
      <c r="C119" s="15" t="s">
        <v>51</v>
      </c>
      <c r="D119" s="15">
        <v>28</v>
      </c>
      <c r="E119" s="15">
        <v>26</v>
      </c>
      <c r="F119" s="15">
        <v>54</v>
      </c>
      <c r="G119" s="15">
        <v>3</v>
      </c>
      <c r="H119" s="15" t="s">
        <v>15</v>
      </c>
      <c r="I119" s="15" t="s">
        <v>17</v>
      </c>
      <c r="J119" s="45"/>
      <c r="K119" s="48"/>
      <c r="L119" s="50"/>
      <c r="M119" s="52"/>
      <c r="N119" s="54"/>
      <c r="O119" s="56"/>
    </row>
    <row r="120" spans="1:18" ht="11.1" customHeight="1">
      <c r="A120" s="13" t="s">
        <v>311</v>
      </c>
      <c r="B120" s="14" t="s">
        <v>312</v>
      </c>
      <c r="C120" s="15" t="s">
        <v>47</v>
      </c>
      <c r="D120" s="15">
        <v>23</v>
      </c>
      <c r="E120" s="15">
        <v>29</v>
      </c>
      <c r="F120" s="15">
        <v>52</v>
      </c>
      <c r="G120" s="15">
        <v>3</v>
      </c>
      <c r="H120" s="15" t="s">
        <v>15</v>
      </c>
      <c r="I120" s="15" t="s">
        <v>17</v>
      </c>
      <c r="J120" s="45"/>
      <c r="K120" s="48"/>
      <c r="L120" s="50"/>
      <c r="M120" s="52"/>
      <c r="N120" s="54"/>
      <c r="O120" s="56"/>
    </row>
    <row r="121" spans="1:18" ht="11.1" customHeight="1">
      <c r="A121" s="13" t="s">
        <v>311</v>
      </c>
      <c r="B121" s="14" t="s">
        <v>312</v>
      </c>
      <c r="C121" s="15" t="s">
        <v>48</v>
      </c>
      <c r="D121" s="15">
        <v>28</v>
      </c>
      <c r="E121" s="15">
        <v>66</v>
      </c>
      <c r="F121" s="15">
        <v>94</v>
      </c>
      <c r="G121" s="15">
        <v>1.5</v>
      </c>
      <c r="H121" s="15" t="s">
        <v>15</v>
      </c>
      <c r="I121" s="15" t="s">
        <v>20</v>
      </c>
      <c r="J121" s="45"/>
      <c r="K121" s="48"/>
      <c r="L121" s="50"/>
      <c r="M121" s="52"/>
      <c r="N121" s="54"/>
      <c r="O121" s="56"/>
    </row>
    <row r="122" spans="1:18" ht="11.1" customHeight="1">
      <c r="A122" s="16" t="s">
        <v>311</v>
      </c>
      <c r="B122" s="17" t="s">
        <v>312</v>
      </c>
      <c r="C122" s="18" t="s">
        <v>49</v>
      </c>
      <c r="D122" s="18">
        <v>23</v>
      </c>
      <c r="E122" s="18">
        <v>60</v>
      </c>
      <c r="F122" s="18">
        <v>83</v>
      </c>
      <c r="G122" s="18">
        <v>1.5</v>
      </c>
      <c r="H122" s="18" t="s">
        <v>15</v>
      </c>
      <c r="I122" s="18" t="s">
        <v>21</v>
      </c>
      <c r="J122" s="45"/>
      <c r="K122" s="48"/>
      <c r="L122" s="50"/>
      <c r="M122" s="52"/>
      <c r="N122" s="54"/>
      <c r="O122" s="56"/>
    </row>
    <row r="123" spans="1:18" ht="11.1" customHeight="1">
      <c r="A123" s="16" t="s">
        <v>311</v>
      </c>
      <c r="B123" s="17" t="s">
        <v>312</v>
      </c>
      <c r="C123" s="18" t="s">
        <v>52</v>
      </c>
      <c r="D123" s="18">
        <v>28</v>
      </c>
      <c r="E123" s="18">
        <v>66</v>
      </c>
      <c r="F123" s="18">
        <v>94</v>
      </c>
      <c r="G123" s="18">
        <v>1.5</v>
      </c>
      <c r="H123" s="18" t="s">
        <v>15</v>
      </c>
      <c r="I123" s="18" t="s">
        <v>20</v>
      </c>
      <c r="J123" s="45"/>
      <c r="K123" s="48"/>
      <c r="L123" s="50"/>
      <c r="M123" s="52"/>
      <c r="N123" s="54"/>
      <c r="O123" s="56"/>
    </row>
    <row r="124" spans="1:18" ht="11.1" customHeight="1">
      <c r="A124" s="16" t="s">
        <v>311</v>
      </c>
      <c r="B124" s="17" t="s">
        <v>312</v>
      </c>
      <c r="C124" s="18" t="s">
        <v>50</v>
      </c>
      <c r="D124" s="18">
        <v>28</v>
      </c>
      <c r="E124" s="18">
        <v>60</v>
      </c>
      <c r="F124" s="18">
        <v>88</v>
      </c>
      <c r="G124" s="18">
        <v>2</v>
      </c>
      <c r="H124" s="18" t="s">
        <v>15</v>
      </c>
      <c r="I124" s="18" t="s">
        <v>21</v>
      </c>
      <c r="J124" s="45"/>
      <c r="K124" s="48"/>
      <c r="L124" s="50"/>
      <c r="M124" s="52"/>
      <c r="N124" s="54"/>
      <c r="O124" s="56"/>
    </row>
    <row r="125" spans="1:18" ht="11.1" customHeight="1">
      <c r="A125" s="16" t="s">
        <v>311</v>
      </c>
      <c r="B125" s="17" t="s">
        <v>312</v>
      </c>
      <c r="C125" s="18" t="s">
        <v>42</v>
      </c>
      <c r="D125" s="18">
        <v>20</v>
      </c>
      <c r="E125" s="18">
        <v>0</v>
      </c>
      <c r="F125" s="18">
        <v>20</v>
      </c>
      <c r="G125" s="18">
        <v>0</v>
      </c>
      <c r="H125" s="18" t="s">
        <v>15</v>
      </c>
      <c r="I125" s="18" t="s">
        <v>31</v>
      </c>
      <c r="J125" s="45"/>
      <c r="K125" s="48"/>
      <c r="L125" s="50"/>
      <c r="M125" s="52"/>
      <c r="N125" s="54"/>
      <c r="O125" s="56"/>
    </row>
    <row r="126" spans="1:18" ht="11.1" customHeight="1" thickBot="1">
      <c r="A126" s="19" t="s">
        <v>311</v>
      </c>
      <c r="B126" s="20" t="s">
        <v>312</v>
      </c>
      <c r="C126" s="21" t="s">
        <v>292</v>
      </c>
      <c r="D126" s="21">
        <v>28</v>
      </c>
      <c r="E126" s="21">
        <v>0</v>
      </c>
      <c r="F126" s="21">
        <v>28</v>
      </c>
      <c r="G126" s="21">
        <v>0</v>
      </c>
      <c r="H126" s="21" t="s">
        <v>15</v>
      </c>
      <c r="I126" s="21" t="s">
        <v>31</v>
      </c>
      <c r="J126" s="46"/>
      <c r="K126" s="49"/>
      <c r="L126" s="51"/>
      <c r="M126" s="53"/>
      <c r="N126" s="55"/>
      <c r="O126" s="57"/>
      <c r="P126" s="11"/>
      <c r="Q126" s="12"/>
      <c r="R126" s="12"/>
    </row>
    <row r="127" spans="1:18" ht="11.1" customHeight="1">
      <c r="A127" s="8" t="s">
        <v>313</v>
      </c>
      <c r="B127" s="9" t="s">
        <v>314</v>
      </c>
      <c r="C127" s="10" t="s">
        <v>45</v>
      </c>
      <c r="D127" s="10">
        <v>26</v>
      </c>
      <c r="E127" s="10">
        <v>3</v>
      </c>
      <c r="F127" s="10">
        <v>29</v>
      </c>
      <c r="G127" s="10">
        <v>0</v>
      </c>
      <c r="H127" s="10" t="s">
        <v>19</v>
      </c>
      <c r="I127" s="10" t="s">
        <v>19</v>
      </c>
      <c r="J127" s="44">
        <f t="shared" ref="J127" si="60">COUNTIF(H127:H137,"F")+COUNTIF(H127:H137,"AB")</f>
        <v>2</v>
      </c>
      <c r="K127" s="47">
        <f t="shared" ref="K127" si="61">SUM(G127:G137)</f>
        <v>15.5</v>
      </c>
      <c r="L127" s="69" t="str">
        <f t="shared" ref="L127" si="62">IF(K127=21.5, "PASS", "FAIL")</f>
        <v>FAIL</v>
      </c>
      <c r="M127" s="70" t="str">
        <f t="shared" ref="M127" si="63">IF(L127="PASS",O127/9,"NO NEED")</f>
        <v>NO NEED</v>
      </c>
      <c r="N127" s="71" t="str">
        <f t="shared" ref="N127" si="64">IF(L127="FAIL","NO RANK",RANK(M127,$M$6:$M$654))</f>
        <v>NO RANK</v>
      </c>
      <c r="O127" s="72">
        <f t="shared" ref="O127" si="65">SUM(F127:F135)</f>
        <v>565</v>
      </c>
      <c r="P127" s="11"/>
      <c r="Q127" s="12"/>
      <c r="R127" s="12"/>
    </row>
    <row r="128" spans="1:18" ht="11.1" customHeight="1">
      <c r="A128" s="13" t="s">
        <v>313</v>
      </c>
      <c r="B128" s="14" t="s">
        <v>314</v>
      </c>
      <c r="C128" s="15" t="s">
        <v>46</v>
      </c>
      <c r="D128" s="15">
        <v>23</v>
      </c>
      <c r="E128" s="15">
        <v>33</v>
      </c>
      <c r="F128" s="15">
        <v>56</v>
      </c>
      <c r="G128" s="15">
        <v>3</v>
      </c>
      <c r="H128" s="15" t="s">
        <v>15</v>
      </c>
      <c r="I128" s="15" t="s">
        <v>17</v>
      </c>
      <c r="J128" s="45"/>
      <c r="K128" s="48"/>
      <c r="L128" s="50"/>
      <c r="M128" s="52"/>
      <c r="N128" s="54"/>
      <c r="O128" s="56"/>
    </row>
    <row r="129" spans="1:18" ht="11.1" customHeight="1">
      <c r="A129" s="13" t="s">
        <v>313</v>
      </c>
      <c r="B129" s="14" t="s">
        <v>314</v>
      </c>
      <c r="C129" s="15" t="s">
        <v>44</v>
      </c>
      <c r="D129" s="15">
        <v>21</v>
      </c>
      <c r="E129" s="15">
        <v>13</v>
      </c>
      <c r="F129" s="15">
        <v>34</v>
      </c>
      <c r="G129" s="15">
        <v>0</v>
      </c>
      <c r="H129" s="15" t="s">
        <v>19</v>
      </c>
      <c r="I129" s="15" t="s">
        <v>19</v>
      </c>
      <c r="J129" s="45"/>
      <c r="K129" s="48"/>
      <c r="L129" s="50"/>
      <c r="M129" s="52"/>
      <c r="N129" s="54"/>
      <c r="O129" s="56"/>
    </row>
    <row r="130" spans="1:18" ht="11.1" customHeight="1">
      <c r="A130" s="13" t="s">
        <v>313</v>
      </c>
      <c r="B130" s="14" t="s">
        <v>314</v>
      </c>
      <c r="C130" s="15" t="s">
        <v>51</v>
      </c>
      <c r="D130" s="15">
        <v>23</v>
      </c>
      <c r="E130" s="15">
        <v>25</v>
      </c>
      <c r="F130" s="15">
        <v>48</v>
      </c>
      <c r="G130" s="15">
        <v>3</v>
      </c>
      <c r="H130" s="15" t="s">
        <v>15</v>
      </c>
      <c r="I130" s="15" t="s">
        <v>18</v>
      </c>
      <c r="J130" s="45"/>
      <c r="K130" s="48"/>
      <c r="L130" s="50"/>
      <c r="M130" s="52"/>
      <c r="N130" s="54"/>
      <c r="O130" s="56"/>
    </row>
    <row r="131" spans="1:18" ht="11.1" customHeight="1">
      <c r="A131" s="13" t="s">
        <v>313</v>
      </c>
      <c r="B131" s="14" t="s">
        <v>314</v>
      </c>
      <c r="C131" s="15" t="s">
        <v>47</v>
      </c>
      <c r="D131" s="15">
        <v>21</v>
      </c>
      <c r="E131" s="15">
        <v>31</v>
      </c>
      <c r="F131" s="15">
        <v>52</v>
      </c>
      <c r="G131" s="15">
        <v>3</v>
      </c>
      <c r="H131" s="15" t="s">
        <v>15</v>
      </c>
      <c r="I131" s="15" t="s">
        <v>17</v>
      </c>
      <c r="J131" s="45"/>
      <c r="K131" s="48"/>
      <c r="L131" s="50"/>
      <c r="M131" s="52"/>
      <c r="N131" s="54"/>
      <c r="O131" s="56"/>
    </row>
    <row r="132" spans="1:18" ht="11.1" customHeight="1">
      <c r="A132" s="13" t="s">
        <v>313</v>
      </c>
      <c r="B132" s="14" t="s">
        <v>314</v>
      </c>
      <c r="C132" s="15" t="s">
        <v>48</v>
      </c>
      <c r="D132" s="15">
        <v>26</v>
      </c>
      <c r="E132" s="15">
        <v>63</v>
      </c>
      <c r="F132" s="15">
        <v>89</v>
      </c>
      <c r="G132" s="15">
        <v>1.5</v>
      </c>
      <c r="H132" s="15" t="s">
        <v>15</v>
      </c>
      <c r="I132" s="15" t="s">
        <v>21</v>
      </c>
      <c r="J132" s="45"/>
      <c r="K132" s="48"/>
      <c r="L132" s="50"/>
      <c r="M132" s="52"/>
      <c r="N132" s="54"/>
      <c r="O132" s="56"/>
    </row>
    <row r="133" spans="1:18" ht="11.1" customHeight="1">
      <c r="A133" s="13" t="s">
        <v>313</v>
      </c>
      <c r="B133" s="14" t="s">
        <v>314</v>
      </c>
      <c r="C133" s="15" t="s">
        <v>49</v>
      </c>
      <c r="D133" s="15">
        <v>23</v>
      </c>
      <c r="E133" s="15">
        <v>60</v>
      </c>
      <c r="F133" s="15">
        <v>83</v>
      </c>
      <c r="G133" s="15">
        <v>1.5</v>
      </c>
      <c r="H133" s="15" t="s">
        <v>15</v>
      </c>
      <c r="I133" s="15" t="s">
        <v>21</v>
      </c>
      <c r="J133" s="45"/>
      <c r="K133" s="48"/>
      <c r="L133" s="50"/>
      <c r="M133" s="52"/>
      <c r="N133" s="54"/>
      <c r="O133" s="56"/>
    </row>
    <row r="134" spans="1:18" ht="11.1" customHeight="1">
      <c r="A134" s="16" t="s">
        <v>313</v>
      </c>
      <c r="B134" s="17" t="s">
        <v>314</v>
      </c>
      <c r="C134" s="18" t="s">
        <v>52</v>
      </c>
      <c r="D134" s="18">
        <v>26</v>
      </c>
      <c r="E134" s="18">
        <v>64</v>
      </c>
      <c r="F134" s="18">
        <v>90</v>
      </c>
      <c r="G134" s="18">
        <v>1.5</v>
      </c>
      <c r="H134" s="18" t="s">
        <v>15</v>
      </c>
      <c r="I134" s="18" t="s">
        <v>20</v>
      </c>
      <c r="J134" s="45"/>
      <c r="K134" s="48"/>
      <c r="L134" s="50"/>
      <c r="M134" s="52"/>
      <c r="N134" s="54"/>
      <c r="O134" s="56"/>
    </row>
    <row r="135" spans="1:18" ht="11.1" customHeight="1">
      <c r="A135" s="16" t="s">
        <v>313</v>
      </c>
      <c r="B135" s="17" t="s">
        <v>314</v>
      </c>
      <c r="C135" s="18" t="s">
        <v>50</v>
      </c>
      <c r="D135" s="18">
        <v>26</v>
      </c>
      <c r="E135" s="18">
        <v>58</v>
      </c>
      <c r="F135" s="18">
        <v>84</v>
      </c>
      <c r="G135" s="18">
        <v>2</v>
      </c>
      <c r="H135" s="18" t="s">
        <v>15</v>
      </c>
      <c r="I135" s="18" t="s">
        <v>21</v>
      </c>
      <c r="J135" s="45"/>
      <c r="K135" s="48"/>
      <c r="L135" s="50"/>
      <c r="M135" s="52"/>
      <c r="N135" s="54"/>
      <c r="O135" s="56"/>
    </row>
    <row r="136" spans="1:18" ht="11.1" customHeight="1">
      <c r="A136" s="16" t="s">
        <v>313</v>
      </c>
      <c r="B136" s="17" t="s">
        <v>314</v>
      </c>
      <c r="C136" s="18" t="s">
        <v>42</v>
      </c>
      <c r="D136" s="18">
        <v>23</v>
      </c>
      <c r="E136" s="18">
        <v>0</v>
      </c>
      <c r="F136" s="18">
        <v>23</v>
      </c>
      <c r="G136" s="18">
        <v>0</v>
      </c>
      <c r="H136" s="18" t="s">
        <v>15</v>
      </c>
      <c r="I136" s="18" t="s">
        <v>31</v>
      </c>
      <c r="J136" s="45"/>
      <c r="K136" s="48"/>
      <c r="L136" s="50"/>
      <c r="M136" s="52"/>
      <c r="N136" s="54"/>
      <c r="O136" s="56"/>
    </row>
    <row r="137" spans="1:18" ht="11.1" customHeight="1" thickBot="1">
      <c r="A137" s="19" t="s">
        <v>313</v>
      </c>
      <c r="B137" s="20" t="s">
        <v>314</v>
      </c>
      <c r="C137" s="21" t="s">
        <v>292</v>
      </c>
      <c r="D137" s="21">
        <v>26</v>
      </c>
      <c r="E137" s="21">
        <v>0</v>
      </c>
      <c r="F137" s="21">
        <v>26</v>
      </c>
      <c r="G137" s="21">
        <v>0</v>
      </c>
      <c r="H137" s="21" t="s">
        <v>15</v>
      </c>
      <c r="I137" s="21" t="s">
        <v>31</v>
      </c>
      <c r="J137" s="46"/>
      <c r="K137" s="49"/>
      <c r="L137" s="51"/>
      <c r="M137" s="53"/>
      <c r="N137" s="55"/>
      <c r="O137" s="57"/>
      <c r="P137" s="11"/>
      <c r="Q137" s="12"/>
      <c r="R137" s="12"/>
    </row>
    <row r="138" spans="1:18" ht="11.1" customHeight="1">
      <c r="A138" s="8" t="s">
        <v>315</v>
      </c>
      <c r="B138" s="9" t="s">
        <v>316</v>
      </c>
      <c r="C138" s="10" t="s">
        <v>45</v>
      </c>
      <c r="D138" s="10">
        <v>24</v>
      </c>
      <c r="E138" s="10">
        <v>26</v>
      </c>
      <c r="F138" s="10">
        <v>50</v>
      </c>
      <c r="G138" s="10">
        <v>3</v>
      </c>
      <c r="H138" s="10" t="s">
        <v>15</v>
      </c>
      <c r="I138" s="10" t="s">
        <v>17</v>
      </c>
      <c r="J138" s="44">
        <f t="shared" ref="J138" si="66">COUNTIF(H138:H148,"F")+COUNTIF(H138:H148,"AB")</f>
        <v>0</v>
      </c>
      <c r="K138" s="47">
        <f t="shared" ref="K138" si="67">SUM(G138:G148)</f>
        <v>21.5</v>
      </c>
      <c r="L138" s="69" t="str">
        <f t="shared" ref="L138" si="68">IF(K138=21.5, "PASS", "FAIL")</f>
        <v>PASS</v>
      </c>
      <c r="M138" s="70">
        <f t="shared" ref="M138" si="69">IF(L138="PASS",O138/9,"NO NEED")</f>
        <v>70.777777777777771</v>
      </c>
      <c r="N138" s="71">
        <f t="shared" ref="N138" si="70">IF(L138="FAIL","NO RANK",RANK(M138,$M$6:$M$654))</f>
        <v>33</v>
      </c>
      <c r="O138" s="72">
        <f t="shared" ref="O138" si="71">SUM(F138:F146)</f>
        <v>637</v>
      </c>
      <c r="P138" s="11"/>
      <c r="Q138" s="12"/>
      <c r="R138" s="12"/>
    </row>
    <row r="139" spans="1:18" ht="11.1" customHeight="1">
      <c r="A139" s="13" t="s">
        <v>315</v>
      </c>
      <c r="B139" s="14" t="s">
        <v>316</v>
      </c>
      <c r="C139" s="15" t="s">
        <v>46</v>
      </c>
      <c r="D139" s="15">
        <v>25</v>
      </c>
      <c r="E139" s="15">
        <v>40</v>
      </c>
      <c r="F139" s="15">
        <v>65</v>
      </c>
      <c r="G139" s="15">
        <v>3</v>
      </c>
      <c r="H139" s="15" t="s">
        <v>15</v>
      </c>
      <c r="I139" s="15" t="s">
        <v>16</v>
      </c>
      <c r="J139" s="45"/>
      <c r="K139" s="48"/>
      <c r="L139" s="50"/>
      <c r="M139" s="52"/>
      <c r="N139" s="54"/>
      <c r="O139" s="56"/>
    </row>
    <row r="140" spans="1:18" ht="11.1" customHeight="1">
      <c r="A140" s="13" t="s">
        <v>315</v>
      </c>
      <c r="B140" s="14" t="s">
        <v>316</v>
      </c>
      <c r="C140" s="15" t="s">
        <v>44</v>
      </c>
      <c r="D140" s="15">
        <v>26</v>
      </c>
      <c r="E140" s="15">
        <v>25</v>
      </c>
      <c r="F140" s="15">
        <v>51</v>
      </c>
      <c r="G140" s="15">
        <v>3</v>
      </c>
      <c r="H140" s="15" t="s">
        <v>15</v>
      </c>
      <c r="I140" s="15" t="s">
        <v>17</v>
      </c>
      <c r="J140" s="45"/>
      <c r="K140" s="48"/>
      <c r="L140" s="50"/>
      <c r="M140" s="52"/>
      <c r="N140" s="54"/>
      <c r="O140" s="56"/>
    </row>
    <row r="141" spans="1:18" ht="11.1" customHeight="1">
      <c r="A141" s="13" t="s">
        <v>315</v>
      </c>
      <c r="B141" s="14" t="s">
        <v>316</v>
      </c>
      <c r="C141" s="15" t="s">
        <v>51</v>
      </c>
      <c r="D141" s="15">
        <v>28</v>
      </c>
      <c r="E141" s="15">
        <v>32</v>
      </c>
      <c r="F141" s="15">
        <v>60</v>
      </c>
      <c r="G141" s="15">
        <v>3</v>
      </c>
      <c r="H141" s="15" t="s">
        <v>15</v>
      </c>
      <c r="I141" s="15" t="s">
        <v>16</v>
      </c>
      <c r="J141" s="45"/>
      <c r="K141" s="48"/>
      <c r="L141" s="50"/>
      <c r="M141" s="52"/>
      <c r="N141" s="54"/>
      <c r="O141" s="56"/>
    </row>
    <row r="142" spans="1:18" ht="11.1" customHeight="1">
      <c r="A142" s="13" t="s">
        <v>315</v>
      </c>
      <c r="B142" s="14" t="s">
        <v>316</v>
      </c>
      <c r="C142" s="15" t="s">
        <v>47</v>
      </c>
      <c r="D142" s="15">
        <v>25</v>
      </c>
      <c r="E142" s="15">
        <v>31</v>
      </c>
      <c r="F142" s="15">
        <v>56</v>
      </c>
      <c r="G142" s="15">
        <v>3</v>
      </c>
      <c r="H142" s="15" t="s">
        <v>15</v>
      </c>
      <c r="I142" s="15" t="s">
        <v>17</v>
      </c>
      <c r="J142" s="45"/>
      <c r="K142" s="48"/>
      <c r="L142" s="50"/>
      <c r="M142" s="52"/>
      <c r="N142" s="54"/>
      <c r="O142" s="56"/>
    </row>
    <row r="143" spans="1:18" ht="11.1" customHeight="1">
      <c r="A143" s="13" t="s">
        <v>315</v>
      </c>
      <c r="B143" s="14" t="s">
        <v>316</v>
      </c>
      <c r="C143" s="15" t="s">
        <v>48</v>
      </c>
      <c r="D143" s="15">
        <v>27</v>
      </c>
      <c r="E143" s="15">
        <v>62</v>
      </c>
      <c r="F143" s="15">
        <v>89</v>
      </c>
      <c r="G143" s="15">
        <v>1.5</v>
      </c>
      <c r="H143" s="15" t="s">
        <v>15</v>
      </c>
      <c r="I143" s="15" t="s">
        <v>21</v>
      </c>
      <c r="J143" s="45"/>
      <c r="K143" s="48"/>
      <c r="L143" s="50"/>
      <c r="M143" s="52"/>
      <c r="N143" s="54"/>
      <c r="O143" s="56"/>
    </row>
    <row r="144" spans="1:18" ht="11.1" customHeight="1">
      <c r="A144" s="16" t="s">
        <v>315</v>
      </c>
      <c r="B144" s="17" t="s">
        <v>316</v>
      </c>
      <c r="C144" s="18" t="s">
        <v>49</v>
      </c>
      <c r="D144" s="18">
        <v>25</v>
      </c>
      <c r="E144" s="18">
        <v>63</v>
      </c>
      <c r="F144" s="18">
        <v>88</v>
      </c>
      <c r="G144" s="18">
        <v>1.5</v>
      </c>
      <c r="H144" s="18" t="s">
        <v>15</v>
      </c>
      <c r="I144" s="18" t="s">
        <v>21</v>
      </c>
      <c r="J144" s="45"/>
      <c r="K144" s="48"/>
      <c r="L144" s="50"/>
      <c r="M144" s="52"/>
      <c r="N144" s="54"/>
      <c r="O144" s="56"/>
    </row>
    <row r="145" spans="1:18" ht="11.1" customHeight="1">
      <c r="A145" s="16" t="s">
        <v>315</v>
      </c>
      <c r="B145" s="17" t="s">
        <v>316</v>
      </c>
      <c r="C145" s="18" t="s">
        <v>52</v>
      </c>
      <c r="D145" s="18">
        <v>27</v>
      </c>
      <c r="E145" s="18">
        <v>64</v>
      </c>
      <c r="F145" s="18">
        <v>91</v>
      </c>
      <c r="G145" s="18">
        <v>1.5</v>
      </c>
      <c r="H145" s="18" t="s">
        <v>15</v>
      </c>
      <c r="I145" s="18" t="s">
        <v>20</v>
      </c>
      <c r="J145" s="45"/>
      <c r="K145" s="48"/>
      <c r="L145" s="50"/>
      <c r="M145" s="52"/>
      <c r="N145" s="54"/>
      <c r="O145" s="56"/>
    </row>
    <row r="146" spans="1:18" ht="11.1" customHeight="1">
      <c r="A146" s="16" t="s">
        <v>315</v>
      </c>
      <c r="B146" s="17" t="s">
        <v>316</v>
      </c>
      <c r="C146" s="18" t="s">
        <v>50</v>
      </c>
      <c r="D146" s="18">
        <v>27</v>
      </c>
      <c r="E146" s="18">
        <v>60</v>
      </c>
      <c r="F146" s="18">
        <v>87</v>
      </c>
      <c r="G146" s="18">
        <v>2</v>
      </c>
      <c r="H146" s="18" t="s">
        <v>15</v>
      </c>
      <c r="I146" s="18" t="s">
        <v>21</v>
      </c>
      <c r="J146" s="45"/>
      <c r="K146" s="48"/>
      <c r="L146" s="50"/>
      <c r="M146" s="52"/>
      <c r="N146" s="54"/>
      <c r="O146" s="56"/>
    </row>
    <row r="147" spans="1:18" ht="11.1" customHeight="1">
      <c r="A147" s="16" t="s">
        <v>315</v>
      </c>
      <c r="B147" s="17" t="s">
        <v>316</v>
      </c>
      <c r="C147" s="18" t="s">
        <v>42</v>
      </c>
      <c r="D147" s="18">
        <v>20</v>
      </c>
      <c r="E147" s="18">
        <v>0</v>
      </c>
      <c r="F147" s="18">
        <v>20</v>
      </c>
      <c r="G147" s="18">
        <v>0</v>
      </c>
      <c r="H147" s="18" t="s">
        <v>15</v>
      </c>
      <c r="I147" s="18" t="s">
        <v>31</v>
      </c>
      <c r="J147" s="45"/>
      <c r="K147" s="48"/>
      <c r="L147" s="50"/>
      <c r="M147" s="52"/>
      <c r="N147" s="54"/>
      <c r="O147" s="56"/>
    </row>
    <row r="148" spans="1:18" ht="11.1" customHeight="1" thickBot="1">
      <c r="A148" s="19" t="s">
        <v>315</v>
      </c>
      <c r="B148" s="20" t="s">
        <v>316</v>
      </c>
      <c r="C148" s="21" t="s">
        <v>292</v>
      </c>
      <c r="D148" s="21">
        <v>27</v>
      </c>
      <c r="E148" s="21">
        <v>0</v>
      </c>
      <c r="F148" s="21">
        <v>27</v>
      </c>
      <c r="G148" s="21">
        <v>0</v>
      </c>
      <c r="H148" s="21" t="s">
        <v>15</v>
      </c>
      <c r="I148" s="21" t="s">
        <v>31</v>
      </c>
      <c r="J148" s="46"/>
      <c r="K148" s="49"/>
      <c r="L148" s="51"/>
      <c r="M148" s="53"/>
      <c r="N148" s="55"/>
      <c r="O148" s="57"/>
      <c r="P148" s="11"/>
      <c r="Q148" s="12"/>
      <c r="R148" s="12"/>
    </row>
    <row r="149" spans="1:18" ht="11.1" customHeight="1">
      <c r="A149" s="8" t="s">
        <v>317</v>
      </c>
      <c r="B149" s="9" t="s">
        <v>318</v>
      </c>
      <c r="C149" s="10" t="s">
        <v>45</v>
      </c>
      <c r="D149" s="10">
        <v>24</v>
      </c>
      <c r="E149" s="10">
        <v>25</v>
      </c>
      <c r="F149" s="10">
        <v>49</v>
      </c>
      <c r="G149" s="10">
        <v>3</v>
      </c>
      <c r="H149" s="10" t="s">
        <v>15</v>
      </c>
      <c r="I149" s="10" t="s">
        <v>18</v>
      </c>
      <c r="J149" s="44">
        <f t="shared" ref="J149" si="72">COUNTIF(H149:H159,"F")+COUNTIF(H149:H159,"AB")</f>
        <v>0</v>
      </c>
      <c r="K149" s="47">
        <f t="shared" ref="K149" si="73">SUM(G149:G159)</f>
        <v>21.5</v>
      </c>
      <c r="L149" s="69" t="str">
        <f t="shared" ref="L149" si="74">IF(K149=21.5, "PASS", "FAIL")</f>
        <v>PASS</v>
      </c>
      <c r="M149" s="70">
        <f t="shared" ref="M149" si="75">IF(L149="PASS",O149/9,"NO NEED")</f>
        <v>77</v>
      </c>
      <c r="N149" s="71">
        <f t="shared" ref="N149" si="76">IF(L149="FAIL","NO RANK",RANK(M149,$M$6:$M$654))</f>
        <v>9</v>
      </c>
      <c r="O149" s="72">
        <f t="shared" ref="O149" si="77">SUM(F149:F157)</f>
        <v>693</v>
      </c>
      <c r="P149" s="11"/>
      <c r="Q149" s="12"/>
      <c r="R149" s="12"/>
    </row>
    <row r="150" spans="1:18" ht="11.1" customHeight="1">
      <c r="A150" s="13" t="s">
        <v>317</v>
      </c>
      <c r="B150" s="14" t="s">
        <v>318</v>
      </c>
      <c r="C150" s="15" t="s">
        <v>46</v>
      </c>
      <c r="D150" s="15">
        <v>27</v>
      </c>
      <c r="E150" s="15">
        <v>43</v>
      </c>
      <c r="F150" s="15">
        <v>70</v>
      </c>
      <c r="G150" s="15">
        <v>3</v>
      </c>
      <c r="H150" s="15" t="s">
        <v>15</v>
      </c>
      <c r="I150" s="15" t="s">
        <v>22</v>
      </c>
      <c r="J150" s="45"/>
      <c r="K150" s="48"/>
      <c r="L150" s="50"/>
      <c r="M150" s="52"/>
      <c r="N150" s="54"/>
      <c r="O150" s="56"/>
    </row>
    <row r="151" spans="1:18" ht="11.1" customHeight="1">
      <c r="A151" s="13" t="s">
        <v>317</v>
      </c>
      <c r="B151" s="14" t="s">
        <v>318</v>
      </c>
      <c r="C151" s="15" t="s">
        <v>44</v>
      </c>
      <c r="D151" s="15">
        <v>25</v>
      </c>
      <c r="E151" s="15">
        <v>41</v>
      </c>
      <c r="F151" s="15">
        <v>66</v>
      </c>
      <c r="G151" s="15">
        <v>3</v>
      </c>
      <c r="H151" s="15" t="s">
        <v>15</v>
      </c>
      <c r="I151" s="15" t="s">
        <v>16</v>
      </c>
      <c r="J151" s="45"/>
      <c r="K151" s="48"/>
      <c r="L151" s="50"/>
      <c r="M151" s="52"/>
      <c r="N151" s="54"/>
      <c r="O151" s="56"/>
    </row>
    <row r="152" spans="1:18" ht="11.1" customHeight="1">
      <c r="A152" s="13" t="s">
        <v>317</v>
      </c>
      <c r="B152" s="14" t="s">
        <v>318</v>
      </c>
      <c r="C152" s="15" t="s">
        <v>51</v>
      </c>
      <c r="D152" s="15">
        <v>29</v>
      </c>
      <c r="E152" s="15">
        <v>44</v>
      </c>
      <c r="F152" s="15">
        <v>73</v>
      </c>
      <c r="G152" s="15">
        <v>3</v>
      </c>
      <c r="H152" s="15" t="s">
        <v>15</v>
      </c>
      <c r="I152" s="15" t="s">
        <v>22</v>
      </c>
      <c r="J152" s="45"/>
      <c r="K152" s="48"/>
      <c r="L152" s="50"/>
      <c r="M152" s="52"/>
      <c r="N152" s="54"/>
      <c r="O152" s="56"/>
    </row>
    <row r="153" spans="1:18" ht="11.1" customHeight="1">
      <c r="A153" s="13" t="s">
        <v>317</v>
      </c>
      <c r="B153" s="14" t="s">
        <v>318</v>
      </c>
      <c r="C153" s="15" t="s">
        <v>47</v>
      </c>
      <c r="D153" s="15">
        <v>26</v>
      </c>
      <c r="E153" s="15">
        <v>32</v>
      </c>
      <c r="F153" s="15">
        <v>58</v>
      </c>
      <c r="G153" s="15">
        <v>3</v>
      </c>
      <c r="H153" s="15" t="s">
        <v>15</v>
      </c>
      <c r="I153" s="15" t="s">
        <v>17</v>
      </c>
      <c r="J153" s="45"/>
      <c r="K153" s="48"/>
      <c r="L153" s="50"/>
      <c r="M153" s="52"/>
      <c r="N153" s="54"/>
      <c r="O153" s="56"/>
    </row>
    <row r="154" spans="1:18" ht="11.1" customHeight="1">
      <c r="A154" s="13" t="s">
        <v>317</v>
      </c>
      <c r="B154" s="14" t="s">
        <v>318</v>
      </c>
      <c r="C154" s="15" t="s">
        <v>48</v>
      </c>
      <c r="D154" s="15">
        <v>27</v>
      </c>
      <c r="E154" s="15">
        <v>65</v>
      </c>
      <c r="F154" s="15">
        <v>92</v>
      </c>
      <c r="G154" s="15">
        <v>1.5</v>
      </c>
      <c r="H154" s="15" t="s">
        <v>15</v>
      </c>
      <c r="I154" s="15" t="s">
        <v>20</v>
      </c>
      <c r="J154" s="45"/>
      <c r="K154" s="48"/>
      <c r="L154" s="50"/>
      <c r="M154" s="52"/>
      <c r="N154" s="54"/>
      <c r="O154" s="56"/>
    </row>
    <row r="155" spans="1:18" ht="11.1" customHeight="1">
      <c r="A155" s="13" t="s">
        <v>317</v>
      </c>
      <c r="B155" s="14" t="s">
        <v>318</v>
      </c>
      <c r="C155" s="15" t="s">
        <v>49</v>
      </c>
      <c r="D155" s="15">
        <v>28</v>
      </c>
      <c r="E155" s="15">
        <v>68</v>
      </c>
      <c r="F155" s="15">
        <v>96</v>
      </c>
      <c r="G155" s="15">
        <v>1.5</v>
      </c>
      <c r="H155" s="15" t="s">
        <v>15</v>
      </c>
      <c r="I155" s="15" t="s">
        <v>20</v>
      </c>
      <c r="J155" s="45"/>
      <c r="K155" s="48"/>
      <c r="L155" s="50"/>
      <c r="M155" s="52"/>
      <c r="N155" s="54"/>
      <c r="O155" s="56"/>
    </row>
    <row r="156" spans="1:18" ht="11.1" customHeight="1">
      <c r="A156" s="16" t="s">
        <v>317</v>
      </c>
      <c r="B156" s="17" t="s">
        <v>318</v>
      </c>
      <c r="C156" s="18" t="s">
        <v>52</v>
      </c>
      <c r="D156" s="18">
        <v>28</v>
      </c>
      <c r="E156" s="18">
        <v>66</v>
      </c>
      <c r="F156" s="18">
        <v>94</v>
      </c>
      <c r="G156" s="18">
        <v>1.5</v>
      </c>
      <c r="H156" s="18" t="s">
        <v>15</v>
      </c>
      <c r="I156" s="18" t="s">
        <v>20</v>
      </c>
      <c r="J156" s="45"/>
      <c r="K156" s="48"/>
      <c r="L156" s="50"/>
      <c r="M156" s="52"/>
      <c r="N156" s="54"/>
      <c r="O156" s="56"/>
    </row>
    <row r="157" spans="1:18" ht="11.1" customHeight="1">
      <c r="A157" s="16" t="s">
        <v>317</v>
      </c>
      <c r="B157" s="17" t="s">
        <v>318</v>
      </c>
      <c r="C157" s="18" t="s">
        <v>50</v>
      </c>
      <c r="D157" s="18">
        <v>28</v>
      </c>
      <c r="E157" s="18">
        <v>67</v>
      </c>
      <c r="F157" s="18">
        <v>95</v>
      </c>
      <c r="G157" s="18">
        <v>2</v>
      </c>
      <c r="H157" s="18" t="s">
        <v>15</v>
      </c>
      <c r="I157" s="18" t="s">
        <v>20</v>
      </c>
      <c r="J157" s="45"/>
      <c r="K157" s="48"/>
      <c r="L157" s="50"/>
      <c r="M157" s="52"/>
      <c r="N157" s="54"/>
      <c r="O157" s="56"/>
    </row>
    <row r="158" spans="1:18" ht="11.1" customHeight="1">
      <c r="A158" s="16" t="s">
        <v>317</v>
      </c>
      <c r="B158" s="17" t="s">
        <v>318</v>
      </c>
      <c r="C158" s="18" t="s">
        <v>42</v>
      </c>
      <c r="D158" s="18">
        <v>20</v>
      </c>
      <c r="E158" s="18">
        <v>0</v>
      </c>
      <c r="F158" s="18">
        <v>20</v>
      </c>
      <c r="G158" s="18">
        <v>0</v>
      </c>
      <c r="H158" s="18" t="s">
        <v>15</v>
      </c>
      <c r="I158" s="18" t="s">
        <v>31</v>
      </c>
      <c r="J158" s="45"/>
      <c r="K158" s="48"/>
      <c r="L158" s="50"/>
      <c r="M158" s="52"/>
      <c r="N158" s="54"/>
      <c r="O158" s="56"/>
    </row>
    <row r="159" spans="1:18" ht="11.1" customHeight="1" thickBot="1">
      <c r="A159" s="19" t="s">
        <v>317</v>
      </c>
      <c r="B159" s="20" t="s">
        <v>318</v>
      </c>
      <c r="C159" s="21" t="s">
        <v>292</v>
      </c>
      <c r="D159" s="21">
        <v>27</v>
      </c>
      <c r="E159" s="21">
        <v>0</v>
      </c>
      <c r="F159" s="21">
        <v>27</v>
      </c>
      <c r="G159" s="21">
        <v>0</v>
      </c>
      <c r="H159" s="21" t="s">
        <v>15</v>
      </c>
      <c r="I159" s="21" t="s">
        <v>31</v>
      </c>
      <c r="J159" s="46"/>
      <c r="K159" s="49"/>
      <c r="L159" s="51"/>
      <c r="M159" s="53"/>
      <c r="N159" s="55"/>
      <c r="O159" s="57"/>
      <c r="P159" s="11"/>
      <c r="Q159" s="12"/>
      <c r="R159" s="12"/>
    </row>
    <row r="160" spans="1:18" ht="11.1" customHeight="1">
      <c r="A160" s="8" t="s">
        <v>319</v>
      </c>
      <c r="B160" s="9" t="s">
        <v>320</v>
      </c>
      <c r="C160" s="10" t="s">
        <v>45</v>
      </c>
      <c r="D160" s="10">
        <v>27</v>
      </c>
      <c r="E160" s="10">
        <v>30</v>
      </c>
      <c r="F160" s="10">
        <v>57</v>
      </c>
      <c r="G160" s="10">
        <v>3</v>
      </c>
      <c r="H160" s="10" t="s">
        <v>15</v>
      </c>
      <c r="I160" s="10" t="s">
        <v>17</v>
      </c>
      <c r="J160" s="44">
        <f t="shared" ref="J160" si="78">COUNTIF(H160:H170,"F")+COUNTIF(H160:H170,"AB")</f>
        <v>0</v>
      </c>
      <c r="K160" s="47">
        <f t="shared" ref="K160" si="79">SUM(G160:G170)</f>
        <v>21.5</v>
      </c>
      <c r="L160" s="69" t="str">
        <f t="shared" ref="L160" si="80">IF(K160=21.5, "PASS", "FAIL")</f>
        <v>PASS</v>
      </c>
      <c r="M160" s="70">
        <f t="shared" ref="M160" si="81">IF(L160="PASS",O160/9,"NO NEED")</f>
        <v>71</v>
      </c>
      <c r="N160" s="71">
        <f t="shared" ref="N160" si="82">IF(L160="FAIL","NO RANK",RANK(M160,$M$6:$M$654))</f>
        <v>32</v>
      </c>
      <c r="O160" s="72">
        <f t="shared" ref="O160" si="83">SUM(F160:F168)</f>
        <v>639</v>
      </c>
      <c r="P160" s="11"/>
      <c r="Q160" s="12"/>
      <c r="R160" s="12"/>
    </row>
    <row r="161" spans="1:18" ht="11.1" customHeight="1">
      <c r="A161" s="13" t="s">
        <v>319</v>
      </c>
      <c r="B161" s="14" t="s">
        <v>320</v>
      </c>
      <c r="C161" s="15" t="s">
        <v>46</v>
      </c>
      <c r="D161" s="15">
        <v>26</v>
      </c>
      <c r="E161" s="15">
        <v>31</v>
      </c>
      <c r="F161" s="15">
        <v>57</v>
      </c>
      <c r="G161" s="15">
        <v>3</v>
      </c>
      <c r="H161" s="15" t="s">
        <v>15</v>
      </c>
      <c r="I161" s="15" t="s">
        <v>17</v>
      </c>
      <c r="J161" s="45"/>
      <c r="K161" s="48"/>
      <c r="L161" s="50"/>
      <c r="M161" s="52"/>
      <c r="N161" s="54"/>
      <c r="O161" s="56"/>
    </row>
    <row r="162" spans="1:18" ht="11.1" customHeight="1">
      <c r="A162" s="13" t="s">
        <v>319</v>
      </c>
      <c r="B162" s="14" t="s">
        <v>320</v>
      </c>
      <c r="C162" s="15" t="s">
        <v>44</v>
      </c>
      <c r="D162" s="15">
        <v>25</v>
      </c>
      <c r="E162" s="15">
        <v>31</v>
      </c>
      <c r="F162" s="15">
        <v>56</v>
      </c>
      <c r="G162" s="15">
        <v>3</v>
      </c>
      <c r="H162" s="15" t="s">
        <v>15</v>
      </c>
      <c r="I162" s="15" t="s">
        <v>17</v>
      </c>
      <c r="J162" s="45"/>
      <c r="K162" s="48"/>
      <c r="L162" s="50"/>
      <c r="M162" s="52"/>
      <c r="N162" s="54"/>
      <c r="O162" s="56"/>
    </row>
    <row r="163" spans="1:18" ht="11.1" customHeight="1">
      <c r="A163" s="13" t="s">
        <v>319</v>
      </c>
      <c r="B163" s="14" t="s">
        <v>320</v>
      </c>
      <c r="C163" s="15" t="s">
        <v>51</v>
      </c>
      <c r="D163" s="15">
        <v>27</v>
      </c>
      <c r="E163" s="15">
        <v>26</v>
      </c>
      <c r="F163" s="15">
        <v>53</v>
      </c>
      <c r="G163" s="15">
        <v>3</v>
      </c>
      <c r="H163" s="15" t="s">
        <v>15</v>
      </c>
      <c r="I163" s="15" t="s">
        <v>17</v>
      </c>
      <c r="J163" s="45"/>
      <c r="K163" s="48"/>
      <c r="L163" s="50"/>
      <c r="M163" s="52"/>
      <c r="N163" s="54"/>
      <c r="O163" s="56"/>
    </row>
    <row r="164" spans="1:18" ht="11.1" customHeight="1">
      <c r="A164" s="13" t="s">
        <v>319</v>
      </c>
      <c r="B164" s="14" t="s">
        <v>320</v>
      </c>
      <c r="C164" s="15" t="s">
        <v>47</v>
      </c>
      <c r="D164" s="15">
        <v>19</v>
      </c>
      <c r="E164" s="15">
        <v>27</v>
      </c>
      <c r="F164" s="15">
        <v>46</v>
      </c>
      <c r="G164" s="15">
        <v>3</v>
      </c>
      <c r="H164" s="15" t="s">
        <v>15</v>
      </c>
      <c r="I164" s="15" t="s">
        <v>18</v>
      </c>
      <c r="J164" s="45"/>
      <c r="K164" s="48"/>
      <c r="L164" s="50"/>
      <c r="M164" s="52"/>
      <c r="N164" s="54"/>
      <c r="O164" s="56"/>
    </row>
    <row r="165" spans="1:18" ht="11.1" customHeight="1">
      <c r="A165" s="13" t="s">
        <v>319</v>
      </c>
      <c r="B165" s="14" t="s">
        <v>320</v>
      </c>
      <c r="C165" s="15" t="s">
        <v>48</v>
      </c>
      <c r="D165" s="15">
        <v>27</v>
      </c>
      <c r="E165" s="15">
        <v>67</v>
      </c>
      <c r="F165" s="15">
        <v>94</v>
      </c>
      <c r="G165" s="15">
        <v>1.5</v>
      </c>
      <c r="H165" s="15" t="s">
        <v>15</v>
      </c>
      <c r="I165" s="15" t="s">
        <v>20</v>
      </c>
      <c r="J165" s="45"/>
      <c r="K165" s="48"/>
      <c r="L165" s="50"/>
      <c r="M165" s="52"/>
      <c r="N165" s="54"/>
      <c r="O165" s="56"/>
    </row>
    <row r="166" spans="1:18" ht="11.1" customHeight="1">
      <c r="A166" s="16" t="s">
        <v>319</v>
      </c>
      <c r="B166" s="17" t="s">
        <v>320</v>
      </c>
      <c r="C166" s="18" t="s">
        <v>49</v>
      </c>
      <c r="D166" s="18">
        <v>28</v>
      </c>
      <c r="E166" s="18">
        <v>68</v>
      </c>
      <c r="F166" s="18">
        <v>96</v>
      </c>
      <c r="G166" s="18">
        <v>1.5</v>
      </c>
      <c r="H166" s="18" t="s">
        <v>15</v>
      </c>
      <c r="I166" s="18" t="s">
        <v>20</v>
      </c>
      <c r="J166" s="45"/>
      <c r="K166" s="48"/>
      <c r="L166" s="50"/>
      <c r="M166" s="52"/>
      <c r="N166" s="54"/>
      <c r="O166" s="56"/>
    </row>
    <row r="167" spans="1:18" ht="11.1" customHeight="1">
      <c r="A167" s="16" t="s">
        <v>319</v>
      </c>
      <c r="B167" s="17" t="s">
        <v>320</v>
      </c>
      <c r="C167" s="18" t="s">
        <v>52</v>
      </c>
      <c r="D167" s="18">
        <v>27</v>
      </c>
      <c r="E167" s="18">
        <v>66</v>
      </c>
      <c r="F167" s="18">
        <v>93</v>
      </c>
      <c r="G167" s="18">
        <v>1.5</v>
      </c>
      <c r="H167" s="18" t="s">
        <v>15</v>
      </c>
      <c r="I167" s="18" t="s">
        <v>20</v>
      </c>
      <c r="J167" s="45"/>
      <c r="K167" s="48"/>
      <c r="L167" s="50"/>
      <c r="M167" s="52"/>
      <c r="N167" s="54"/>
      <c r="O167" s="56"/>
    </row>
    <row r="168" spans="1:18" ht="11.1" customHeight="1">
      <c r="A168" s="16" t="s">
        <v>319</v>
      </c>
      <c r="B168" s="17" t="s">
        <v>320</v>
      </c>
      <c r="C168" s="18" t="s">
        <v>50</v>
      </c>
      <c r="D168" s="18">
        <v>27</v>
      </c>
      <c r="E168" s="18">
        <v>60</v>
      </c>
      <c r="F168" s="18">
        <v>87</v>
      </c>
      <c r="G168" s="18">
        <v>2</v>
      </c>
      <c r="H168" s="18" t="s">
        <v>15</v>
      </c>
      <c r="I168" s="18" t="s">
        <v>21</v>
      </c>
      <c r="J168" s="45"/>
      <c r="K168" s="48"/>
      <c r="L168" s="50"/>
      <c r="M168" s="52"/>
      <c r="N168" s="54"/>
      <c r="O168" s="56"/>
    </row>
    <row r="169" spans="1:18" ht="11.1" customHeight="1">
      <c r="A169" s="16" t="s">
        <v>319</v>
      </c>
      <c r="B169" s="17" t="s">
        <v>320</v>
      </c>
      <c r="C169" s="18" t="s">
        <v>42</v>
      </c>
      <c r="D169" s="18">
        <v>19</v>
      </c>
      <c r="E169" s="18">
        <v>0</v>
      </c>
      <c r="F169" s="18">
        <v>19</v>
      </c>
      <c r="G169" s="18">
        <v>0</v>
      </c>
      <c r="H169" s="18" t="s">
        <v>15</v>
      </c>
      <c r="I169" s="18" t="s">
        <v>31</v>
      </c>
      <c r="J169" s="45"/>
      <c r="K169" s="48"/>
      <c r="L169" s="50"/>
      <c r="M169" s="52"/>
      <c r="N169" s="54"/>
      <c r="O169" s="56"/>
    </row>
    <row r="170" spans="1:18" ht="11.1" customHeight="1" thickBot="1">
      <c r="A170" s="19" t="s">
        <v>319</v>
      </c>
      <c r="B170" s="20" t="s">
        <v>320</v>
      </c>
      <c r="C170" s="21" t="s">
        <v>292</v>
      </c>
      <c r="D170" s="21">
        <v>27</v>
      </c>
      <c r="E170" s="21">
        <v>0</v>
      </c>
      <c r="F170" s="21">
        <v>27</v>
      </c>
      <c r="G170" s="21">
        <v>0</v>
      </c>
      <c r="H170" s="21" t="s">
        <v>15</v>
      </c>
      <c r="I170" s="21" t="s">
        <v>31</v>
      </c>
      <c r="J170" s="46"/>
      <c r="K170" s="49"/>
      <c r="L170" s="51"/>
      <c r="M170" s="53"/>
      <c r="N170" s="55"/>
      <c r="O170" s="57"/>
      <c r="P170" s="11"/>
      <c r="Q170" s="12"/>
      <c r="R170" s="12"/>
    </row>
    <row r="171" spans="1:18" ht="11.1" customHeight="1">
      <c r="A171" s="8" t="s">
        <v>321</v>
      </c>
      <c r="B171" s="9" t="s">
        <v>322</v>
      </c>
      <c r="C171" s="10" t="s">
        <v>45</v>
      </c>
      <c r="D171" s="10">
        <v>29</v>
      </c>
      <c r="E171" s="10">
        <v>56</v>
      </c>
      <c r="F171" s="10">
        <v>85</v>
      </c>
      <c r="G171" s="10">
        <v>3</v>
      </c>
      <c r="H171" s="10" t="s">
        <v>15</v>
      </c>
      <c r="I171" s="10" t="s">
        <v>21</v>
      </c>
      <c r="J171" s="44">
        <f t="shared" ref="J171" si="84">COUNTIF(H171:H181,"F")+COUNTIF(H171:H181,"AB")</f>
        <v>0</v>
      </c>
      <c r="K171" s="47">
        <f t="shared" ref="K171" si="85">SUM(G171:G181)</f>
        <v>21.5</v>
      </c>
      <c r="L171" s="69" t="str">
        <f t="shared" ref="L171" si="86">IF(K171=21.5, "PASS", "FAIL")</f>
        <v>PASS</v>
      </c>
      <c r="M171" s="70">
        <f t="shared" ref="M171" si="87">IF(L171="PASS",O171/9,"NO NEED")</f>
        <v>82.666666666666671</v>
      </c>
      <c r="N171" s="71">
        <f t="shared" ref="N171" si="88">IF(L171="FAIL","NO RANK",RANK(M171,$M$6:$M$654))</f>
        <v>3</v>
      </c>
      <c r="O171" s="72">
        <f t="shared" ref="O171" si="89">SUM(F171:F179)</f>
        <v>744</v>
      </c>
      <c r="P171" s="11"/>
      <c r="Q171" s="12"/>
      <c r="R171" s="12"/>
    </row>
    <row r="172" spans="1:18" ht="11.1" customHeight="1">
      <c r="A172" s="13" t="s">
        <v>321</v>
      </c>
      <c r="B172" s="14" t="s">
        <v>322</v>
      </c>
      <c r="C172" s="15" t="s">
        <v>46</v>
      </c>
      <c r="D172" s="15">
        <v>28</v>
      </c>
      <c r="E172" s="15">
        <v>48</v>
      </c>
      <c r="F172" s="15">
        <v>76</v>
      </c>
      <c r="G172" s="15">
        <v>3</v>
      </c>
      <c r="H172" s="15" t="s">
        <v>15</v>
      </c>
      <c r="I172" s="15" t="s">
        <v>22</v>
      </c>
      <c r="J172" s="45"/>
      <c r="K172" s="48"/>
      <c r="L172" s="50"/>
      <c r="M172" s="52"/>
      <c r="N172" s="54"/>
      <c r="O172" s="56"/>
    </row>
    <row r="173" spans="1:18" ht="11.1" customHeight="1">
      <c r="A173" s="13" t="s">
        <v>321</v>
      </c>
      <c r="B173" s="14" t="s">
        <v>322</v>
      </c>
      <c r="C173" s="15" t="s">
        <v>44</v>
      </c>
      <c r="D173" s="15">
        <v>26</v>
      </c>
      <c r="E173" s="15">
        <v>41</v>
      </c>
      <c r="F173" s="15">
        <v>67</v>
      </c>
      <c r="G173" s="15">
        <v>3</v>
      </c>
      <c r="H173" s="15" t="s">
        <v>15</v>
      </c>
      <c r="I173" s="15" t="s">
        <v>16</v>
      </c>
      <c r="J173" s="45"/>
      <c r="K173" s="48"/>
      <c r="L173" s="50"/>
      <c r="M173" s="52"/>
      <c r="N173" s="54"/>
      <c r="O173" s="56"/>
    </row>
    <row r="174" spans="1:18" ht="11.1" customHeight="1">
      <c r="A174" s="13" t="s">
        <v>321</v>
      </c>
      <c r="B174" s="14" t="s">
        <v>322</v>
      </c>
      <c r="C174" s="15" t="s">
        <v>51</v>
      </c>
      <c r="D174" s="15">
        <v>28</v>
      </c>
      <c r="E174" s="15">
        <v>46</v>
      </c>
      <c r="F174" s="15">
        <v>74</v>
      </c>
      <c r="G174" s="15">
        <v>3</v>
      </c>
      <c r="H174" s="15" t="s">
        <v>15</v>
      </c>
      <c r="I174" s="15" t="s">
        <v>22</v>
      </c>
      <c r="J174" s="45"/>
      <c r="K174" s="48"/>
      <c r="L174" s="50"/>
      <c r="M174" s="52"/>
      <c r="N174" s="54"/>
      <c r="O174" s="56"/>
    </row>
    <row r="175" spans="1:18" ht="11.1" customHeight="1">
      <c r="A175" s="13" t="s">
        <v>321</v>
      </c>
      <c r="B175" s="14" t="s">
        <v>322</v>
      </c>
      <c r="C175" s="15" t="s">
        <v>47</v>
      </c>
      <c r="D175" s="15">
        <v>21</v>
      </c>
      <c r="E175" s="15">
        <v>38</v>
      </c>
      <c r="F175" s="15">
        <v>59</v>
      </c>
      <c r="G175" s="15">
        <v>3</v>
      </c>
      <c r="H175" s="15" t="s">
        <v>15</v>
      </c>
      <c r="I175" s="15" t="s">
        <v>17</v>
      </c>
      <c r="J175" s="45"/>
      <c r="K175" s="48"/>
      <c r="L175" s="50"/>
      <c r="M175" s="52"/>
      <c r="N175" s="54"/>
      <c r="O175" s="56"/>
    </row>
    <row r="176" spans="1:18" ht="11.1" customHeight="1">
      <c r="A176" s="13" t="s">
        <v>321</v>
      </c>
      <c r="B176" s="14" t="s">
        <v>322</v>
      </c>
      <c r="C176" s="15" t="s">
        <v>48</v>
      </c>
      <c r="D176" s="15">
        <v>25</v>
      </c>
      <c r="E176" s="15">
        <v>69</v>
      </c>
      <c r="F176" s="15">
        <v>94</v>
      </c>
      <c r="G176" s="15">
        <v>1.5</v>
      </c>
      <c r="H176" s="15" t="s">
        <v>15</v>
      </c>
      <c r="I176" s="15" t="s">
        <v>20</v>
      </c>
      <c r="J176" s="45"/>
      <c r="K176" s="48"/>
      <c r="L176" s="50"/>
      <c r="M176" s="52"/>
      <c r="N176" s="54"/>
      <c r="O176" s="56"/>
    </row>
    <row r="177" spans="1:18" ht="11.1" customHeight="1">
      <c r="A177" s="13" t="s">
        <v>321</v>
      </c>
      <c r="B177" s="14" t="s">
        <v>322</v>
      </c>
      <c r="C177" s="15" t="s">
        <v>49</v>
      </c>
      <c r="D177" s="15">
        <v>27</v>
      </c>
      <c r="E177" s="15">
        <v>67</v>
      </c>
      <c r="F177" s="15">
        <v>94</v>
      </c>
      <c r="G177" s="15">
        <v>1.5</v>
      </c>
      <c r="H177" s="15" t="s">
        <v>15</v>
      </c>
      <c r="I177" s="15" t="s">
        <v>20</v>
      </c>
      <c r="J177" s="45"/>
      <c r="K177" s="48"/>
      <c r="L177" s="50"/>
      <c r="M177" s="52"/>
      <c r="N177" s="54"/>
      <c r="O177" s="56"/>
    </row>
    <row r="178" spans="1:18" ht="11.1" customHeight="1">
      <c r="A178" s="16" t="s">
        <v>321</v>
      </c>
      <c r="B178" s="17" t="s">
        <v>322</v>
      </c>
      <c r="C178" s="18" t="s">
        <v>52</v>
      </c>
      <c r="D178" s="18">
        <v>29</v>
      </c>
      <c r="E178" s="18">
        <v>69</v>
      </c>
      <c r="F178" s="18">
        <v>98</v>
      </c>
      <c r="G178" s="18">
        <v>1.5</v>
      </c>
      <c r="H178" s="18" t="s">
        <v>15</v>
      </c>
      <c r="I178" s="18" t="s">
        <v>20</v>
      </c>
      <c r="J178" s="45"/>
      <c r="K178" s="48"/>
      <c r="L178" s="50"/>
      <c r="M178" s="52"/>
      <c r="N178" s="54"/>
      <c r="O178" s="56"/>
    </row>
    <row r="179" spans="1:18" ht="11.1" customHeight="1">
      <c r="A179" s="16" t="s">
        <v>321</v>
      </c>
      <c r="B179" s="17" t="s">
        <v>322</v>
      </c>
      <c r="C179" s="18" t="s">
        <v>50</v>
      </c>
      <c r="D179" s="18">
        <v>29</v>
      </c>
      <c r="E179" s="18">
        <v>68</v>
      </c>
      <c r="F179" s="18">
        <v>97</v>
      </c>
      <c r="G179" s="18">
        <v>2</v>
      </c>
      <c r="H179" s="18" t="s">
        <v>15</v>
      </c>
      <c r="I179" s="18" t="s">
        <v>20</v>
      </c>
      <c r="J179" s="45"/>
      <c r="K179" s="48"/>
      <c r="L179" s="50"/>
      <c r="M179" s="52"/>
      <c r="N179" s="54"/>
      <c r="O179" s="56"/>
    </row>
    <row r="180" spans="1:18" ht="11.1" customHeight="1">
      <c r="A180" s="16" t="s">
        <v>321</v>
      </c>
      <c r="B180" s="17" t="s">
        <v>322</v>
      </c>
      <c r="C180" s="18" t="s">
        <v>42</v>
      </c>
      <c r="D180" s="18">
        <v>17</v>
      </c>
      <c r="E180" s="18">
        <v>0</v>
      </c>
      <c r="F180" s="18">
        <v>17</v>
      </c>
      <c r="G180" s="18">
        <v>0</v>
      </c>
      <c r="H180" s="18" t="s">
        <v>15</v>
      </c>
      <c r="I180" s="18" t="s">
        <v>31</v>
      </c>
      <c r="J180" s="45"/>
      <c r="K180" s="48"/>
      <c r="L180" s="50"/>
      <c r="M180" s="52"/>
      <c r="N180" s="54"/>
      <c r="O180" s="56"/>
    </row>
    <row r="181" spans="1:18" ht="11.1" customHeight="1" thickBot="1">
      <c r="A181" s="19" t="s">
        <v>321</v>
      </c>
      <c r="B181" s="20" t="s">
        <v>322</v>
      </c>
      <c r="C181" s="21" t="s">
        <v>292</v>
      </c>
      <c r="D181" s="21">
        <v>25</v>
      </c>
      <c r="E181" s="21">
        <v>0</v>
      </c>
      <c r="F181" s="21">
        <v>25</v>
      </c>
      <c r="G181" s="21">
        <v>0</v>
      </c>
      <c r="H181" s="21" t="s">
        <v>15</v>
      </c>
      <c r="I181" s="21" t="s">
        <v>31</v>
      </c>
      <c r="J181" s="46"/>
      <c r="K181" s="49"/>
      <c r="L181" s="51"/>
      <c r="M181" s="53"/>
      <c r="N181" s="55"/>
      <c r="O181" s="57"/>
      <c r="P181" s="11"/>
      <c r="Q181" s="12"/>
      <c r="R181" s="12"/>
    </row>
    <row r="182" spans="1:18" ht="11.1" customHeight="1">
      <c r="A182" s="8" t="s">
        <v>323</v>
      </c>
      <c r="B182" s="9" t="s">
        <v>324</v>
      </c>
      <c r="C182" s="10" t="s">
        <v>45</v>
      </c>
      <c r="D182" s="10">
        <v>26</v>
      </c>
      <c r="E182" s="10">
        <v>27</v>
      </c>
      <c r="F182" s="10">
        <v>53</v>
      </c>
      <c r="G182" s="10">
        <v>3</v>
      </c>
      <c r="H182" s="10" t="s">
        <v>15</v>
      </c>
      <c r="I182" s="10" t="s">
        <v>17</v>
      </c>
      <c r="J182" s="44">
        <f t="shared" ref="J182" si="90">COUNTIF(H182:H192,"F")+COUNTIF(H182:H192,"AB")</f>
        <v>0</v>
      </c>
      <c r="K182" s="47">
        <f t="shared" ref="K182" si="91">SUM(G182:G192)</f>
        <v>21.5</v>
      </c>
      <c r="L182" s="69" t="str">
        <f t="shared" ref="L182" si="92">IF(K182=21.5, "PASS", "FAIL")</f>
        <v>PASS</v>
      </c>
      <c r="M182" s="70">
        <f t="shared" ref="M182" si="93">IF(L182="PASS",O182/9,"NO NEED")</f>
        <v>77.333333333333329</v>
      </c>
      <c r="N182" s="71">
        <f t="shared" ref="N182" si="94">IF(L182="FAIL","NO RANK",RANK(M182,$M$6:$M$654))</f>
        <v>8</v>
      </c>
      <c r="O182" s="72">
        <f t="shared" ref="O182" si="95">SUM(F182:F190)</f>
        <v>696</v>
      </c>
      <c r="P182" s="11"/>
      <c r="Q182" s="12"/>
      <c r="R182" s="12"/>
    </row>
    <row r="183" spans="1:18" ht="11.1" customHeight="1">
      <c r="A183" s="13" t="s">
        <v>323</v>
      </c>
      <c r="B183" s="14" t="s">
        <v>324</v>
      </c>
      <c r="C183" s="15" t="s">
        <v>46</v>
      </c>
      <c r="D183" s="15">
        <v>23</v>
      </c>
      <c r="E183" s="15">
        <v>46</v>
      </c>
      <c r="F183" s="15">
        <v>69</v>
      </c>
      <c r="G183" s="15">
        <v>3</v>
      </c>
      <c r="H183" s="15" t="s">
        <v>15</v>
      </c>
      <c r="I183" s="15" t="s">
        <v>16</v>
      </c>
      <c r="J183" s="45"/>
      <c r="K183" s="48"/>
      <c r="L183" s="50"/>
      <c r="M183" s="52"/>
      <c r="N183" s="54"/>
      <c r="O183" s="56"/>
    </row>
    <row r="184" spans="1:18" ht="11.1" customHeight="1">
      <c r="A184" s="13" t="s">
        <v>323</v>
      </c>
      <c r="B184" s="14" t="s">
        <v>324</v>
      </c>
      <c r="C184" s="15" t="s">
        <v>44</v>
      </c>
      <c r="D184" s="15">
        <v>26</v>
      </c>
      <c r="E184" s="15">
        <v>39</v>
      </c>
      <c r="F184" s="15">
        <v>65</v>
      </c>
      <c r="G184" s="15">
        <v>3</v>
      </c>
      <c r="H184" s="15" t="s">
        <v>15</v>
      </c>
      <c r="I184" s="15" t="s">
        <v>16</v>
      </c>
      <c r="J184" s="45"/>
      <c r="K184" s="48"/>
      <c r="L184" s="50"/>
      <c r="M184" s="52"/>
      <c r="N184" s="54"/>
      <c r="O184" s="56"/>
    </row>
    <row r="185" spans="1:18" ht="11.1" customHeight="1">
      <c r="A185" s="13" t="s">
        <v>323</v>
      </c>
      <c r="B185" s="14" t="s">
        <v>324</v>
      </c>
      <c r="C185" s="15" t="s">
        <v>51</v>
      </c>
      <c r="D185" s="15">
        <v>28</v>
      </c>
      <c r="E185" s="15">
        <v>48</v>
      </c>
      <c r="F185" s="15">
        <v>76</v>
      </c>
      <c r="G185" s="15">
        <v>3</v>
      </c>
      <c r="H185" s="15" t="s">
        <v>15</v>
      </c>
      <c r="I185" s="15" t="s">
        <v>22</v>
      </c>
      <c r="J185" s="45"/>
      <c r="K185" s="48"/>
      <c r="L185" s="50"/>
      <c r="M185" s="52"/>
      <c r="N185" s="54"/>
      <c r="O185" s="56"/>
    </row>
    <row r="186" spans="1:18" ht="11.1" customHeight="1">
      <c r="A186" s="13" t="s">
        <v>323</v>
      </c>
      <c r="B186" s="14" t="s">
        <v>324</v>
      </c>
      <c r="C186" s="15" t="s">
        <v>47</v>
      </c>
      <c r="D186" s="15">
        <v>22</v>
      </c>
      <c r="E186" s="15">
        <v>36</v>
      </c>
      <c r="F186" s="15">
        <v>58</v>
      </c>
      <c r="G186" s="15">
        <v>3</v>
      </c>
      <c r="H186" s="15" t="s">
        <v>15</v>
      </c>
      <c r="I186" s="15" t="s">
        <v>17</v>
      </c>
      <c r="J186" s="45"/>
      <c r="K186" s="48"/>
      <c r="L186" s="50"/>
      <c r="M186" s="52"/>
      <c r="N186" s="54"/>
      <c r="O186" s="56"/>
    </row>
    <row r="187" spans="1:18" ht="11.1" customHeight="1">
      <c r="A187" s="13" t="s">
        <v>323</v>
      </c>
      <c r="B187" s="14" t="s">
        <v>324</v>
      </c>
      <c r="C187" s="15" t="s">
        <v>48</v>
      </c>
      <c r="D187" s="15">
        <v>26</v>
      </c>
      <c r="E187" s="15">
        <v>68</v>
      </c>
      <c r="F187" s="15">
        <v>94</v>
      </c>
      <c r="G187" s="15">
        <v>1.5</v>
      </c>
      <c r="H187" s="15" t="s">
        <v>15</v>
      </c>
      <c r="I187" s="15" t="s">
        <v>20</v>
      </c>
      <c r="J187" s="45"/>
      <c r="K187" s="48"/>
      <c r="L187" s="50"/>
      <c r="M187" s="52"/>
      <c r="N187" s="54"/>
      <c r="O187" s="56"/>
    </row>
    <row r="188" spans="1:18" ht="11.1" customHeight="1">
      <c r="A188" s="16" t="s">
        <v>323</v>
      </c>
      <c r="B188" s="17" t="s">
        <v>324</v>
      </c>
      <c r="C188" s="18" t="s">
        <v>49</v>
      </c>
      <c r="D188" s="18">
        <v>28</v>
      </c>
      <c r="E188" s="18">
        <v>68</v>
      </c>
      <c r="F188" s="18">
        <v>96</v>
      </c>
      <c r="G188" s="18">
        <v>1.5</v>
      </c>
      <c r="H188" s="18" t="s">
        <v>15</v>
      </c>
      <c r="I188" s="18" t="s">
        <v>20</v>
      </c>
      <c r="J188" s="45"/>
      <c r="K188" s="48"/>
      <c r="L188" s="50"/>
      <c r="M188" s="52"/>
      <c r="N188" s="54"/>
      <c r="O188" s="56"/>
    </row>
    <row r="189" spans="1:18" ht="11.1" customHeight="1">
      <c r="A189" s="16" t="s">
        <v>323</v>
      </c>
      <c r="B189" s="17" t="s">
        <v>324</v>
      </c>
      <c r="C189" s="18" t="s">
        <v>52</v>
      </c>
      <c r="D189" s="18">
        <v>26</v>
      </c>
      <c r="E189" s="18">
        <v>67</v>
      </c>
      <c r="F189" s="18">
        <v>93</v>
      </c>
      <c r="G189" s="18">
        <v>1.5</v>
      </c>
      <c r="H189" s="18" t="s">
        <v>15</v>
      </c>
      <c r="I189" s="18" t="s">
        <v>20</v>
      </c>
      <c r="J189" s="45"/>
      <c r="K189" s="48"/>
      <c r="L189" s="50"/>
      <c r="M189" s="52"/>
      <c r="N189" s="54"/>
      <c r="O189" s="56"/>
    </row>
    <row r="190" spans="1:18" ht="11.1" customHeight="1">
      <c r="A190" s="16" t="s">
        <v>323</v>
      </c>
      <c r="B190" s="17" t="s">
        <v>324</v>
      </c>
      <c r="C190" s="18" t="s">
        <v>50</v>
      </c>
      <c r="D190" s="18">
        <v>26</v>
      </c>
      <c r="E190" s="18">
        <v>66</v>
      </c>
      <c r="F190" s="18">
        <v>92</v>
      </c>
      <c r="G190" s="18">
        <v>2</v>
      </c>
      <c r="H190" s="18" t="s">
        <v>15</v>
      </c>
      <c r="I190" s="18" t="s">
        <v>20</v>
      </c>
      <c r="J190" s="45"/>
      <c r="K190" s="48"/>
      <c r="L190" s="50"/>
      <c r="M190" s="52"/>
      <c r="N190" s="54"/>
      <c r="O190" s="56"/>
    </row>
    <row r="191" spans="1:18" ht="11.1" customHeight="1">
      <c r="A191" s="16" t="s">
        <v>323</v>
      </c>
      <c r="B191" s="17" t="s">
        <v>324</v>
      </c>
      <c r="C191" s="18" t="s">
        <v>42</v>
      </c>
      <c r="D191" s="18">
        <v>19</v>
      </c>
      <c r="E191" s="18">
        <v>0</v>
      </c>
      <c r="F191" s="18">
        <v>19</v>
      </c>
      <c r="G191" s="18">
        <v>0</v>
      </c>
      <c r="H191" s="18" t="s">
        <v>15</v>
      </c>
      <c r="I191" s="18" t="s">
        <v>31</v>
      </c>
      <c r="J191" s="45"/>
      <c r="K191" s="48"/>
      <c r="L191" s="50"/>
      <c r="M191" s="52"/>
      <c r="N191" s="54"/>
      <c r="O191" s="56"/>
    </row>
    <row r="192" spans="1:18" ht="11.1" customHeight="1" thickBot="1">
      <c r="A192" s="19" t="s">
        <v>323</v>
      </c>
      <c r="B192" s="20" t="s">
        <v>324</v>
      </c>
      <c r="C192" s="21" t="s">
        <v>292</v>
      </c>
      <c r="D192" s="21">
        <v>26</v>
      </c>
      <c r="E192" s="21">
        <v>0</v>
      </c>
      <c r="F192" s="21">
        <v>26</v>
      </c>
      <c r="G192" s="21">
        <v>0</v>
      </c>
      <c r="H192" s="21" t="s">
        <v>15</v>
      </c>
      <c r="I192" s="21" t="s">
        <v>31</v>
      </c>
      <c r="J192" s="46"/>
      <c r="K192" s="49"/>
      <c r="L192" s="51"/>
      <c r="M192" s="53"/>
      <c r="N192" s="55"/>
      <c r="O192" s="57"/>
      <c r="P192" s="11"/>
      <c r="Q192" s="12"/>
      <c r="R192" s="12"/>
    </row>
    <row r="193" spans="1:18" ht="11.1" customHeight="1">
      <c r="A193" s="8" t="s">
        <v>325</v>
      </c>
      <c r="B193" s="9" t="s">
        <v>326</v>
      </c>
      <c r="C193" s="10" t="s">
        <v>45</v>
      </c>
      <c r="D193" s="10">
        <v>25</v>
      </c>
      <c r="E193" s="10">
        <v>25</v>
      </c>
      <c r="F193" s="10">
        <v>50</v>
      </c>
      <c r="G193" s="10">
        <v>3</v>
      </c>
      <c r="H193" s="10" t="s">
        <v>15</v>
      </c>
      <c r="I193" s="10" t="s">
        <v>17</v>
      </c>
      <c r="J193" s="44">
        <f t="shared" ref="J193" si="96">COUNTIF(H193:H203,"F")+COUNTIF(H193:H203,"AB")</f>
        <v>0</v>
      </c>
      <c r="K193" s="47">
        <f t="shared" ref="K193" si="97">SUM(G193:G203)</f>
        <v>21.5</v>
      </c>
      <c r="L193" s="69" t="str">
        <f t="shared" ref="L193" si="98">IF(K193=21.5, "PASS", "FAIL")</f>
        <v>PASS</v>
      </c>
      <c r="M193" s="70">
        <f t="shared" ref="M193" si="99">IF(L193="PASS",O193/9,"NO NEED")</f>
        <v>72.555555555555557</v>
      </c>
      <c r="N193" s="71">
        <f t="shared" ref="N193" si="100">IF(L193="FAIL","NO RANK",RANK(M193,$M$6:$M$654))</f>
        <v>27</v>
      </c>
      <c r="O193" s="72">
        <f t="shared" ref="O193" si="101">SUM(F193:F201)</f>
        <v>653</v>
      </c>
      <c r="P193" s="11"/>
      <c r="Q193" s="12"/>
      <c r="R193" s="12"/>
    </row>
    <row r="194" spans="1:18" ht="11.1" customHeight="1">
      <c r="A194" s="13" t="s">
        <v>325</v>
      </c>
      <c r="B194" s="14" t="s">
        <v>326</v>
      </c>
      <c r="C194" s="15" t="s">
        <v>46</v>
      </c>
      <c r="D194" s="15">
        <v>24</v>
      </c>
      <c r="E194" s="15">
        <v>47</v>
      </c>
      <c r="F194" s="15">
        <v>71</v>
      </c>
      <c r="G194" s="15">
        <v>3</v>
      </c>
      <c r="H194" s="15" t="s">
        <v>15</v>
      </c>
      <c r="I194" s="15" t="s">
        <v>22</v>
      </c>
      <c r="J194" s="45"/>
      <c r="K194" s="48"/>
      <c r="L194" s="50"/>
      <c r="M194" s="52"/>
      <c r="N194" s="54"/>
      <c r="O194" s="56"/>
    </row>
    <row r="195" spans="1:18" ht="11.1" customHeight="1">
      <c r="A195" s="13" t="s">
        <v>325</v>
      </c>
      <c r="B195" s="14" t="s">
        <v>326</v>
      </c>
      <c r="C195" s="15" t="s">
        <v>44</v>
      </c>
      <c r="D195" s="15">
        <v>26</v>
      </c>
      <c r="E195" s="15">
        <v>30</v>
      </c>
      <c r="F195" s="15">
        <v>56</v>
      </c>
      <c r="G195" s="15">
        <v>3</v>
      </c>
      <c r="H195" s="15" t="s">
        <v>15</v>
      </c>
      <c r="I195" s="15" t="s">
        <v>17</v>
      </c>
      <c r="J195" s="45"/>
      <c r="K195" s="48"/>
      <c r="L195" s="50"/>
      <c r="M195" s="52"/>
      <c r="N195" s="54"/>
      <c r="O195" s="56"/>
    </row>
    <row r="196" spans="1:18" ht="11.1" customHeight="1">
      <c r="A196" s="13" t="s">
        <v>325</v>
      </c>
      <c r="B196" s="14" t="s">
        <v>326</v>
      </c>
      <c r="C196" s="15" t="s">
        <v>51</v>
      </c>
      <c r="D196" s="15">
        <v>29</v>
      </c>
      <c r="E196" s="15">
        <v>29</v>
      </c>
      <c r="F196" s="15">
        <v>58</v>
      </c>
      <c r="G196" s="15">
        <v>3</v>
      </c>
      <c r="H196" s="15" t="s">
        <v>15</v>
      </c>
      <c r="I196" s="15" t="s">
        <v>17</v>
      </c>
      <c r="J196" s="45"/>
      <c r="K196" s="48"/>
      <c r="L196" s="50"/>
      <c r="M196" s="52"/>
      <c r="N196" s="54"/>
      <c r="O196" s="56"/>
    </row>
    <row r="197" spans="1:18" ht="11.1" customHeight="1">
      <c r="A197" s="13" t="s">
        <v>325</v>
      </c>
      <c r="B197" s="14" t="s">
        <v>326</v>
      </c>
      <c r="C197" s="15" t="s">
        <v>47</v>
      </c>
      <c r="D197" s="15">
        <v>22</v>
      </c>
      <c r="E197" s="15">
        <v>30</v>
      </c>
      <c r="F197" s="15">
        <v>52</v>
      </c>
      <c r="G197" s="15">
        <v>3</v>
      </c>
      <c r="H197" s="15" t="s">
        <v>15</v>
      </c>
      <c r="I197" s="15" t="s">
        <v>17</v>
      </c>
      <c r="J197" s="45"/>
      <c r="K197" s="48"/>
      <c r="L197" s="50"/>
      <c r="M197" s="52"/>
      <c r="N197" s="54"/>
      <c r="O197" s="56"/>
    </row>
    <row r="198" spans="1:18" ht="11.1" customHeight="1">
      <c r="A198" s="13" t="s">
        <v>325</v>
      </c>
      <c r="B198" s="14" t="s">
        <v>326</v>
      </c>
      <c r="C198" s="15" t="s">
        <v>48</v>
      </c>
      <c r="D198" s="15">
        <v>25</v>
      </c>
      <c r="E198" s="15">
        <v>66</v>
      </c>
      <c r="F198" s="15">
        <v>91</v>
      </c>
      <c r="G198" s="15">
        <v>1.5</v>
      </c>
      <c r="H198" s="15" t="s">
        <v>15</v>
      </c>
      <c r="I198" s="15" t="s">
        <v>20</v>
      </c>
      <c r="J198" s="45"/>
      <c r="K198" s="48"/>
      <c r="L198" s="50"/>
      <c r="M198" s="52"/>
      <c r="N198" s="54"/>
      <c r="O198" s="56"/>
    </row>
    <row r="199" spans="1:18" ht="11.1" customHeight="1">
      <c r="A199" s="13" t="s">
        <v>325</v>
      </c>
      <c r="B199" s="14" t="s">
        <v>326</v>
      </c>
      <c r="C199" s="15" t="s">
        <v>49</v>
      </c>
      <c r="D199" s="15">
        <v>28</v>
      </c>
      <c r="E199" s="15">
        <v>67</v>
      </c>
      <c r="F199" s="15">
        <v>95</v>
      </c>
      <c r="G199" s="15">
        <v>1.5</v>
      </c>
      <c r="H199" s="15" t="s">
        <v>15</v>
      </c>
      <c r="I199" s="15" t="s">
        <v>20</v>
      </c>
      <c r="J199" s="45"/>
      <c r="K199" s="48"/>
      <c r="L199" s="50"/>
      <c r="M199" s="52"/>
      <c r="N199" s="54"/>
      <c r="O199" s="56"/>
    </row>
    <row r="200" spans="1:18" ht="11.1" customHeight="1">
      <c r="A200" s="16" t="s">
        <v>325</v>
      </c>
      <c r="B200" s="17" t="s">
        <v>326</v>
      </c>
      <c r="C200" s="18" t="s">
        <v>52</v>
      </c>
      <c r="D200" s="18">
        <v>25</v>
      </c>
      <c r="E200" s="18">
        <v>68</v>
      </c>
      <c r="F200" s="18">
        <v>93</v>
      </c>
      <c r="G200" s="18">
        <v>1.5</v>
      </c>
      <c r="H200" s="18" t="s">
        <v>15</v>
      </c>
      <c r="I200" s="18" t="s">
        <v>20</v>
      </c>
      <c r="J200" s="45"/>
      <c r="K200" s="48"/>
      <c r="L200" s="50"/>
      <c r="M200" s="52"/>
      <c r="N200" s="54"/>
      <c r="O200" s="56"/>
    </row>
    <row r="201" spans="1:18" ht="11.1" customHeight="1">
      <c r="A201" s="16" t="s">
        <v>325</v>
      </c>
      <c r="B201" s="17" t="s">
        <v>326</v>
      </c>
      <c r="C201" s="18" t="s">
        <v>50</v>
      </c>
      <c r="D201" s="18">
        <v>25</v>
      </c>
      <c r="E201" s="18">
        <v>62</v>
      </c>
      <c r="F201" s="18">
        <v>87</v>
      </c>
      <c r="G201" s="18">
        <v>2</v>
      </c>
      <c r="H201" s="18" t="s">
        <v>15</v>
      </c>
      <c r="I201" s="18" t="s">
        <v>21</v>
      </c>
      <c r="J201" s="45"/>
      <c r="K201" s="48"/>
      <c r="L201" s="50"/>
      <c r="M201" s="52"/>
      <c r="N201" s="54"/>
      <c r="O201" s="56"/>
    </row>
    <row r="202" spans="1:18" ht="11.1" customHeight="1">
      <c r="A202" s="16" t="s">
        <v>325</v>
      </c>
      <c r="B202" s="17" t="s">
        <v>326</v>
      </c>
      <c r="C202" s="18" t="s">
        <v>42</v>
      </c>
      <c r="D202" s="18">
        <v>20</v>
      </c>
      <c r="E202" s="18">
        <v>0</v>
      </c>
      <c r="F202" s="18">
        <v>20</v>
      </c>
      <c r="G202" s="18">
        <v>0</v>
      </c>
      <c r="H202" s="18" t="s">
        <v>15</v>
      </c>
      <c r="I202" s="18" t="s">
        <v>31</v>
      </c>
      <c r="J202" s="45"/>
      <c r="K202" s="48"/>
      <c r="L202" s="50"/>
      <c r="M202" s="52"/>
      <c r="N202" s="54"/>
      <c r="O202" s="56"/>
    </row>
    <row r="203" spans="1:18" ht="11.1" customHeight="1" thickBot="1">
      <c r="A203" s="19" t="s">
        <v>325</v>
      </c>
      <c r="B203" s="20" t="s">
        <v>326</v>
      </c>
      <c r="C203" s="21" t="s">
        <v>292</v>
      </c>
      <c r="D203" s="21">
        <v>25</v>
      </c>
      <c r="E203" s="21">
        <v>0</v>
      </c>
      <c r="F203" s="21">
        <v>25</v>
      </c>
      <c r="G203" s="21">
        <v>0</v>
      </c>
      <c r="H203" s="21" t="s">
        <v>15</v>
      </c>
      <c r="I203" s="21" t="s">
        <v>31</v>
      </c>
      <c r="J203" s="46"/>
      <c r="K203" s="49"/>
      <c r="L203" s="51"/>
      <c r="M203" s="53"/>
      <c r="N203" s="55"/>
      <c r="O203" s="57"/>
      <c r="P203" s="11"/>
      <c r="Q203" s="12"/>
      <c r="R203" s="12"/>
    </row>
    <row r="204" spans="1:18" ht="11.1" customHeight="1">
      <c r="A204" s="8" t="s">
        <v>327</v>
      </c>
      <c r="B204" s="9" t="s">
        <v>328</v>
      </c>
      <c r="C204" s="10" t="s">
        <v>45</v>
      </c>
      <c r="D204" s="10">
        <v>26</v>
      </c>
      <c r="E204" s="10">
        <v>25</v>
      </c>
      <c r="F204" s="10">
        <v>51</v>
      </c>
      <c r="G204" s="10">
        <v>3</v>
      </c>
      <c r="H204" s="10" t="s">
        <v>15</v>
      </c>
      <c r="I204" s="10" t="s">
        <v>17</v>
      </c>
      <c r="J204" s="44">
        <f t="shared" ref="J204" si="102">COUNTIF(H204:H214,"F")+COUNTIF(H204:H214,"AB")</f>
        <v>0</v>
      </c>
      <c r="K204" s="47">
        <f t="shared" ref="K204" si="103">SUM(G204:G214)</f>
        <v>21.5</v>
      </c>
      <c r="L204" s="69" t="str">
        <f t="shared" ref="L204" si="104">IF(K204=21.5, "PASS", "FAIL")</f>
        <v>PASS</v>
      </c>
      <c r="M204" s="70">
        <f t="shared" ref="M204" si="105">IF(L204="PASS",O204/9,"NO NEED")</f>
        <v>72.666666666666671</v>
      </c>
      <c r="N204" s="71">
        <f t="shared" ref="N204" si="106">IF(L204="FAIL","NO RANK",RANK(M204,$M$6:$M$654))</f>
        <v>26</v>
      </c>
      <c r="O204" s="72">
        <f t="shared" ref="O204" si="107">SUM(F204:F212)</f>
        <v>654</v>
      </c>
      <c r="P204" s="11"/>
      <c r="Q204" s="12"/>
      <c r="R204" s="12"/>
    </row>
    <row r="205" spans="1:18" ht="11.1" customHeight="1">
      <c r="A205" s="13" t="s">
        <v>327</v>
      </c>
      <c r="B205" s="14" t="s">
        <v>328</v>
      </c>
      <c r="C205" s="15" t="s">
        <v>46</v>
      </c>
      <c r="D205" s="15">
        <v>26</v>
      </c>
      <c r="E205" s="15">
        <v>38</v>
      </c>
      <c r="F205" s="15">
        <v>64</v>
      </c>
      <c r="G205" s="15">
        <v>3</v>
      </c>
      <c r="H205" s="15" t="s">
        <v>15</v>
      </c>
      <c r="I205" s="15" t="s">
        <v>16</v>
      </c>
      <c r="J205" s="45"/>
      <c r="K205" s="48"/>
      <c r="L205" s="50"/>
      <c r="M205" s="52"/>
      <c r="N205" s="54"/>
      <c r="O205" s="56"/>
    </row>
    <row r="206" spans="1:18" ht="11.1" customHeight="1">
      <c r="A206" s="13" t="s">
        <v>327</v>
      </c>
      <c r="B206" s="14" t="s">
        <v>328</v>
      </c>
      <c r="C206" s="15" t="s">
        <v>44</v>
      </c>
      <c r="D206" s="15">
        <v>25</v>
      </c>
      <c r="E206" s="15">
        <v>35</v>
      </c>
      <c r="F206" s="15">
        <v>60</v>
      </c>
      <c r="G206" s="15">
        <v>3</v>
      </c>
      <c r="H206" s="15" t="s">
        <v>15</v>
      </c>
      <c r="I206" s="15" t="s">
        <v>16</v>
      </c>
      <c r="J206" s="45"/>
      <c r="K206" s="48"/>
      <c r="L206" s="50"/>
      <c r="M206" s="52"/>
      <c r="N206" s="54"/>
      <c r="O206" s="56"/>
    </row>
    <row r="207" spans="1:18" ht="11.1" customHeight="1">
      <c r="A207" s="13" t="s">
        <v>327</v>
      </c>
      <c r="B207" s="14" t="s">
        <v>328</v>
      </c>
      <c r="C207" s="15" t="s">
        <v>51</v>
      </c>
      <c r="D207" s="15">
        <v>28</v>
      </c>
      <c r="E207" s="15">
        <v>36</v>
      </c>
      <c r="F207" s="15">
        <v>64</v>
      </c>
      <c r="G207" s="15">
        <v>3</v>
      </c>
      <c r="H207" s="15" t="s">
        <v>15</v>
      </c>
      <c r="I207" s="15" t="s">
        <v>16</v>
      </c>
      <c r="J207" s="45"/>
      <c r="K207" s="48"/>
      <c r="L207" s="50"/>
      <c r="M207" s="52"/>
      <c r="N207" s="54"/>
      <c r="O207" s="56"/>
    </row>
    <row r="208" spans="1:18" ht="11.1" customHeight="1">
      <c r="A208" s="13" t="s">
        <v>327</v>
      </c>
      <c r="B208" s="14" t="s">
        <v>328</v>
      </c>
      <c r="C208" s="15" t="s">
        <v>47</v>
      </c>
      <c r="D208" s="15">
        <v>23</v>
      </c>
      <c r="E208" s="15">
        <v>27</v>
      </c>
      <c r="F208" s="15">
        <v>50</v>
      </c>
      <c r="G208" s="15">
        <v>3</v>
      </c>
      <c r="H208" s="15" t="s">
        <v>15</v>
      </c>
      <c r="I208" s="15" t="s">
        <v>17</v>
      </c>
      <c r="J208" s="45"/>
      <c r="K208" s="48"/>
      <c r="L208" s="50"/>
      <c r="M208" s="52"/>
      <c r="N208" s="54"/>
      <c r="O208" s="56"/>
    </row>
    <row r="209" spans="1:18" ht="11.1" customHeight="1">
      <c r="A209" s="13" t="s">
        <v>327</v>
      </c>
      <c r="B209" s="14" t="s">
        <v>328</v>
      </c>
      <c r="C209" s="15" t="s">
        <v>48</v>
      </c>
      <c r="D209" s="15">
        <v>26</v>
      </c>
      <c r="E209" s="15">
        <v>65</v>
      </c>
      <c r="F209" s="15">
        <v>91</v>
      </c>
      <c r="G209" s="15">
        <v>1.5</v>
      </c>
      <c r="H209" s="15" t="s">
        <v>15</v>
      </c>
      <c r="I209" s="15" t="s">
        <v>20</v>
      </c>
      <c r="J209" s="45"/>
      <c r="K209" s="48"/>
      <c r="L209" s="50"/>
      <c r="M209" s="52"/>
      <c r="N209" s="54"/>
      <c r="O209" s="56"/>
    </row>
    <row r="210" spans="1:18" ht="11.1" customHeight="1">
      <c r="A210" s="16" t="s">
        <v>327</v>
      </c>
      <c r="B210" s="17" t="s">
        <v>328</v>
      </c>
      <c r="C210" s="18" t="s">
        <v>49</v>
      </c>
      <c r="D210" s="18">
        <v>28</v>
      </c>
      <c r="E210" s="18">
        <v>67</v>
      </c>
      <c r="F210" s="18">
        <v>95</v>
      </c>
      <c r="G210" s="18">
        <v>1.5</v>
      </c>
      <c r="H210" s="18" t="s">
        <v>15</v>
      </c>
      <c r="I210" s="18" t="s">
        <v>20</v>
      </c>
      <c r="J210" s="45"/>
      <c r="K210" s="48"/>
      <c r="L210" s="50"/>
      <c r="M210" s="52"/>
      <c r="N210" s="54"/>
      <c r="O210" s="56"/>
    </row>
    <row r="211" spans="1:18" ht="11.1" customHeight="1">
      <c r="A211" s="16" t="s">
        <v>327</v>
      </c>
      <c r="B211" s="17" t="s">
        <v>328</v>
      </c>
      <c r="C211" s="18" t="s">
        <v>52</v>
      </c>
      <c r="D211" s="18">
        <v>26</v>
      </c>
      <c r="E211" s="18">
        <v>67</v>
      </c>
      <c r="F211" s="18">
        <v>93</v>
      </c>
      <c r="G211" s="18">
        <v>1.5</v>
      </c>
      <c r="H211" s="18" t="s">
        <v>15</v>
      </c>
      <c r="I211" s="18" t="s">
        <v>20</v>
      </c>
      <c r="J211" s="45"/>
      <c r="K211" s="48"/>
      <c r="L211" s="50"/>
      <c r="M211" s="52"/>
      <c r="N211" s="54"/>
      <c r="O211" s="56"/>
    </row>
    <row r="212" spans="1:18" ht="11.1" customHeight="1">
      <c r="A212" s="16" t="s">
        <v>327</v>
      </c>
      <c r="B212" s="17" t="s">
        <v>328</v>
      </c>
      <c r="C212" s="18" t="s">
        <v>50</v>
      </c>
      <c r="D212" s="18">
        <v>26</v>
      </c>
      <c r="E212" s="18">
        <v>60</v>
      </c>
      <c r="F212" s="18">
        <v>86</v>
      </c>
      <c r="G212" s="18">
        <v>2</v>
      </c>
      <c r="H212" s="18" t="s">
        <v>15</v>
      </c>
      <c r="I212" s="18" t="s">
        <v>21</v>
      </c>
      <c r="J212" s="45"/>
      <c r="K212" s="48"/>
      <c r="L212" s="50"/>
      <c r="M212" s="52"/>
      <c r="N212" s="54"/>
      <c r="O212" s="56"/>
    </row>
    <row r="213" spans="1:18" ht="11.1" customHeight="1">
      <c r="A213" s="16" t="s">
        <v>327</v>
      </c>
      <c r="B213" s="17" t="s">
        <v>328</v>
      </c>
      <c r="C213" s="18" t="s">
        <v>42</v>
      </c>
      <c r="D213" s="18">
        <v>21</v>
      </c>
      <c r="E213" s="18">
        <v>0</v>
      </c>
      <c r="F213" s="18">
        <v>21</v>
      </c>
      <c r="G213" s="18">
        <v>0</v>
      </c>
      <c r="H213" s="18" t="s">
        <v>15</v>
      </c>
      <c r="I213" s="18" t="s">
        <v>31</v>
      </c>
      <c r="J213" s="45"/>
      <c r="K213" s="48"/>
      <c r="L213" s="50"/>
      <c r="M213" s="52"/>
      <c r="N213" s="54"/>
      <c r="O213" s="56"/>
    </row>
    <row r="214" spans="1:18" ht="11.1" customHeight="1" thickBot="1">
      <c r="A214" s="19" t="s">
        <v>327</v>
      </c>
      <c r="B214" s="20" t="s">
        <v>328</v>
      </c>
      <c r="C214" s="21" t="s">
        <v>292</v>
      </c>
      <c r="D214" s="21">
        <v>26</v>
      </c>
      <c r="E214" s="21">
        <v>0</v>
      </c>
      <c r="F214" s="21">
        <v>26</v>
      </c>
      <c r="G214" s="21">
        <v>0</v>
      </c>
      <c r="H214" s="21" t="s">
        <v>15</v>
      </c>
      <c r="I214" s="21" t="s">
        <v>31</v>
      </c>
      <c r="J214" s="46"/>
      <c r="K214" s="49"/>
      <c r="L214" s="51"/>
      <c r="M214" s="53"/>
      <c r="N214" s="55"/>
      <c r="O214" s="57"/>
      <c r="P214" s="11"/>
      <c r="Q214" s="12"/>
      <c r="R214" s="12"/>
    </row>
    <row r="215" spans="1:18" ht="11.1" customHeight="1">
      <c r="A215" s="8" t="s">
        <v>329</v>
      </c>
      <c r="B215" s="9" t="s">
        <v>330</v>
      </c>
      <c r="C215" s="10" t="s">
        <v>45</v>
      </c>
      <c r="D215" s="10">
        <v>27</v>
      </c>
      <c r="E215" s="10">
        <v>26</v>
      </c>
      <c r="F215" s="10">
        <v>53</v>
      </c>
      <c r="G215" s="10">
        <v>3</v>
      </c>
      <c r="H215" s="10" t="s">
        <v>15</v>
      </c>
      <c r="I215" s="10" t="s">
        <v>17</v>
      </c>
      <c r="J215" s="44">
        <f t="shared" ref="J215" si="108">COUNTIF(H215:H225,"F")+COUNTIF(H215:H225,"AB")</f>
        <v>0</v>
      </c>
      <c r="K215" s="47">
        <f t="shared" ref="K215" si="109">SUM(G215:G225)</f>
        <v>21.5</v>
      </c>
      <c r="L215" s="69" t="str">
        <f t="shared" ref="L215" si="110">IF(K215=21.5, "PASS", "FAIL")</f>
        <v>PASS</v>
      </c>
      <c r="M215" s="70">
        <f t="shared" ref="M215" si="111">IF(L215="PASS",O215/9,"NO NEED")</f>
        <v>76.888888888888886</v>
      </c>
      <c r="N215" s="71">
        <f t="shared" ref="N215" si="112">IF(L215="FAIL","NO RANK",RANK(M215,$M$6:$M$654))</f>
        <v>11</v>
      </c>
      <c r="O215" s="72">
        <f t="shared" ref="O215" si="113">SUM(F215:F223)</f>
        <v>692</v>
      </c>
      <c r="P215" s="11"/>
      <c r="Q215" s="12"/>
      <c r="R215" s="12"/>
    </row>
    <row r="216" spans="1:18" ht="11.1" customHeight="1">
      <c r="A216" s="13" t="s">
        <v>329</v>
      </c>
      <c r="B216" s="14" t="s">
        <v>330</v>
      </c>
      <c r="C216" s="15" t="s">
        <v>46</v>
      </c>
      <c r="D216" s="15">
        <v>28</v>
      </c>
      <c r="E216" s="15">
        <v>44</v>
      </c>
      <c r="F216" s="15">
        <v>72</v>
      </c>
      <c r="G216" s="15">
        <v>3</v>
      </c>
      <c r="H216" s="15" t="s">
        <v>15</v>
      </c>
      <c r="I216" s="15" t="s">
        <v>22</v>
      </c>
      <c r="J216" s="45"/>
      <c r="K216" s="48"/>
      <c r="L216" s="50"/>
      <c r="M216" s="52"/>
      <c r="N216" s="54"/>
      <c r="O216" s="56"/>
    </row>
    <row r="217" spans="1:18" ht="11.1" customHeight="1">
      <c r="A217" s="13" t="s">
        <v>329</v>
      </c>
      <c r="B217" s="14" t="s">
        <v>330</v>
      </c>
      <c r="C217" s="15" t="s">
        <v>44</v>
      </c>
      <c r="D217" s="15">
        <v>26</v>
      </c>
      <c r="E217" s="15">
        <v>34</v>
      </c>
      <c r="F217" s="15">
        <v>60</v>
      </c>
      <c r="G217" s="15">
        <v>3</v>
      </c>
      <c r="H217" s="15" t="s">
        <v>15</v>
      </c>
      <c r="I217" s="15" t="s">
        <v>16</v>
      </c>
      <c r="J217" s="45"/>
      <c r="K217" s="48"/>
      <c r="L217" s="50"/>
      <c r="M217" s="52"/>
      <c r="N217" s="54"/>
      <c r="O217" s="56"/>
    </row>
    <row r="218" spans="1:18" ht="11.1" customHeight="1">
      <c r="A218" s="13" t="s">
        <v>329</v>
      </c>
      <c r="B218" s="14" t="s">
        <v>330</v>
      </c>
      <c r="C218" s="15" t="s">
        <v>51</v>
      </c>
      <c r="D218" s="15">
        <v>28</v>
      </c>
      <c r="E218" s="15">
        <v>54</v>
      </c>
      <c r="F218" s="15">
        <v>82</v>
      </c>
      <c r="G218" s="15">
        <v>3</v>
      </c>
      <c r="H218" s="15" t="s">
        <v>15</v>
      </c>
      <c r="I218" s="15" t="s">
        <v>21</v>
      </c>
      <c r="J218" s="45"/>
      <c r="K218" s="48"/>
      <c r="L218" s="50"/>
      <c r="M218" s="52"/>
      <c r="N218" s="54"/>
      <c r="O218" s="56"/>
    </row>
    <row r="219" spans="1:18" ht="11.1" customHeight="1">
      <c r="A219" s="13" t="s">
        <v>329</v>
      </c>
      <c r="B219" s="14" t="s">
        <v>330</v>
      </c>
      <c r="C219" s="15" t="s">
        <v>47</v>
      </c>
      <c r="D219" s="15">
        <v>23</v>
      </c>
      <c r="E219" s="15">
        <v>30</v>
      </c>
      <c r="F219" s="15">
        <v>53</v>
      </c>
      <c r="G219" s="15">
        <v>3</v>
      </c>
      <c r="H219" s="15" t="s">
        <v>15</v>
      </c>
      <c r="I219" s="15" t="s">
        <v>17</v>
      </c>
      <c r="J219" s="45"/>
      <c r="K219" s="48"/>
      <c r="L219" s="50"/>
      <c r="M219" s="52"/>
      <c r="N219" s="54"/>
      <c r="O219" s="56"/>
    </row>
    <row r="220" spans="1:18" ht="11.1" customHeight="1">
      <c r="A220" s="13" t="s">
        <v>329</v>
      </c>
      <c r="B220" s="14" t="s">
        <v>330</v>
      </c>
      <c r="C220" s="15" t="s">
        <v>48</v>
      </c>
      <c r="D220" s="15">
        <v>27</v>
      </c>
      <c r="E220" s="15">
        <v>66</v>
      </c>
      <c r="F220" s="15">
        <v>93</v>
      </c>
      <c r="G220" s="15">
        <v>1.5</v>
      </c>
      <c r="H220" s="15" t="s">
        <v>15</v>
      </c>
      <c r="I220" s="15" t="s">
        <v>20</v>
      </c>
      <c r="J220" s="45"/>
      <c r="K220" s="48"/>
      <c r="L220" s="50"/>
      <c r="M220" s="52"/>
      <c r="N220" s="54"/>
      <c r="O220" s="56"/>
    </row>
    <row r="221" spans="1:18" ht="11.1" customHeight="1">
      <c r="A221" s="13" t="s">
        <v>329</v>
      </c>
      <c r="B221" s="14" t="s">
        <v>330</v>
      </c>
      <c r="C221" s="15" t="s">
        <v>49</v>
      </c>
      <c r="D221" s="15">
        <v>28</v>
      </c>
      <c r="E221" s="15">
        <v>68</v>
      </c>
      <c r="F221" s="15">
        <v>96</v>
      </c>
      <c r="G221" s="15">
        <v>1.5</v>
      </c>
      <c r="H221" s="15" t="s">
        <v>15</v>
      </c>
      <c r="I221" s="15" t="s">
        <v>20</v>
      </c>
      <c r="J221" s="45"/>
      <c r="K221" s="48"/>
      <c r="L221" s="50"/>
      <c r="M221" s="52"/>
      <c r="N221" s="54"/>
      <c r="O221" s="56"/>
    </row>
    <row r="222" spans="1:18" ht="11.1" customHeight="1">
      <c r="A222" s="16" t="s">
        <v>329</v>
      </c>
      <c r="B222" s="17" t="s">
        <v>330</v>
      </c>
      <c r="C222" s="18" t="s">
        <v>52</v>
      </c>
      <c r="D222" s="18">
        <v>27</v>
      </c>
      <c r="E222" s="18">
        <v>67</v>
      </c>
      <c r="F222" s="18">
        <v>94</v>
      </c>
      <c r="G222" s="18">
        <v>1.5</v>
      </c>
      <c r="H222" s="18" t="s">
        <v>15</v>
      </c>
      <c r="I222" s="18" t="s">
        <v>20</v>
      </c>
      <c r="J222" s="45"/>
      <c r="K222" s="48"/>
      <c r="L222" s="50"/>
      <c r="M222" s="52"/>
      <c r="N222" s="54"/>
      <c r="O222" s="56"/>
    </row>
    <row r="223" spans="1:18" ht="11.1" customHeight="1">
      <c r="A223" s="16" t="s">
        <v>329</v>
      </c>
      <c r="B223" s="17" t="s">
        <v>330</v>
      </c>
      <c r="C223" s="18" t="s">
        <v>50</v>
      </c>
      <c r="D223" s="18">
        <v>27</v>
      </c>
      <c r="E223" s="18">
        <v>62</v>
      </c>
      <c r="F223" s="18">
        <v>89</v>
      </c>
      <c r="G223" s="18">
        <v>2</v>
      </c>
      <c r="H223" s="18" t="s">
        <v>15</v>
      </c>
      <c r="I223" s="18" t="s">
        <v>21</v>
      </c>
      <c r="J223" s="45"/>
      <c r="K223" s="48"/>
      <c r="L223" s="50"/>
      <c r="M223" s="52"/>
      <c r="N223" s="54"/>
      <c r="O223" s="56"/>
    </row>
    <row r="224" spans="1:18" ht="11.1" customHeight="1">
      <c r="A224" s="16" t="s">
        <v>329</v>
      </c>
      <c r="B224" s="17" t="s">
        <v>330</v>
      </c>
      <c r="C224" s="18" t="s">
        <v>42</v>
      </c>
      <c r="D224" s="18">
        <v>24</v>
      </c>
      <c r="E224" s="18">
        <v>0</v>
      </c>
      <c r="F224" s="18">
        <v>24</v>
      </c>
      <c r="G224" s="18">
        <v>0</v>
      </c>
      <c r="H224" s="18" t="s">
        <v>15</v>
      </c>
      <c r="I224" s="18" t="s">
        <v>31</v>
      </c>
      <c r="J224" s="45"/>
      <c r="K224" s="48"/>
      <c r="L224" s="50"/>
      <c r="M224" s="52"/>
      <c r="N224" s="54"/>
      <c r="O224" s="56"/>
    </row>
    <row r="225" spans="1:18" ht="11.1" customHeight="1" thickBot="1">
      <c r="A225" s="19" t="s">
        <v>329</v>
      </c>
      <c r="B225" s="20" t="s">
        <v>330</v>
      </c>
      <c r="C225" s="21" t="s">
        <v>292</v>
      </c>
      <c r="D225" s="21">
        <v>27</v>
      </c>
      <c r="E225" s="21">
        <v>0</v>
      </c>
      <c r="F225" s="21">
        <v>27</v>
      </c>
      <c r="G225" s="21">
        <v>0</v>
      </c>
      <c r="H225" s="21" t="s">
        <v>15</v>
      </c>
      <c r="I225" s="21" t="s">
        <v>31</v>
      </c>
      <c r="J225" s="46"/>
      <c r="K225" s="49"/>
      <c r="L225" s="51"/>
      <c r="M225" s="53"/>
      <c r="N225" s="55"/>
      <c r="O225" s="57"/>
      <c r="P225" s="11"/>
      <c r="Q225" s="12"/>
      <c r="R225" s="12"/>
    </row>
    <row r="226" spans="1:18" ht="11.1" customHeight="1">
      <c r="A226" s="8" t="s">
        <v>331</v>
      </c>
      <c r="B226" s="9" t="s">
        <v>332</v>
      </c>
      <c r="C226" s="10" t="s">
        <v>45</v>
      </c>
      <c r="D226" s="10">
        <v>27</v>
      </c>
      <c r="E226" s="10">
        <v>26</v>
      </c>
      <c r="F226" s="10">
        <v>53</v>
      </c>
      <c r="G226" s="10">
        <v>3</v>
      </c>
      <c r="H226" s="10" t="s">
        <v>15</v>
      </c>
      <c r="I226" s="10" t="s">
        <v>17</v>
      </c>
      <c r="J226" s="44">
        <f t="shared" ref="J226" si="114">COUNTIF(H226:H236,"F")+COUNTIF(H226:H236,"AB")</f>
        <v>0</v>
      </c>
      <c r="K226" s="47">
        <f t="shared" ref="K226" si="115">SUM(G226:G236)</f>
        <v>21.5</v>
      </c>
      <c r="L226" s="69" t="str">
        <f t="shared" ref="L226" si="116">IF(K226=21.5, "PASS", "FAIL")</f>
        <v>PASS</v>
      </c>
      <c r="M226" s="70">
        <f t="shared" ref="M226" si="117">IF(L226="PASS",O226/9,"NO NEED")</f>
        <v>72.777777777777771</v>
      </c>
      <c r="N226" s="71">
        <f t="shared" ref="N226" si="118">IF(L226="FAIL","NO RANK",RANK(M226,$M$6:$M$654))</f>
        <v>24</v>
      </c>
      <c r="O226" s="72">
        <f t="shared" ref="O226" si="119">SUM(F226:F234)</f>
        <v>655</v>
      </c>
      <c r="P226" s="11"/>
      <c r="Q226" s="12"/>
      <c r="R226" s="12"/>
    </row>
    <row r="227" spans="1:18" ht="11.1" customHeight="1">
      <c r="A227" s="13" t="s">
        <v>331</v>
      </c>
      <c r="B227" s="14" t="s">
        <v>332</v>
      </c>
      <c r="C227" s="15" t="s">
        <v>46</v>
      </c>
      <c r="D227" s="15">
        <v>26</v>
      </c>
      <c r="E227" s="15">
        <v>36</v>
      </c>
      <c r="F227" s="15">
        <v>62</v>
      </c>
      <c r="G227" s="15">
        <v>3</v>
      </c>
      <c r="H227" s="15" t="s">
        <v>15</v>
      </c>
      <c r="I227" s="15" t="s">
        <v>16</v>
      </c>
      <c r="J227" s="45"/>
      <c r="K227" s="48"/>
      <c r="L227" s="50"/>
      <c r="M227" s="52"/>
      <c r="N227" s="54"/>
      <c r="O227" s="56"/>
    </row>
    <row r="228" spans="1:18" ht="11.1" customHeight="1">
      <c r="A228" s="13" t="s">
        <v>331</v>
      </c>
      <c r="B228" s="14" t="s">
        <v>332</v>
      </c>
      <c r="C228" s="15" t="s">
        <v>44</v>
      </c>
      <c r="D228" s="15">
        <v>30</v>
      </c>
      <c r="E228" s="15">
        <v>29</v>
      </c>
      <c r="F228" s="15">
        <v>59</v>
      </c>
      <c r="G228" s="15">
        <v>3</v>
      </c>
      <c r="H228" s="15" t="s">
        <v>15</v>
      </c>
      <c r="I228" s="15" t="s">
        <v>17</v>
      </c>
      <c r="J228" s="45"/>
      <c r="K228" s="48"/>
      <c r="L228" s="50"/>
      <c r="M228" s="52"/>
      <c r="N228" s="54"/>
      <c r="O228" s="56"/>
    </row>
    <row r="229" spans="1:18" ht="11.1" customHeight="1">
      <c r="A229" s="13" t="s">
        <v>331</v>
      </c>
      <c r="B229" s="14" t="s">
        <v>332</v>
      </c>
      <c r="C229" s="15" t="s">
        <v>51</v>
      </c>
      <c r="D229" s="15">
        <v>28</v>
      </c>
      <c r="E229" s="15">
        <v>30</v>
      </c>
      <c r="F229" s="15">
        <v>58</v>
      </c>
      <c r="G229" s="15">
        <v>3</v>
      </c>
      <c r="H229" s="15" t="s">
        <v>15</v>
      </c>
      <c r="I229" s="15" t="s">
        <v>17</v>
      </c>
      <c r="J229" s="45"/>
      <c r="K229" s="48"/>
      <c r="L229" s="50"/>
      <c r="M229" s="52"/>
      <c r="N229" s="54"/>
      <c r="O229" s="56"/>
    </row>
    <row r="230" spans="1:18" ht="11.1" customHeight="1">
      <c r="A230" s="13" t="s">
        <v>331</v>
      </c>
      <c r="B230" s="14" t="s">
        <v>332</v>
      </c>
      <c r="C230" s="15" t="s">
        <v>47</v>
      </c>
      <c r="D230" s="15">
        <v>21</v>
      </c>
      <c r="E230" s="15">
        <v>29</v>
      </c>
      <c r="F230" s="15">
        <v>50</v>
      </c>
      <c r="G230" s="15">
        <v>3</v>
      </c>
      <c r="H230" s="15" t="s">
        <v>15</v>
      </c>
      <c r="I230" s="15" t="s">
        <v>17</v>
      </c>
      <c r="J230" s="45"/>
      <c r="K230" s="48"/>
      <c r="L230" s="50"/>
      <c r="M230" s="52"/>
      <c r="N230" s="54"/>
      <c r="O230" s="56"/>
    </row>
    <row r="231" spans="1:18" ht="11.1" customHeight="1">
      <c r="A231" s="13" t="s">
        <v>331</v>
      </c>
      <c r="B231" s="14" t="s">
        <v>332</v>
      </c>
      <c r="C231" s="15" t="s">
        <v>48</v>
      </c>
      <c r="D231" s="15">
        <v>25</v>
      </c>
      <c r="E231" s="15">
        <v>67</v>
      </c>
      <c r="F231" s="15">
        <v>92</v>
      </c>
      <c r="G231" s="15">
        <v>1.5</v>
      </c>
      <c r="H231" s="15" t="s">
        <v>15</v>
      </c>
      <c r="I231" s="15" t="s">
        <v>20</v>
      </c>
      <c r="J231" s="45"/>
      <c r="K231" s="48"/>
      <c r="L231" s="50"/>
      <c r="M231" s="52"/>
      <c r="N231" s="54"/>
      <c r="O231" s="56"/>
    </row>
    <row r="232" spans="1:18" ht="11.1" customHeight="1">
      <c r="A232" s="16" t="s">
        <v>331</v>
      </c>
      <c r="B232" s="17" t="s">
        <v>332</v>
      </c>
      <c r="C232" s="18" t="s">
        <v>49</v>
      </c>
      <c r="D232" s="18">
        <v>28</v>
      </c>
      <c r="E232" s="18">
        <v>68</v>
      </c>
      <c r="F232" s="18">
        <v>96</v>
      </c>
      <c r="G232" s="18">
        <v>1.5</v>
      </c>
      <c r="H232" s="18" t="s">
        <v>15</v>
      </c>
      <c r="I232" s="18" t="s">
        <v>20</v>
      </c>
      <c r="J232" s="45"/>
      <c r="K232" s="48"/>
      <c r="L232" s="50"/>
      <c r="M232" s="52"/>
      <c r="N232" s="54"/>
      <c r="O232" s="56"/>
    </row>
    <row r="233" spans="1:18" ht="11.1" customHeight="1">
      <c r="A233" s="16" t="s">
        <v>331</v>
      </c>
      <c r="B233" s="17" t="s">
        <v>332</v>
      </c>
      <c r="C233" s="18" t="s">
        <v>52</v>
      </c>
      <c r="D233" s="18">
        <v>26</v>
      </c>
      <c r="E233" s="18">
        <v>66</v>
      </c>
      <c r="F233" s="18">
        <v>92</v>
      </c>
      <c r="G233" s="18">
        <v>1.5</v>
      </c>
      <c r="H233" s="18" t="s">
        <v>15</v>
      </c>
      <c r="I233" s="18" t="s">
        <v>20</v>
      </c>
      <c r="J233" s="45"/>
      <c r="K233" s="48"/>
      <c r="L233" s="50"/>
      <c r="M233" s="52"/>
      <c r="N233" s="54"/>
      <c r="O233" s="56"/>
    </row>
    <row r="234" spans="1:18" ht="11.1" customHeight="1">
      <c r="A234" s="16" t="s">
        <v>331</v>
      </c>
      <c r="B234" s="17" t="s">
        <v>332</v>
      </c>
      <c r="C234" s="18" t="s">
        <v>50</v>
      </c>
      <c r="D234" s="18">
        <v>26</v>
      </c>
      <c r="E234" s="18">
        <v>67</v>
      </c>
      <c r="F234" s="18">
        <v>93</v>
      </c>
      <c r="G234" s="18">
        <v>2</v>
      </c>
      <c r="H234" s="18" t="s">
        <v>15</v>
      </c>
      <c r="I234" s="18" t="s">
        <v>20</v>
      </c>
      <c r="J234" s="45"/>
      <c r="K234" s="48"/>
      <c r="L234" s="50"/>
      <c r="M234" s="52"/>
      <c r="N234" s="54"/>
      <c r="O234" s="56"/>
    </row>
    <row r="235" spans="1:18" ht="11.1" customHeight="1">
      <c r="A235" s="16" t="s">
        <v>331</v>
      </c>
      <c r="B235" s="17" t="s">
        <v>332</v>
      </c>
      <c r="C235" s="18" t="s">
        <v>42</v>
      </c>
      <c r="D235" s="18">
        <v>20</v>
      </c>
      <c r="E235" s="18">
        <v>0</v>
      </c>
      <c r="F235" s="18">
        <v>20</v>
      </c>
      <c r="G235" s="18">
        <v>0</v>
      </c>
      <c r="H235" s="18" t="s">
        <v>15</v>
      </c>
      <c r="I235" s="18" t="s">
        <v>31</v>
      </c>
      <c r="J235" s="45"/>
      <c r="K235" s="48"/>
      <c r="L235" s="50"/>
      <c r="M235" s="52"/>
      <c r="N235" s="54"/>
      <c r="O235" s="56"/>
    </row>
    <row r="236" spans="1:18" ht="11.1" customHeight="1" thickBot="1">
      <c r="A236" s="19" t="s">
        <v>331</v>
      </c>
      <c r="B236" s="20" t="s">
        <v>332</v>
      </c>
      <c r="C236" s="21" t="s">
        <v>292</v>
      </c>
      <c r="D236" s="21">
        <v>25</v>
      </c>
      <c r="E236" s="21">
        <v>0</v>
      </c>
      <c r="F236" s="21">
        <v>25</v>
      </c>
      <c r="G236" s="21">
        <v>0</v>
      </c>
      <c r="H236" s="21" t="s">
        <v>15</v>
      </c>
      <c r="I236" s="21" t="s">
        <v>31</v>
      </c>
      <c r="J236" s="46"/>
      <c r="K236" s="49"/>
      <c r="L236" s="51"/>
      <c r="M236" s="53"/>
      <c r="N236" s="55"/>
      <c r="O236" s="57"/>
      <c r="P236" s="11"/>
      <c r="Q236" s="12"/>
      <c r="R236" s="12"/>
    </row>
    <row r="237" spans="1:18" ht="11.1" customHeight="1">
      <c r="A237" s="8" t="s">
        <v>333</v>
      </c>
      <c r="B237" s="9" t="s">
        <v>334</v>
      </c>
      <c r="C237" s="10" t="s">
        <v>45</v>
      </c>
      <c r="D237" s="10">
        <v>27</v>
      </c>
      <c r="E237" s="10">
        <v>12</v>
      </c>
      <c r="F237" s="10">
        <v>39</v>
      </c>
      <c r="G237" s="10">
        <v>0</v>
      </c>
      <c r="H237" s="10" t="s">
        <v>19</v>
      </c>
      <c r="I237" s="10" t="s">
        <v>19</v>
      </c>
      <c r="J237" s="44">
        <f t="shared" ref="J237" si="120">COUNTIF(H237:H247,"F")+COUNTIF(H237:H247,"AB")</f>
        <v>1</v>
      </c>
      <c r="K237" s="47">
        <f t="shared" ref="K237" si="121">SUM(G237:G247)</f>
        <v>18.5</v>
      </c>
      <c r="L237" s="69" t="str">
        <f t="shared" ref="L237" si="122">IF(K237=21.5, "PASS", "FAIL")</f>
        <v>FAIL</v>
      </c>
      <c r="M237" s="70" t="str">
        <f t="shared" ref="M237" si="123">IF(L237="PASS",O237/9,"NO NEED")</f>
        <v>NO NEED</v>
      </c>
      <c r="N237" s="71" t="str">
        <f t="shared" ref="N237" si="124">IF(L237="FAIL","NO RANK",RANK(M237,$M$6:$M$654))</f>
        <v>NO RANK</v>
      </c>
      <c r="O237" s="72">
        <f t="shared" ref="O237" si="125">SUM(F237:F245)</f>
        <v>628</v>
      </c>
      <c r="P237" s="11"/>
      <c r="Q237" s="12"/>
      <c r="R237" s="12"/>
    </row>
    <row r="238" spans="1:18" ht="11.1" customHeight="1">
      <c r="A238" s="13" t="s">
        <v>333</v>
      </c>
      <c r="B238" s="14" t="s">
        <v>334</v>
      </c>
      <c r="C238" s="15" t="s">
        <v>46</v>
      </c>
      <c r="D238" s="15">
        <v>26</v>
      </c>
      <c r="E238" s="15">
        <v>41</v>
      </c>
      <c r="F238" s="15">
        <v>67</v>
      </c>
      <c r="G238" s="15">
        <v>3</v>
      </c>
      <c r="H238" s="15" t="s">
        <v>15</v>
      </c>
      <c r="I238" s="15" t="s">
        <v>16</v>
      </c>
      <c r="J238" s="45"/>
      <c r="K238" s="48"/>
      <c r="L238" s="50"/>
      <c r="M238" s="52"/>
      <c r="N238" s="54"/>
      <c r="O238" s="56"/>
    </row>
    <row r="239" spans="1:18" ht="11.1" customHeight="1">
      <c r="A239" s="13" t="s">
        <v>333</v>
      </c>
      <c r="B239" s="14" t="s">
        <v>334</v>
      </c>
      <c r="C239" s="15" t="s">
        <v>44</v>
      </c>
      <c r="D239" s="15">
        <v>25</v>
      </c>
      <c r="E239" s="15">
        <v>40</v>
      </c>
      <c r="F239" s="15">
        <v>65</v>
      </c>
      <c r="G239" s="15">
        <v>3</v>
      </c>
      <c r="H239" s="15" t="s">
        <v>15</v>
      </c>
      <c r="I239" s="15" t="s">
        <v>16</v>
      </c>
      <c r="J239" s="45"/>
      <c r="K239" s="48"/>
      <c r="L239" s="50"/>
      <c r="M239" s="52"/>
      <c r="N239" s="54"/>
      <c r="O239" s="56"/>
    </row>
    <row r="240" spans="1:18" ht="11.1" customHeight="1">
      <c r="A240" s="13" t="s">
        <v>333</v>
      </c>
      <c r="B240" s="14" t="s">
        <v>334</v>
      </c>
      <c r="C240" s="15" t="s">
        <v>51</v>
      </c>
      <c r="D240" s="15">
        <v>26</v>
      </c>
      <c r="E240" s="15">
        <v>36</v>
      </c>
      <c r="F240" s="15">
        <v>62</v>
      </c>
      <c r="G240" s="15">
        <v>3</v>
      </c>
      <c r="H240" s="15" t="s">
        <v>15</v>
      </c>
      <c r="I240" s="15" t="s">
        <v>16</v>
      </c>
      <c r="J240" s="45"/>
      <c r="K240" s="48"/>
      <c r="L240" s="50"/>
      <c r="M240" s="52"/>
      <c r="N240" s="54"/>
      <c r="O240" s="56"/>
    </row>
    <row r="241" spans="1:18" ht="11.1" customHeight="1">
      <c r="A241" s="13" t="s">
        <v>333</v>
      </c>
      <c r="B241" s="14" t="s">
        <v>334</v>
      </c>
      <c r="C241" s="15" t="s">
        <v>47</v>
      </c>
      <c r="D241" s="15">
        <v>19</v>
      </c>
      <c r="E241" s="15">
        <v>27</v>
      </c>
      <c r="F241" s="15">
        <v>46</v>
      </c>
      <c r="G241" s="15">
        <v>3</v>
      </c>
      <c r="H241" s="15" t="s">
        <v>15</v>
      </c>
      <c r="I241" s="15" t="s">
        <v>18</v>
      </c>
      <c r="J241" s="45"/>
      <c r="K241" s="48"/>
      <c r="L241" s="50"/>
      <c r="M241" s="52"/>
      <c r="N241" s="54"/>
      <c r="O241" s="56"/>
    </row>
    <row r="242" spans="1:18" ht="11.1" customHeight="1">
      <c r="A242" s="13" t="s">
        <v>333</v>
      </c>
      <c r="B242" s="14" t="s">
        <v>334</v>
      </c>
      <c r="C242" s="15" t="s">
        <v>48</v>
      </c>
      <c r="D242" s="15">
        <v>28</v>
      </c>
      <c r="E242" s="15">
        <v>65</v>
      </c>
      <c r="F242" s="15">
        <v>93</v>
      </c>
      <c r="G242" s="15">
        <v>1.5</v>
      </c>
      <c r="H242" s="15" t="s">
        <v>15</v>
      </c>
      <c r="I242" s="15" t="s">
        <v>20</v>
      </c>
      <c r="J242" s="45"/>
      <c r="K242" s="48"/>
      <c r="L242" s="50"/>
      <c r="M242" s="52"/>
      <c r="N242" s="54"/>
      <c r="O242" s="56"/>
    </row>
    <row r="243" spans="1:18" ht="11.1" customHeight="1">
      <c r="A243" s="13" t="s">
        <v>333</v>
      </c>
      <c r="B243" s="14" t="s">
        <v>334</v>
      </c>
      <c r="C243" s="15" t="s">
        <v>49</v>
      </c>
      <c r="D243" s="15">
        <v>22</v>
      </c>
      <c r="E243" s="15">
        <v>57</v>
      </c>
      <c r="F243" s="15">
        <v>79</v>
      </c>
      <c r="G243" s="15">
        <v>1.5</v>
      </c>
      <c r="H243" s="15" t="s">
        <v>15</v>
      </c>
      <c r="I243" s="15" t="s">
        <v>22</v>
      </c>
      <c r="J243" s="45"/>
      <c r="K243" s="48"/>
      <c r="L243" s="50"/>
      <c r="M243" s="52"/>
      <c r="N243" s="54"/>
      <c r="O243" s="56"/>
    </row>
    <row r="244" spans="1:18" ht="11.1" customHeight="1">
      <c r="A244" s="16" t="s">
        <v>333</v>
      </c>
      <c r="B244" s="17" t="s">
        <v>334</v>
      </c>
      <c r="C244" s="18" t="s">
        <v>52</v>
      </c>
      <c r="D244" s="18">
        <v>26</v>
      </c>
      <c r="E244" s="18">
        <v>66</v>
      </c>
      <c r="F244" s="18">
        <v>92</v>
      </c>
      <c r="G244" s="18">
        <v>1.5</v>
      </c>
      <c r="H244" s="18" t="s">
        <v>15</v>
      </c>
      <c r="I244" s="18" t="s">
        <v>20</v>
      </c>
      <c r="J244" s="45"/>
      <c r="K244" s="48"/>
      <c r="L244" s="50"/>
      <c r="M244" s="52"/>
      <c r="N244" s="54"/>
      <c r="O244" s="56"/>
    </row>
    <row r="245" spans="1:18" ht="11.1" customHeight="1">
      <c r="A245" s="16" t="s">
        <v>333</v>
      </c>
      <c r="B245" s="17" t="s">
        <v>334</v>
      </c>
      <c r="C245" s="18" t="s">
        <v>50</v>
      </c>
      <c r="D245" s="18">
        <v>25</v>
      </c>
      <c r="E245" s="18">
        <v>60</v>
      </c>
      <c r="F245" s="18">
        <v>85</v>
      </c>
      <c r="G245" s="18">
        <v>2</v>
      </c>
      <c r="H245" s="18" t="s">
        <v>15</v>
      </c>
      <c r="I245" s="18" t="s">
        <v>21</v>
      </c>
      <c r="J245" s="45"/>
      <c r="K245" s="48"/>
      <c r="L245" s="50"/>
      <c r="M245" s="52"/>
      <c r="N245" s="54"/>
      <c r="O245" s="56"/>
    </row>
    <row r="246" spans="1:18" ht="11.1" customHeight="1">
      <c r="A246" s="16" t="s">
        <v>333</v>
      </c>
      <c r="B246" s="17" t="s">
        <v>334</v>
      </c>
      <c r="C246" s="18" t="s">
        <v>42</v>
      </c>
      <c r="D246" s="18">
        <v>21</v>
      </c>
      <c r="E246" s="18">
        <v>0</v>
      </c>
      <c r="F246" s="18">
        <v>21</v>
      </c>
      <c r="G246" s="18">
        <v>0</v>
      </c>
      <c r="H246" s="18" t="s">
        <v>15</v>
      </c>
      <c r="I246" s="18" t="s">
        <v>31</v>
      </c>
      <c r="J246" s="45"/>
      <c r="K246" s="48"/>
      <c r="L246" s="50"/>
      <c r="M246" s="52"/>
      <c r="N246" s="54"/>
      <c r="O246" s="56"/>
    </row>
    <row r="247" spans="1:18" ht="11.1" customHeight="1" thickBot="1">
      <c r="A247" s="19" t="s">
        <v>333</v>
      </c>
      <c r="B247" s="20" t="s">
        <v>334</v>
      </c>
      <c r="C247" s="21" t="s">
        <v>292</v>
      </c>
      <c r="D247" s="21">
        <v>28</v>
      </c>
      <c r="E247" s="21">
        <v>0</v>
      </c>
      <c r="F247" s="21">
        <v>28</v>
      </c>
      <c r="G247" s="21">
        <v>0</v>
      </c>
      <c r="H247" s="21" t="s">
        <v>15</v>
      </c>
      <c r="I247" s="21" t="s">
        <v>31</v>
      </c>
      <c r="J247" s="46"/>
      <c r="K247" s="49"/>
      <c r="L247" s="51"/>
      <c r="M247" s="53"/>
      <c r="N247" s="55"/>
      <c r="O247" s="57"/>
      <c r="P247" s="11"/>
      <c r="Q247" s="12"/>
      <c r="R247" s="12"/>
    </row>
    <row r="248" spans="1:18" ht="11.1" customHeight="1">
      <c r="A248" s="8" t="s">
        <v>335</v>
      </c>
      <c r="B248" s="9" t="s">
        <v>336</v>
      </c>
      <c r="C248" s="10" t="s">
        <v>45</v>
      </c>
      <c r="D248" s="10">
        <v>26</v>
      </c>
      <c r="E248" s="10">
        <v>27</v>
      </c>
      <c r="F248" s="10">
        <v>53</v>
      </c>
      <c r="G248" s="10">
        <v>3</v>
      </c>
      <c r="H248" s="10" t="s">
        <v>15</v>
      </c>
      <c r="I248" s="10" t="s">
        <v>17</v>
      </c>
      <c r="J248" s="44">
        <f t="shared" ref="J248" si="126">COUNTIF(H248:H258,"F")+COUNTIF(H248:H258,"AB")</f>
        <v>1</v>
      </c>
      <c r="K248" s="47">
        <f t="shared" ref="K248" si="127">SUM(G248:G258)</f>
        <v>18.5</v>
      </c>
      <c r="L248" s="69" t="str">
        <f t="shared" ref="L248" si="128">IF(K248=21.5, "PASS", "FAIL")</f>
        <v>FAIL</v>
      </c>
      <c r="M248" s="70" t="str">
        <f t="shared" ref="M248" si="129">IF(L248="PASS",O248/9,"NO NEED")</f>
        <v>NO NEED</v>
      </c>
      <c r="N248" s="71" t="str">
        <f t="shared" ref="N248" si="130">IF(L248="FAIL","NO RANK",RANK(M248,$M$6:$M$654))</f>
        <v>NO RANK</v>
      </c>
      <c r="O248" s="72">
        <f t="shared" ref="O248" si="131">SUM(F248:F256)</f>
        <v>631</v>
      </c>
      <c r="P248" s="11"/>
      <c r="Q248" s="12"/>
      <c r="R248" s="12"/>
    </row>
    <row r="249" spans="1:18" ht="11.1" customHeight="1">
      <c r="A249" s="13" t="s">
        <v>335</v>
      </c>
      <c r="B249" s="14" t="s">
        <v>336</v>
      </c>
      <c r="C249" s="15" t="s">
        <v>46</v>
      </c>
      <c r="D249" s="15">
        <v>23</v>
      </c>
      <c r="E249" s="15">
        <v>36</v>
      </c>
      <c r="F249" s="15">
        <v>59</v>
      </c>
      <c r="G249" s="15">
        <v>3</v>
      </c>
      <c r="H249" s="15" t="s">
        <v>15</v>
      </c>
      <c r="I249" s="15" t="s">
        <v>17</v>
      </c>
      <c r="J249" s="45"/>
      <c r="K249" s="48"/>
      <c r="L249" s="50"/>
      <c r="M249" s="52"/>
      <c r="N249" s="54"/>
      <c r="O249" s="56"/>
    </row>
    <row r="250" spans="1:18" ht="11.1" customHeight="1">
      <c r="A250" s="13" t="s">
        <v>335</v>
      </c>
      <c r="B250" s="14" t="s">
        <v>336</v>
      </c>
      <c r="C250" s="15" t="s">
        <v>44</v>
      </c>
      <c r="D250" s="15">
        <v>22</v>
      </c>
      <c r="E250" s="15">
        <v>40</v>
      </c>
      <c r="F250" s="15">
        <v>62</v>
      </c>
      <c r="G250" s="15">
        <v>3</v>
      </c>
      <c r="H250" s="15" t="s">
        <v>15</v>
      </c>
      <c r="I250" s="15" t="s">
        <v>16</v>
      </c>
      <c r="J250" s="45"/>
      <c r="K250" s="48"/>
      <c r="L250" s="50"/>
      <c r="M250" s="52"/>
      <c r="N250" s="54"/>
      <c r="O250" s="56"/>
    </row>
    <row r="251" spans="1:18" ht="11.1" customHeight="1">
      <c r="A251" s="13" t="s">
        <v>335</v>
      </c>
      <c r="B251" s="14" t="s">
        <v>336</v>
      </c>
      <c r="C251" s="15" t="s">
        <v>51</v>
      </c>
      <c r="D251" s="15">
        <v>28</v>
      </c>
      <c r="E251" s="15">
        <v>40</v>
      </c>
      <c r="F251" s="15">
        <v>68</v>
      </c>
      <c r="G251" s="15">
        <v>3</v>
      </c>
      <c r="H251" s="15" t="s">
        <v>15</v>
      </c>
      <c r="I251" s="15" t="s">
        <v>16</v>
      </c>
      <c r="J251" s="45"/>
      <c r="K251" s="48"/>
      <c r="L251" s="50"/>
      <c r="M251" s="52"/>
      <c r="N251" s="54"/>
      <c r="O251" s="56"/>
    </row>
    <row r="252" spans="1:18" ht="11.1" customHeight="1">
      <c r="A252" s="13" t="s">
        <v>335</v>
      </c>
      <c r="B252" s="14" t="s">
        <v>336</v>
      </c>
      <c r="C252" s="15" t="s">
        <v>47</v>
      </c>
      <c r="D252" s="15">
        <v>17</v>
      </c>
      <c r="E252" s="15">
        <v>13</v>
      </c>
      <c r="F252" s="15">
        <v>30</v>
      </c>
      <c r="G252" s="15">
        <v>0</v>
      </c>
      <c r="H252" s="15" t="s">
        <v>19</v>
      </c>
      <c r="I252" s="15" t="s">
        <v>19</v>
      </c>
      <c r="J252" s="45"/>
      <c r="K252" s="48"/>
      <c r="L252" s="50"/>
      <c r="M252" s="52"/>
      <c r="N252" s="54"/>
      <c r="O252" s="56"/>
    </row>
    <row r="253" spans="1:18" ht="11.1" customHeight="1">
      <c r="A253" s="13" t="s">
        <v>335</v>
      </c>
      <c r="B253" s="14" t="s">
        <v>336</v>
      </c>
      <c r="C253" s="15" t="s">
        <v>48</v>
      </c>
      <c r="D253" s="15">
        <v>26</v>
      </c>
      <c r="E253" s="15">
        <v>62</v>
      </c>
      <c r="F253" s="15">
        <v>88</v>
      </c>
      <c r="G253" s="15">
        <v>1.5</v>
      </c>
      <c r="H253" s="15" t="s">
        <v>15</v>
      </c>
      <c r="I253" s="15" t="s">
        <v>21</v>
      </c>
      <c r="J253" s="45"/>
      <c r="K253" s="48"/>
      <c r="L253" s="50"/>
      <c r="M253" s="52"/>
      <c r="N253" s="54"/>
      <c r="O253" s="56"/>
    </row>
    <row r="254" spans="1:18" ht="11.1" customHeight="1">
      <c r="A254" s="16" t="s">
        <v>335</v>
      </c>
      <c r="B254" s="17" t="s">
        <v>336</v>
      </c>
      <c r="C254" s="18" t="s">
        <v>49</v>
      </c>
      <c r="D254" s="18">
        <v>26</v>
      </c>
      <c r="E254" s="18">
        <v>66</v>
      </c>
      <c r="F254" s="18">
        <v>92</v>
      </c>
      <c r="G254" s="18">
        <v>1.5</v>
      </c>
      <c r="H254" s="18" t="s">
        <v>15</v>
      </c>
      <c r="I254" s="18" t="s">
        <v>20</v>
      </c>
      <c r="J254" s="45"/>
      <c r="K254" s="48"/>
      <c r="L254" s="50"/>
      <c r="M254" s="52"/>
      <c r="N254" s="54"/>
      <c r="O254" s="56"/>
    </row>
    <row r="255" spans="1:18" ht="11.1" customHeight="1">
      <c r="A255" s="16" t="s">
        <v>335</v>
      </c>
      <c r="B255" s="17" t="s">
        <v>336</v>
      </c>
      <c r="C255" s="18" t="s">
        <v>52</v>
      </c>
      <c r="D255" s="18">
        <v>26</v>
      </c>
      <c r="E255" s="18">
        <v>66</v>
      </c>
      <c r="F255" s="18">
        <v>92</v>
      </c>
      <c r="G255" s="18">
        <v>1.5</v>
      </c>
      <c r="H255" s="18" t="s">
        <v>15</v>
      </c>
      <c r="I255" s="18" t="s">
        <v>20</v>
      </c>
      <c r="J255" s="45"/>
      <c r="K255" s="48"/>
      <c r="L255" s="50"/>
      <c r="M255" s="52"/>
      <c r="N255" s="54"/>
      <c r="O255" s="56"/>
    </row>
    <row r="256" spans="1:18" ht="11.1" customHeight="1">
      <c r="A256" s="16" t="s">
        <v>335</v>
      </c>
      <c r="B256" s="17" t="s">
        <v>336</v>
      </c>
      <c r="C256" s="18" t="s">
        <v>50</v>
      </c>
      <c r="D256" s="18">
        <v>26</v>
      </c>
      <c r="E256" s="18">
        <v>61</v>
      </c>
      <c r="F256" s="18">
        <v>87</v>
      </c>
      <c r="G256" s="18">
        <v>2</v>
      </c>
      <c r="H256" s="18" t="s">
        <v>15</v>
      </c>
      <c r="I256" s="18" t="s">
        <v>21</v>
      </c>
      <c r="J256" s="45"/>
      <c r="K256" s="48"/>
      <c r="L256" s="50"/>
      <c r="M256" s="52"/>
      <c r="N256" s="54"/>
      <c r="O256" s="56"/>
    </row>
    <row r="257" spans="1:18" ht="11.1" customHeight="1">
      <c r="A257" s="16" t="s">
        <v>335</v>
      </c>
      <c r="B257" s="17" t="s">
        <v>336</v>
      </c>
      <c r="C257" s="18" t="s">
        <v>42</v>
      </c>
      <c r="D257" s="18">
        <v>18</v>
      </c>
      <c r="E257" s="18">
        <v>0</v>
      </c>
      <c r="F257" s="18">
        <v>18</v>
      </c>
      <c r="G257" s="18">
        <v>0</v>
      </c>
      <c r="H257" s="18" t="s">
        <v>15</v>
      </c>
      <c r="I257" s="18" t="s">
        <v>31</v>
      </c>
      <c r="J257" s="45"/>
      <c r="K257" s="48"/>
      <c r="L257" s="50"/>
      <c r="M257" s="52"/>
      <c r="N257" s="54"/>
      <c r="O257" s="56"/>
    </row>
    <row r="258" spans="1:18" ht="11.1" customHeight="1" thickBot="1">
      <c r="A258" s="19" t="s">
        <v>335</v>
      </c>
      <c r="B258" s="20" t="s">
        <v>336</v>
      </c>
      <c r="C258" s="21" t="s">
        <v>292</v>
      </c>
      <c r="D258" s="21">
        <v>26</v>
      </c>
      <c r="E258" s="21">
        <v>0</v>
      </c>
      <c r="F258" s="21">
        <v>26</v>
      </c>
      <c r="G258" s="21">
        <v>0</v>
      </c>
      <c r="H258" s="21" t="s">
        <v>15</v>
      </c>
      <c r="I258" s="21" t="s">
        <v>31</v>
      </c>
      <c r="J258" s="46"/>
      <c r="K258" s="49"/>
      <c r="L258" s="51"/>
      <c r="M258" s="53"/>
      <c r="N258" s="55"/>
      <c r="O258" s="57"/>
      <c r="P258" s="11"/>
      <c r="Q258" s="12"/>
      <c r="R258" s="12"/>
    </row>
    <row r="259" spans="1:18" ht="11.1" customHeight="1">
      <c r="A259" s="8" t="s">
        <v>337</v>
      </c>
      <c r="B259" s="9" t="s">
        <v>338</v>
      </c>
      <c r="C259" s="10" t="s">
        <v>45</v>
      </c>
      <c r="D259" s="10">
        <v>25</v>
      </c>
      <c r="E259" s="10">
        <v>35</v>
      </c>
      <c r="F259" s="10">
        <v>60</v>
      </c>
      <c r="G259" s="10">
        <v>3</v>
      </c>
      <c r="H259" s="10" t="s">
        <v>15</v>
      </c>
      <c r="I259" s="10" t="s">
        <v>16</v>
      </c>
      <c r="J259" s="44">
        <f t="shared" ref="J259" si="132">COUNTIF(H259:H269,"F")+COUNTIF(H259:H269,"AB")</f>
        <v>0</v>
      </c>
      <c r="K259" s="47">
        <f t="shared" ref="K259" si="133">SUM(G259:G269)</f>
        <v>21.5</v>
      </c>
      <c r="L259" s="69" t="str">
        <f t="shared" ref="L259" si="134">IF(K259=21.5, "PASS", "FAIL")</f>
        <v>PASS</v>
      </c>
      <c r="M259" s="70">
        <f t="shared" ref="M259" si="135">IF(L259="PASS",O259/9,"NO NEED")</f>
        <v>74.444444444444443</v>
      </c>
      <c r="N259" s="71">
        <f t="shared" ref="N259" si="136">IF(L259="FAIL","NO RANK",RANK(M259,$M$6:$M$654))</f>
        <v>18</v>
      </c>
      <c r="O259" s="72">
        <f t="shared" ref="O259" si="137">SUM(F259:F267)</f>
        <v>670</v>
      </c>
      <c r="P259" s="11"/>
      <c r="Q259" s="12"/>
      <c r="R259" s="12"/>
    </row>
    <row r="260" spans="1:18" ht="11.1" customHeight="1">
      <c r="A260" s="13" t="s">
        <v>337</v>
      </c>
      <c r="B260" s="14" t="s">
        <v>338</v>
      </c>
      <c r="C260" s="15" t="s">
        <v>46</v>
      </c>
      <c r="D260" s="15">
        <v>25</v>
      </c>
      <c r="E260" s="15">
        <v>46</v>
      </c>
      <c r="F260" s="15">
        <v>71</v>
      </c>
      <c r="G260" s="15">
        <v>3</v>
      </c>
      <c r="H260" s="15" t="s">
        <v>15</v>
      </c>
      <c r="I260" s="15" t="s">
        <v>22</v>
      </c>
      <c r="J260" s="45"/>
      <c r="K260" s="48"/>
      <c r="L260" s="50"/>
      <c r="M260" s="52"/>
      <c r="N260" s="54"/>
      <c r="O260" s="56"/>
    </row>
    <row r="261" spans="1:18" ht="11.1" customHeight="1">
      <c r="A261" s="13" t="s">
        <v>337</v>
      </c>
      <c r="B261" s="14" t="s">
        <v>338</v>
      </c>
      <c r="C261" s="15" t="s">
        <v>44</v>
      </c>
      <c r="D261" s="15">
        <v>22</v>
      </c>
      <c r="E261" s="15">
        <v>42</v>
      </c>
      <c r="F261" s="15">
        <v>64</v>
      </c>
      <c r="G261" s="15">
        <v>3</v>
      </c>
      <c r="H261" s="15" t="s">
        <v>15</v>
      </c>
      <c r="I261" s="15" t="s">
        <v>16</v>
      </c>
      <c r="J261" s="45"/>
      <c r="K261" s="48"/>
      <c r="L261" s="50"/>
      <c r="M261" s="52"/>
      <c r="N261" s="54"/>
      <c r="O261" s="56"/>
    </row>
    <row r="262" spans="1:18" ht="11.1" customHeight="1">
      <c r="A262" s="13" t="s">
        <v>337</v>
      </c>
      <c r="B262" s="14" t="s">
        <v>338</v>
      </c>
      <c r="C262" s="15" t="s">
        <v>51</v>
      </c>
      <c r="D262" s="15">
        <v>28</v>
      </c>
      <c r="E262" s="15">
        <v>43</v>
      </c>
      <c r="F262" s="15">
        <v>71</v>
      </c>
      <c r="G262" s="15">
        <v>3</v>
      </c>
      <c r="H262" s="15" t="s">
        <v>15</v>
      </c>
      <c r="I262" s="15" t="s">
        <v>22</v>
      </c>
      <c r="J262" s="45"/>
      <c r="K262" s="48"/>
      <c r="L262" s="50"/>
      <c r="M262" s="52"/>
      <c r="N262" s="54"/>
      <c r="O262" s="56"/>
    </row>
    <row r="263" spans="1:18" ht="11.1" customHeight="1">
      <c r="A263" s="13" t="s">
        <v>337</v>
      </c>
      <c r="B263" s="14" t="s">
        <v>338</v>
      </c>
      <c r="C263" s="15" t="s">
        <v>47</v>
      </c>
      <c r="D263" s="15">
        <v>21</v>
      </c>
      <c r="E263" s="15">
        <v>35</v>
      </c>
      <c r="F263" s="15">
        <v>56</v>
      </c>
      <c r="G263" s="15">
        <v>3</v>
      </c>
      <c r="H263" s="15" t="s">
        <v>15</v>
      </c>
      <c r="I263" s="15" t="s">
        <v>17</v>
      </c>
      <c r="J263" s="45"/>
      <c r="K263" s="48"/>
      <c r="L263" s="50"/>
      <c r="M263" s="52"/>
      <c r="N263" s="54"/>
      <c r="O263" s="56"/>
    </row>
    <row r="264" spans="1:18" ht="11.1" customHeight="1">
      <c r="A264" s="13" t="s">
        <v>337</v>
      </c>
      <c r="B264" s="14" t="s">
        <v>338</v>
      </c>
      <c r="C264" s="15" t="s">
        <v>48</v>
      </c>
      <c r="D264" s="15">
        <v>26</v>
      </c>
      <c r="E264" s="15">
        <v>62</v>
      </c>
      <c r="F264" s="15">
        <v>88</v>
      </c>
      <c r="G264" s="15">
        <v>1.5</v>
      </c>
      <c r="H264" s="15" t="s">
        <v>15</v>
      </c>
      <c r="I264" s="15" t="s">
        <v>21</v>
      </c>
      <c r="J264" s="45"/>
      <c r="K264" s="48"/>
      <c r="L264" s="50"/>
      <c r="M264" s="52"/>
      <c r="N264" s="54"/>
      <c r="O264" s="56"/>
    </row>
    <row r="265" spans="1:18" ht="11.1" customHeight="1">
      <c r="A265" s="13" t="s">
        <v>337</v>
      </c>
      <c r="B265" s="14" t="s">
        <v>338</v>
      </c>
      <c r="C265" s="15" t="s">
        <v>49</v>
      </c>
      <c r="D265" s="15">
        <v>23</v>
      </c>
      <c r="E265" s="15">
        <v>61</v>
      </c>
      <c r="F265" s="15">
        <v>84</v>
      </c>
      <c r="G265" s="15">
        <v>1.5</v>
      </c>
      <c r="H265" s="15" t="s">
        <v>15</v>
      </c>
      <c r="I265" s="15" t="s">
        <v>21</v>
      </c>
      <c r="J265" s="45"/>
      <c r="K265" s="48"/>
      <c r="L265" s="50"/>
      <c r="M265" s="52"/>
      <c r="N265" s="54"/>
      <c r="O265" s="56"/>
    </row>
    <row r="266" spans="1:18" ht="11.1" customHeight="1">
      <c r="A266" s="16" t="s">
        <v>337</v>
      </c>
      <c r="B266" s="17" t="s">
        <v>338</v>
      </c>
      <c r="C266" s="18" t="s">
        <v>52</v>
      </c>
      <c r="D266" s="18">
        <v>26</v>
      </c>
      <c r="E266" s="18">
        <v>64</v>
      </c>
      <c r="F266" s="18">
        <v>90</v>
      </c>
      <c r="G266" s="18">
        <v>1.5</v>
      </c>
      <c r="H266" s="18" t="s">
        <v>15</v>
      </c>
      <c r="I266" s="18" t="s">
        <v>20</v>
      </c>
      <c r="J266" s="45"/>
      <c r="K266" s="48"/>
      <c r="L266" s="50"/>
      <c r="M266" s="52"/>
      <c r="N266" s="54"/>
      <c r="O266" s="56"/>
    </row>
    <row r="267" spans="1:18" ht="11.1" customHeight="1">
      <c r="A267" s="16" t="s">
        <v>337</v>
      </c>
      <c r="B267" s="17" t="s">
        <v>338</v>
      </c>
      <c r="C267" s="18" t="s">
        <v>50</v>
      </c>
      <c r="D267" s="18">
        <v>26</v>
      </c>
      <c r="E267" s="18">
        <v>60</v>
      </c>
      <c r="F267" s="18">
        <v>86</v>
      </c>
      <c r="G267" s="18">
        <v>2</v>
      </c>
      <c r="H267" s="18" t="s">
        <v>15</v>
      </c>
      <c r="I267" s="18" t="s">
        <v>21</v>
      </c>
      <c r="J267" s="45"/>
      <c r="K267" s="48"/>
      <c r="L267" s="50"/>
      <c r="M267" s="52"/>
      <c r="N267" s="54"/>
      <c r="O267" s="56"/>
    </row>
    <row r="268" spans="1:18" ht="11.1" customHeight="1">
      <c r="A268" s="16" t="s">
        <v>337</v>
      </c>
      <c r="B268" s="17" t="s">
        <v>338</v>
      </c>
      <c r="C268" s="18" t="s">
        <v>42</v>
      </c>
      <c r="D268" s="18">
        <v>20</v>
      </c>
      <c r="E268" s="18">
        <v>0</v>
      </c>
      <c r="F268" s="18">
        <v>20</v>
      </c>
      <c r="G268" s="18">
        <v>0</v>
      </c>
      <c r="H268" s="18" t="s">
        <v>15</v>
      </c>
      <c r="I268" s="18" t="s">
        <v>31</v>
      </c>
      <c r="J268" s="45"/>
      <c r="K268" s="48"/>
      <c r="L268" s="50"/>
      <c r="M268" s="52"/>
      <c r="N268" s="54"/>
      <c r="O268" s="56"/>
    </row>
    <row r="269" spans="1:18" ht="11.1" customHeight="1" thickBot="1">
      <c r="A269" s="19" t="s">
        <v>337</v>
      </c>
      <c r="B269" s="20" t="s">
        <v>338</v>
      </c>
      <c r="C269" s="21" t="s">
        <v>292</v>
      </c>
      <c r="D269" s="21">
        <v>26</v>
      </c>
      <c r="E269" s="21">
        <v>0</v>
      </c>
      <c r="F269" s="21">
        <v>26</v>
      </c>
      <c r="G269" s="21">
        <v>0</v>
      </c>
      <c r="H269" s="21" t="s">
        <v>15</v>
      </c>
      <c r="I269" s="21" t="s">
        <v>31</v>
      </c>
      <c r="J269" s="46"/>
      <c r="K269" s="49"/>
      <c r="L269" s="51"/>
      <c r="M269" s="53"/>
      <c r="N269" s="55"/>
      <c r="O269" s="57"/>
      <c r="P269" s="11"/>
      <c r="Q269" s="12"/>
      <c r="R269" s="12"/>
    </row>
    <row r="270" spans="1:18" ht="11.1" customHeight="1">
      <c r="A270" s="8" t="s">
        <v>339</v>
      </c>
      <c r="B270" s="9" t="s">
        <v>340</v>
      </c>
      <c r="C270" s="10" t="s">
        <v>45</v>
      </c>
      <c r="D270" s="10">
        <v>26</v>
      </c>
      <c r="E270" s="10">
        <v>31</v>
      </c>
      <c r="F270" s="10">
        <v>57</v>
      </c>
      <c r="G270" s="10">
        <v>3</v>
      </c>
      <c r="H270" s="10" t="s">
        <v>15</v>
      </c>
      <c r="I270" s="10" t="s">
        <v>17</v>
      </c>
      <c r="J270" s="44">
        <f t="shared" ref="J270" si="138">COUNTIF(H270:H280,"F")+COUNTIF(H270:H280,"AB")</f>
        <v>0</v>
      </c>
      <c r="K270" s="47">
        <f t="shared" ref="K270" si="139">SUM(G270:G280)</f>
        <v>21.5</v>
      </c>
      <c r="L270" s="69" t="str">
        <f t="shared" ref="L270" si="140">IF(K270=21.5, "PASS", "FAIL")</f>
        <v>PASS</v>
      </c>
      <c r="M270" s="70">
        <f t="shared" ref="M270" si="141">IF(L270="PASS",O270/9,"NO NEED")</f>
        <v>73.111111111111114</v>
      </c>
      <c r="N270" s="71">
        <f t="shared" ref="N270" si="142">IF(L270="FAIL","NO RANK",RANK(M270,$M$6:$M$654))</f>
        <v>22</v>
      </c>
      <c r="O270" s="72">
        <f t="shared" ref="O270" si="143">SUM(F270:F278)</f>
        <v>658</v>
      </c>
      <c r="P270" s="11"/>
      <c r="Q270" s="12"/>
      <c r="R270" s="12"/>
    </row>
    <row r="271" spans="1:18" ht="11.1" customHeight="1">
      <c r="A271" s="13" t="s">
        <v>339</v>
      </c>
      <c r="B271" s="14" t="s">
        <v>340</v>
      </c>
      <c r="C271" s="15" t="s">
        <v>46</v>
      </c>
      <c r="D271" s="15">
        <v>24</v>
      </c>
      <c r="E271" s="15">
        <v>40</v>
      </c>
      <c r="F271" s="15">
        <v>64</v>
      </c>
      <c r="G271" s="15">
        <v>3</v>
      </c>
      <c r="H271" s="15" t="s">
        <v>15</v>
      </c>
      <c r="I271" s="15" t="s">
        <v>16</v>
      </c>
      <c r="J271" s="45"/>
      <c r="K271" s="48"/>
      <c r="L271" s="50"/>
      <c r="M271" s="52"/>
      <c r="N271" s="54"/>
      <c r="O271" s="56"/>
    </row>
    <row r="272" spans="1:18" ht="11.1" customHeight="1">
      <c r="A272" s="13" t="s">
        <v>339</v>
      </c>
      <c r="B272" s="14" t="s">
        <v>340</v>
      </c>
      <c r="C272" s="15" t="s">
        <v>44</v>
      </c>
      <c r="D272" s="15">
        <v>23</v>
      </c>
      <c r="E272" s="15">
        <v>34</v>
      </c>
      <c r="F272" s="15">
        <v>57</v>
      </c>
      <c r="G272" s="15">
        <v>3</v>
      </c>
      <c r="H272" s="15" t="s">
        <v>15</v>
      </c>
      <c r="I272" s="15" t="s">
        <v>17</v>
      </c>
      <c r="J272" s="45"/>
      <c r="K272" s="48"/>
      <c r="L272" s="50"/>
      <c r="M272" s="52"/>
      <c r="N272" s="54"/>
      <c r="O272" s="56"/>
    </row>
    <row r="273" spans="1:18" ht="11.1" customHeight="1">
      <c r="A273" s="13" t="s">
        <v>339</v>
      </c>
      <c r="B273" s="14" t="s">
        <v>340</v>
      </c>
      <c r="C273" s="15" t="s">
        <v>51</v>
      </c>
      <c r="D273" s="15">
        <v>29</v>
      </c>
      <c r="E273" s="15">
        <v>38</v>
      </c>
      <c r="F273" s="15">
        <v>67</v>
      </c>
      <c r="G273" s="15">
        <v>3</v>
      </c>
      <c r="H273" s="15" t="s">
        <v>15</v>
      </c>
      <c r="I273" s="15" t="s">
        <v>16</v>
      </c>
      <c r="J273" s="45"/>
      <c r="K273" s="48"/>
      <c r="L273" s="50"/>
      <c r="M273" s="52"/>
      <c r="N273" s="54"/>
      <c r="O273" s="56"/>
    </row>
    <row r="274" spans="1:18" ht="11.1" customHeight="1">
      <c r="A274" s="13" t="s">
        <v>339</v>
      </c>
      <c r="B274" s="14" t="s">
        <v>340</v>
      </c>
      <c r="C274" s="15" t="s">
        <v>47</v>
      </c>
      <c r="D274" s="15">
        <v>18</v>
      </c>
      <c r="E274" s="15">
        <v>32</v>
      </c>
      <c r="F274" s="15">
        <v>50</v>
      </c>
      <c r="G274" s="15">
        <v>3</v>
      </c>
      <c r="H274" s="15" t="s">
        <v>15</v>
      </c>
      <c r="I274" s="15" t="s">
        <v>17</v>
      </c>
      <c r="J274" s="45"/>
      <c r="K274" s="48"/>
      <c r="L274" s="50"/>
      <c r="M274" s="52"/>
      <c r="N274" s="54"/>
      <c r="O274" s="56"/>
    </row>
    <row r="275" spans="1:18" ht="11.1" customHeight="1">
      <c r="A275" s="13" t="s">
        <v>339</v>
      </c>
      <c r="B275" s="14" t="s">
        <v>340</v>
      </c>
      <c r="C275" s="15" t="s">
        <v>48</v>
      </c>
      <c r="D275" s="15">
        <v>28</v>
      </c>
      <c r="E275" s="15">
        <v>63</v>
      </c>
      <c r="F275" s="15">
        <v>91</v>
      </c>
      <c r="G275" s="15">
        <v>1.5</v>
      </c>
      <c r="H275" s="15" t="s">
        <v>15</v>
      </c>
      <c r="I275" s="15" t="s">
        <v>20</v>
      </c>
      <c r="J275" s="45"/>
      <c r="K275" s="48"/>
      <c r="L275" s="50"/>
      <c r="M275" s="52"/>
      <c r="N275" s="54"/>
      <c r="O275" s="56"/>
    </row>
    <row r="276" spans="1:18" ht="11.1" customHeight="1">
      <c r="A276" s="16" t="s">
        <v>339</v>
      </c>
      <c r="B276" s="17" t="s">
        <v>340</v>
      </c>
      <c r="C276" s="18" t="s">
        <v>49</v>
      </c>
      <c r="D276" s="18">
        <v>27</v>
      </c>
      <c r="E276" s="18">
        <v>66</v>
      </c>
      <c r="F276" s="18">
        <v>93</v>
      </c>
      <c r="G276" s="18">
        <v>1.5</v>
      </c>
      <c r="H276" s="18" t="s">
        <v>15</v>
      </c>
      <c r="I276" s="18" t="s">
        <v>20</v>
      </c>
      <c r="J276" s="45"/>
      <c r="K276" s="48"/>
      <c r="L276" s="50"/>
      <c r="M276" s="52"/>
      <c r="N276" s="54"/>
      <c r="O276" s="56"/>
    </row>
    <row r="277" spans="1:18" ht="11.1" customHeight="1">
      <c r="A277" s="16" t="s">
        <v>339</v>
      </c>
      <c r="B277" s="17" t="s">
        <v>340</v>
      </c>
      <c r="C277" s="18" t="s">
        <v>52</v>
      </c>
      <c r="D277" s="18">
        <v>28</v>
      </c>
      <c r="E277" s="18">
        <v>63</v>
      </c>
      <c r="F277" s="18">
        <v>91</v>
      </c>
      <c r="G277" s="18">
        <v>1.5</v>
      </c>
      <c r="H277" s="18" t="s">
        <v>15</v>
      </c>
      <c r="I277" s="18" t="s">
        <v>20</v>
      </c>
      <c r="J277" s="45"/>
      <c r="K277" s="48"/>
      <c r="L277" s="50"/>
      <c r="M277" s="52"/>
      <c r="N277" s="54"/>
      <c r="O277" s="56"/>
    </row>
    <row r="278" spans="1:18" ht="11.1" customHeight="1">
      <c r="A278" s="16" t="s">
        <v>339</v>
      </c>
      <c r="B278" s="17" t="s">
        <v>340</v>
      </c>
      <c r="C278" s="18" t="s">
        <v>50</v>
      </c>
      <c r="D278" s="18">
        <v>28</v>
      </c>
      <c r="E278" s="18">
        <v>60</v>
      </c>
      <c r="F278" s="18">
        <v>88</v>
      </c>
      <c r="G278" s="18">
        <v>2</v>
      </c>
      <c r="H278" s="18" t="s">
        <v>15</v>
      </c>
      <c r="I278" s="18" t="s">
        <v>21</v>
      </c>
      <c r="J278" s="45"/>
      <c r="K278" s="48"/>
      <c r="L278" s="50"/>
      <c r="M278" s="52"/>
      <c r="N278" s="54"/>
      <c r="O278" s="56"/>
    </row>
    <row r="279" spans="1:18" ht="11.1" customHeight="1">
      <c r="A279" s="16" t="s">
        <v>339</v>
      </c>
      <c r="B279" s="17" t="s">
        <v>340</v>
      </c>
      <c r="C279" s="18" t="s">
        <v>42</v>
      </c>
      <c r="D279" s="18">
        <v>20</v>
      </c>
      <c r="E279" s="18">
        <v>0</v>
      </c>
      <c r="F279" s="18">
        <v>20</v>
      </c>
      <c r="G279" s="18">
        <v>0</v>
      </c>
      <c r="H279" s="18" t="s">
        <v>15</v>
      </c>
      <c r="I279" s="18" t="s">
        <v>31</v>
      </c>
      <c r="J279" s="45"/>
      <c r="K279" s="48"/>
      <c r="L279" s="50"/>
      <c r="M279" s="52"/>
      <c r="N279" s="54"/>
      <c r="O279" s="56"/>
    </row>
    <row r="280" spans="1:18" ht="11.1" customHeight="1" thickBot="1">
      <c r="A280" s="19" t="s">
        <v>339</v>
      </c>
      <c r="B280" s="20" t="s">
        <v>340</v>
      </c>
      <c r="C280" s="21" t="s">
        <v>292</v>
      </c>
      <c r="D280" s="21">
        <v>28</v>
      </c>
      <c r="E280" s="21">
        <v>0</v>
      </c>
      <c r="F280" s="21">
        <v>28</v>
      </c>
      <c r="G280" s="21">
        <v>0</v>
      </c>
      <c r="H280" s="21" t="s">
        <v>15</v>
      </c>
      <c r="I280" s="21" t="s">
        <v>31</v>
      </c>
      <c r="J280" s="46"/>
      <c r="K280" s="49"/>
      <c r="L280" s="51"/>
      <c r="M280" s="53"/>
      <c r="N280" s="55"/>
      <c r="O280" s="57"/>
      <c r="P280" s="11"/>
      <c r="Q280" s="12"/>
      <c r="R280" s="12"/>
    </row>
    <row r="281" spans="1:18" ht="11.1" customHeight="1">
      <c r="A281" s="8" t="s">
        <v>341</v>
      </c>
      <c r="B281" s="9" t="s">
        <v>342</v>
      </c>
      <c r="C281" s="10" t="s">
        <v>45</v>
      </c>
      <c r="D281" s="10">
        <v>26</v>
      </c>
      <c r="E281" s="10">
        <v>35</v>
      </c>
      <c r="F281" s="10">
        <v>61</v>
      </c>
      <c r="G281" s="10">
        <v>3</v>
      </c>
      <c r="H281" s="10" t="s">
        <v>15</v>
      </c>
      <c r="I281" s="10" t="s">
        <v>16</v>
      </c>
      <c r="J281" s="44">
        <f t="shared" ref="J281" si="144">COUNTIF(H281:H291,"F")+COUNTIF(H281:H291,"AB")</f>
        <v>0</v>
      </c>
      <c r="K281" s="47">
        <f t="shared" ref="K281" si="145">SUM(G281:G291)</f>
        <v>21.5</v>
      </c>
      <c r="L281" s="69" t="str">
        <f t="shared" ref="L281" si="146">IF(K281=21.5, "PASS", "FAIL")</f>
        <v>PASS</v>
      </c>
      <c r="M281" s="70">
        <f t="shared" ref="M281" si="147">IF(L281="PASS",O281/9,"NO NEED")</f>
        <v>72.444444444444443</v>
      </c>
      <c r="N281" s="71">
        <f t="shared" ref="N281" si="148">IF(L281="FAIL","NO RANK",RANK(M281,$M$6:$M$654))</f>
        <v>28</v>
      </c>
      <c r="O281" s="72">
        <f t="shared" ref="O281" si="149">SUM(F281:F289)</f>
        <v>652</v>
      </c>
      <c r="P281" s="11"/>
      <c r="Q281" s="12"/>
      <c r="R281" s="12"/>
    </row>
    <row r="282" spans="1:18" ht="11.1" customHeight="1">
      <c r="A282" s="13" t="s">
        <v>341</v>
      </c>
      <c r="B282" s="14" t="s">
        <v>342</v>
      </c>
      <c r="C282" s="15" t="s">
        <v>46</v>
      </c>
      <c r="D282" s="15">
        <v>24</v>
      </c>
      <c r="E282" s="15">
        <v>38</v>
      </c>
      <c r="F282" s="15">
        <v>62</v>
      </c>
      <c r="G282" s="15">
        <v>3</v>
      </c>
      <c r="H282" s="15" t="s">
        <v>15</v>
      </c>
      <c r="I282" s="15" t="s">
        <v>16</v>
      </c>
      <c r="J282" s="45"/>
      <c r="K282" s="48"/>
      <c r="L282" s="50"/>
      <c r="M282" s="52"/>
      <c r="N282" s="54"/>
      <c r="O282" s="56"/>
    </row>
    <row r="283" spans="1:18" ht="11.1" customHeight="1">
      <c r="A283" s="13" t="s">
        <v>341</v>
      </c>
      <c r="B283" s="14" t="s">
        <v>342</v>
      </c>
      <c r="C283" s="15" t="s">
        <v>44</v>
      </c>
      <c r="D283" s="15">
        <v>23</v>
      </c>
      <c r="E283" s="15">
        <v>38</v>
      </c>
      <c r="F283" s="15">
        <v>61</v>
      </c>
      <c r="G283" s="15">
        <v>3</v>
      </c>
      <c r="H283" s="15" t="s">
        <v>15</v>
      </c>
      <c r="I283" s="15" t="s">
        <v>16</v>
      </c>
      <c r="J283" s="45"/>
      <c r="K283" s="48"/>
      <c r="L283" s="50"/>
      <c r="M283" s="52"/>
      <c r="N283" s="54"/>
      <c r="O283" s="56"/>
    </row>
    <row r="284" spans="1:18" ht="11.1" customHeight="1">
      <c r="A284" s="13" t="s">
        <v>341</v>
      </c>
      <c r="B284" s="14" t="s">
        <v>342</v>
      </c>
      <c r="C284" s="15" t="s">
        <v>51</v>
      </c>
      <c r="D284" s="15">
        <v>29</v>
      </c>
      <c r="E284" s="15">
        <v>36</v>
      </c>
      <c r="F284" s="15">
        <v>65</v>
      </c>
      <c r="G284" s="15">
        <v>3</v>
      </c>
      <c r="H284" s="15" t="s">
        <v>15</v>
      </c>
      <c r="I284" s="15" t="s">
        <v>16</v>
      </c>
      <c r="J284" s="45"/>
      <c r="K284" s="48"/>
      <c r="L284" s="50"/>
      <c r="M284" s="52"/>
      <c r="N284" s="54"/>
      <c r="O284" s="56"/>
    </row>
    <row r="285" spans="1:18" ht="11.1" customHeight="1">
      <c r="A285" s="13" t="s">
        <v>341</v>
      </c>
      <c r="B285" s="14" t="s">
        <v>342</v>
      </c>
      <c r="C285" s="15" t="s">
        <v>47</v>
      </c>
      <c r="D285" s="15">
        <v>16</v>
      </c>
      <c r="E285" s="15">
        <v>29</v>
      </c>
      <c r="F285" s="15">
        <v>45</v>
      </c>
      <c r="G285" s="15">
        <v>3</v>
      </c>
      <c r="H285" s="15" t="s">
        <v>15</v>
      </c>
      <c r="I285" s="15" t="s">
        <v>18</v>
      </c>
      <c r="J285" s="45"/>
      <c r="K285" s="48"/>
      <c r="L285" s="50"/>
      <c r="M285" s="52"/>
      <c r="N285" s="54"/>
      <c r="O285" s="56"/>
    </row>
    <row r="286" spans="1:18" ht="11.1" customHeight="1">
      <c r="A286" s="13" t="s">
        <v>341</v>
      </c>
      <c r="B286" s="14" t="s">
        <v>342</v>
      </c>
      <c r="C286" s="15" t="s">
        <v>48</v>
      </c>
      <c r="D286" s="15">
        <v>26</v>
      </c>
      <c r="E286" s="15">
        <v>66</v>
      </c>
      <c r="F286" s="15">
        <v>92</v>
      </c>
      <c r="G286" s="15">
        <v>1.5</v>
      </c>
      <c r="H286" s="15" t="s">
        <v>15</v>
      </c>
      <c r="I286" s="15" t="s">
        <v>20</v>
      </c>
      <c r="J286" s="45"/>
      <c r="K286" s="48"/>
      <c r="L286" s="50"/>
      <c r="M286" s="52"/>
      <c r="N286" s="54"/>
      <c r="O286" s="56"/>
    </row>
    <row r="287" spans="1:18" ht="11.1" customHeight="1">
      <c r="A287" s="13" t="s">
        <v>341</v>
      </c>
      <c r="B287" s="14" t="s">
        <v>342</v>
      </c>
      <c r="C287" s="15" t="s">
        <v>49</v>
      </c>
      <c r="D287" s="15">
        <v>25</v>
      </c>
      <c r="E287" s="15">
        <v>65</v>
      </c>
      <c r="F287" s="15">
        <v>90</v>
      </c>
      <c r="G287" s="15">
        <v>1.5</v>
      </c>
      <c r="H287" s="15" t="s">
        <v>15</v>
      </c>
      <c r="I287" s="15" t="s">
        <v>20</v>
      </c>
      <c r="J287" s="45"/>
      <c r="K287" s="48"/>
      <c r="L287" s="50"/>
      <c r="M287" s="52"/>
      <c r="N287" s="54"/>
      <c r="O287" s="56"/>
    </row>
    <row r="288" spans="1:18" ht="11.1" customHeight="1">
      <c r="A288" s="16" t="s">
        <v>341</v>
      </c>
      <c r="B288" s="17" t="s">
        <v>342</v>
      </c>
      <c r="C288" s="18" t="s">
        <v>52</v>
      </c>
      <c r="D288" s="18">
        <v>26</v>
      </c>
      <c r="E288" s="18">
        <v>61</v>
      </c>
      <c r="F288" s="18">
        <v>87</v>
      </c>
      <c r="G288" s="18">
        <v>1.5</v>
      </c>
      <c r="H288" s="18" t="s">
        <v>15</v>
      </c>
      <c r="I288" s="18" t="s">
        <v>21</v>
      </c>
      <c r="J288" s="45"/>
      <c r="K288" s="48"/>
      <c r="L288" s="50"/>
      <c r="M288" s="52"/>
      <c r="N288" s="54"/>
      <c r="O288" s="56"/>
    </row>
    <row r="289" spans="1:18" ht="11.1" customHeight="1">
      <c r="A289" s="16" t="s">
        <v>341</v>
      </c>
      <c r="B289" s="17" t="s">
        <v>342</v>
      </c>
      <c r="C289" s="18" t="s">
        <v>50</v>
      </c>
      <c r="D289" s="18">
        <v>26</v>
      </c>
      <c r="E289" s="18">
        <v>63</v>
      </c>
      <c r="F289" s="18">
        <v>89</v>
      </c>
      <c r="G289" s="18">
        <v>2</v>
      </c>
      <c r="H289" s="18" t="s">
        <v>15</v>
      </c>
      <c r="I289" s="18" t="s">
        <v>21</v>
      </c>
      <c r="J289" s="45"/>
      <c r="K289" s="48"/>
      <c r="L289" s="50"/>
      <c r="M289" s="52"/>
      <c r="N289" s="54"/>
      <c r="O289" s="56"/>
    </row>
    <row r="290" spans="1:18" ht="11.1" customHeight="1">
      <c r="A290" s="16" t="s">
        <v>341</v>
      </c>
      <c r="B290" s="17" t="s">
        <v>342</v>
      </c>
      <c r="C290" s="18" t="s">
        <v>42</v>
      </c>
      <c r="D290" s="18">
        <v>19</v>
      </c>
      <c r="E290" s="18">
        <v>0</v>
      </c>
      <c r="F290" s="18">
        <v>19</v>
      </c>
      <c r="G290" s="18">
        <v>0</v>
      </c>
      <c r="H290" s="18" t="s">
        <v>15</v>
      </c>
      <c r="I290" s="18" t="s">
        <v>31</v>
      </c>
      <c r="J290" s="45"/>
      <c r="K290" s="48"/>
      <c r="L290" s="50"/>
      <c r="M290" s="52"/>
      <c r="N290" s="54"/>
      <c r="O290" s="56"/>
    </row>
    <row r="291" spans="1:18" ht="11.1" customHeight="1" thickBot="1">
      <c r="A291" s="19" t="s">
        <v>341</v>
      </c>
      <c r="B291" s="20" t="s">
        <v>342</v>
      </c>
      <c r="C291" s="21" t="s">
        <v>292</v>
      </c>
      <c r="D291" s="21">
        <v>26</v>
      </c>
      <c r="E291" s="21">
        <v>0</v>
      </c>
      <c r="F291" s="21">
        <v>26</v>
      </c>
      <c r="G291" s="21">
        <v>0</v>
      </c>
      <c r="H291" s="21" t="s">
        <v>15</v>
      </c>
      <c r="I291" s="21" t="s">
        <v>31</v>
      </c>
      <c r="J291" s="46"/>
      <c r="K291" s="49"/>
      <c r="L291" s="51"/>
      <c r="M291" s="53"/>
      <c r="N291" s="55"/>
      <c r="O291" s="57"/>
      <c r="P291" s="11"/>
      <c r="Q291" s="12"/>
      <c r="R291" s="12"/>
    </row>
    <row r="292" spans="1:18" ht="11.1" customHeight="1">
      <c r="A292" s="8" t="s">
        <v>343</v>
      </c>
      <c r="B292" s="9" t="s">
        <v>344</v>
      </c>
      <c r="C292" s="10" t="s">
        <v>45</v>
      </c>
      <c r="D292" s="10">
        <v>24</v>
      </c>
      <c r="E292" s="10">
        <v>7</v>
      </c>
      <c r="F292" s="10">
        <v>31</v>
      </c>
      <c r="G292" s="10">
        <v>0</v>
      </c>
      <c r="H292" s="10" t="s">
        <v>19</v>
      </c>
      <c r="I292" s="10" t="s">
        <v>19</v>
      </c>
      <c r="J292" s="44">
        <f t="shared" ref="J292" si="150">COUNTIF(H292:H302,"F")+COUNTIF(H292:H302,"AB")</f>
        <v>1</v>
      </c>
      <c r="K292" s="47">
        <f t="shared" ref="K292" si="151">SUM(G292:G302)</f>
        <v>18.5</v>
      </c>
      <c r="L292" s="69" t="str">
        <f t="shared" ref="L292" si="152">IF(K292=21.5, "PASS", "FAIL")</f>
        <v>FAIL</v>
      </c>
      <c r="M292" s="70" t="str">
        <f t="shared" ref="M292" si="153">IF(L292="PASS",O292/9,"NO NEED")</f>
        <v>NO NEED</v>
      </c>
      <c r="N292" s="71" t="str">
        <f t="shared" ref="N292" si="154">IF(L292="FAIL","NO RANK",RANK(M292,$M$6:$M$654))</f>
        <v>NO RANK</v>
      </c>
      <c r="O292" s="72">
        <f t="shared" ref="O292" si="155">SUM(F292:F300)</f>
        <v>568</v>
      </c>
      <c r="P292" s="11"/>
      <c r="Q292" s="12"/>
      <c r="R292" s="12"/>
    </row>
    <row r="293" spans="1:18" ht="11.1" customHeight="1">
      <c r="A293" s="13" t="s">
        <v>343</v>
      </c>
      <c r="B293" s="14" t="s">
        <v>344</v>
      </c>
      <c r="C293" s="15" t="s">
        <v>46</v>
      </c>
      <c r="D293" s="15">
        <v>23</v>
      </c>
      <c r="E293" s="15">
        <v>32</v>
      </c>
      <c r="F293" s="15">
        <v>55</v>
      </c>
      <c r="G293" s="15">
        <v>3</v>
      </c>
      <c r="H293" s="15" t="s">
        <v>15</v>
      </c>
      <c r="I293" s="15" t="s">
        <v>17</v>
      </c>
      <c r="J293" s="45"/>
      <c r="K293" s="48"/>
      <c r="L293" s="50"/>
      <c r="M293" s="52"/>
      <c r="N293" s="54"/>
      <c r="O293" s="56"/>
    </row>
    <row r="294" spans="1:18" ht="11.1" customHeight="1">
      <c r="A294" s="13" t="s">
        <v>343</v>
      </c>
      <c r="B294" s="14" t="s">
        <v>344</v>
      </c>
      <c r="C294" s="15" t="s">
        <v>44</v>
      </c>
      <c r="D294" s="15">
        <v>16</v>
      </c>
      <c r="E294" s="15">
        <v>28</v>
      </c>
      <c r="F294" s="15">
        <v>44</v>
      </c>
      <c r="G294" s="15">
        <v>3</v>
      </c>
      <c r="H294" s="15" t="s">
        <v>15</v>
      </c>
      <c r="I294" s="15" t="s">
        <v>18</v>
      </c>
      <c r="J294" s="45"/>
      <c r="K294" s="48"/>
      <c r="L294" s="50"/>
      <c r="M294" s="52"/>
      <c r="N294" s="54"/>
      <c r="O294" s="56"/>
    </row>
    <row r="295" spans="1:18" ht="11.1" customHeight="1">
      <c r="A295" s="13" t="s">
        <v>343</v>
      </c>
      <c r="B295" s="14" t="s">
        <v>344</v>
      </c>
      <c r="C295" s="15" t="s">
        <v>51</v>
      </c>
      <c r="D295" s="15">
        <v>23</v>
      </c>
      <c r="E295" s="15">
        <v>32</v>
      </c>
      <c r="F295" s="15">
        <v>55</v>
      </c>
      <c r="G295" s="15">
        <v>3</v>
      </c>
      <c r="H295" s="15" t="s">
        <v>15</v>
      </c>
      <c r="I295" s="15" t="s">
        <v>17</v>
      </c>
      <c r="J295" s="45"/>
      <c r="K295" s="48"/>
      <c r="L295" s="50"/>
      <c r="M295" s="52"/>
      <c r="N295" s="54"/>
      <c r="O295" s="56"/>
    </row>
    <row r="296" spans="1:18" ht="11.1" customHeight="1">
      <c r="A296" s="13" t="s">
        <v>343</v>
      </c>
      <c r="B296" s="14" t="s">
        <v>344</v>
      </c>
      <c r="C296" s="15" t="s">
        <v>47</v>
      </c>
      <c r="D296" s="15">
        <v>16</v>
      </c>
      <c r="E296" s="15">
        <v>43</v>
      </c>
      <c r="F296" s="15">
        <v>59</v>
      </c>
      <c r="G296" s="15">
        <v>3</v>
      </c>
      <c r="H296" s="15" t="s">
        <v>15</v>
      </c>
      <c r="I296" s="15" t="s">
        <v>17</v>
      </c>
      <c r="J296" s="45"/>
      <c r="K296" s="48"/>
      <c r="L296" s="50"/>
      <c r="M296" s="52"/>
      <c r="N296" s="54"/>
      <c r="O296" s="56"/>
    </row>
    <row r="297" spans="1:18" ht="11.1" customHeight="1">
      <c r="A297" s="13" t="s">
        <v>343</v>
      </c>
      <c r="B297" s="14" t="s">
        <v>344</v>
      </c>
      <c r="C297" s="15" t="s">
        <v>48</v>
      </c>
      <c r="D297" s="15">
        <v>28</v>
      </c>
      <c r="E297" s="15">
        <v>55</v>
      </c>
      <c r="F297" s="15">
        <v>83</v>
      </c>
      <c r="G297" s="15">
        <v>1.5</v>
      </c>
      <c r="H297" s="15" t="s">
        <v>15</v>
      </c>
      <c r="I297" s="15" t="s">
        <v>21</v>
      </c>
      <c r="J297" s="45"/>
      <c r="K297" s="48"/>
      <c r="L297" s="50"/>
      <c r="M297" s="52"/>
      <c r="N297" s="54"/>
      <c r="O297" s="56"/>
    </row>
    <row r="298" spans="1:18" ht="11.1" customHeight="1">
      <c r="A298" s="13" t="s">
        <v>343</v>
      </c>
      <c r="B298" s="14" t="s">
        <v>344</v>
      </c>
      <c r="C298" s="15" t="s">
        <v>49</v>
      </c>
      <c r="D298" s="15">
        <v>20</v>
      </c>
      <c r="E298" s="15">
        <v>53</v>
      </c>
      <c r="F298" s="15">
        <v>73</v>
      </c>
      <c r="G298" s="15">
        <v>1.5</v>
      </c>
      <c r="H298" s="15" t="s">
        <v>15</v>
      </c>
      <c r="I298" s="15" t="s">
        <v>22</v>
      </c>
      <c r="J298" s="45"/>
      <c r="K298" s="48"/>
      <c r="L298" s="50"/>
      <c r="M298" s="52"/>
      <c r="N298" s="54"/>
      <c r="O298" s="56"/>
    </row>
    <row r="299" spans="1:18" ht="11.1" customHeight="1">
      <c r="A299" s="16" t="s">
        <v>343</v>
      </c>
      <c r="B299" s="17" t="s">
        <v>344</v>
      </c>
      <c r="C299" s="18" t="s">
        <v>52</v>
      </c>
      <c r="D299" s="18">
        <v>28</v>
      </c>
      <c r="E299" s="18">
        <v>62</v>
      </c>
      <c r="F299" s="18">
        <v>90</v>
      </c>
      <c r="G299" s="18">
        <v>1.5</v>
      </c>
      <c r="H299" s="18" t="s">
        <v>15</v>
      </c>
      <c r="I299" s="18" t="s">
        <v>20</v>
      </c>
      <c r="J299" s="45"/>
      <c r="K299" s="48"/>
      <c r="L299" s="50"/>
      <c r="M299" s="52"/>
      <c r="N299" s="54"/>
      <c r="O299" s="56"/>
    </row>
    <row r="300" spans="1:18" ht="11.1" customHeight="1">
      <c r="A300" s="16" t="s">
        <v>343</v>
      </c>
      <c r="B300" s="17" t="s">
        <v>344</v>
      </c>
      <c r="C300" s="18" t="s">
        <v>50</v>
      </c>
      <c r="D300" s="18">
        <v>28</v>
      </c>
      <c r="E300" s="18">
        <v>50</v>
      </c>
      <c r="F300" s="18">
        <v>78</v>
      </c>
      <c r="G300" s="18">
        <v>2</v>
      </c>
      <c r="H300" s="18" t="s">
        <v>15</v>
      </c>
      <c r="I300" s="18" t="s">
        <v>22</v>
      </c>
      <c r="J300" s="45"/>
      <c r="K300" s="48"/>
      <c r="L300" s="50"/>
      <c r="M300" s="52"/>
      <c r="N300" s="54"/>
      <c r="O300" s="56"/>
    </row>
    <row r="301" spans="1:18" ht="11.1" customHeight="1">
      <c r="A301" s="16" t="s">
        <v>343</v>
      </c>
      <c r="B301" s="17" t="s">
        <v>344</v>
      </c>
      <c r="C301" s="18" t="s">
        <v>42</v>
      </c>
      <c r="D301" s="18">
        <v>18</v>
      </c>
      <c r="E301" s="18">
        <v>0</v>
      </c>
      <c r="F301" s="18">
        <v>18</v>
      </c>
      <c r="G301" s="18">
        <v>0</v>
      </c>
      <c r="H301" s="18" t="s">
        <v>15</v>
      </c>
      <c r="I301" s="18" t="s">
        <v>31</v>
      </c>
      <c r="J301" s="45"/>
      <c r="K301" s="48"/>
      <c r="L301" s="50"/>
      <c r="M301" s="52"/>
      <c r="N301" s="54"/>
      <c r="O301" s="56"/>
    </row>
    <row r="302" spans="1:18" ht="11.1" customHeight="1" thickBot="1">
      <c r="A302" s="19" t="s">
        <v>343</v>
      </c>
      <c r="B302" s="20" t="s">
        <v>344</v>
      </c>
      <c r="C302" s="21" t="s">
        <v>292</v>
      </c>
      <c r="D302" s="21">
        <v>28</v>
      </c>
      <c r="E302" s="21">
        <v>0</v>
      </c>
      <c r="F302" s="21">
        <v>28</v>
      </c>
      <c r="G302" s="21">
        <v>0</v>
      </c>
      <c r="H302" s="21" t="s">
        <v>15</v>
      </c>
      <c r="I302" s="21" t="s">
        <v>31</v>
      </c>
      <c r="J302" s="46"/>
      <c r="K302" s="49"/>
      <c r="L302" s="51"/>
      <c r="M302" s="53"/>
      <c r="N302" s="55"/>
      <c r="O302" s="57"/>
      <c r="P302" s="11"/>
      <c r="Q302" s="12"/>
      <c r="R302" s="12"/>
    </row>
    <row r="303" spans="1:18" ht="11.1" customHeight="1">
      <c r="A303" s="8" t="s">
        <v>345</v>
      </c>
      <c r="B303" s="9" t="s">
        <v>346</v>
      </c>
      <c r="C303" s="10" t="s">
        <v>45</v>
      </c>
      <c r="D303" s="10">
        <v>21</v>
      </c>
      <c r="E303" s="10">
        <v>0</v>
      </c>
      <c r="F303" s="10">
        <v>21</v>
      </c>
      <c r="G303" s="10">
        <v>0</v>
      </c>
      <c r="H303" s="10" t="s">
        <v>19</v>
      </c>
      <c r="I303" s="10" t="s">
        <v>19</v>
      </c>
      <c r="J303" s="44">
        <f t="shared" ref="J303" si="156">COUNTIF(H303:H313,"F")+COUNTIF(H303:H313,"AB")</f>
        <v>3</v>
      </c>
      <c r="K303" s="47">
        <f t="shared" ref="K303" si="157">SUM(G303:G313)</f>
        <v>12.5</v>
      </c>
      <c r="L303" s="69" t="str">
        <f t="shared" ref="L303" si="158">IF(K303=21.5, "PASS", "FAIL")</f>
        <v>FAIL</v>
      </c>
      <c r="M303" s="70" t="str">
        <f t="shared" ref="M303" si="159">IF(L303="PASS",O303/9,"NO NEED")</f>
        <v>NO NEED</v>
      </c>
      <c r="N303" s="71" t="str">
        <f t="shared" ref="N303" si="160">IF(L303="FAIL","NO RANK",RANK(M303,$M$6:$M$654))</f>
        <v>NO RANK</v>
      </c>
      <c r="O303" s="72">
        <f t="shared" ref="O303" si="161">SUM(F303:F311)</f>
        <v>496</v>
      </c>
      <c r="P303" s="11"/>
      <c r="Q303" s="12"/>
      <c r="R303" s="12"/>
    </row>
    <row r="304" spans="1:18" ht="11.1" customHeight="1">
      <c r="A304" s="13" t="s">
        <v>345</v>
      </c>
      <c r="B304" s="14" t="s">
        <v>346</v>
      </c>
      <c r="C304" s="15" t="s">
        <v>46</v>
      </c>
      <c r="D304" s="15">
        <v>20</v>
      </c>
      <c r="E304" s="15">
        <v>25</v>
      </c>
      <c r="F304" s="15">
        <v>45</v>
      </c>
      <c r="G304" s="15">
        <v>3</v>
      </c>
      <c r="H304" s="15" t="s">
        <v>15</v>
      </c>
      <c r="I304" s="15" t="s">
        <v>18</v>
      </c>
      <c r="J304" s="45"/>
      <c r="K304" s="48"/>
      <c r="L304" s="50"/>
      <c r="M304" s="52"/>
      <c r="N304" s="54"/>
      <c r="O304" s="56"/>
    </row>
    <row r="305" spans="1:18" ht="11.1" customHeight="1">
      <c r="A305" s="13" t="s">
        <v>345</v>
      </c>
      <c r="B305" s="14" t="s">
        <v>346</v>
      </c>
      <c r="C305" s="15" t="s">
        <v>44</v>
      </c>
      <c r="D305" s="15">
        <v>15</v>
      </c>
      <c r="E305" s="15">
        <v>5</v>
      </c>
      <c r="F305" s="15">
        <v>20</v>
      </c>
      <c r="G305" s="15">
        <v>0</v>
      </c>
      <c r="H305" s="15" t="s">
        <v>19</v>
      </c>
      <c r="I305" s="15" t="s">
        <v>19</v>
      </c>
      <c r="J305" s="45"/>
      <c r="K305" s="48"/>
      <c r="L305" s="50"/>
      <c r="M305" s="52"/>
      <c r="N305" s="54"/>
      <c r="O305" s="56"/>
    </row>
    <row r="306" spans="1:18" ht="11.1" customHeight="1">
      <c r="A306" s="13" t="s">
        <v>345</v>
      </c>
      <c r="B306" s="14" t="s">
        <v>346</v>
      </c>
      <c r="C306" s="15" t="s">
        <v>51</v>
      </c>
      <c r="D306" s="15">
        <v>18</v>
      </c>
      <c r="E306" s="15">
        <v>10</v>
      </c>
      <c r="F306" s="15">
        <v>28</v>
      </c>
      <c r="G306" s="15">
        <v>0</v>
      </c>
      <c r="H306" s="15" t="s">
        <v>19</v>
      </c>
      <c r="I306" s="15" t="s">
        <v>19</v>
      </c>
      <c r="J306" s="45"/>
      <c r="K306" s="48"/>
      <c r="L306" s="50"/>
      <c r="M306" s="52"/>
      <c r="N306" s="54"/>
      <c r="O306" s="56"/>
    </row>
    <row r="307" spans="1:18" ht="11.1" customHeight="1">
      <c r="A307" s="13" t="s">
        <v>345</v>
      </c>
      <c r="B307" s="14" t="s">
        <v>346</v>
      </c>
      <c r="C307" s="15" t="s">
        <v>47</v>
      </c>
      <c r="D307" s="15">
        <v>15</v>
      </c>
      <c r="E307" s="15">
        <v>30</v>
      </c>
      <c r="F307" s="15">
        <v>45</v>
      </c>
      <c r="G307" s="15">
        <v>3</v>
      </c>
      <c r="H307" s="15" t="s">
        <v>15</v>
      </c>
      <c r="I307" s="15" t="s">
        <v>18</v>
      </c>
      <c r="J307" s="45"/>
      <c r="K307" s="48"/>
      <c r="L307" s="50"/>
      <c r="M307" s="52"/>
      <c r="N307" s="54"/>
      <c r="O307" s="56"/>
    </row>
    <row r="308" spans="1:18" ht="11.1" customHeight="1">
      <c r="A308" s="13" t="s">
        <v>345</v>
      </c>
      <c r="B308" s="14" t="s">
        <v>346</v>
      </c>
      <c r="C308" s="15" t="s">
        <v>48</v>
      </c>
      <c r="D308" s="15">
        <v>26</v>
      </c>
      <c r="E308" s="15">
        <v>65</v>
      </c>
      <c r="F308" s="15">
        <v>91</v>
      </c>
      <c r="G308" s="15">
        <v>1.5</v>
      </c>
      <c r="H308" s="15" t="s">
        <v>15</v>
      </c>
      <c r="I308" s="15" t="s">
        <v>20</v>
      </c>
      <c r="J308" s="45"/>
      <c r="K308" s="48"/>
      <c r="L308" s="50"/>
      <c r="M308" s="52"/>
      <c r="N308" s="54"/>
      <c r="O308" s="56"/>
    </row>
    <row r="309" spans="1:18" ht="11.1" customHeight="1">
      <c r="A309" s="16" t="s">
        <v>345</v>
      </c>
      <c r="B309" s="17" t="s">
        <v>346</v>
      </c>
      <c r="C309" s="18" t="s">
        <v>49</v>
      </c>
      <c r="D309" s="18">
        <v>23</v>
      </c>
      <c r="E309" s="18">
        <v>53</v>
      </c>
      <c r="F309" s="18">
        <v>76</v>
      </c>
      <c r="G309" s="18">
        <v>1.5</v>
      </c>
      <c r="H309" s="18" t="s">
        <v>15</v>
      </c>
      <c r="I309" s="18" t="s">
        <v>22</v>
      </c>
      <c r="J309" s="45"/>
      <c r="K309" s="48"/>
      <c r="L309" s="50"/>
      <c r="M309" s="52"/>
      <c r="N309" s="54"/>
      <c r="O309" s="56"/>
    </row>
    <row r="310" spans="1:18" ht="11.1" customHeight="1">
      <c r="A310" s="16" t="s">
        <v>345</v>
      </c>
      <c r="B310" s="17" t="s">
        <v>346</v>
      </c>
      <c r="C310" s="18" t="s">
        <v>52</v>
      </c>
      <c r="D310" s="18">
        <v>26</v>
      </c>
      <c r="E310" s="18">
        <v>62</v>
      </c>
      <c r="F310" s="18">
        <v>88</v>
      </c>
      <c r="G310" s="18">
        <v>1.5</v>
      </c>
      <c r="H310" s="18" t="s">
        <v>15</v>
      </c>
      <c r="I310" s="18" t="s">
        <v>21</v>
      </c>
      <c r="J310" s="45"/>
      <c r="K310" s="48"/>
      <c r="L310" s="50"/>
      <c r="M310" s="52"/>
      <c r="N310" s="54"/>
      <c r="O310" s="56"/>
    </row>
    <row r="311" spans="1:18" ht="11.1" customHeight="1">
      <c r="A311" s="16" t="s">
        <v>345</v>
      </c>
      <c r="B311" s="17" t="s">
        <v>346</v>
      </c>
      <c r="C311" s="18" t="s">
        <v>50</v>
      </c>
      <c r="D311" s="18">
        <v>26</v>
      </c>
      <c r="E311" s="18">
        <v>56</v>
      </c>
      <c r="F311" s="18">
        <v>82</v>
      </c>
      <c r="G311" s="18">
        <v>2</v>
      </c>
      <c r="H311" s="18" t="s">
        <v>15</v>
      </c>
      <c r="I311" s="18" t="s">
        <v>21</v>
      </c>
      <c r="J311" s="45"/>
      <c r="K311" s="48"/>
      <c r="L311" s="50"/>
      <c r="M311" s="52"/>
      <c r="N311" s="54"/>
      <c r="O311" s="56"/>
    </row>
    <row r="312" spans="1:18" ht="11.1" customHeight="1">
      <c r="A312" s="16" t="s">
        <v>345</v>
      </c>
      <c r="B312" s="17" t="s">
        <v>346</v>
      </c>
      <c r="C312" s="18" t="s">
        <v>42</v>
      </c>
      <c r="D312" s="18">
        <v>16</v>
      </c>
      <c r="E312" s="18">
        <v>0</v>
      </c>
      <c r="F312" s="18">
        <v>16</v>
      </c>
      <c r="G312" s="18">
        <v>0</v>
      </c>
      <c r="H312" s="18" t="s">
        <v>15</v>
      </c>
      <c r="I312" s="18" t="s">
        <v>31</v>
      </c>
      <c r="J312" s="45"/>
      <c r="K312" s="48"/>
      <c r="L312" s="50"/>
      <c r="M312" s="52"/>
      <c r="N312" s="54"/>
      <c r="O312" s="56"/>
    </row>
    <row r="313" spans="1:18" ht="11.1" customHeight="1" thickBot="1">
      <c r="A313" s="19" t="s">
        <v>345</v>
      </c>
      <c r="B313" s="20" t="s">
        <v>346</v>
      </c>
      <c r="C313" s="21" t="s">
        <v>292</v>
      </c>
      <c r="D313" s="21">
        <v>26</v>
      </c>
      <c r="E313" s="21">
        <v>0</v>
      </c>
      <c r="F313" s="21">
        <v>26</v>
      </c>
      <c r="G313" s="21">
        <v>0</v>
      </c>
      <c r="H313" s="21" t="s">
        <v>15</v>
      </c>
      <c r="I313" s="21" t="s">
        <v>31</v>
      </c>
      <c r="J313" s="46"/>
      <c r="K313" s="49"/>
      <c r="L313" s="51"/>
      <c r="M313" s="53"/>
      <c r="N313" s="55"/>
      <c r="O313" s="57"/>
      <c r="P313" s="11"/>
      <c r="Q313" s="12"/>
      <c r="R313" s="12"/>
    </row>
    <row r="314" spans="1:18" ht="11.1" customHeight="1">
      <c r="A314" s="8" t="s">
        <v>347</v>
      </c>
      <c r="B314" s="9" t="s">
        <v>348</v>
      </c>
      <c r="C314" s="10" t="s">
        <v>45</v>
      </c>
      <c r="D314" s="10">
        <v>27</v>
      </c>
      <c r="E314" s="10">
        <v>13</v>
      </c>
      <c r="F314" s="10">
        <v>40</v>
      </c>
      <c r="G314" s="10">
        <v>0</v>
      </c>
      <c r="H314" s="10" t="s">
        <v>19</v>
      </c>
      <c r="I314" s="10" t="s">
        <v>19</v>
      </c>
      <c r="J314" s="44">
        <f t="shared" ref="J314" si="162">COUNTIF(H314:H324,"F")+COUNTIF(H314:H324,"AB")</f>
        <v>1</v>
      </c>
      <c r="K314" s="47">
        <f t="shared" ref="K314" si="163">SUM(G314:G324)</f>
        <v>18.5</v>
      </c>
      <c r="L314" s="69" t="str">
        <f t="shared" ref="L314" si="164">IF(K314=21.5, "PASS", "FAIL")</f>
        <v>FAIL</v>
      </c>
      <c r="M314" s="70" t="str">
        <f t="shared" ref="M314" si="165">IF(L314="PASS",O314/9,"NO NEED")</f>
        <v>NO NEED</v>
      </c>
      <c r="N314" s="71" t="str">
        <f t="shared" ref="N314" si="166">IF(L314="FAIL","NO RANK",RANK(M314,$M$6:$M$654))</f>
        <v>NO RANK</v>
      </c>
      <c r="O314" s="72">
        <f t="shared" ref="O314" si="167">SUM(F314:F322)</f>
        <v>660</v>
      </c>
      <c r="P314" s="11"/>
      <c r="Q314" s="12"/>
      <c r="R314" s="12"/>
    </row>
    <row r="315" spans="1:18" ht="11.1" customHeight="1">
      <c r="A315" s="13" t="s">
        <v>347</v>
      </c>
      <c r="B315" s="14" t="s">
        <v>348</v>
      </c>
      <c r="C315" s="15" t="s">
        <v>46</v>
      </c>
      <c r="D315" s="15">
        <v>25</v>
      </c>
      <c r="E315" s="15">
        <v>47</v>
      </c>
      <c r="F315" s="15">
        <v>72</v>
      </c>
      <c r="G315" s="15">
        <v>3</v>
      </c>
      <c r="H315" s="15" t="s">
        <v>15</v>
      </c>
      <c r="I315" s="15" t="s">
        <v>22</v>
      </c>
      <c r="J315" s="45"/>
      <c r="K315" s="48"/>
      <c r="L315" s="50"/>
      <c r="M315" s="52"/>
      <c r="N315" s="54"/>
      <c r="O315" s="56"/>
    </row>
    <row r="316" spans="1:18" ht="11.1" customHeight="1">
      <c r="A316" s="13" t="s">
        <v>347</v>
      </c>
      <c r="B316" s="14" t="s">
        <v>348</v>
      </c>
      <c r="C316" s="15" t="s">
        <v>44</v>
      </c>
      <c r="D316" s="15">
        <v>24</v>
      </c>
      <c r="E316" s="15">
        <v>36</v>
      </c>
      <c r="F316" s="15">
        <v>60</v>
      </c>
      <c r="G316" s="15">
        <v>3</v>
      </c>
      <c r="H316" s="15" t="s">
        <v>15</v>
      </c>
      <c r="I316" s="15" t="s">
        <v>16</v>
      </c>
      <c r="J316" s="45"/>
      <c r="K316" s="48"/>
      <c r="L316" s="50"/>
      <c r="M316" s="52"/>
      <c r="N316" s="54"/>
      <c r="O316" s="56"/>
    </row>
    <row r="317" spans="1:18" ht="11.1" customHeight="1">
      <c r="A317" s="13" t="s">
        <v>347</v>
      </c>
      <c r="B317" s="14" t="s">
        <v>348</v>
      </c>
      <c r="C317" s="15" t="s">
        <v>51</v>
      </c>
      <c r="D317" s="15">
        <v>24</v>
      </c>
      <c r="E317" s="15">
        <v>42</v>
      </c>
      <c r="F317" s="15">
        <v>66</v>
      </c>
      <c r="G317" s="15">
        <v>3</v>
      </c>
      <c r="H317" s="15" t="s">
        <v>15</v>
      </c>
      <c r="I317" s="15" t="s">
        <v>16</v>
      </c>
      <c r="J317" s="45"/>
      <c r="K317" s="48"/>
      <c r="L317" s="50"/>
      <c r="M317" s="52"/>
      <c r="N317" s="54"/>
      <c r="O317" s="56"/>
    </row>
    <row r="318" spans="1:18" ht="11.1" customHeight="1">
      <c r="A318" s="13" t="s">
        <v>347</v>
      </c>
      <c r="B318" s="14" t="s">
        <v>348</v>
      </c>
      <c r="C318" s="15" t="s">
        <v>47</v>
      </c>
      <c r="D318" s="15">
        <v>20</v>
      </c>
      <c r="E318" s="15">
        <v>53</v>
      </c>
      <c r="F318" s="15">
        <v>73</v>
      </c>
      <c r="G318" s="15">
        <v>3</v>
      </c>
      <c r="H318" s="15" t="s">
        <v>15</v>
      </c>
      <c r="I318" s="15" t="s">
        <v>22</v>
      </c>
      <c r="J318" s="45"/>
      <c r="K318" s="48"/>
      <c r="L318" s="50"/>
      <c r="M318" s="52"/>
      <c r="N318" s="54"/>
      <c r="O318" s="56"/>
    </row>
    <row r="319" spans="1:18" ht="11.1" customHeight="1">
      <c r="A319" s="13" t="s">
        <v>347</v>
      </c>
      <c r="B319" s="14" t="s">
        <v>348</v>
      </c>
      <c r="C319" s="15" t="s">
        <v>48</v>
      </c>
      <c r="D319" s="15">
        <v>28</v>
      </c>
      <c r="E319" s="15">
        <v>64</v>
      </c>
      <c r="F319" s="15">
        <v>92</v>
      </c>
      <c r="G319" s="15">
        <v>1.5</v>
      </c>
      <c r="H319" s="15" t="s">
        <v>15</v>
      </c>
      <c r="I319" s="15" t="s">
        <v>20</v>
      </c>
      <c r="J319" s="45"/>
      <c r="K319" s="48"/>
      <c r="L319" s="50"/>
      <c r="M319" s="52"/>
      <c r="N319" s="54"/>
      <c r="O319" s="56"/>
    </row>
    <row r="320" spans="1:18" ht="11.1" customHeight="1">
      <c r="A320" s="13" t="s">
        <v>347</v>
      </c>
      <c r="B320" s="14" t="s">
        <v>348</v>
      </c>
      <c r="C320" s="15" t="s">
        <v>49</v>
      </c>
      <c r="D320" s="15">
        <v>22</v>
      </c>
      <c r="E320" s="15">
        <v>55</v>
      </c>
      <c r="F320" s="15">
        <v>77</v>
      </c>
      <c r="G320" s="15">
        <v>1.5</v>
      </c>
      <c r="H320" s="15" t="s">
        <v>15</v>
      </c>
      <c r="I320" s="15" t="s">
        <v>22</v>
      </c>
      <c r="J320" s="45"/>
      <c r="K320" s="48"/>
      <c r="L320" s="50"/>
      <c r="M320" s="52"/>
      <c r="N320" s="54"/>
      <c r="O320" s="56"/>
    </row>
    <row r="321" spans="1:18" ht="11.1" customHeight="1">
      <c r="A321" s="16" t="s">
        <v>347</v>
      </c>
      <c r="B321" s="17" t="s">
        <v>348</v>
      </c>
      <c r="C321" s="18" t="s">
        <v>52</v>
      </c>
      <c r="D321" s="18">
        <v>28</v>
      </c>
      <c r="E321" s="18">
        <v>66</v>
      </c>
      <c r="F321" s="18">
        <v>94</v>
      </c>
      <c r="G321" s="18">
        <v>1.5</v>
      </c>
      <c r="H321" s="18" t="s">
        <v>15</v>
      </c>
      <c r="I321" s="18" t="s">
        <v>20</v>
      </c>
      <c r="J321" s="45"/>
      <c r="K321" s="48"/>
      <c r="L321" s="50"/>
      <c r="M321" s="52"/>
      <c r="N321" s="54"/>
      <c r="O321" s="56"/>
    </row>
    <row r="322" spans="1:18" ht="11.1" customHeight="1">
      <c r="A322" s="16" t="s">
        <v>347</v>
      </c>
      <c r="B322" s="17" t="s">
        <v>348</v>
      </c>
      <c r="C322" s="18" t="s">
        <v>50</v>
      </c>
      <c r="D322" s="18">
        <v>28</v>
      </c>
      <c r="E322" s="18">
        <v>58</v>
      </c>
      <c r="F322" s="18">
        <v>86</v>
      </c>
      <c r="G322" s="18">
        <v>2</v>
      </c>
      <c r="H322" s="18" t="s">
        <v>15</v>
      </c>
      <c r="I322" s="18" t="s">
        <v>21</v>
      </c>
      <c r="J322" s="45"/>
      <c r="K322" s="48"/>
      <c r="L322" s="50"/>
      <c r="M322" s="52"/>
      <c r="N322" s="54"/>
      <c r="O322" s="56"/>
    </row>
    <row r="323" spans="1:18" ht="11.1" customHeight="1">
      <c r="A323" s="16" t="s">
        <v>347</v>
      </c>
      <c r="B323" s="17" t="s">
        <v>348</v>
      </c>
      <c r="C323" s="18" t="s">
        <v>42</v>
      </c>
      <c r="D323" s="18">
        <v>23</v>
      </c>
      <c r="E323" s="18">
        <v>0</v>
      </c>
      <c r="F323" s="18">
        <v>23</v>
      </c>
      <c r="G323" s="18">
        <v>0</v>
      </c>
      <c r="H323" s="18" t="s">
        <v>15</v>
      </c>
      <c r="I323" s="18" t="s">
        <v>31</v>
      </c>
      <c r="J323" s="45"/>
      <c r="K323" s="48"/>
      <c r="L323" s="50"/>
      <c r="M323" s="52"/>
      <c r="N323" s="54"/>
      <c r="O323" s="56"/>
    </row>
    <row r="324" spans="1:18" ht="11.1" customHeight="1" thickBot="1">
      <c r="A324" s="19" t="s">
        <v>347</v>
      </c>
      <c r="B324" s="20" t="s">
        <v>348</v>
      </c>
      <c r="C324" s="21" t="s">
        <v>292</v>
      </c>
      <c r="D324" s="21">
        <v>28</v>
      </c>
      <c r="E324" s="21">
        <v>0</v>
      </c>
      <c r="F324" s="21">
        <v>28</v>
      </c>
      <c r="G324" s="21">
        <v>0</v>
      </c>
      <c r="H324" s="21" t="s">
        <v>15</v>
      </c>
      <c r="I324" s="21" t="s">
        <v>31</v>
      </c>
      <c r="J324" s="46"/>
      <c r="K324" s="49"/>
      <c r="L324" s="51"/>
      <c r="M324" s="53"/>
      <c r="N324" s="55"/>
      <c r="O324" s="57"/>
      <c r="P324" s="11"/>
      <c r="Q324" s="12"/>
      <c r="R324" s="12"/>
    </row>
    <row r="325" spans="1:18" ht="11.1" customHeight="1">
      <c r="A325" s="8" t="s">
        <v>349</v>
      </c>
      <c r="B325" s="9" t="s">
        <v>350</v>
      </c>
      <c r="C325" s="10" t="s">
        <v>45</v>
      </c>
      <c r="D325" s="10">
        <v>27</v>
      </c>
      <c r="E325" s="10">
        <v>34</v>
      </c>
      <c r="F325" s="10">
        <v>61</v>
      </c>
      <c r="G325" s="10">
        <v>3</v>
      </c>
      <c r="H325" s="10" t="s">
        <v>15</v>
      </c>
      <c r="I325" s="10" t="s">
        <v>16</v>
      </c>
      <c r="J325" s="44">
        <f t="shared" ref="J325" si="168">COUNTIF(H325:H335,"F")+COUNTIF(H325:H335,"AB")</f>
        <v>0</v>
      </c>
      <c r="K325" s="47">
        <f t="shared" ref="K325" si="169">SUM(G325:G335)</f>
        <v>21.5</v>
      </c>
      <c r="L325" s="69" t="str">
        <f t="shared" ref="L325" si="170">IF(K325=21.5, "PASS", "FAIL")</f>
        <v>PASS</v>
      </c>
      <c r="M325" s="70">
        <f t="shared" ref="M325" si="171">IF(L325="PASS",O325/9,"NO NEED")</f>
        <v>75.111111111111114</v>
      </c>
      <c r="N325" s="71">
        <f t="shared" ref="N325" si="172">IF(L325="FAIL","NO RANK",RANK(M325,$M$6:$M$654))</f>
        <v>16</v>
      </c>
      <c r="O325" s="72">
        <f t="shared" ref="O325" si="173">SUM(F325:F333)</f>
        <v>676</v>
      </c>
      <c r="P325" s="11"/>
      <c r="Q325" s="12"/>
      <c r="R325" s="12"/>
    </row>
    <row r="326" spans="1:18" ht="11.1" customHeight="1">
      <c r="A326" s="13" t="s">
        <v>349</v>
      </c>
      <c r="B326" s="14" t="s">
        <v>350</v>
      </c>
      <c r="C326" s="15" t="s">
        <v>46</v>
      </c>
      <c r="D326" s="15">
        <v>27</v>
      </c>
      <c r="E326" s="15">
        <v>43</v>
      </c>
      <c r="F326" s="15">
        <v>70</v>
      </c>
      <c r="G326" s="15">
        <v>3</v>
      </c>
      <c r="H326" s="15" t="s">
        <v>15</v>
      </c>
      <c r="I326" s="15" t="s">
        <v>22</v>
      </c>
      <c r="J326" s="45"/>
      <c r="K326" s="48"/>
      <c r="L326" s="50"/>
      <c r="M326" s="52"/>
      <c r="N326" s="54"/>
      <c r="O326" s="56"/>
    </row>
    <row r="327" spans="1:18" ht="11.1" customHeight="1">
      <c r="A327" s="13" t="s">
        <v>349</v>
      </c>
      <c r="B327" s="14" t="s">
        <v>350</v>
      </c>
      <c r="C327" s="15" t="s">
        <v>44</v>
      </c>
      <c r="D327" s="15">
        <v>26</v>
      </c>
      <c r="E327" s="15">
        <v>32</v>
      </c>
      <c r="F327" s="15">
        <v>58</v>
      </c>
      <c r="G327" s="15">
        <v>3</v>
      </c>
      <c r="H327" s="15" t="s">
        <v>15</v>
      </c>
      <c r="I327" s="15" t="s">
        <v>17</v>
      </c>
      <c r="J327" s="45"/>
      <c r="K327" s="48"/>
      <c r="L327" s="50"/>
      <c r="M327" s="52"/>
      <c r="N327" s="54"/>
      <c r="O327" s="56"/>
    </row>
    <row r="328" spans="1:18" ht="11.1" customHeight="1">
      <c r="A328" s="13" t="s">
        <v>349</v>
      </c>
      <c r="B328" s="14" t="s">
        <v>350</v>
      </c>
      <c r="C328" s="15" t="s">
        <v>51</v>
      </c>
      <c r="D328" s="15">
        <v>25</v>
      </c>
      <c r="E328" s="15">
        <v>30</v>
      </c>
      <c r="F328" s="15">
        <v>55</v>
      </c>
      <c r="G328" s="15">
        <v>3</v>
      </c>
      <c r="H328" s="15" t="s">
        <v>15</v>
      </c>
      <c r="I328" s="15" t="s">
        <v>17</v>
      </c>
      <c r="J328" s="45"/>
      <c r="K328" s="48"/>
      <c r="L328" s="50"/>
      <c r="M328" s="52"/>
      <c r="N328" s="54"/>
      <c r="O328" s="56"/>
    </row>
    <row r="329" spans="1:18" ht="11.1" customHeight="1">
      <c r="A329" s="13" t="s">
        <v>349</v>
      </c>
      <c r="B329" s="14" t="s">
        <v>350</v>
      </c>
      <c r="C329" s="15" t="s">
        <v>47</v>
      </c>
      <c r="D329" s="15">
        <v>25</v>
      </c>
      <c r="E329" s="15">
        <v>35</v>
      </c>
      <c r="F329" s="15">
        <v>60</v>
      </c>
      <c r="G329" s="15">
        <v>3</v>
      </c>
      <c r="H329" s="15" t="s">
        <v>15</v>
      </c>
      <c r="I329" s="15" t="s">
        <v>16</v>
      </c>
      <c r="J329" s="45"/>
      <c r="K329" s="48"/>
      <c r="L329" s="50"/>
      <c r="M329" s="52"/>
      <c r="N329" s="54"/>
      <c r="O329" s="56"/>
    </row>
    <row r="330" spans="1:18" ht="11.1" customHeight="1">
      <c r="A330" s="13" t="s">
        <v>349</v>
      </c>
      <c r="B330" s="14" t="s">
        <v>350</v>
      </c>
      <c r="C330" s="15" t="s">
        <v>48</v>
      </c>
      <c r="D330" s="15">
        <v>28</v>
      </c>
      <c r="E330" s="15">
        <v>66</v>
      </c>
      <c r="F330" s="15">
        <v>94</v>
      </c>
      <c r="G330" s="15">
        <v>1.5</v>
      </c>
      <c r="H330" s="15" t="s">
        <v>15</v>
      </c>
      <c r="I330" s="15" t="s">
        <v>20</v>
      </c>
      <c r="J330" s="45"/>
      <c r="K330" s="48"/>
      <c r="L330" s="50"/>
      <c r="M330" s="52"/>
      <c r="N330" s="54"/>
      <c r="O330" s="56"/>
    </row>
    <row r="331" spans="1:18" ht="11.1" customHeight="1">
      <c r="A331" s="16" t="s">
        <v>349</v>
      </c>
      <c r="B331" s="17" t="s">
        <v>350</v>
      </c>
      <c r="C331" s="18" t="s">
        <v>49</v>
      </c>
      <c r="D331" s="18">
        <v>25</v>
      </c>
      <c r="E331" s="18">
        <v>67</v>
      </c>
      <c r="F331" s="18">
        <v>92</v>
      </c>
      <c r="G331" s="18">
        <v>1.5</v>
      </c>
      <c r="H331" s="18" t="s">
        <v>15</v>
      </c>
      <c r="I331" s="18" t="s">
        <v>20</v>
      </c>
      <c r="J331" s="45"/>
      <c r="K331" s="48"/>
      <c r="L331" s="50"/>
      <c r="M331" s="52"/>
      <c r="N331" s="54"/>
      <c r="O331" s="56"/>
    </row>
    <row r="332" spans="1:18" ht="11.1" customHeight="1">
      <c r="A332" s="16" t="s">
        <v>349</v>
      </c>
      <c r="B332" s="17" t="s">
        <v>350</v>
      </c>
      <c r="C332" s="18" t="s">
        <v>52</v>
      </c>
      <c r="D332" s="18">
        <v>28</v>
      </c>
      <c r="E332" s="18">
        <v>65</v>
      </c>
      <c r="F332" s="18">
        <v>93</v>
      </c>
      <c r="G332" s="18">
        <v>1.5</v>
      </c>
      <c r="H332" s="18" t="s">
        <v>15</v>
      </c>
      <c r="I332" s="18" t="s">
        <v>20</v>
      </c>
      <c r="J332" s="45"/>
      <c r="K332" s="48"/>
      <c r="L332" s="50"/>
      <c r="M332" s="52"/>
      <c r="N332" s="54"/>
      <c r="O332" s="56"/>
    </row>
    <row r="333" spans="1:18" ht="11.1" customHeight="1">
      <c r="A333" s="16" t="s">
        <v>349</v>
      </c>
      <c r="B333" s="17" t="s">
        <v>350</v>
      </c>
      <c r="C333" s="18" t="s">
        <v>50</v>
      </c>
      <c r="D333" s="18">
        <v>28</v>
      </c>
      <c r="E333" s="18">
        <v>65</v>
      </c>
      <c r="F333" s="18">
        <v>93</v>
      </c>
      <c r="G333" s="18">
        <v>2</v>
      </c>
      <c r="H333" s="18" t="s">
        <v>15</v>
      </c>
      <c r="I333" s="18" t="s">
        <v>20</v>
      </c>
      <c r="J333" s="45"/>
      <c r="K333" s="48"/>
      <c r="L333" s="50"/>
      <c r="M333" s="52"/>
      <c r="N333" s="54"/>
      <c r="O333" s="56"/>
    </row>
    <row r="334" spans="1:18" ht="11.1" customHeight="1">
      <c r="A334" s="16" t="s">
        <v>349</v>
      </c>
      <c r="B334" s="17" t="s">
        <v>350</v>
      </c>
      <c r="C334" s="18" t="s">
        <v>42</v>
      </c>
      <c r="D334" s="18">
        <v>22</v>
      </c>
      <c r="E334" s="18">
        <v>0</v>
      </c>
      <c r="F334" s="18">
        <v>22</v>
      </c>
      <c r="G334" s="18">
        <v>0</v>
      </c>
      <c r="H334" s="18" t="s">
        <v>15</v>
      </c>
      <c r="I334" s="18" t="s">
        <v>31</v>
      </c>
      <c r="J334" s="45"/>
      <c r="K334" s="48"/>
      <c r="L334" s="50"/>
      <c r="M334" s="52"/>
      <c r="N334" s="54"/>
      <c r="O334" s="56"/>
    </row>
    <row r="335" spans="1:18" ht="11.1" customHeight="1" thickBot="1">
      <c r="A335" s="19" t="s">
        <v>349</v>
      </c>
      <c r="B335" s="20" t="s">
        <v>350</v>
      </c>
      <c r="C335" s="21" t="s">
        <v>292</v>
      </c>
      <c r="D335" s="21">
        <v>28</v>
      </c>
      <c r="E335" s="21">
        <v>0</v>
      </c>
      <c r="F335" s="21">
        <v>28</v>
      </c>
      <c r="G335" s="21">
        <v>0</v>
      </c>
      <c r="H335" s="21" t="s">
        <v>15</v>
      </c>
      <c r="I335" s="21" t="s">
        <v>31</v>
      </c>
      <c r="J335" s="46"/>
      <c r="K335" s="49"/>
      <c r="L335" s="51"/>
      <c r="M335" s="53"/>
      <c r="N335" s="55"/>
      <c r="O335" s="57"/>
      <c r="P335" s="11"/>
      <c r="Q335" s="12"/>
      <c r="R335" s="12"/>
    </row>
    <row r="336" spans="1:18" ht="11.1" customHeight="1">
      <c r="A336" s="8" t="s">
        <v>351</v>
      </c>
      <c r="B336" s="9" t="s">
        <v>352</v>
      </c>
      <c r="C336" s="10" t="s">
        <v>45</v>
      </c>
      <c r="D336" s="10">
        <v>27</v>
      </c>
      <c r="E336" s="10">
        <v>29</v>
      </c>
      <c r="F336" s="10">
        <v>56</v>
      </c>
      <c r="G336" s="10">
        <v>3</v>
      </c>
      <c r="H336" s="10" t="s">
        <v>15</v>
      </c>
      <c r="I336" s="10" t="s">
        <v>17</v>
      </c>
      <c r="J336" s="44">
        <f t="shared" ref="J336" si="174">COUNTIF(H336:H346,"F")+COUNTIF(H336:H346,"AB")</f>
        <v>0</v>
      </c>
      <c r="K336" s="47">
        <f t="shared" ref="K336" si="175">SUM(G336:G346)</f>
        <v>21.5</v>
      </c>
      <c r="L336" s="69" t="str">
        <f t="shared" ref="L336" si="176">IF(K336=21.5, "PASS", "FAIL")</f>
        <v>PASS</v>
      </c>
      <c r="M336" s="70">
        <f t="shared" ref="M336" si="177">IF(L336="PASS",O336/9,"NO NEED")</f>
        <v>72.777777777777771</v>
      </c>
      <c r="N336" s="71">
        <f t="shared" ref="N336" si="178">IF(L336="FAIL","NO RANK",RANK(M336,$M$6:$M$654))</f>
        <v>24</v>
      </c>
      <c r="O336" s="72">
        <f t="shared" ref="O336" si="179">SUM(F336:F344)</f>
        <v>655</v>
      </c>
      <c r="P336" s="11"/>
      <c r="Q336" s="12"/>
      <c r="R336" s="12"/>
    </row>
    <row r="337" spans="1:18" ht="11.1" customHeight="1">
      <c r="A337" s="13" t="s">
        <v>351</v>
      </c>
      <c r="B337" s="14" t="s">
        <v>352</v>
      </c>
      <c r="C337" s="15" t="s">
        <v>46</v>
      </c>
      <c r="D337" s="15">
        <v>26</v>
      </c>
      <c r="E337" s="15">
        <v>41</v>
      </c>
      <c r="F337" s="15">
        <v>67</v>
      </c>
      <c r="G337" s="15">
        <v>3</v>
      </c>
      <c r="H337" s="15" t="s">
        <v>15</v>
      </c>
      <c r="I337" s="15" t="s">
        <v>16</v>
      </c>
      <c r="J337" s="45"/>
      <c r="K337" s="48"/>
      <c r="L337" s="50"/>
      <c r="M337" s="52"/>
      <c r="N337" s="54"/>
      <c r="O337" s="56"/>
    </row>
    <row r="338" spans="1:18" ht="11.1" customHeight="1">
      <c r="A338" s="13" t="s">
        <v>351</v>
      </c>
      <c r="B338" s="14" t="s">
        <v>352</v>
      </c>
      <c r="C338" s="15" t="s">
        <v>44</v>
      </c>
      <c r="D338" s="15">
        <v>21</v>
      </c>
      <c r="E338" s="15">
        <v>29</v>
      </c>
      <c r="F338" s="15">
        <v>50</v>
      </c>
      <c r="G338" s="15">
        <v>3</v>
      </c>
      <c r="H338" s="15" t="s">
        <v>15</v>
      </c>
      <c r="I338" s="15" t="s">
        <v>17</v>
      </c>
      <c r="J338" s="45"/>
      <c r="K338" s="48"/>
      <c r="L338" s="50"/>
      <c r="M338" s="52"/>
      <c r="N338" s="54"/>
      <c r="O338" s="56"/>
    </row>
    <row r="339" spans="1:18" ht="11.1" customHeight="1">
      <c r="A339" s="13" t="s">
        <v>351</v>
      </c>
      <c r="B339" s="14" t="s">
        <v>352</v>
      </c>
      <c r="C339" s="15" t="s">
        <v>51</v>
      </c>
      <c r="D339" s="15">
        <v>23</v>
      </c>
      <c r="E339" s="15">
        <v>40</v>
      </c>
      <c r="F339" s="15">
        <v>63</v>
      </c>
      <c r="G339" s="15">
        <v>3</v>
      </c>
      <c r="H339" s="15" t="s">
        <v>15</v>
      </c>
      <c r="I339" s="15" t="s">
        <v>16</v>
      </c>
      <c r="J339" s="45"/>
      <c r="K339" s="48"/>
      <c r="L339" s="50"/>
      <c r="M339" s="52"/>
      <c r="N339" s="54"/>
      <c r="O339" s="56"/>
    </row>
    <row r="340" spans="1:18" ht="11.1" customHeight="1">
      <c r="A340" s="13" t="s">
        <v>351</v>
      </c>
      <c r="B340" s="14" t="s">
        <v>352</v>
      </c>
      <c r="C340" s="15" t="s">
        <v>47</v>
      </c>
      <c r="D340" s="15">
        <v>19</v>
      </c>
      <c r="E340" s="15">
        <v>32</v>
      </c>
      <c r="F340" s="15">
        <v>51</v>
      </c>
      <c r="G340" s="15">
        <v>3</v>
      </c>
      <c r="H340" s="15" t="s">
        <v>15</v>
      </c>
      <c r="I340" s="15" t="s">
        <v>17</v>
      </c>
      <c r="J340" s="45"/>
      <c r="K340" s="48"/>
      <c r="L340" s="50"/>
      <c r="M340" s="52"/>
      <c r="N340" s="54"/>
      <c r="O340" s="56"/>
    </row>
    <row r="341" spans="1:18" ht="11.1" customHeight="1">
      <c r="A341" s="13" t="s">
        <v>351</v>
      </c>
      <c r="B341" s="14" t="s">
        <v>352</v>
      </c>
      <c r="C341" s="15" t="s">
        <v>48</v>
      </c>
      <c r="D341" s="15">
        <v>27</v>
      </c>
      <c r="E341" s="15">
        <v>66</v>
      </c>
      <c r="F341" s="15">
        <v>93</v>
      </c>
      <c r="G341" s="15">
        <v>1.5</v>
      </c>
      <c r="H341" s="15" t="s">
        <v>15</v>
      </c>
      <c r="I341" s="15" t="s">
        <v>20</v>
      </c>
      <c r="J341" s="45"/>
      <c r="K341" s="48"/>
      <c r="L341" s="50"/>
      <c r="M341" s="52"/>
      <c r="N341" s="54"/>
      <c r="O341" s="56"/>
    </row>
    <row r="342" spans="1:18" ht="11.1" customHeight="1">
      <c r="A342" s="13" t="s">
        <v>351</v>
      </c>
      <c r="B342" s="14" t="s">
        <v>352</v>
      </c>
      <c r="C342" s="15" t="s">
        <v>49</v>
      </c>
      <c r="D342" s="15">
        <v>25</v>
      </c>
      <c r="E342" s="15">
        <v>67</v>
      </c>
      <c r="F342" s="15">
        <v>92</v>
      </c>
      <c r="G342" s="15">
        <v>1.5</v>
      </c>
      <c r="H342" s="15" t="s">
        <v>15</v>
      </c>
      <c r="I342" s="15" t="s">
        <v>20</v>
      </c>
      <c r="J342" s="45"/>
      <c r="K342" s="48"/>
      <c r="L342" s="50"/>
      <c r="M342" s="52"/>
      <c r="N342" s="54"/>
      <c r="O342" s="56"/>
    </row>
    <row r="343" spans="1:18" ht="11.1" customHeight="1">
      <c r="A343" s="16" t="s">
        <v>351</v>
      </c>
      <c r="B343" s="17" t="s">
        <v>352</v>
      </c>
      <c r="C343" s="18" t="s">
        <v>52</v>
      </c>
      <c r="D343" s="18">
        <v>27</v>
      </c>
      <c r="E343" s="18">
        <v>64</v>
      </c>
      <c r="F343" s="18">
        <v>91</v>
      </c>
      <c r="G343" s="18">
        <v>1.5</v>
      </c>
      <c r="H343" s="18" t="s">
        <v>15</v>
      </c>
      <c r="I343" s="18" t="s">
        <v>20</v>
      </c>
      <c r="J343" s="45"/>
      <c r="K343" s="48"/>
      <c r="L343" s="50"/>
      <c r="M343" s="52"/>
      <c r="N343" s="54"/>
      <c r="O343" s="56"/>
    </row>
    <row r="344" spans="1:18" ht="11.1" customHeight="1">
      <c r="A344" s="16" t="s">
        <v>351</v>
      </c>
      <c r="B344" s="17" t="s">
        <v>352</v>
      </c>
      <c r="C344" s="18" t="s">
        <v>50</v>
      </c>
      <c r="D344" s="18">
        <v>27</v>
      </c>
      <c r="E344" s="18">
        <v>65</v>
      </c>
      <c r="F344" s="18">
        <v>92</v>
      </c>
      <c r="G344" s="18">
        <v>2</v>
      </c>
      <c r="H344" s="18" t="s">
        <v>15</v>
      </c>
      <c r="I344" s="18" t="s">
        <v>20</v>
      </c>
      <c r="J344" s="45"/>
      <c r="K344" s="48"/>
      <c r="L344" s="50"/>
      <c r="M344" s="52"/>
      <c r="N344" s="54"/>
      <c r="O344" s="56"/>
    </row>
    <row r="345" spans="1:18" ht="11.1" customHeight="1">
      <c r="A345" s="16" t="s">
        <v>351</v>
      </c>
      <c r="B345" s="17" t="s">
        <v>352</v>
      </c>
      <c r="C345" s="18" t="s">
        <v>42</v>
      </c>
      <c r="D345" s="18">
        <v>18</v>
      </c>
      <c r="E345" s="18">
        <v>0</v>
      </c>
      <c r="F345" s="18">
        <v>18</v>
      </c>
      <c r="G345" s="18">
        <v>0</v>
      </c>
      <c r="H345" s="18" t="s">
        <v>15</v>
      </c>
      <c r="I345" s="18" t="s">
        <v>31</v>
      </c>
      <c r="J345" s="45"/>
      <c r="K345" s="48"/>
      <c r="L345" s="50"/>
      <c r="M345" s="52"/>
      <c r="N345" s="54"/>
      <c r="O345" s="56"/>
    </row>
    <row r="346" spans="1:18" ht="11.1" customHeight="1" thickBot="1">
      <c r="A346" s="19" t="s">
        <v>351</v>
      </c>
      <c r="B346" s="20" t="s">
        <v>352</v>
      </c>
      <c r="C346" s="21" t="s">
        <v>292</v>
      </c>
      <c r="D346" s="21">
        <v>27</v>
      </c>
      <c r="E346" s="21">
        <v>0</v>
      </c>
      <c r="F346" s="21">
        <v>27</v>
      </c>
      <c r="G346" s="21">
        <v>0</v>
      </c>
      <c r="H346" s="21" t="s">
        <v>15</v>
      </c>
      <c r="I346" s="21" t="s">
        <v>31</v>
      </c>
      <c r="J346" s="46"/>
      <c r="K346" s="49"/>
      <c r="L346" s="51"/>
      <c r="M346" s="53"/>
      <c r="N346" s="55"/>
      <c r="O346" s="57"/>
      <c r="P346" s="11"/>
      <c r="Q346" s="12"/>
      <c r="R346" s="12"/>
    </row>
    <row r="347" spans="1:18" ht="11.1" customHeight="1">
      <c r="A347" s="8" t="s">
        <v>353</v>
      </c>
      <c r="B347" s="9" t="s">
        <v>354</v>
      </c>
      <c r="C347" s="10" t="s">
        <v>45</v>
      </c>
      <c r="D347" s="10">
        <v>27</v>
      </c>
      <c r="E347" s="10">
        <v>26</v>
      </c>
      <c r="F347" s="10">
        <v>53</v>
      </c>
      <c r="G347" s="10">
        <v>3</v>
      </c>
      <c r="H347" s="10" t="s">
        <v>15</v>
      </c>
      <c r="I347" s="10" t="s">
        <v>17</v>
      </c>
      <c r="J347" s="44">
        <f t="shared" ref="J347" si="180">COUNTIF(H347:H357,"F")+COUNTIF(H347:H357,"AB")</f>
        <v>0</v>
      </c>
      <c r="K347" s="47">
        <f t="shared" ref="K347" si="181">SUM(G347:G357)</f>
        <v>21.5</v>
      </c>
      <c r="L347" s="69" t="str">
        <f t="shared" ref="L347" si="182">IF(K347=21.5, "PASS", "FAIL")</f>
        <v>PASS</v>
      </c>
      <c r="M347" s="70">
        <f t="shared" ref="M347" si="183">IF(L347="PASS",O347/9,"NO NEED")</f>
        <v>73</v>
      </c>
      <c r="N347" s="71">
        <f t="shared" ref="N347" si="184">IF(L347="FAIL","NO RANK",RANK(M347,$M$6:$M$654))</f>
        <v>23</v>
      </c>
      <c r="O347" s="72">
        <f t="shared" ref="O347" si="185">SUM(F347:F355)</f>
        <v>657</v>
      </c>
      <c r="P347" s="11"/>
      <c r="Q347" s="12"/>
      <c r="R347" s="12"/>
    </row>
    <row r="348" spans="1:18" ht="11.1" customHeight="1">
      <c r="A348" s="13" t="s">
        <v>353</v>
      </c>
      <c r="B348" s="14" t="s">
        <v>354</v>
      </c>
      <c r="C348" s="15" t="s">
        <v>46</v>
      </c>
      <c r="D348" s="15">
        <v>26</v>
      </c>
      <c r="E348" s="15">
        <v>38</v>
      </c>
      <c r="F348" s="15">
        <v>64</v>
      </c>
      <c r="G348" s="15">
        <v>3</v>
      </c>
      <c r="H348" s="15" t="s">
        <v>15</v>
      </c>
      <c r="I348" s="15" t="s">
        <v>16</v>
      </c>
      <c r="J348" s="45"/>
      <c r="K348" s="48"/>
      <c r="L348" s="50"/>
      <c r="M348" s="52"/>
      <c r="N348" s="54"/>
      <c r="O348" s="56"/>
    </row>
    <row r="349" spans="1:18" ht="11.1" customHeight="1">
      <c r="A349" s="13" t="s">
        <v>353</v>
      </c>
      <c r="B349" s="14" t="s">
        <v>354</v>
      </c>
      <c r="C349" s="15" t="s">
        <v>44</v>
      </c>
      <c r="D349" s="15">
        <v>24</v>
      </c>
      <c r="E349" s="15">
        <v>33</v>
      </c>
      <c r="F349" s="15">
        <v>57</v>
      </c>
      <c r="G349" s="15">
        <v>3</v>
      </c>
      <c r="H349" s="15" t="s">
        <v>15</v>
      </c>
      <c r="I349" s="15" t="s">
        <v>17</v>
      </c>
      <c r="J349" s="45"/>
      <c r="K349" s="48"/>
      <c r="L349" s="50"/>
      <c r="M349" s="52"/>
      <c r="N349" s="54"/>
      <c r="O349" s="56"/>
    </row>
    <row r="350" spans="1:18" ht="11.1" customHeight="1">
      <c r="A350" s="13" t="s">
        <v>353</v>
      </c>
      <c r="B350" s="14" t="s">
        <v>354</v>
      </c>
      <c r="C350" s="15" t="s">
        <v>51</v>
      </c>
      <c r="D350" s="15">
        <v>28</v>
      </c>
      <c r="E350" s="15">
        <v>33</v>
      </c>
      <c r="F350" s="15">
        <v>61</v>
      </c>
      <c r="G350" s="15">
        <v>3</v>
      </c>
      <c r="H350" s="15" t="s">
        <v>15</v>
      </c>
      <c r="I350" s="15" t="s">
        <v>16</v>
      </c>
      <c r="J350" s="45"/>
      <c r="K350" s="48"/>
      <c r="L350" s="50"/>
      <c r="M350" s="52"/>
      <c r="N350" s="54"/>
      <c r="O350" s="56"/>
    </row>
    <row r="351" spans="1:18" ht="11.1" customHeight="1">
      <c r="A351" s="13" t="s">
        <v>353</v>
      </c>
      <c r="B351" s="14" t="s">
        <v>354</v>
      </c>
      <c r="C351" s="15" t="s">
        <v>47</v>
      </c>
      <c r="D351" s="15">
        <v>24</v>
      </c>
      <c r="E351" s="15">
        <v>31</v>
      </c>
      <c r="F351" s="15">
        <v>55</v>
      </c>
      <c r="G351" s="15">
        <v>3</v>
      </c>
      <c r="H351" s="15" t="s">
        <v>15</v>
      </c>
      <c r="I351" s="15" t="s">
        <v>17</v>
      </c>
      <c r="J351" s="45"/>
      <c r="K351" s="48"/>
      <c r="L351" s="50"/>
      <c r="M351" s="52"/>
      <c r="N351" s="54"/>
      <c r="O351" s="56"/>
    </row>
    <row r="352" spans="1:18" ht="11.1" customHeight="1">
      <c r="A352" s="13" t="s">
        <v>353</v>
      </c>
      <c r="B352" s="14" t="s">
        <v>354</v>
      </c>
      <c r="C352" s="15" t="s">
        <v>48</v>
      </c>
      <c r="D352" s="15">
        <v>28</v>
      </c>
      <c r="E352" s="15">
        <v>65</v>
      </c>
      <c r="F352" s="15">
        <v>93</v>
      </c>
      <c r="G352" s="15">
        <v>1.5</v>
      </c>
      <c r="H352" s="15" t="s">
        <v>15</v>
      </c>
      <c r="I352" s="15" t="s">
        <v>20</v>
      </c>
      <c r="J352" s="45"/>
      <c r="K352" s="48"/>
      <c r="L352" s="50"/>
      <c r="M352" s="52"/>
      <c r="N352" s="54"/>
      <c r="O352" s="56"/>
    </row>
    <row r="353" spans="1:18" ht="11.1" customHeight="1">
      <c r="A353" s="16" t="s">
        <v>353</v>
      </c>
      <c r="B353" s="17" t="s">
        <v>354</v>
      </c>
      <c r="C353" s="18" t="s">
        <v>49</v>
      </c>
      <c r="D353" s="18">
        <v>25</v>
      </c>
      <c r="E353" s="18">
        <v>64</v>
      </c>
      <c r="F353" s="18">
        <v>89</v>
      </c>
      <c r="G353" s="18">
        <v>1.5</v>
      </c>
      <c r="H353" s="18" t="s">
        <v>15</v>
      </c>
      <c r="I353" s="18" t="s">
        <v>21</v>
      </c>
      <c r="J353" s="45"/>
      <c r="K353" s="48"/>
      <c r="L353" s="50"/>
      <c r="M353" s="52"/>
      <c r="N353" s="54"/>
      <c r="O353" s="56"/>
    </row>
    <row r="354" spans="1:18" ht="11.1" customHeight="1">
      <c r="A354" s="16" t="s">
        <v>353</v>
      </c>
      <c r="B354" s="17" t="s">
        <v>354</v>
      </c>
      <c r="C354" s="18" t="s">
        <v>52</v>
      </c>
      <c r="D354" s="18">
        <v>28</v>
      </c>
      <c r="E354" s="18">
        <v>63</v>
      </c>
      <c r="F354" s="18">
        <v>91</v>
      </c>
      <c r="G354" s="18">
        <v>1.5</v>
      </c>
      <c r="H354" s="18" t="s">
        <v>15</v>
      </c>
      <c r="I354" s="18" t="s">
        <v>20</v>
      </c>
      <c r="J354" s="45"/>
      <c r="K354" s="48"/>
      <c r="L354" s="50"/>
      <c r="M354" s="52"/>
      <c r="N354" s="54"/>
      <c r="O354" s="56"/>
    </row>
    <row r="355" spans="1:18" ht="11.1" customHeight="1">
      <c r="A355" s="16" t="s">
        <v>353</v>
      </c>
      <c r="B355" s="17" t="s">
        <v>354</v>
      </c>
      <c r="C355" s="18" t="s">
        <v>50</v>
      </c>
      <c r="D355" s="18">
        <v>28</v>
      </c>
      <c r="E355" s="18">
        <v>66</v>
      </c>
      <c r="F355" s="18">
        <v>94</v>
      </c>
      <c r="G355" s="18">
        <v>2</v>
      </c>
      <c r="H355" s="18" t="s">
        <v>15</v>
      </c>
      <c r="I355" s="18" t="s">
        <v>20</v>
      </c>
      <c r="J355" s="45"/>
      <c r="K355" s="48"/>
      <c r="L355" s="50"/>
      <c r="M355" s="52"/>
      <c r="N355" s="54"/>
      <c r="O355" s="56"/>
    </row>
    <row r="356" spans="1:18" ht="11.1" customHeight="1">
      <c r="A356" s="16" t="s">
        <v>353</v>
      </c>
      <c r="B356" s="17" t="s">
        <v>354</v>
      </c>
      <c r="C356" s="18" t="s">
        <v>42</v>
      </c>
      <c r="D356" s="18">
        <v>20</v>
      </c>
      <c r="E356" s="18">
        <v>0</v>
      </c>
      <c r="F356" s="18">
        <v>20</v>
      </c>
      <c r="G356" s="18">
        <v>0</v>
      </c>
      <c r="H356" s="18" t="s">
        <v>15</v>
      </c>
      <c r="I356" s="18" t="s">
        <v>31</v>
      </c>
      <c r="J356" s="45"/>
      <c r="K356" s="48"/>
      <c r="L356" s="50"/>
      <c r="M356" s="52"/>
      <c r="N356" s="54"/>
      <c r="O356" s="56"/>
    </row>
    <row r="357" spans="1:18" ht="11.1" customHeight="1" thickBot="1">
      <c r="A357" s="19" t="s">
        <v>353</v>
      </c>
      <c r="B357" s="20" t="s">
        <v>354</v>
      </c>
      <c r="C357" s="21" t="s">
        <v>292</v>
      </c>
      <c r="D357" s="21">
        <v>28</v>
      </c>
      <c r="E357" s="21">
        <v>0</v>
      </c>
      <c r="F357" s="21">
        <v>28</v>
      </c>
      <c r="G357" s="21">
        <v>0</v>
      </c>
      <c r="H357" s="21" t="s">
        <v>15</v>
      </c>
      <c r="I357" s="21" t="s">
        <v>31</v>
      </c>
      <c r="J357" s="46"/>
      <c r="K357" s="49"/>
      <c r="L357" s="51"/>
      <c r="M357" s="53"/>
      <c r="N357" s="55"/>
      <c r="O357" s="57"/>
      <c r="P357" s="11"/>
      <c r="Q357" s="12"/>
      <c r="R357" s="12"/>
    </row>
    <row r="358" spans="1:18" ht="11.1" customHeight="1">
      <c r="A358" s="8" t="s">
        <v>355</v>
      </c>
      <c r="B358" s="9" t="s">
        <v>356</v>
      </c>
      <c r="C358" s="10" t="s">
        <v>45</v>
      </c>
      <c r="D358" s="10">
        <v>28</v>
      </c>
      <c r="E358" s="10">
        <v>29</v>
      </c>
      <c r="F358" s="10">
        <v>57</v>
      </c>
      <c r="G358" s="10">
        <v>3</v>
      </c>
      <c r="H358" s="10" t="s">
        <v>15</v>
      </c>
      <c r="I358" s="10" t="s">
        <v>17</v>
      </c>
      <c r="J358" s="44">
        <f t="shared" ref="J358" si="186">COUNTIF(H358:H368,"F")+COUNTIF(H358:H368,"AB")</f>
        <v>0</v>
      </c>
      <c r="K358" s="47">
        <f t="shared" ref="K358" si="187">SUM(G358:G368)</f>
        <v>21.5</v>
      </c>
      <c r="L358" s="69" t="str">
        <f t="shared" ref="L358" si="188">IF(K358=21.5, "PASS", "FAIL")</f>
        <v>PASS</v>
      </c>
      <c r="M358" s="70">
        <f t="shared" ref="M358" si="189">IF(L358="PASS",O358/9,"NO NEED")</f>
        <v>76.777777777777771</v>
      </c>
      <c r="N358" s="71">
        <f t="shared" ref="N358" si="190">IF(L358="FAIL","NO RANK",RANK(M358,$M$6:$M$654))</f>
        <v>12</v>
      </c>
      <c r="O358" s="72">
        <f t="shared" ref="O358" si="191">SUM(F358:F366)</f>
        <v>691</v>
      </c>
      <c r="P358" s="11"/>
      <c r="Q358" s="12"/>
      <c r="R358" s="12"/>
    </row>
    <row r="359" spans="1:18" ht="11.1" customHeight="1">
      <c r="A359" s="13" t="s">
        <v>355</v>
      </c>
      <c r="B359" s="14" t="s">
        <v>356</v>
      </c>
      <c r="C359" s="15" t="s">
        <v>46</v>
      </c>
      <c r="D359" s="15">
        <v>27</v>
      </c>
      <c r="E359" s="15">
        <v>40</v>
      </c>
      <c r="F359" s="15">
        <v>67</v>
      </c>
      <c r="G359" s="15">
        <v>3</v>
      </c>
      <c r="H359" s="15" t="s">
        <v>15</v>
      </c>
      <c r="I359" s="15" t="s">
        <v>16</v>
      </c>
      <c r="J359" s="45"/>
      <c r="K359" s="48"/>
      <c r="L359" s="50"/>
      <c r="M359" s="52"/>
      <c r="N359" s="54"/>
      <c r="O359" s="56"/>
    </row>
    <row r="360" spans="1:18" ht="11.1" customHeight="1">
      <c r="A360" s="13" t="s">
        <v>355</v>
      </c>
      <c r="B360" s="14" t="s">
        <v>356</v>
      </c>
      <c r="C360" s="15" t="s">
        <v>44</v>
      </c>
      <c r="D360" s="15">
        <v>22</v>
      </c>
      <c r="E360" s="15">
        <v>34</v>
      </c>
      <c r="F360" s="15">
        <v>56</v>
      </c>
      <c r="G360" s="15">
        <v>3</v>
      </c>
      <c r="H360" s="15" t="s">
        <v>15</v>
      </c>
      <c r="I360" s="15" t="s">
        <v>17</v>
      </c>
      <c r="J360" s="45"/>
      <c r="K360" s="48"/>
      <c r="L360" s="50"/>
      <c r="M360" s="52"/>
      <c r="N360" s="54"/>
      <c r="O360" s="56"/>
    </row>
    <row r="361" spans="1:18" ht="11.1" customHeight="1">
      <c r="A361" s="13" t="s">
        <v>355</v>
      </c>
      <c r="B361" s="14" t="s">
        <v>356</v>
      </c>
      <c r="C361" s="15" t="s">
        <v>51</v>
      </c>
      <c r="D361" s="15">
        <v>28</v>
      </c>
      <c r="E361" s="15">
        <v>51</v>
      </c>
      <c r="F361" s="15">
        <v>79</v>
      </c>
      <c r="G361" s="15">
        <v>3</v>
      </c>
      <c r="H361" s="15" t="s">
        <v>15</v>
      </c>
      <c r="I361" s="15" t="s">
        <v>22</v>
      </c>
      <c r="J361" s="45"/>
      <c r="K361" s="48"/>
      <c r="L361" s="50"/>
      <c r="M361" s="52"/>
      <c r="N361" s="54"/>
      <c r="O361" s="56"/>
    </row>
    <row r="362" spans="1:18" ht="11.1" customHeight="1">
      <c r="A362" s="13" t="s">
        <v>355</v>
      </c>
      <c r="B362" s="14" t="s">
        <v>356</v>
      </c>
      <c r="C362" s="15" t="s">
        <v>47</v>
      </c>
      <c r="D362" s="15">
        <v>21</v>
      </c>
      <c r="E362" s="15">
        <v>43</v>
      </c>
      <c r="F362" s="15">
        <v>64</v>
      </c>
      <c r="G362" s="15">
        <v>3</v>
      </c>
      <c r="H362" s="15" t="s">
        <v>15</v>
      </c>
      <c r="I362" s="15" t="s">
        <v>16</v>
      </c>
      <c r="J362" s="45"/>
      <c r="K362" s="48"/>
      <c r="L362" s="50"/>
      <c r="M362" s="52"/>
      <c r="N362" s="54"/>
      <c r="O362" s="56"/>
    </row>
    <row r="363" spans="1:18" ht="11.1" customHeight="1">
      <c r="A363" s="13" t="s">
        <v>355</v>
      </c>
      <c r="B363" s="14" t="s">
        <v>356</v>
      </c>
      <c r="C363" s="15" t="s">
        <v>48</v>
      </c>
      <c r="D363" s="15">
        <v>26</v>
      </c>
      <c r="E363" s="15">
        <v>66</v>
      </c>
      <c r="F363" s="15">
        <v>92</v>
      </c>
      <c r="G363" s="15">
        <v>1.5</v>
      </c>
      <c r="H363" s="15" t="s">
        <v>15</v>
      </c>
      <c r="I363" s="15" t="s">
        <v>20</v>
      </c>
      <c r="J363" s="45"/>
      <c r="K363" s="48"/>
      <c r="L363" s="50"/>
      <c r="M363" s="52"/>
      <c r="N363" s="54"/>
      <c r="O363" s="56"/>
    </row>
    <row r="364" spans="1:18" ht="11.1" customHeight="1">
      <c r="A364" s="13" t="s">
        <v>355</v>
      </c>
      <c r="B364" s="14" t="s">
        <v>356</v>
      </c>
      <c r="C364" s="15" t="s">
        <v>49</v>
      </c>
      <c r="D364" s="15">
        <v>26</v>
      </c>
      <c r="E364" s="15">
        <v>67</v>
      </c>
      <c r="F364" s="15">
        <v>93</v>
      </c>
      <c r="G364" s="15">
        <v>1.5</v>
      </c>
      <c r="H364" s="15" t="s">
        <v>15</v>
      </c>
      <c r="I364" s="15" t="s">
        <v>20</v>
      </c>
      <c r="J364" s="45"/>
      <c r="K364" s="48"/>
      <c r="L364" s="50"/>
      <c r="M364" s="52"/>
      <c r="N364" s="54"/>
      <c r="O364" s="56"/>
    </row>
    <row r="365" spans="1:18" ht="11.1" customHeight="1">
      <c r="A365" s="16" t="s">
        <v>355</v>
      </c>
      <c r="B365" s="17" t="s">
        <v>356</v>
      </c>
      <c r="C365" s="18" t="s">
        <v>52</v>
      </c>
      <c r="D365" s="18">
        <v>26</v>
      </c>
      <c r="E365" s="18">
        <v>65</v>
      </c>
      <c r="F365" s="18">
        <v>91</v>
      </c>
      <c r="G365" s="18">
        <v>1.5</v>
      </c>
      <c r="H365" s="18" t="s">
        <v>15</v>
      </c>
      <c r="I365" s="18" t="s">
        <v>20</v>
      </c>
      <c r="J365" s="45"/>
      <c r="K365" s="48"/>
      <c r="L365" s="50"/>
      <c r="M365" s="52"/>
      <c r="N365" s="54"/>
      <c r="O365" s="56"/>
    </row>
    <row r="366" spans="1:18" ht="11.1" customHeight="1">
      <c r="A366" s="16" t="s">
        <v>355</v>
      </c>
      <c r="B366" s="17" t="s">
        <v>356</v>
      </c>
      <c r="C366" s="18" t="s">
        <v>50</v>
      </c>
      <c r="D366" s="18">
        <v>26</v>
      </c>
      <c r="E366" s="18">
        <v>66</v>
      </c>
      <c r="F366" s="18">
        <v>92</v>
      </c>
      <c r="G366" s="18">
        <v>2</v>
      </c>
      <c r="H366" s="18" t="s">
        <v>15</v>
      </c>
      <c r="I366" s="18" t="s">
        <v>20</v>
      </c>
      <c r="J366" s="45"/>
      <c r="K366" s="48"/>
      <c r="L366" s="50"/>
      <c r="M366" s="52"/>
      <c r="N366" s="54"/>
      <c r="O366" s="56"/>
    </row>
    <row r="367" spans="1:18" ht="11.1" customHeight="1">
      <c r="A367" s="16" t="s">
        <v>355</v>
      </c>
      <c r="B367" s="17" t="s">
        <v>356</v>
      </c>
      <c r="C367" s="18" t="s">
        <v>42</v>
      </c>
      <c r="D367" s="18">
        <v>20</v>
      </c>
      <c r="E367" s="18">
        <v>0</v>
      </c>
      <c r="F367" s="18">
        <v>20</v>
      </c>
      <c r="G367" s="18">
        <v>0</v>
      </c>
      <c r="H367" s="18" t="s">
        <v>15</v>
      </c>
      <c r="I367" s="18" t="s">
        <v>31</v>
      </c>
      <c r="J367" s="45"/>
      <c r="K367" s="48"/>
      <c r="L367" s="50"/>
      <c r="M367" s="52"/>
      <c r="N367" s="54"/>
      <c r="O367" s="56"/>
    </row>
    <row r="368" spans="1:18" ht="11.1" customHeight="1" thickBot="1">
      <c r="A368" s="19" t="s">
        <v>355</v>
      </c>
      <c r="B368" s="20" t="s">
        <v>356</v>
      </c>
      <c r="C368" s="21" t="s">
        <v>292</v>
      </c>
      <c r="D368" s="21">
        <v>26</v>
      </c>
      <c r="E368" s="21">
        <v>0</v>
      </c>
      <c r="F368" s="21">
        <v>26</v>
      </c>
      <c r="G368" s="21">
        <v>0</v>
      </c>
      <c r="H368" s="21" t="s">
        <v>15</v>
      </c>
      <c r="I368" s="21" t="s">
        <v>31</v>
      </c>
      <c r="J368" s="46"/>
      <c r="K368" s="49"/>
      <c r="L368" s="51"/>
      <c r="M368" s="53"/>
      <c r="N368" s="55"/>
      <c r="O368" s="57"/>
      <c r="P368" s="11"/>
      <c r="Q368" s="12"/>
      <c r="R368" s="12"/>
    </row>
    <row r="369" spans="1:18" ht="11.1" customHeight="1">
      <c r="A369" s="8" t="s">
        <v>357</v>
      </c>
      <c r="B369" s="9" t="s">
        <v>358</v>
      </c>
      <c r="C369" s="10" t="s">
        <v>45</v>
      </c>
      <c r="D369" s="10">
        <v>27</v>
      </c>
      <c r="E369" s="10">
        <v>46</v>
      </c>
      <c r="F369" s="10">
        <v>73</v>
      </c>
      <c r="G369" s="10">
        <v>3</v>
      </c>
      <c r="H369" s="10" t="s">
        <v>15</v>
      </c>
      <c r="I369" s="10" t="s">
        <v>22</v>
      </c>
      <c r="J369" s="44">
        <f t="shared" ref="J369" si="192">COUNTIF(H369:H379,"F")+COUNTIF(H369:H379,"AB")</f>
        <v>1</v>
      </c>
      <c r="K369" s="47">
        <f t="shared" ref="K369" si="193">SUM(G369:G379)</f>
        <v>18.5</v>
      </c>
      <c r="L369" s="69" t="str">
        <f t="shared" ref="L369" si="194">IF(K369=21.5, "PASS", "FAIL")</f>
        <v>FAIL</v>
      </c>
      <c r="M369" s="70" t="str">
        <f t="shared" ref="M369" si="195">IF(L369="PASS",O369/9,"NO NEED")</f>
        <v>NO NEED</v>
      </c>
      <c r="N369" s="71" t="str">
        <f t="shared" ref="N369" si="196">IF(L369="FAIL","NO RANK",RANK(M369,$M$6:$M$654))</f>
        <v>NO RANK</v>
      </c>
      <c r="O369" s="72">
        <f t="shared" ref="O369" si="197">SUM(F369:F377)</f>
        <v>638</v>
      </c>
      <c r="P369" s="11"/>
      <c r="Q369" s="12"/>
      <c r="R369" s="12"/>
    </row>
    <row r="370" spans="1:18" ht="11.1" customHeight="1">
      <c r="A370" s="13" t="s">
        <v>357</v>
      </c>
      <c r="B370" s="14" t="s">
        <v>358</v>
      </c>
      <c r="C370" s="15" t="s">
        <v>46</v>
      </c>
      <c r="D370" s="15">
        <v>26</v>
      </c>
      <c r="E370" s="15">
        <v>34</v>
      </c>
      <c r="F370" s="15">
        <v>60</v>
      </c>
      <c r="G370" s="15">
        <v>3</v>
      </c>
      <c r="H370" s="15" t="s">
        <v>15</v>
      </c>
      <c r="I370" s="15" t="s">
        <v>16</v>
      </c>
      <c r="J370" s="45"/>
      <c r="K370" s="48"/>
      <c r="L370" s="50"/>
      <c r="M370" s="52"/>
      <c r="N370" s="54"/>
      <c r="O370" s="56"/>
    </row>
    <row r="371" spans="1:18" ht="11.1" customHeight="1">
      <c r="A371" s="13" t="s">
        <v>357</v>
      </c>
      <c r="B371" s="14" t="s">
        <v>358</v>
      </c>
      <c r="C371" s="15" t="s">
        <v>44</v>
      </c>
      <c r="D371" s="15">
        <v>24</v>
      </c>
      <c r="E371" s="15">
        <v>35</v>
      </c>
      <c r="F371" s="15">
        <v>59</v>
      </c>
      <c r="G371" s="15">
        <v>3</v>
      </c>
      <c r="H371" s="15" t="s">
        <v>15</v>
      </c>
      <c r="I371" s="15" t="s">
        <v>17</v>
      </c>
      <c r="J371" s="45"/>
      <c r="K371" s="48"/>
      <c r="L371" s="50"/>
      <c r="M371" s="52"/>
      <c r="N371" s="54"/>
      <c r="O371" s="56"/>
    </row>
    <row r="372" spans="1:18" ht="11.1" customHeight="1">
      <c r="A372" s="13" t="s">
        <v>357</v>
      </c>
      <c r="B372" s="14" t="s">
        <v>358</v>
      </c>
      <c r="C372" s="15" t="s">
        <v>51</v>
      </c>
      <c r="D372" s="15">
        <v>22</v>
      </c>
      <c r="E372" s="15">
        <v>25</v>
      </c>
      <c r="F372" s="15">
        <v>47</v>
      </c>
      <c r="G372" s="15">
        <v>3</v>
      </c>
      <c r="H372" s="15" t="s">
        <v>15</v>
      </c>
      <c r="I372" s="15" t="s">
        <v>18</v>
      </c>
      <c r="J372" s="45"/>
      <c r="K372" s="48"/>
      <c r="L372" s="50"/>
      <c r="M372" s="52"/>
      <c r="N372" s="54"/>
      <c r="O372" s="56"/>
    </row>
    <row r="373" spans="1:18" ht="11.1" customHeight="1">
      <c r="A373" s="13" t="s">
        <v>357</v>
      </c>
      <c r="B373" s="14" t="s">
        <v>358</v>
      </c>
      <c r="C373" s="15" t="s">
        <v>47</v>
      </c>
      <c r="D373" s="15">
        <v>18</v>
      </c>
      <c r="E373" s="15">
        <v>14</v>
      </c>
      <c r="F373" s="15">
        <v>32</v>
      </c>
      <c r="G373" s="15">
        <v>0</v>
      </c>
      <c r="H373" s="15" t="s">
        <v>19</v>
      </c>
      <c r="I373" s="15" t="s">
        <v>19</v>
      </c>
      <c r="J373" s="45"/>
      <c r="K373" s="48"/>
      <c r="L373" s="50"/>
      <c r="M373" s="52"/>
      <c r="N373" s="54"/>
      <c r="O373" s="56"/>
    </row>
    <row r="374" spans="1:18" ht="11.1" customHeight="1">
      <c r="A374" s="13" t="s">
        <v>357</v>
      </c>
      <c r="B374" s="14" t="s">
        <v>358</v>
      </c>
      <c r="C374" s="15" t="s">
        <v>48</v>
      </c>
      <c r="D374" s="15">
        <v>28</v>
      </c>
      <c r="E374" s="15">
        <v>64</v>
      </c>
      <c r="F374" s="15">
        <v>92</v>
      </c>
      <c r="G374" s="15">
        <v>1.5</v>
      </c>
      <c r="H374" s="15" t="s">
        <v>15</v>
      </c>
      <c r="I374" s="15" t="s">
        <v>20</v>
      </c>
      <c r="J374" s="45"/>
      <c r="K374" s="48"/>
      <c r="L374" s="50"/>
      <c r="M374" s="52"/>
      <c r="N374" s="54"/>
      <c r="O374" s="56"/>
    </row>
    <row r="375" spans="1:18" ht="11.1" customHeight="1">
      <c r="A375" s="16" t="s">
        <v>357</v>
      </c>
      <c r="B375" s="17" t="s">
        <v>358</v>
      </c>
      <c r="C375" s="18" t="s">
        <v>49</v>
      </c>
      <c r="D375" s="18">
        <v>25</v>
      </c>
      <c r="E375" s="18">
        <v>66</v>
      </c>
      <c r="F375" s="18">
        <v>91</v>
      </c>
      <c r="G375" s="18">
        <v>1.5</v>
      </c>
      <c r="H375" s="18" t="s">
        <v>15</v>
      </c>
      <c r="I375" s="18" t="s">
        <v>20</v>
      </c>
      <c r="J375" s="45"/>
      <c r="K375" s="48"/>
      <c r="L375" s="50"/>
      <c r="M375" s="52"/>
      <c r="N375" s="54"/>
      <c r="O375" s="56"/>
    </row>
    <row r="376" spans="1:18" ht="11.1" customHeight="1">
      <c r="A376" s="16" t="s">
        <v>357</v>
      </c>
      <c r="B376" s="17" t="s">
        <v>358</v>
      </c>
      <c r="C376" s="18" t="s">
        <v>52</v>
      </c>
      <c r="D376" s="18">
        <v>28</v>
      </c>
      <c r="E376" s="18">
        <v>66</v>
      </c>
      <c r="F376" s="18">
        <v>94</v>
      </c>
      <c r="G376" s="18">
        <v>1.5</v>
      </c>
      <c r="H376" s="18" t="s">
        <v>15</v>
      </c>
      <c r="I376" s="18" t="s">
        <v>20</v>
      </c>
      <c r="J376" s="45"/>
      <c r="K376" s="48"/>
      <c r="L376" s="50"/>
      <c r="M376" s="52"/>
      <c r="N376" s="54"/>
      <c r="O376" s="56"/>
    </row>
    <row r="377" spans="1:18" ht="11.1" customHeight="1">
      <c r="A377" s="16" t="s">
        <v>357</v>
      </c>
      <c r="B377" s="17" t="s">
        <v>358</v>
      </c>
      <c r="C377" s="18" t="s">
        <v>50</v>
      </c>
      <c r="D377" s="18">
        <v>28</v>
      </c>
      <c r="E377" s="18">
        <v>62</v>
      </c>
      <c r="F377" s="18">
        <v>90</v>
      </c>
      <c r="G377" s="18">
        <v>2</v>
      </c>
      <c r="H377" s="18" t="s">
        <v>15</v>
      </c>
      <c r="I377" s="18" t="s">
        <v>20</v>
      </c>
      <c r="J377" s="45"/>
      <c r="K377" s="48"/>
      <c r="L377" s="50"/>
      <c r="M377" s="52"/>
      <c r="N377" s="54"/>
      <c r="O377" s="56"/>
    </row>
    <row r="378" spans="1:18" ht="11.1" customHeight="1">
      <c r="A378" s="16" t="s">
        <v>357</v>
      </c>
      <c r="B378" s="17" t="s">
        <v>358</v>
      </c>
      <c r="C378" s="18" t="s">
        <v>42</v>
      </c>
      <c r="D378" s="18">
        <v>18</v>
      </c>
      <c r="E378" s="18">
        <v>0</v>
      </c>
      <c r="F378" s="18">
        <v>18</v>
      </c>
      <c r="G378" s="18">
        <v>0</v>
      </c>
      <c r="H378" s="18" t="s">
        <v>15</v>
      </c>
      <c r="I378" s="18" t="s">
        <v>31</v>
      </c>
      <c r="J378" s="45"/>
      <c r="K378" s="48"/>
      <c r="L378" s="50"/>
      <c r="M378" s="52"/>
      <c r="N378" s="54"/>
      <c r="O378" s="56"/>
    </row>
    <row r="379" spans="1:18" ht="11.1" customHeight="1" thickBot="1">
      <c r="A379" s="19" t="s">
        <v>357</v>
      </c>
      <c r="B379" s="20" t="s">
        <v>358</v>
      </c>
      <c r="C379" s="21" t="s">
        <v>292</v>
      </c>
      <c r="D379" s="21">
        <v>28</v>
      </c>
      <c r="E379" s="21">
        <v>0</v>
      </c>
      <c r="F379" s="21">
        <v>28</v>
      </c>
      <c r="G379" s="21">
        <v>0</v>
      </c>
      <c r="H379" s="21" t="s">
        <v>15</v>
      </c>
      <c r="I379" s="21" t="s">
        <v>31</v>
      </c>
      <c r="J379" s="46"/>
      <c r="K379" s="49"/>
      <c r="L379" s="51"/>
      <c r="M379" s="53"/>
      <c r="N379" s="55"/>
      <c r="O379" s="57"/>
      <c r="P379" s="11"/>
      <c r="Q379" s="12"/>
      <c r="R379" s="12"/>
    </row>
    <row r="380" spans="1:18" ht="11.1" customHeight="1">
      <c r="A380" s="8" t="s">
        <v>359</v>
      </c>
      <c r="B380" s="9" t="s">
        <v>360</v>
      </c>
      <c r="C380" s="10" t="s">
        <v>45</v>
      </c>
      <c r="D380" s="10">
        <v>28</v>
      </c>
      <c r="E380" s="10">
        <v>52</v>
      </c>
      <c r="F380" s="10">
        <v>80</v>
      </c>
      <c r="G380" s="10">
        <v>3</v>
      </c>
      <c r="H380" s="10" t="s">
        <v>15</v>
      </c>
      <c r="I380" s="10" t="s">
        <v>21</v>
      </c>
      <c r="J380" s="44">
        <f t="shared" ref="J380" si="198">COUNTIF(H380:H390,"F")+COUNTIF(H380:H390,"AB")</f>
        <v>0</v>
      </c>
      <c r="K380" s="47">
        <f t="shared" ref="K380" si="199">SUM(G380:G390)</f>
        <v>21.5</v>
      </c>
      <c r="L380" s="69" t="str">
        <f t="shared" ref="L380" si="200">IF(K380=21.5, "PASS", "FAIL")</f>
        <v>PASS</v>
      </c>
      <c r="M380" s="70">
        <f t="shared" ref="M380" si="201">IF(L380="PASS",O380/9,"NO NEED")</f>
        <v>83.111111111111114</v>
      </c>
      <c r="N380" s="71">
        <f t="shared" ref="N380" si="202">IF(L380="FAIL","NO RANK",RANK(M380,$M$6:$M$654))</f>
        <v>2</v>
      </c>
      <c r="O380" s="72">
        <f t="shared" ref="O380" si="203">SUM(F380:F388)</f>
        <v>748</v>
      </c>
      <c r="P380" s="11"/>
      <c r="Q380" s="12"/>
      <c r="R380" s="12"/>
    </row>
    <row r="381" spans="1:18" ht="11.1" customHeight="1">
      <c r="A381" s="13" t="s">
        <v>359</v>
      </c>
      <c r="B381" s="14" t="s">
        <v>360</v>
      </c>
      <c r="C381" s="15" t="s">
        <v>46</v>
      </c>
      <c r="D381" s="15">
        <v>28</v>
      </c>
      <c r="E381" s="15">
        <v>42</v>
      </c>
      <c r="F381" s="15">
        <v>70</v>
      </c>
      <c r="G381" s="15">
        <v>3</v>
      </c>
      <c r="H381" s="15" t="s">
        <v>15</v>
      </c>
      <c r="I381" s="15" t="s">
        <v>22</v>
      </c>
      <c r="J381" s="45"/>
      <c r="K381" s="48"/>
      <c r="L381" s="50"/>
      <c r="M381" s="52"/>
      <c r="N381" s="54"/>
      <c r="O381" s="56"/>
    </row>
    <row r="382" spans="1:18" ht="11.1" customHeight="1">
      <c r="A382" s="13" t="s">
        <v>359</v>
      </c>
      <c r="B382" s="14" t="s">
        <v>360</v>
      </c>
      <c r="C382" s="15" t="s">
        <v>44</v>
      </c>
      <c r="D382" s="15">
        <v>25</v>
      </c>
      <c r="E382" s="15">
        <v>46</v>
      </c>
      <c r="F382" s="15">
        <v>71</v>
      </c>
      <c r="G382" s="15">
        <v>3</v>
      </c>
      <c r="H382" s="15" t="s">
        <v>15</v>
      </c>
      <c r="I382" s="15" t="s">
        <v>22</v>
      </c>
      <c r="J382" s="45"/>
      <c r="K382" s="48"/>
      <c r="L382" s="50"/>
      <c r="M382" s="52"/>
      <c r="N382" s="54"/>
      <c r="O382" s="56"/>
    </row>
    <row r="383" spans="1:18" ht="11.1" customHeight="1">
      <c r="A383" s="13" t="s">
        <v>359</v>
      </c>
      <c r="B383" s="14" t="s">
        <v>360</v>
      </c>
      <c r="C383" s="15" t="s">
        <v>51</v>
      </c>
      <c r="D383" s="15">
        <v>28</v>
      </c>
      <c r="E383" s="15">
        <v>40</v>
      </c>
      <c r="F383" s="15">
        <v>68</v>
      </c>
      <c r="G383" s="15">
        <v>3</v>
      </c>
      <c r="H383" s="15" t="s">
        <v>15</v>
      </c>
      <c r="I383" s="15" t="s">
        <v>16</v>
      </c>
      <c r="J383" s="45"/>
      <c r="K383" s="48"/>
      <c r="L383" s="50"/>
      <c r="M383" s="52"/>
      <c r="N383" s="54"/>
      <c r="O383" s="56"/>
    </row>
    <row r="384" spans="1:18" ht="11.1" customHeight="1">
      <c r="A384" s="13" t="s">
        <v>359</v>
      </c>
      <c r="B384" s="14" t="s">
        <v>360</v>
      </c>
      <c r="C384" s="15" t="s">
        <v>47</v>
      </c>
      <c r="D384" s="15">
        <v>28</v>
      </c>
      <c r="E384" s="15">
        <v>55</v>
      </c>
      <c r="F384" s="15">
        <v>83</v>
      </c>
      <c r="G384" s="15">
        <v>3</v>
      </c>
      <c r="H384" s="15" t="s">
        <v>15</v>
      </c>
      <c r="I384" s="15" t="s">
        <v>21</v>
      </c>
      <c r="J384" s="45"/>
      <c r="K384" s="48"/>
      <c r="L384" s="50"/>
      <c r="M384" s="52"/>
      <c r="N384" s="54"/>
      <c r="O384" s="56"/>
    </row>
    <row r="385" spans="1:18" ht="11.1" customHeight="1">
      <c r="A385" s="13" t="s">
        <v>359</v>
      </c>
      <c r="B385" s="14" t="s">
        <v>360</v>
      </c>
      <c r="C385" s="15" t="s">
        <v>48</v>
      </c>
      <c r="D385" s="15">
        <v>28</v>
      </c>
      <c r="E385" s="15">
        <v>65</v>
      </c>
      <c r="F385" s="15">
        <v>93</v>
      </c>
      <c r="G385" s="15">
        <v>1.5</v>
      </c>
      <c r="H385" s="15" t="s">
        <v>15</v>
      </c>
      <c r="I385" s="15" t="s">
        <v>20</v>
      </c>
      <c r="J385" s="45"/>
      <c r="K385" s="48"/>
      <c r="L385" s="50"/>
      <c r="M385" s="52"/>
      <c r="N385" s="54"/>
      <c r="O385" s="56"/>
    </row>
    <row r="386" spans="1:18" ht="11.1" customHeight="1">
      <c r="A386" s="13" t="s">
        <v>359</v>
      </c>
      <c r="B386" s="14" t="s">
        <v>360</v>
      </c>
      <c r="C386" s="15" t="s">
        <v>49</v>
      </c>
      <c r="D386" s="15">
        <v>26</v>
      </c>
      <c r="E386" s="15">
        <v>67</v>
      </c>
      <c r="F386" s="15">
        <v>93</v>
      </c>
      <c r="G386" s="15">
        <v>1.5</v>
      </c>
      <c r="H386" s="15" t="s">
        <v>15</v>
      </c>
      <c r="I386" s="15" t="s">
        <v>20</v>
      </c>
      <c r="J386" s="45"/>
      <c r="K386" s="48"/>
      <c r="L386" s="50"/>
      <c r="M386" s="52"/>
      <c r="N386" s="54"/>
      <c r="O386" s="56"/>
    </row>
    <row r="387" spans="1:18" ht="11.1" customHeight="1">
      <c r="A387" s="16" t="s">
        <v>359</v>
      </c>
      <c r="B387" s="17" t="s">
        <v>360</v>
      </c>
      <c r="C387" s="18" t="s">
        <v>52</v>
      </c>
      <c r="D387" s="18">
        <v>28</v>
      </c>
      <c r="E387" s="18">
        <v>67</v>
      </c>
      <c r="F387" s="18">
        <v>95</v>
      </c>
      <c r="G387" s="18">
        <v>1.5</v>
      </c>
      <c r="H387" s="18" t="s">
        <v>15</v>
      </c>
      <c r="I387" s="18" t="s">
        <v>20</v>
      </c>
      <c r="J387" s="45"/>
      <c r="K387" s="48"/>
      <c r="L387" s="50"/>
      <c r="M387" s="52"/>
      <c r="N387" s="54"/>
      <c r="O387" s="56"/>
    </row>
    <row r="388" spans="1:18" ht="11.1" customHeight="1">
      <c r="A388" s="16" t="s">
        <v>359</v>
      </c>
      <c r="B388" s="17" t="s">
        <v>360</v>
      </c>
      <c r="C388" s="18" t="s">
        <v>50</v>
      </c>
      <c r="D388" s="18">
        <v>28</v>
      </c>
      <c r="E388" s="18">
        <v>67</v>
      </c>
      <c r="F388" s="18">
        <v>95</v>
      </c>
      <c r="G388" s="18">
        <v>2</v>
      </c>
      <c r="H388" s="18" t="s">
        <v>15</v>
      </c>
      <c r="I388" s="18" t="s">
        <v>20</v>
      </c>
      <c r="J388" s="45"/>
      <c r="K388" s="48"/>
      <c r="L388" s="50"/>
      <c r="M388" s="52"/>
      <c r="N388" s="54"/>
      <c r="O388" s="56"/>
    </row>
    <row r="389" spans="1:18" ht="11.1" customHeight="1">
      <c r="A389" s="16" t="s">
        <v>359</v>
      </c>
      <c r="B389" s="17" t="s">
        <v>360</v>
      </c>
      <c r="C389" s="18" t="s">
        <v>42</v>
      </c>
      <c r="D389" s="18">
        <v>21</v>
      </c>
      <c r="E389" s="18">
        <v>0</v>
      </c>
      <c r="F389" s="18">
        <v>21</v>
      </c>
      <c r="G389" s="18">
        <v>0</v>
      </c>
      <c r="H389" s="18" t="s">
        <v>15</v>
      </c>
      <c r="I389" s="18" t="s">
        <v>31</v>
      </c>
      <c r="J389" s="45"/>
      <c r="K389" s="48"/>
      <c r="L389" s="50"/>
      <c r="M389" s="52"/>
      <c r="N389" s="54"/>
      <c r="O389" s="56"/>
    </row>
    <row r="390" spans="1:18" ht="11.1" customHeight="1" thickBot="1">
      <c r="A390" s="19" t="s">
        <v>359</v>
      </c>
      <c r="B390" s="20" t="s">
        <v>360</v>
      </c>
      <c r="C390" s="21" t="s">
        <v>292</v>
      </c>
      <c r="D390" s="21">
        <v>28</v>
      </c>
      <c r="E390" s="21">
        <v>0</v>
      </c>
      <c r="F390" s="21">
        <v>28</v>
      </c>
      <c r="G390" s="21">
        <v>0</v>
      </c>
      <c r="H390" s="21" t="s">
        <v>15</v>
      </c>
      <c r="I390" s="21" t="s">
        <v>31</v>
      </c>
      <c r="J390" s="46"/>
      <c r="K390" s="49"/>
      <c r="L390" s="51"/>
      <c r="M390" s="53"/>
      <c r="N390" s="55"/>
      <c r="O390" s="57"/>
      <c r="P390" s="11"/>
      <c r="Q390" s="12"/>
      <c r="R390" s="12"/>
    </row>
    <row r="391" spans="1:18" ht="11.1" customHeight="1">
      <c r="A391" s="8" t="s">
        <v>361</v>
      </c>
      <c r="B391" s="9" t="s">
        <v>362</v>
      </c>
      <c r="C391" s="10" t="s">
        <v>45</v>
      </c>
      <c r="D391" s="10">
        <v>23</v>
      </c>
      <c r="E391" s="10">
        <v>9</v>
      </c>
      <c r="F391" s="10">
        <v>32</v>
      </c>
      <c r="G391" s="10">
        <v>0</v>
      </c>
      <c r="H391" s="10" t="s">
        <v>19</v>
      </c>
      <c r="I391" s="10" t="s">
        <v>19</v>
      </c>
      <c r="J391" s="44">
        <f t="shared" ref="J391" si="204">COUNTIF(H391:H401,"F")+COUNTIF(H391:H401,"AB")</f>
        <v>1</v>
      </c>
      <c r="K391" s="47">
        <f t="shared" ref="K391" si="205">SUM(G391:G401)</f>
        <v>18.5</v>
      </c>
      <c r="L391" s="69" t="str">
        <f t="shared" ref="L391" si="206">IF(K391=21.5, "PASS", "FAIL")</f>
        <v>FAIL</v>
      </c>
      <c r="M391" s="70" t="str">
        <f t="shared" ref="M391" si="207">IF(L391="PASS",O391/9,"NO NEED")</f>
        <v>NO NEED</v>
      </c>
      <c r="N391" s="71" t="str">
        <f t="shared" ref="N391" si="208">IF(L391="FAIL","NO RANK",RANK(M391,$M$6:$M$654))</f>
        <v>NO RANK</v>
      </c>
      <c r="O391" s="72">
        <f t="shared" ref="O391" si="209">SUM(F391:F399)</f>
        <v>564</v>
      </c>
      <c r="P391" s="11"/>
      <c r="Q391" s="12"/>
      <c r="R391" s="12"/>
    </row>
    <row r="392" spans="1:18" ht="11.1" customHeight="1">
      <c r="A392" s="13" t="s">
        <v>361</v>
      </c>
      <c r="B392" s="14" t="s">
        <v>362</v>
      </c>
      <c r="C392" s="15" t="s">
        <v>46</v>
      </c>
      <c r="D392" s="15">
        <v>21</v>
      </c>
      <c r="E392" s="15">
        <v>31</v>
      </c>
      <c r="F392" s="15">
        <v>52</v>
      </c>
      <c r="G392" s="15">
        <v>3</v>
      </c>
      <c r="H392" s="15" t="s">
        <v>15</v>
      </c>
      <c r="I392" s="15" t="s">
        <v>17</v>
      </c>
      <c r="J392" s="45"/>
      <c r="K392" s="48"/>
      <c r="L392" s="50"/>
      <c r="M392" s="52"/>
      <c r="N392" s="54"/>
      <c r="O392" s="56"/>
    </row>
    <row r="393" spans="1:18" ht="11.1" customHeight="1">
      <c r="A393" s="13" t="s">
        <v>361</v>
      </c>
      <c r="B393" s="14" t="s">
        <v>362</v>
      </c>
      <c r="C393" s="15" t="s">
        <v>44</v>
      </c>
      <c r="D393" s="15">
        <v>20</v>
      </c>
      <c r="E393" s="15">
        <v>26</v>
      </c>
      <c r="F393" s="15">
        <v>46</v>
      </c>
      <c r="G393" s="15">
        <v>3</v>
      </c>
      <c r="H393" s="15" t="s">
        <v>15</v>
      </c>
      <c r="I393" s="15" t="s">
        <v>18</v>
      </c>
      <c r="J393" s="45"/>
      <c r="K393" s="48"/>
      <c r="L393" s="50"/>
      <c r="M393" s="52"/>
      <c r="N393" s="54"/>
      <c r="O393" s="56"/>
    </row>
    <row r="394" spans="1:18" ht="11.1" customHeight="1">
      <c r="A394" s="13" t="s">
        <v>361</v>
      </c>
      <c r="B394" s="14" t="s">
        <v>362</v>
      </c>
      <c r="C394" s="15" t="s">
        <v>51</v>
      </c>
      <c r="D394" s="15">
        <v>26</v>
      </c>
      <c r="E394" s="15">
        <v>39</v>
      </c>
      <c r="F394" s="15">
        <v>65</v>
      </c>
      <c r="G394" s="15">
        <v>3</v>
      </c>
      <c r="H394" s="15" t="s">
        <v>15</v>
      </c>
      <c r="I394" s="15" t="s">
        <v>16</v>
      </c>
      <c r="J394" s="45"/>
      <c r="K394" s="48"/>
      <c r="L394" s="50"/>
      <c r="M394" s="52"/>
      <c r="N394" s="54"/>
      <c r="O394" s="56"/>
    </row>
    <row r="395" spans="1:18" ht="11.1" customHeight="1">
      <c r="A395" s="13" t="s">
        <v>361</v>
      </c>
      <c r="B395" s="14" t="s">
        <v>362</v>
      </c>
      <c r="C395" s="15" t="s">
        <v>47</v>
      </c>
      <c r="D395" s="15">
        <v>19</v>
      </c>
      <c r="E395" s="15">
        <v>46</v>
      </c>
      <c r="F395" s="15">
        <v>65</v>
      </c>
      <c r="G395" s="15">
        <v>3</v>
      </c>
      <c r="H395" s="15" t="s">
        <v>15</v>
      </c>
      <c r="I395" s="15" t="s">
        <v>16</v>
      </c>
      <c r="J395" s="45"/>
      <c r="K395" s="48"/>
      <c r="L395" s="50"/>
      <c r="M395" s="52"/>
      <c r="N395" s="54"/>
      <c r="O395" s="56"/>
    </row>
    <row r="396" spans="1:18" ht="11.1" customHeight="1">
      <c r="A396" s="13" t="s">
        <v>361</v>
      </c>
      <c r="B396" s="14" t="s">
        <v>362</v>
      </c>
      <c r="C396" s="15" t="s">
        <v>48</v>
      </c>
      <c r="D396" s="15">
        <v>28</v>
      </c>
      <c r="E396" s="15">
        <v>50</v>
      </c>
      <c r="F396" s="15">
        <v>78</v>
      </c>
      <c r="G396" s="15">
        <v>1.5</v>
      </c>
      <c r="H396" s="15" t="s">
        <v>15</v>
      </c>
      <c r="I396" s="15" t="s">
        <v>22</v>
      </c>
      <c r="J396" s="45"/>
      <c r="K396" s="48"/>
      <c r="L396" s="50"/>
      <c r="M396" s="52"/>
      <c r="N396" s="54"/>
      <c r="O396" s="56"/>
    </row>
    <row r="397" spans="1:18" ht="11.1" customHeight="1">
      <c r="A397" s="16" t="s">
        <v>361</v>
      </c>
      <c r="B397" s="17" t="s">
        <v>362</v>
      </c>
      <c r="C397" s="18" t="s">
        <v>49</v>
      </c>
      <c r="D397" s="18">
        <v>19</v>
      </c>
      <c r="E397" s="18">
        <v>50</v>
      </c>
      <c r="F397" s="18">
        <v>69</v>
      </c>
      <c r="G397" s="18">
        <v>1.5</v>
      </c>
      <c r="H397" s="18" t="s">
        <v>15</v>
      </c>
      <c r="I397" s="18" t="s">
        <v>16</v>
      </c>
      <c r="J397" s="45"/>
      <c r="K397" s="48"/>
      <c r="L397" s="50"/>
      <c r="M397" s="52"/>
      <c r="N397" s="54"/>
      <c r="O397" s="56"/>
    </row>
    <row r="398" spans="1:18" ht="11.1" customHeight="1">
      <c r="A398" s="16" t="s">
        <v>361</v>
      </c>
      <c r="B398" s="17" t="s">
        <v>362</v>
      </c>
      <c r="C398" s="18" t="s">
        <v>52</v>
      </c>
      <c r="D398" s="18">
        <v>22</v>
      </c>
      <c r="E398" s="18">
        <v>60</v>
      </c>
      <c r="F398" s="18">
        <v>82</v>
      </c>
      <c r="G398" s="18">
        <v>1.5</v>
      </c>
      <c r="H398" s="18" t="s">
        <v>15</v>
      </c>
      <c r="I398" s="18" t="s">
        <v>21</v>
      </c>
      <c r="J398" s="45"/>
      <c r="K398" s="48"/>
      <c r="L398" s="50"/>
      <c r="M398" s="52"/>
      <c r="N398" s="54"/>
      <c r="O398" s="56"/>
    </row>
    <row r="399" spans="1:18" ht="11.1" customHeight="1">
      <c r="A399" s="16" t="s">
        <v>361</v>
      </c>
      <c r="B399" s="17" t="s">
        <v>362</v>
      </c>
      <c r="C399" s="18" t="s">
        <v>50</v>
      </c>
      <c r="D399" s="18">
        <v>25</v>
      </c>
      <c r="E399" s="18">
        <v>50</v>
      </c>
      <c r="F399" s="18">
        <v>75</v>
      </c>
      <c r="G399" s="18">
        <v>2</v>
      </c>
      <c r="H399" s="18" t="s">
        <v>15</v>
      </c>
      <c r="I399" s="18" t="s">
        <v>22</v>
      </c>
      <c r="J399" s="45"/>
      <c r="K399" s="48"/>
      <c r="L399" s="50"/>
      <c r="M399" s="52"/>
      <c r="N399" s="54"/>
      <c r="O399" s="56"/>
    </row>
    <row r="400" spans="1:18" ht="11.1" customHeight="1">
      <c r="A400" s="16" t="s">
        <v>361</v>
      </c>
      <c r="B400" s="17" t="s">
        <v>362</v>
      </c>
      <c r="C400" s="18" t="s">
        <v>42</v>
      </c>
      <c r="D400" s="18">
        <v>18</v>
      </c>
      <c r="E400" s="18">
        <v>0</v>
      </c>
      <c r="F400" s="18">
        <v>18</v>
      </c>
      <c r="G400" s="18">
        <v>0</v>
      </c>
      <c r="H400" s="18" t="s">
        <v>15</v>
      </c>
      <c r="I400" s="18" t="s">
        <v>31</v>
      </c>
      <c r="J400" s="45"/>
      <c r="K400" s="48"/>
      <c r="L400" s="50"/>
      <c r="M400" s="52"/>
      <c r="N400" s="54"/>
      <c r="O400" s="56"/>
    </row>
    <row r="401" spans="1:18" ht="11.1" customHeight="1" thickBot="1">
      <c r="A401" s="19" t="s">
        <v>361</v>
      </c>
      <c r="B401" s="20" t="s">
        <v>362</v>
      </c>
      <c r="C401" s="21" t="s">
        <v>292</v>
      </c>
      <c r="D401" s="21">
        <v>28</v>
      </c>
      <c r="E401" s="21">
        <v>0</v>
      </c>
      <c r="F401" s="21">
        <v>28</v>
      </c>
      <c r="G401" s="21">
        <v>0</v>
      </c>
      <c r="H401" s="21" t="s">
        <v>15</v>
      </c>
      <c r="I401" s="21" t="s">
        <v>31</v>
      </c>
      <c r="J401" s="46"/>
      <c r="K401" s="49"/>
      <c r="L401" s="51"/>
      <c r="M401" s="53"/>
      <c r="N401" s="55"/>
      <c r="O401" s="57"/>
      <c r="P401" s="11"/>
      <c r="Q401" s="12"/>
      <c r="R401" s="12"/>
    </row>
    <row r="402" spans="1:18" ht="11.1" customHeight="1">
      <c r="A402" s="8" t="s">
        <v>363</v>
      </c>
      <c r="B402" s="9" t="s">
        <v>364</v>
      </c>
      <c r="C402" s="10" t="s">
        <v>45</v>
      </c>
      <c r="D402" s="10">
        <v>28</v>
      </c>
      <c r="E402" s="10">
        <v>28</v>
      </c>
      <c r="F402" s="10">
        <v>56</v>
      </c>
      <c r="G402" s="10">
        <v>3</v>
      </c>
      <c r="H402" s="10" t="s">
        <v>15</v>
      </c>
      <c r="I402" s="10" t="s">
        <v>17</v>
      </c>
      <c r="J402" s="44">
        <f t="shared" ref="J402" si="210">COUNTIF(H402:H412,"F")+COUNTIF(H402:H412,"AB")</f>
        <v>0</v>
      </c>
      <c r="K402" s="47">
        <f t="shared" ref="K402" si="211">SUM(G402:G412)</f>
        <v>21.5</v>
      </c>
      <c r="L402" s="69" t="str">
        <f t="shared" ref="L402" si="212">IF(K402=21.5, "PASS", "FAIL")</f>
        <v>PASS</v>
      </c>
      <c r="M402" s="70">
        <f t="shared" ref="M402" si="213">IF(L402="PASS",O402/9,"NO NEED")</f>
        <v>73.222222222222229</v>
      </c>
      <c r="N402" s="71">
        <f t="shared" ref="N402" si="214">IF(L402="FAIL","NO RANK",RANK(M402,$M$6:$M$654))</f>
        <v>21</v>
      </c>
      <c r="O402" s="72">
        <f t="shared" ref="O402" si="215">SUM(F402:F410)</f>
        <v>659</v>
      </c>
      <c r="P402" s="11"/>
      <c r="Q402" s="12"/>
      <c r="R402" s="12"/>
    </row>
    <row r="403" spans="1:18" ht="11.1" customHeight="1">
      <c r="A403" s="13" t="s">
        <v>363</v>
      </c>
      <c r="B403" s="14" t="s">
        <v>364</v>
      </c>
      <c r="C403" s="15" t="s">
        <v>46</v>
      </c>
      <c r="D403" s="15">
        <v>28</v>
      </c>
      <c r="E403" s="15">
        <v>35</v>
      </c>
      <c r="F403" s="15">
        <v>63</v>
      </c>
      <c r="G403" s="15">
        <v>3</v>
      </c>
      <c r="H403" s="15" t="s">
        <v>15</v>
      </c>
      <c r="I403" s="15" t="s">
        <v>16</v>
      </c>
      <c r="J403" s="45"/>
      <c r="K403" s="48"/>
      <c r="L403" s="50"/>
      <c r="M403" s="52"/>
      <c r="N403" s="54"/>
      <c r="O403" s="56"/>
    </row>
    <row r="404" spans="1:18" ht="11.1" customHeight="1">
      <c r="A404" s="13" t="s">
        <v>363</v>
      </c>
      <c r="B404" s="14" t="s">
        <v>364</v>
      </c>
      <c r="C404" s="15" t="s">
        <v>44</v>
      </c>
      <c r="D404" s="15">
        <v>25</v>
      </c>
      <c r="E404" s="15">
        <v>25</v>
      </c>
      <c r="F404" s="15">
        <v>50</v>
      </c>
      <c r="G404" s="15">
        <v>3</v>
      </c>
      <c r="H404" s="15" t="s">
        <v>15</v>
      </c>
      <c r="I404" s="15" t="s">
        <v>17</v>
      </c>
      <c r="J404" s="45"/>
      <c r="K404" s="48"/>
      <c r="L404" s="50"/>
      <c r="M404" s="52"/>
      <c r="N404" s="54"/>
      <c r="O404" s="56"/>
    </row>
    <row r="405" spans="1:18" ht="11.1" customHeight="1">
      <c r="A405" s="13" t="s">
        <v>363</v>
      </c>
      <c r="B405" s="14" t="s">
        <v>364</v>
      </c>
      <c r="C405" s="15" t="s">
        <v>51</v>
      </c>
      <c r="D405" s="15">
        <v>27</v>
      </c>
      <c r="E405" s="15">
        <v>33</v>
      </c>
      <c r="F405" s="15">
        <v>60</v>
      </c>
      <c r="G405" s="15">
        <v>3</v>
      </c>
      <c r="H405" s="15" t="s">
        <v>15</v>
      </c>
      <c r="I405" s="15" t="s">
        <v>16</v>
      </c>
      <c r="J405" s="45"/>
      <c r="K405" s="48"/>
      <c r="L405" s="50"/>
      <c r="M405" s="52"/>
      <c r="N405" s="54"/>
      <c r="O405" s="56"/>
    </row>
    <row r="406" spans="1:18" ht="11.1" customHeight="1">
      <c r="A406" s="13" t="s">
        <v>363</v>
      </c>
      <c r="B406" s="14" t="s">
        <v>364</v>
      </c>
      <c r="C406" s="15" t="s">
        <v>47</v>
      </c>
      <c r="D406" s="15">
        <v>24</v>
      </c>
      <c r="E406" s="15">
        <v>34</v>
      </c>
      <c r="F406" s="15">
        <v>58</v>
      </c>
      <c r="G406" s="15">
        <v>3</v>
      </c>
      <c r="H406" s="15" t="s">
        <v>15</v>
      </c>
      <c r="I406" s="15" t="s">
        <v>17</v>
      </c>
      <c r="J406" s="45"/>
      <c r="K406" s="48"/>
      <c r="L406" s="50"/>
      <c r="M406" s="52"/>
      <c r="N406" s="54"/>
      <c r="O406" s="56"/>
    </row>
    <row r="407" spans="1:18" ht="11.1" customHeight="1">
      <c r="A407" s="13" t="s">
        <v>363</v>
      </c>
      <c r="B407" s="14" t="s">
        <v>364</v>
      </c>
      <c r="C407" s="15" t="s">
        <v>48</v>
      </c>
      <c r="D407" s="15">
        <v>28</v>
      </c>
      <c r="E407" s="15">
        <v>65</v>
      </c>
      <c r="F407" s="15">
        <v>93</v>
      </c>
      <c r="G407" s="15">
        <v>1.5</v>
      </c>
      <c r="H407" s="15" t="s">
        <v>15</v>
      </c>
      <c r="I407" s="15" t="s">
        <v>20</v>
      </c>
      <c r="J407" s="45"/>
      <c r="K407" s="48"/>
      <c r="L407" s="50"/>
      <c r="M407" s="52"/>
      <c r="N407" s="54"/>
      <c r="O407" s="56"/>
    </row>
    <row r="408" spans="1:18" ht="11.1" customHeight="1">
      <c r="A408" s="13" t="s">
        <v>363</v>
      </c>
      <c r="B408" s="14" t="s">
        <v>364</v>
      </c>
      <c r="C408" s="15" t="s">
        <v>49</v>
      </c>
      <c r="D408" s="15">
        <v>25</v>
      </c>
      <c r="E408" s="15">
        <v>67</v>
      </c>
      <c r="F408" s="15">
        <v>92</v>
      </c>
      <c r="G408" s="15">
        <v>1.5</v>
      </c>
      <c r="H408" s="15" t="s">
        <v>15</v>
      </c>
      <c r="I408" s="15" t="s">
        <v>20</v>
      </c>
      <c r="J408" s="45"/>
      <c r="K408" s="48"/>
      <c r="L408" s="50"/>
      <c r="M408" s="52"/>
      <c r="N408" s="54"/>
      <c r="O408" s="56"/>
    </row>
    <row r="409" spans="1:18" ht="11.1" customHeight="1">
      <c r="A409" s="16" t="s">
        <v>363</v>
      </c>
      <c r="B409" s="17" t="s">
        <v>364</v>
      </c>
      <c r="C409" s="18" t="s">
        <v>52</v>
      </c>
      <c r="D409" s="18">
        <v>28</v>
      </c>
      <c r="E409" s="18">
        <v>64</v>
      </c>
      <c r="F409" s="18">
        <v>92</v>
      </c>
      <c r="G409" s="18">
        <v>1.5</v>
      </c>
      <c r="H409" s="18" t="s">
        <v>15</v>
      </c>
      <c r="I409" s="18" t="s">
        <v>20</v>
      </c>
      <c r="J409" s="45"/>
      <c r="K409" s="48"/>
      <c r="L409" s="50"/>
      <c r="M409" s="52"/>
      <c r="N409" s="54"/>
      <c r="O409" s="56"/>
    </row>
    <row r="410" spans="1:18" ht="11.1" customHeight="1">
      <c r="A410" s="16" t="s">
        <v>363</v>
      </c>
      <c r="B410" s="17" t="s">
        <v>364</v>
      </c>
      <c r="C410" s="18" t="s">
        <v>50</v>
      </c>
      <c r="D410" s="18">
        <v>28</v>
      </c>
      <c r="E410" s="18">
        <v>67</v>
      </c>
      <c r="F410" s="18">
        <v>95</v>
      </c>
      <c r="G410" s="18">
        <v>2</v>
      </c>
      <c r="H410" s="18" t="s">
        <v>15</v>
      </c>
      <c r="I410" s="18" t="s">
        <v>20</v>
      </c>
      <c r="J410" s="45"/>
      <c r="K410" s="48"/>
      <c r="L410" s="50"/>
      <c r="M410" s="52"/>
      <c r="N410" s="54"/>
      <c r="O410" s="56"/>
    </row>
    <row r="411" spans="1:18" ht="11.1" customHeight="1">
      <c r="A411" s="16" t="s">
        <v>363</v>
      </c>
      <c r="B411" s="17" t="s">
        <v>364</v>
      </c>
      <c r="C411" s="18" t="s">
        <v>42</v>
      </c>
      <c r="D411" s="18">
        <v>15</v>
      </c>
      <c r="E411" s="18">
        <v>0</v>
      </c>
      <c r="F411" s="18">
        <v>15</v>
      </c>
      <c r="G411" s="18">
        <v>0</v>
      </c>
      <c r="H411" s="18" t="s">
        <v>15</v>
      </c>
      <c r="I411" s="18" t="s">
        <v>31</v>
      </c>
      <c r="J411" s="45"/>
      <c r="K411" s="48"/>
      <c r="L411" s="50"/>
      <c r="M411" s="52"/>
      <c r="N411" s="54"/>
      <c r="O411" s="56"/>
    </row>
    <row r="412" spans="1:18" ht="11.1" customHeight="1" thickBot="1">
      <c r="A412" s="19" t="s">
        <v>363</v>
      </c>
      <c r="B412" s="20" t="s">
        <v>364</v>
      </c>
      <c r="C412" s="21" t="s">
        <v>292</v>
      </c>
      <c r="D412" s="21">
        <v>28</v>
      </c>
      <c r="E412" s="21">
        <v>0</v>
      </c>
      <c r="F412" s="21">
        <v>28</v>
      </c>
      <c r="G412" s="21">
        <v>0</v>
      </c>
      <c r="H412" s="21" t="s">
        <v>15</v>
      </c>
      <c r="I412" s="21" t="s">
        <v>31</v>
      </c>
      <c r="J412" s="46"/>
      <c r="K412" s="49"/>
      <c r="L412" s="51"/>
      <c r="M412" s="53"/>
      <c r="N412" s="55"/>
      <c r="O412" s="57"/>
      <c r="P412" s="11"/>
      <c r="Q412" s="12"/>
      <c r="R412" s="12"/>
    </row>
    <row r="413" spans="1:18" ht="11.1" customHeight="1">
      <c r="A413" s="8" t="s">
        <v>365</v>
      </c>
      <c r="B413" s="9" t="s">
        <v>366</v>
      </c>
      <c r="C413" s="10" t="s">
        <v>45</v>
      </c>
      <c r="D413" s="10">
        <v>26</v>
      </c>
      <c r="E413" s="10">
        <v>33</v>
      </c>
      <c r="F413" s="10">
        <v>59</v>
      </c>
      <c r="G413" s="10">
        <v>3</v>
      </c>
      <c r="H413" s="10" t="s">
        <v>15</v>
      </c>
      <c r="I413" s="10" t="s">
        <v>17</v>
      </c>
      <c r="J413" s="44">
        <f t="shared" ref="J413" si="216">COUNTIF(H413:H423,"F")+COUNTIF(H413:H423,"AB")</f>
        <v>0</v>
      </c>
      <c r="K413" s="47">
        <f t="shared" ref="K413" si="217">SUM(G413:G423)</f>
        <v>21.5</v>
      </c>
      <c r="L413" s="69" t="str">
        <f t="shared" ref="L413" si="218">IF(K413=21.5, "PASS", "FAIL")</f>
        <v>PASS</v>
      </c>
      <c r="M413" s="70">
        <f t="shared" ref="M413" si="219">IF(L413="PASS",O413/9,"NO NEED")</f>
        <v>66.888888888888886</v>
      </c>
      <c r="N413" s="71">
        <f t="shared" ref="N413" si="220">IF(L413="FAIL","NO RANK",RANK(M413,$M$6:$M$654))</f>
        <v>36</v>
      </c>
      <c r="O413" s="72">
        <f t="shared" ref="O413" si="221">SUM(F413:F421)</f>
        <v>602</v>
      </c>
      <c r="P413" s="11"/>
      <c r="Q413" s="12"/>
      <c r="R413" s="12"/>
    </row>
    <row r="414" spans="1:18" ht="11.1" customHeight="1">
      <c r="A414" s="13" t="s">
        <v>365</v>
      </c>
      <c r="B414" s="14" t="s">
        <v>366</v>
      </c>
      <c r="C414" s="15" t="s">
        <v>46</v>
      </c>
      <c r="D414" s="15">
        <v>24</v>
      </c>
      <c r="E414" s="15">
        <v>43</v>
      </c>
      <c r="F414" s="15">
        <v>67</v>
      </c>
      <c r="G414" s="15">
        <v>3</v>
      </c>
      <c r="H414" s="15" t="s">
        <v>15</v>
      </c>
      <c r="I414" s="15" t="s">
        <v>16</v>
      </c>
      <c r="J414" s="45"/>
      <c r="K414" s="48"/>
      <c r="L414" s="50"/>
      <c r="M414" s="52"/>
      <c r="N414" s="54"/>
      <c r="O414" s="56"/>
    </row>
    <row r="415" spans="1:18" ht="11.1" customHeight="1">
      <c r="A415" s="13" t="s">
        <v>365</v>
      </c>
      <c r="B415" s="14" t="s">
        <v>366</v>
      </c>
      <c r="C415" s="15" t="s">
        <v>44</v>
      </c>
      <c r="D415" s="15">
        <v>20</v>
      </c>
      <c r="E415" s="15">
        <v>32</v>
      </c>
      <c r="F415" s="15">
        <v>52</v>
      </c>
      <c r="G415" s="15">
        <v>3</v>
      </c>
      <c r="H415" s="15" t="s">
        <v>15</v>
      </c>
      <c r="I415" s="15" t="s">
        <v>17</v>
      </c>
      <c r="J415" s="45"/>
      <c r="K415" s="48"/>
      <c r="L415" s="50"/>
      <c r="M415" s="52"/>
      <c r="N415" s="54"/>
      <c r="O415" s="56"/>
    </row>
    <row r="416" spans="1:18" ht="11.1" customHeight="1">
      <c r="A416" s="13" t="s">
        <v>365</v>
      </c>
      <c r="B416" s="14" t="s">
        <v>366</v>
      </c>
      <c r="C416" s="15" t="s">
        <v>51</v>
      </c>
      <c r="D416" s="15">
        <v>20</v>
      </c>
      <c r="E416" s="15">
        <v>38</v>
      </c>
      <c r="F416" s="15">
        <v>58</v>
      </c>
      <c r="G416" s="15">
        <v>3</v>
      </c>
      <c r="H416" s="15" t="s">
        <v>15</v>
      </c>
      <c r="I416" s="15" t="s">
        <v>17</v>
      </c>
      <c r="J416" s="45"/>
      <c r="K416" s="48"/>
      <c r="L416" s="50"/>
      <c r="M416" s="52"/>
      <c r="N416" s="54"/>
      <c r="O416" s="56"/>
    </row>
    <row r="417" spans="1:18" ht="11.1" customHeight="1">
      <c r="A417" s="13" t="s">
        <v>365</v>
      </c>
      <c r="B417" s="14" t="s">
        <v>366</v>
      </c>
      <c r="C417" s="15" t="s">
        <v>47</v>
      </c>
      <c r="D417" s="15">
        <v>17</v>
      </c>
      <c r="E417" s="15">
        <v>44</v>
      </c>
      <c r="F417" s="15">
        <v>61</v>
      </c>
      <c r="G417" s="15">
        <v>3</v>
      </c>
      <c r="H417" s="15" t="s">
        <v>15</v>
      </c>
      <c r="I417" s="15" t="s">
        <v>16</v>
      </c>
      <c r="J417" s="45"/>
      <c r="K417" s="48"/>
      <c r="L417" s="50"/>
      <c r="M417" s="52"/>
      <c r="N417" s="54"/>
      <c r="O417" s="56"/>
    </row>
    <row r="418" spans="1:18" ht="11.1" customHeight="1">
      <c r="A418" s="13" t="s">
        <v>365</v>
      </c>
      <c r="B418" s="14" t="s">
        <v>366</v>
      </c>
      <c r="C418" s="15" t="s">
        <v>48</v>
      </c>
      <c r="D418" s="15">
        <v>27</v>
      </c>
      <c r="E418" s="15">
        <v>50</v>
      </c>
      <c r="F418" s="15">
        <v>77</v>
      </c>
      <c r="G418" s="15">
        <v>1.5</v>
      </c>
      <c r="H418" s="15" t="s">
        <v>15</v>
      </c>
      <c r="I418" s="15" t="s">
        <v>22</v>
      </c>
      <c r="J418" s="45"/>
      <c r="K418" s="48"/>
      <c r="L418" s="50"/>
      <c r="M418" s="52"/>
      <c r="N418" s="54"/>
      <c r="O418" s="56"/>
    </row>
    <row r="419" spans="1:18" ht="11.1" customHeight="1">
      <c r="A419" s="16" t="s">
        <v>365</v>
      </c>
      <c r="B419" s="17" t="s">
        <v>366</v>
      </c>
      <c r="C419" s="18" t="s">
        <v>49</v>
      </c>
      <c r="D419" s="18">
        <v>19</v>
      </c>
      <c r="E419" s="18">
        <v>50</v>
      </c>
      <c r="F419" s="18">
        <v>69</v>
      </c>
      <c r="G419" s="18">
        <v>1.5</v>
      </c>
      <c r="H419" s="18" t="s">
        <v>15</v>
      </c>
      <c r="I419" s="18" t="s">
        <v>16</v>
      </c>
      <c r="J419" s="45"/>
      <c r="K419" s="48"/>
      <c r="L419" s="50"/>
      <c r="M419" s="52"/>
      <c r="N419" s="54"/>
      <c r="O419" s="56"/>
    </row>
    <row r="420" spans="1:18" ht="11.1" customHeight="1">
      <c r="A420" s="16" t="s">
        <v>365</v>
      </c>
      <c r="B420" s="17" t="s">
        <v>366</v>
      </c>
      <c r="C420" s="18" t="s">
        <v>52</v>
      </c>
      <c r="D420" s="18">
        <v>24</v>
      </c>
      <c r="E420" s="18">
        <v>60</v>
      </c>
      <c r="F420" s="18">
        <v>84</v>
      </c>
      <c r="G420" s="18">
        <v>1.5</v>
      </c>
      <c r="H420" s="18" t="s">
        <v>15</v>
      </c>
      <c r="I420" s="18" t="s">
        <v>21</v>
      </c>
      <c r="J420" s="45"/>
      <c r="K420" s="48"/>
      <c r="L420" s="50"/>
      <c r="M420" s="52"/>
      <c r="N420" s="54"/>
      <c r="O420" s="56"/>
    </row>
    <row r="421" spans="1:18" ht="11.1" customHeight="1">
      <c r="A421" s="16" t="s">
        <v>365</v>
      </c>
      <c r="B421" s="17" t="s">
        <v>366</v>
      </c>
      <c r="C421" s="18" t="s">
        <v>50</v>
      </c>
      <c r="D421" s="18">
        <v>25</v>
      </c>
      <c r="E421" s="18">
        <v>50</v>
      </c>
      <c r="F421" s="18">
        <v>75</v>
      </c>
      <c r="G421" s="18">
        <v>2</v>
      </c>
      <c r="H421" s="18" t="s">
        <v>15</v>
      </c>
      <c r="I421" s="18" t="s">
        <v>22</v>
      </c>
      <c r="J421" s="45"/>
      <c r="K421" s="48"/>
      <c r="L421" s="50"/>
      <c r="M421" s="52"/>
      <c r="N421" s="54"/>
      <c r="O421" s="56"/>
    </row>
    <row r="422" spans="1:18" ht="11.1" customHeight="1">
      <c r="A422" s="16" t="s">
        <v>365</v>
      </c>
      <c r="B422" s="17" t="s">
        <v>366</v>
      </c>
      <c r="C422" s="18" t="s">
        <v>42</v>
      </c>
      <c r="D422" s="18">
        <v>19</v>
      </c>
      <c r="E422" s="18">
        <v>0</v>
      </c>
      <c r="F422" s="18">
        <v>19</v>
      </c>
      <c r="G422" s="18">
        <v>0</v>
      </c>
      <c r="H422" s="18" t="s">
        <v>15</v>
      </c>
      <c r="I422" s="18" t="s">
        <v>31</v>
      </c>
      <c r="J422" s="45"/>
      <c r="K422" s="48"/>
      <c r="L422" s="50"/>
      <c r="M422" s="52"/>
      <c r="N422" s="54"/>
      <c r="O422" s="56"/>
    </row>
    <row r="423" spans="1:18" ht="11.1" customHeight="1" thickBot="1">
      <c r="A423" s="19" t="s">
        <v>365</v>
      </c>
      <c r="B423" s="20" t="s">
        <v>366</v>
      </c>
      <c r="C423" s="21" t="s">
        <v>292</v>
      </c>
      <c r="D423" s="21">
        <v>27</v>
      </c>
      <c r="E423" s="21">
        <v>0</v>
      </c>
      <c r="F423" s="21">
        <v>27</v>
      </c>
      <c r="G423" s="21">
        <v>0</v>
      </c>
      <c r="H423" s="21" t="s">
        <v>15</v>
      </c>
      <c r="I423" s="21" t="s">
        <v>31</v>
      </c>
      <c r="J423" s="46"/>
      <c r="K423" s="49"/>
      <c r="L423" s="51"/>
      <c r="M423" s="53"/>
      <c r="N423" s="55"/>
      <c r="O423" s="57"/>
      <c r="P423" s="11"/>
      <c r="Q423" s="12"/>
      <c r="R423" s="12"/>
    </row>
    <row r="424" spans="1:18" ht="11.1" customHeight="1">
      <c r="A424" s="8" t="s">
        <v>367</v>
      </c>
      <c r="B424" s="9" t="s">
        <v>368</v>
      </c>
      <c r="C424" s="10" t="s">
        <v>45</v>
      </c>
      <c r="D424" s="10">
        <v>28</v>
      </c>
      <c r="E424" s="10">
        <v>35</v>
      </c>
      <c r="F424" s="10">
        <v>63</v>
      </c>
      <c r="G424" s="10">
        <v>3</v>
      </c>
      <c r="H424" s="10" t="s">
        <v>15</v>
      </c>
      <c r="I424" s="10" t="s">
        <v>16</v>
      </c>
      <c r="J424" s="44">
        <f t="shared" ref="J424" si="222">COUNTIF(H424:H434,"F")+COUNTIF(H424:H434,"AB")</f>
        <v>0</v>
      </c>
      <c r="K424" s="47">
        <f t="shared" ref="K424" si="223">SUM(G424:G434)</f>
        <v>21.5</v>
      </c>
      <c r="L424" s="69" t="str">
        <f t="shared" ref="L424" si="224">IF(K424=21.5, "PASS", "FAIL")</f>
        <v>PASS</v>
      </c>
      <c r="M424" s="70">
        <f t="shared" ref="M424" si="225">IF(L424="PASS",O424/9,"NO NEED")</f>
        <v>79.111111111111114</v>
      </c>
      <c r="N424" s="71">
        <f t="shared" ref="N424" si="226">IF(L424="FAIL","NO RANK",RANK(M424,$M$6:$M$654))</f>
        <v>7</v>
      </c>
      <c r="O424" s="72">
        <f t="shared" ref="O424" si="227">SUM(F424:F432)</f>
        <v>712</v>
      </c>
      <c r="P424" s="11"/>
      <c r="Q424" s="12"/>
      <c r="R424" s="12"/>
    </row>
    <row r="425" spans="1:18" ht="11.1" customHeight="1">
      <c r="A425" s="13" t="s">
        <v>367</v>
      </c>
      <c r="B425" s="14" t="s">
        <v>368</v>
      </c>
      <c r="C425" s="15" t="s">
        <v>46</v>
      </c>
      <c r="D425" s="15">
        <v>28</v>
      </c>
      <c r="E425" s="15">
        <v>47</v>
      </c>
      <c r="F425" s="15">
        <v>75</v>
      </c>
      <c r="G425" s="15">
        <v>3</v>
      </c>
      <c r="H425" s="15" t="s">
        <v>15</v>
      </c>
      <c r="I425" s="15" t="s">
        <v>22</v>
      </c>
      <c r="J425" s="45"/>
      <c r="K425" s="48"/>
      <c r="L425" s="50"/>
      <c r="M425" s="52"/>
      <c r="N425" s="54"/>
      <c r="O425" s="56"/>
    </row>
    <row r="426" spans="1:18" ht="11.1" customHeight="1">
      <c r="A426" s="13" t="s">
        <v>367</v>
      </c>
      <c r="B426" s="14" t="s">
        <v>368</v>
      </c>
      <c r="C426" s="15" t="s">
        <v>44</v>
      </c>
      <c r="D426" s="15">
        <v>25</v>
      </c>
      <c r="E426" s="15">
        <v>47</v>
      </c>
      <c r="F426" s="15">
        <v>72</v>
      </c>
      <c r="G426" s="15">
        <v>3</v>
      </c>
      <c r="H426" s="15" t="s">
        <v>15</v>
      </c>
      <c r="I426" s="15" t="s">
        <v>22</v>
      </c>
      <c r="J426" s="45"/>
      <c r="K426" s="48"/>
      <c r="L426" s="50"/>
      <c r="M426" s="52"/>
      <c r="N426" s="54"/>
      <c r="O426" s="56"/>
    </row>
    <row r="427" spans="1:18" ht="11.1" customHeight="1">
      <c r="A427" s="13" t="s">
        <v>367</v>
      </c>
      <c r="B427" s="14" t="s">
        <v>368</v>
      </c>
      <c r="C427" s="15" t="s">
        <v>51</v>
      </c>
      <c r="D427" s="15">
        <v>28</v>
      </c>
      <c r="E427" s="15">
        <v>31</v>
      </c>
      <c r="F427" s="15">
        <v>59</v>
      </c>
      <c r="G427" s="15">
        <v>3</v>
      </c>
      <c r="H427" s="15" t="s">
        <v>15</v>
      </c>
      <c r="I427" s="15" t="s">
        <v>17</v>
      </c>
      <c r="J427" s="45"/>
      <c r="K427" s="48"/>
      <c r="L427" s="50"/>
      <c r="M427" s="52"/>
      <c r="N427" s="54"/>
      <c r="O427" s="56"/>
    </row>
    <row r="428" spans="1:18" ht="11.1" customHeight="1">
      <c r="A428" s="13" t="s">
        <v>367</v>
      </c>
      <c r="B428" s="14" t="s">
        <v>368</v>
      </c>
      <c r="C428" s="15" t="s">
        <v>47</v>
      </c>
      <c r="D428" s="15">
        <v>24</v>
      </c>
      <c r="E428" s="15">
        <v>44</v>
      </c>
      <c r="F428" s="15">
        <v>68</v>
      </c>
      <c r="G428" s="15">
        <v>3</v>
      </c>
      <c r="H428" s="15" t="s">
        <v>15</v>
      </c>
      <c r="I428" s="15" t="s">
        <v>16</v>
      </c>
      <c r="J428" s="45"/>
      <c r="K428" s="48"/>
      <c r="L428" s="50"/>
      <c r="M428" s="52"/>
      <c r="N428" s="54"/>
      <c r="O428" s="56"/>
    </row>
    <row r="429" spans="1:18" ht="11.1" customHeight="1">
      <c r="A429" s="13" t="s">
        <v>367</v>
      </c>
      <c r="B429" s="14" t="s">
        <v>368</v>
      </c>
      <c r="C429" s="15" t="s">
        <v>48</v>
      </c>
      <c r="D429" s="15">
        <v>27</v>
      </c>
      <c r="E429" s="15">
        <v>66</v>
      </c>
      <c r="F429" s="15">
        <v>93</v>
      </c>
      <c r="G429" s="15">
        <v>1.5</v>
      </c>
      <c r="H429" s="15" t="s">
        <v>15</v>
      </c>
      <c r="I429" s="15" t="s">
        <v>20</v>
      </c>
      <c r="J429" s="45"/>
      <c r="K429" s="48"/>
      <c r="L429" s="50"/>
      <c r="M429" s="52"/>
      <c r="N429" s="54"/>
      <c r="O429" s="56"/>
    </row>
    <row r="430" spans="1:18" ht="11.1" customHeight="1">
      <c r="A430" s="13" t="s">
        <v>367</v>
      </c>
      <c r="B430" s="14" t="s">
        <v>368</v>
      </c>
      <c r="C430" s="15" t="s">
        <v>49</v>
      </c>
      <c r="D430" s="15">
        <v>28</v>
      </c>
      <c r="E430" s="15">
        <v>68</v>
      </c>
      <c r="F430" s="15">
        <v>96</v>
      </c>
      <c r="G430" s="15">
        <v>1.5</v>
      </c>
      <c r="H430" s="15" t="s">
        <v>15</v>
      </c>
      <c r="I430" s="15" t="s">
        <v>20</v>
      </c>
      <c r="J430" s="45"/>
      <c r="K430" s="48"/>
      <c r="L430" s="50"/>
      <c r="M430" s="52"/>
      <c r="N430" s="54"/>
      <c r="O430" s="56"/>
    </row>
    <row r="431" spans="1:18" ht="11.1" customHeight="1">
      <c r="A431" s="16" t="s">
        <v>367</v>
      </c>
      <c r="B431" s="17" t="s">
        <v>368</v>
      </c>
      <c r="C431" s="18" t="s">
        <v>52</v>
      </c>
      <c r="D431" s="18">
        <v>27</v>
      </c>
      <c r="E431" s="18">
        <v>65</v>
      </c>
      <c r="F431" s="18">
        <v>92</v>
      </c>
      <c r="G431" s="18">
        <v>1.5</v>
      </c>
      <c r="H431" s="18" t="s">
        <v>15</v>
      </c>
      <c r="I431" s="18" t="s">
        <v>20</v>
      </c>
      <c r="J431" s="45"/>
      <c r="K431" s="48"/>
      <c r="L431" s="50"/>
      <c r="M431" s="52"/>
      <c r="N431" s="54"/>
      <c r="O431" s="56"/>
    </row>
    <row r="432" spans="1:18" ht="11.1" customHeight="1">
      <c r="A432" s="16" t="s">
        <v>367</v>
      </c>
      <c r="B432" s="17" t="s">
        <v>368</v>
      </c>
      <c r="C432" s="18" t="s">
        <v>50</v>
      </c>
      <c r="D432" s="18">
        <v>27</v>
      </c>
      <c r="E432" s="18">
        <v>67</v>
      </c>
      <c r="F432" s="18">
        <v>94</v>
      </c>
      <c r="G432" s="18">
        <v>2</v>
      </c>
      <c r="H432" s="18" t="s">
        <v>15</v>
      </c>
      <c r="I432" s="18" t="s">
        <v>20</v>
      </c>
      <c r="J432" s="45"/>
      <c r="K432" s="48"/>
      <c r="L432" s="50"/>
      <c r="M432" s="52"/>
      <c r="N432" s="54"/>
      <c r="O432" s="56"/>
    </row>
    <row r="433" spans="1:18" ht="11.1" customHeight="1">
      <c r="A433" s="16" t="s">
        <v>367</v>
      </c>
      <c r="B433" s="17" t="s">
        <v>368</v>
      </c>
      <c r="C433" s="18" t="s">
        <v>42</v>
      </c>
      <c r="D433" s="18">
        <v>20</v>
      </c>
      <c r="E433" s="18">
        <v>0</v>
      </c>
      <c r="F433" s="18">
        <v>20</v>
      </c>
      <c r="G433" s="18">
        <v>0</v>
      </c>
      <c r="H433" s="18" t="s">
        <v>15</v>
      </c>
      <c r="I433" s="18" t="s">
        <v>31</v>
      </c>
      <c r="J433" s="45"/>
      <c r="K433" s="48"/>
      <c r="L433" s="50"/>
      <c r="M433" s="52"/>
      <c r="N433" s="54"/>
      <c r="O433" s="56"/>
    </row>
    <row r="434" spans="1:18" ht="11.1" customHeight="1" thickBot="1">
      <c r="A434" s="19" t="s">
        <v>367</v>
      </c>
      <c r="B434" s="20" t="s">
        <v>368</v>
      </c>
      <c r="C434" s="21" t="s">
        <v>292</v>
      </c>
      <c r="D434" s="21">
        <v>27</v>
      </c>
      <c r="E434" s="21">
        <v>0</v>
      </c>
      <c r="F434" s="21">
        <v>27</v>
      </c>
      <c r="G434" s="21">
        <v>0</v>
      </c>
      <c r="H434" s="21" t="s">
        <v>15</v>
      </c>
      <c r="I434" s="21" t="s">
        <v>31</v>
      </c>
      <c r="J434" s="46"/>
      <c r="K434" s="49"/>
      <c r="L434" s="51"/>
      <c r="M434" s="53"/>
      <c r="N434" s="55"/>
      <c r="O434" s="57"/>
      <c r="P434" s="11"/>
      <c r="Q434" s="12"/>
      <c r="R434" s="12"/>
    </row>
    <row r="435" spans="1:18" ht="11.1" customHeight="1">
      <c r="A435" s="8" t="s">
        <v>369</v>
      </c>
      <c r="B435" s="9" t="s">
        <v>370</v>
      </c>
      <c r="C435" s="10" t="s">
        <v>45</v>
      </c>
      <c r="D435" s="10">
        <v>28</v>
      </c>
      <c r="E435" s="10">
        <v>42</v>
      </c>
      <c r="F435" s="10">
        <v>70</v>
      </c>
      <c r="G435" s="10">
        <v>3</v>
      </c>
      <c r="H435" s="10" t="s">
        <v>15</v>
      </c>
      <c r="I435" s="10" t="s">
        <v>22</v>
      </c>
      <c r="J435" s="44">
        <f t="shared" ref="J435" si="228">COUNTIF(H435:H445,"F")+COUNTIF(H435:H445,"AB")</f>
        <v>0</v>
      </c>
      <c r="K435" s="47">
        <f t="shared" ref="K435" si="229">SUM(G435:G445)</f>
        <v>21.5</v>
      </c>
      <c r="L435" s="69" t="str">
        <f t="shared" ref="L435" si="230">IF(K435=21.5, "PASS", "FAIL")</f>
        <v>PASS</v>
      </c>
      <c r="M435" s="70">
        <f t="shared" ref="M435" si="231">IF(L435="PASS",O435/9,"NO NEED")</f>
        <v>81</v>
      </c>
      <c r="N435" s="71">
        <f t="shared" ref="N435" si="232">IF(L435="FAIL","NO RANK",RANK(M435,$M$6:$M$654))</f>
        <v>4</v>
      </c>
      <c r="O435" s="72">
        <f t="shared" ref="O435" si="233">SUM(F435:F443)</f>
        <v>729</v>
      </c>
      <c r="P435" s="11"/>
      <c r="Q435" s="12"/>
      <c r="R435" s="12"/>
    </row>
    <row r="436" spans="1:18" ht="11.1" customHeight="1">
      <c r="A436" s="13" t="s">
        <v>369</v>
      </c>
      <c r="B436" s="14" t="s">
        <v>370</v>
      </c>
      <c r="C436" s="15" t="s">
        <v>46</v>
      </c>
      <c r="D436" s="15">
        <v>28</v>
      </c>
      <c r="E436" s="15">
        <v>48</v>
      </c>
      <c r="F436" s="15">
        <v>76</v>
      </c>
      <c r="G436" s="15">
        <v>3</v>
      </c>
      <c r="H436" s="15" t="s">
        <v>15</v>
      </c>
      <c r="I436" s="15" t="s">
        <v>22</v>
      </c>
      <c r="J436" s="45"/>
      <c r="K436" s="48"/>
      <c r="L436" s="50"/>
      <c r="M436" s="52"/>
      <c r="N436" s="54"/>
      <c r="O436" s="56"/>
    </row>
    <row r="437" spans="1:18" ht="11.1" customHeight="1">
      <c r="A437" s="13" t="s">
        <v>369</v>
      </c>
      <c r="B437" s="14" t="s">
        <v>370</v>
      </c>
      <c r="C437" s="15" t="s">
        <v>44</v>
      </c>
      <c r="D437" s="15">
        <v>26</v>
      </c>
      <c r="E437" s="15">
        <v>46</v>
      </c>
      <c r="F437" s="15">
        <v>72</v>
      </c>
      <c r="G437" s="15">
        <v>3</v>
      </c>
      <c r="H437" s="15" t="s">
        <v>15</v>
      </c>
      <c r="I437" s="15" t="s">
        <v>22</v>
      </c>
      <c r="J437" s="45"/>
      <c r="K437" s="48"/>
      <c r="L437" s="50"/>
      <c r="M437" s="52"/>
      <c r="N437" s="54"/>
      <c r="O437" s="56"/>
    </row>
    <row r="438" spans="1:18" ht="11.1" customHeight="1">
      <c r="A438" s="13" t="s">
        <v>369</v>
      </c>
      <c r="B438" s="14" t="s">
        <v>370</v>
      </c>
      <c r="C438" s="15" t="s">
        <v>51</v>
      </c>
      <c r="D438" s="15">
        <v>28</v>
      </c>
      <c r="E438" s="15">
        <v>49</v>
      </c>
      <c r="F438" s="15">
        <v>77</v>
      </c>
      <c r="G438" s="15">
        <v>3</v>
      </c>
      <c r="H438" s="15" t="s">
        <v>15</v>
      </c>
      <c r="I438" s="15" t="s">
        <v>22</v>
      </c>
      <c r="J438" s="45"/>
      <c r="K438" s="48"/>
      <c r="L438" s="50"/>
      <c r="M438" s="52"/>
      <c r="N438" s="54"/>
      <c r="O438" s="56"/>
    </row>
    <row r="439" spans="1:18" ht="11.1" customHeight="1">
      <c r="A439" s="13" t="s">
        <v>369</v>
      </c>
      <c r="B439" s="14" t="s">
        <v>370</v>
      </c>
      <c r="C439" s="15" t="s">
        <v>47</v>
      </c>
      <c r="D439" s="15">
        <v>23</v>
      </c>
      <c r="E439" s="15">
        <v>46</v>
      </c>
      <c r="F439" s="15">
        <v>69</v>
      </c>
      <c r="G439" s="15">
        <v>3</v>
      </c>
      <c r="H439" s="15" t="s">
        <v>15</v>
      </c>
      <c r="I439" s="15" t="s">
        <v>16</v>
      </c>
      <c r="J439" s="45"/>
      <c r="K439" s="48"/>
      <c r="L439" s="50"/>
      <c r="M439" s="52"/>
      <c r="N439" s="54"/>
      <c r="O439" s="56"/>
    </row>
    <row r="440" spans="1:18" ht="11.1" customHeight="1">
      <c r="A440" s="13" t="s">
        <v>369</v>
      </c>
      <c r="B440" s="14" t="s">
        <v>370</v>
      </c>
      <c r="C440" s="15" t="s">
        <v>48</v>
      </c>
      <c r="D440" s="15">
        <v>26</v>
      </c>
      <c r="E440" s="15">
        <v>67</v>
      </c>
      <c r="F440" s="15">
        <v>93</v>
      </c>
      <c r="G440" s="15">
        <v>1.5</v>
      </c>
      <c r="H440" s="15" t="s">
        <v>15</v>
      </c>
      <c r="I440" s="15" t="s">
        <v>20</v>
      </c>
      <c r="J440" s="45"/>
      <c r="K440" s="48"/>
      <c r="L440" s="50"/>
      <c r="M440" s="52"/>
      <c r="N440" s="54"/>
      <c r="O440" s="56"/>
    </row>
    <row r="441" spans="1:18" ht="11.1" customHeight="1">
      <c r="A441" s="16" t="s">
        <v>369</v>
      </c>
      <c r="B441" s="17" t="s">
        <v>370</v>
      </c>
      <c r="C441" s="18" t="s">
        <v>49</v>
      </c>
      <c r="D441" s="18">
        <v>28</v>
      </c>
      <c r="E441" s="18">
        <v>68</v>
      </c>
      <c r="F441" s="18">
        <v>96</v>
      </c>
      <c r="G441" s="18">
        <v>1.5</v>
      </c>
      <c r="H441" s="18" t="s">
        <v>15</v>
      </c>
      <c r="I441" s="18" t="s">
        <v>20</v>
      </c>
      <c r="J441" s="45"/>
      <c r="K441" s="48"/>
      <c r="L441" s="50"/>
      <c r="M441" s="52"/>
      <c r="N441" s="54"/>
      <c r="O441" s="56"/>
    </row>
    <row r="442" spans="1:18" ht="11.1" customHeight="1">
      <c r="A442" s="16" t="s">
        <v>369</v>
      </c>
      <c r="B442" s="17" t="s">
        <v>370</v>
      </c>
      <c r="C442" s="18" t="s">
        <v>52</v>
      </c>
      <c r="D442" s="18">
        <v>26</v>
      </c>
      <c r="E442" s="18">
        <v>66</v>
      </c>
      <c r="F442" s="18">
        <v>92</v>
      </c>
      <c r="G442" s="18">
        <v>1.5</v>
      </c>
      <c r="H442" s="18" t="s">
        <v>15</v>
      </c>
      <c r="I442" s="18" t="s">
        <v>20</v>
      </c>
      <c r="J442" s="45"/>
      <c r="K442" s="48"/>
      <c r="L442" s="50"/>
      <c r="M442" s="52"/>
      <c r="N442" s="54"/>
      <c r="O442" s="56"/>
    </row>
    <row r="443" spans="1:18" ht="11.1" customHeight="1">
      <c r="A443" s="16" t="s">
        <v>369</v>
      </c>
      <c r="B443" s="17" t="s">
        <v>370</v>
      </c>
      <c r="C443" s="18" t="s">
        <v>50</v>
      </c>
      <c r="D443" s="18">
        <v>26</v>
      </c>
      <c r="E443" s="18">
        <v>58</v>
      </c>
      <c r="F443" s="18">
        <v>84</v>
      </c>
      <c r="G443" s="18">
        <v>2</v>
      </c>
      <c r="H443" s="18" t="s">
        <v>15</v>
      </c>
      <c r="I443" s="18" t="s">
        <v>21</v>
      </c>
      <c r="J443" s="45"/>
      <c r="K443" s="48"/>
      <c r="L443" s="50"/>
      <c r="M443" s="52"/>
      <c r="N443" s="54"/>
      <c r="O443" s="56"/>
    </row>
    <row r="444" spans="1:18" ht="11.1" customHeight="1">
      <c r="A444" s="16" t="s">
        <v>369</v>
      </c>
      <c r="B444" s="17" t="s">
        <v>370</v>
      </c>
      <c r="C444" s="18" t="s">
        <v>42</v>
      </c>
      <c r="D444" s="18">
        <v>21</v>
      </c>
      <c r="E444" s="18">
        <v>0</v>
      </c>
      <c r="F444" s="18">
        <v>21</v>
      </c>
      <c r="G444" s="18">
        <v>0</v>
      </c>
      <c r="H444" s="18" t="s">
        <v>15</v>
      </c>
      <c r="I444" s="18" t="s">
        <v>31</v>
      </c>
      <c r="J444" s="45"/>
      <c r="K444" s="48"/>
      <c r="L444" s="50"/>
      <c r="M444" s="52"/>
      <c r="N444" s="54"/>
      <c r="O444" s="56"/>
    </row>
    <row r="445" spans="1:18" ht="11.1" customHeight="1" thickBot="1">
      <c r="A445" s="19" t="s">
        <v>369</v>
      </c>
      <c r="B445" s="20" t="s">
        <v>370</v>
      </c>
      <c r="C445" s="21" t="s">
        <v>292</v>
      </c>
      <c r="D445" s="21">
        <v>26</v>
      </c>
      <c r="E445" s="21">
        <v>0</v>
      </c>
      <c r="F445" s="21">
        <v>26</v>
      </c>
      <c r="G445" s="21">
        <v>0</v>
      </c>
      <c r="H445" s="21" t="s">
        <v>15</v>
      </c>
      <c r="I445" s="21" t="s">
        <v>31</v>
      </c>
      <c r="J445" s="46"/>
      <c r="K445" s="49"/>
      <c r="L445" s="51"/>
      <c r="M445" s="53"/>
      <c r="N445" s="55"/>
      <c r="O445" s="57"/>
      <c r="P445" s="11"/>
      <c r="Q445" s="12"/>
      <c r="R445" s="12"/>
    </row>
    <row r="446" spans="1:18" ht="11.1" customHeight="1">
      <c r="A446" s="8" t="s">
        <v>371</v>
      </c>
      <c r="B446" s="9" t="s">
        <v>372</v>
      </c>
      <c r="C446" s="10" t="s">
        <v>45</v>
      </c>
      <c r="D446" s="10">
        <v>27</v>
      </c>
      <c r="E446" s="10">
        <v>41</v>
      </c>
      <c r="F446" s="10">
        <v>68</v>
      </c>
      <c r="G446" s="10">
        <v>3</v>
      </c>
      <c r="H446" s="10" t="s">
        <v>15</v>
      </c>
      <c r="I446" s="10" t="s">
        <v>16</v>
      </c>
      <c r="J446" s="44">
        <f t="shared" ref="J446" si="234">COUNTIF(H446:H456,"F")+COUNTIF(H446:H456,"AB")</f>
        <v>0</v>
      </c>
      <c r="K446" s="47">
        <f t="shared" ref="K446" si="235">SUM(G446:G456)</f>
        <v>21.5</v>
      </c>
      <c r="L446" s="69" t="str">
        <f t="shared" ref="L446" si="236">IF(K446=21.5, "PASS", "FAIL")</f>
        <v>PASS</v>
      </c>
      <c r="M446" s="70">
        <f t="shared" ref="M446" si="237">IF(L446="PASS",O446/9,"NO NEED")</f>
        <v>83.222222222222229</v>
      </c>
      <c r="N446" s="71">
        <f t="shared" ref="N446" si="238">IF(L446="FAIL","NO RANK",RANK(M446,$M$6:$M$654))</f>
        <v>1</v>
      </c>
      <c r="O446" s="72">
        <f t="shared" ref="O446" si="239">SUM(F446:F454)</f>
        <v>749</v>
      </c>
      <c r="P446" s="11"/>
      <c r="Q446" s="12"/>
      <c r="R446" s="12"/>
    </row>
    <row r="447" spans="1:18" ht="11.1" customHeight="1">
      <c r="A447" s="13" t="s">
        <v>371</v>
      </c>
      <c r="B447" s="14" t="s">
        <v>372</v>
      </c>
      <c r="C447" s="15" t="s">
        <v>46</v>
      </c>
      <c r="D447" s="15">
        <v>28</v>
      </c>
      <c r="E447" s="15">
        <v>47</v>
      </c>
      <c r="F447" s="15">
        <v>75</v>
      </c>
      <c r="G447" s="15">
        <v>3</v>
      </c>
      <c r="H447" s="15" t="s">
        <v>15</v>
      </c>
      <c r="I447" s="15" t="s">
        <v>22</v>
      </c>
      <c r="J447" s="45"/>
      <c r="K447" s="48"/>
      <c r="L447" s="50"/>
      <c r="M447" s="52"/>
      <c r="N447" s="54"/>
      <c r="O447" s="56"/>
    </row>
    <row r="448" spans="1:18" ht="11.1" customHeight="1">
      <c r="A448" s="13" t="s">
        <v>371</v>
      </c>
      <c r="B448" s="14" t="s">
        <v>372</v>
      </c>
      <c r="C448" s="15" t="s">
        <v>44</v>
      </c>
      <c r="D448" s="15">
        <v>26</v>
      </c>
      <c r="E448" s="15">
        <v>43</v>
      </c>
      <c r="F448" s="15">
        <v>69</v>
      </c>
      <c r="G448" s="15">
        <v>3</v>
      </c>
      <c r="H448" s="15" t="s">
        <v>15</v>
      </c>
      <c r="I448" s="15" t="s">
        <v>16</v>
      </c>
      <c r="J448" s="45"/>
      <c r="K448" s="48"/>
      <c r="L448" s="50"/>
      <c r="M448" s="52"/>
      <c r="N448" s="54"/>
      <c r="O448" s="56"/>
    </row>
    <row r="449" spans="1:18" ht="11.1" customHeight="1">
      <c r="A449" s="13" t="s">
        <v>371</v>
      </c>
      <c r="B449" s="14" t="s">
        <v>372</v>
      </c>
      <c r="C449" s="15" t="s">
        <v>51</v>
      </c>
      <c r="D449" s="15">
        <v>29</v>
      </c>
      <c r="E449" s="15">
        <v>52</v>
      </c>
      <c r="F449" s="15">
        <v>81</v>
      </c>
      <c r="G449" s="15">
        <v>3</v>
      </c>
      <c r="H449" s="15" t="s">
        <v>15</v>
      </c>
      <c r="I449" s="15" t="s">
        <v>21</v>
      </c>
      <c r="J449" s="45"/>
      <c r="K449" s="48"/>
      <c r="L449" s="50"/>
      <c r="M449" s="52"/>
      <c r="N449" s="54"/>
      <c r="O449" s="56"/>
    </row>
    <row r="450" spans="1:18" ht="11.1" customHeight="1">
      <c r="A450" s="13" t="s">
        <v>371</v>
      </c>
      <c r="B450" s="14" t="s">
        <v>372</v>
      </c>
      <c r="C450" s="15" t="s">
        <v>47</v>
      </c>
      <c r="D450" s="15">
        <v>25</v>
      </c>
      <c r="E450" s="15">
        <v>50</v>
      </c>
      <c r="F450" s="15">
        <v>75</v>
      </c>
      <c r="G450" s="15">
        <v>3</v>
      </c>
      <c r="H450" s="15" t="s">
        <v>15</v>
      </c>
      <c r="I450" s="15" t="s">
        <v>22</v>
      </c>
      <c r="J450" s="45"/>
      <c r="K450" s="48"/>
      <c r="L450" s="50"/>
      <c r="M450" s="52"/>
      <c r="N450" s="54"/>
      <c r="O450" s="56"/>
    </row>
    <row r="451" spans="1:18" ht="11.1" customHeight="1">
      <c r="A451" s="13" t="s">
        <v>371</v>
      </c>
      <c r="B451" s="14" t="s">
        <v>372</v>
      </c>
      <c r="C451" s="15" t="s">
        <v>48</v>
      </c>
      <c r="D451" s="15">
        <v>28</v>
      </c>
      <c r="E451" s="15">
        <v>68</v>
      </c>
      <c r="F451" s="15">
        <v>96</v>
      </c>
      <c r="G451" s="15">
        <v>1.5</v>
      </c>
      <c r="H451" s="15" t="s">
        <v>15</v>
      </c>
      <c r="I451" s="15" t="s">
        <v>20</v>
      </c>
      <c r="J451" s="45"/>
      <c r="K451" s="48"/>
      <c r="L451" s="50"/>
      <c r="M451" s="52"/>
      <c r="N451" s="54"/>
      <c r="O451" s="56"/>
    </row>
    <row r="452" spans="1:18" ht="11.1" customHeight="1">
      <c r="A452" s="13" t="s">
        <v>371</v>
      </c>
      <c r="B452" s="14" t="s">
        <v>372</v>
      </c>
      <c r="C452" s="15" t="s">
        <v>49</v>
      </c>
      <c r="D452" s="15">
        <v>27</v>
      </c>
      <c r="E452" s="15">
        <v>67</v>
      </c>
      <c r="F452" s="15">
        <v>94</v>
      </c>
      <c r="G452" s="15">
        <v>1.5</v>
      </c>
      <c r="H452" s="15" t="s">
        <v>15</v>
      </c>
      <c r="I452" s="15" t="s">
        <v>20</v>
      </c>
      <c r="J452" s="45"/>
      <c r="K452" s="48"/>
      <c r="L452" s="50"/>
      <c r="M452" s="52"/>
      <c r="N452" s="54"/>
      <c r="O452" s="56"/>
    </row>
    <row r="453" spans="1:18" ht="11.1" customHeight="1">
      <c r="A453" s="16" t="s">
        <v>371</v>
      </c>
      <c r="B453" s="17" t="s">
        <v>372</v>
      </c>
      <c r="C453" s="18" t="s">
        <v>52</v>
      </c>
      <c r="D453" s="18">
        <v>28</v>
      </c>
      <c r="E453" s="18">
        <v>67</v>
      </c>
      <c r="F453" s="18">
        <v>95</v>
      </c>
      <c r="G453" s="18">
        <v>1.5</v>
      </c>
      <c r="H453" s="18" t="s">
        <v>15</v>
      </c>
      <c r="I453" s="18" t="s">
        <v>20</v>
      </c>
      <c r="J453" s="45"/>
      <c r="K453" s="48"/>
      <c r="L453" s="50"/>
      <c r="M453" s="52"/>
      <c r="N453" s="54"/>
      <c r="O453" s="56"/>
    </row>
    <row r="454" spans="1:18" ht="11.1" customHeight="1">
      <c r="A454" s="16" t="s">
        <v>371</v>
      </c>
      <c r="B454" s="17" t="s">
        <v>372</v>
      </c>
      <c r="C454" s="18" t="s">
        <v>50</v>
      </c>
      <c r="D454" s="18">
        <v>28</v>
      </c>
      <c r="E454" s="18">
        <v>68</v>
      </c>
      <c r="F454" s="18">
        <v>96</v>
      </c>
      <c r="G454" s="18">
        <v>2</v>
      </c>
      <c r="H454" s="18" t="s">
        <v>15</v>
      </c>
      <c r="I454" s="18" t="s">
        <v>20</v>
      </c>
      <c r="J454" s="45"/>
      <c r="K454" s="48"/>
      <c r="L454" s="50"/>
      <c r="M454" s="52"/>
      <c r="N454" s="54"/>
      <c r="O454" s="56"/>
    </row>
    <row r="455" spans="1:18" ht="11.1" customHeight="1">
      <c r="A455" s="16" t="s">
        <v>371</v>
      </c>
      <c r="B455" s="17" t="s">
        <v>372</v>
      </c>
      <c r="C455" s="18" t="s">
        <v>42</v>
      </c>
      <c r="D455" s="18">
        <v>21</v>
      </c>
      <c r="E455" s="18">
        <v>0</v>
      </c>
      <c r="F455" s="18">
        <v>21</v>
      </c>
      <c r="G455" s="18">
        <v>0</v>
      </c>
      <c r="H455" s="18" t="s">
        <v>15</v>
      </c>
      <c r="I455" s="18" t="s">
        <v>31</v>
      </c>
      <c r="J455" s="45"/>
      <c r="K455" s="48"/>
      <c r="L455" s="50"/>
      <c r="M455" s="52"/>
      <c r="N455" s="54"/>
      <c r="O455" s="56"/>
    </row>
    <row r="456" spans="1:18" ht="11.1" customHeight="1" thickBot="1">
      <c r="A456" s="19" t="s">
        <v>371</v>
      </c>
      <c r="B456" s="20" t="s">
        <v>372</v>
      </c>
      <c r="C456" s="21" t="s">
        <v>292</v>
      </c>
      <c r="D456" s="21">
        <v>28</v>
      </c>
      <c r="E456" s="21">
        <v>0</v>
      </c>
      <c r="F456" s="21">
        <v>28</v>
      </c>
      <c r="G456" s="21">
        <v>0</v>
      </c>
      <c r="H456" s="21" t="s">
        <v>15</v>
      </c>
      <c r="I456" s="21" t="s">
        <v>31</v>
      </c>
      <c r="J456" s="46"/>
      <c r="K456" s="49"/>
      <c r="L456" s="51"/>
      <c r="M456" s="53"/>
      <c r="N456" s="55"/>
      <c r="O456" s="57"/>
      <c r="P456" s="11"/>
      <c r="Q456" s="12"/>
      <c r="R456" s="12"/>
    </row>
    <row r="457" spans="1:18" ht="11.1" customHeight="1">
      <c r="A457" s="8" t="s">
        <v>373</v>
      </c>
      <c r="B457" s="9" t="s">
        <v>374</v>
      </c>
      <c r="C457" s="10" t="s">
        <v>45</v>
      </c>
      <c r="D457" s="10">
        <v>26</v>
      </c>
      <c r="E457" s="10">
        <v>27</v>
      </c>
      <c r="F457" s="10">
        <v>53</v>
      </c>
      <c r="G457" s="10">
        <v>3</v>
      </c>
      <c r="H457" s="10" t="s">
        <v>15</v>
      </c>
      <c r="I457" s="10" t="s">
        <v>17</v>
      </c>
      <c r="J457" s="44">
        <f t="shared" ref="J457" si="240">COUNTIF(H457:H467,"F")+COUNTIF(H457:H467,"AB")</f>
        <v>0</v>
      </c>
      <c r="K457" s="47">
        <f t="shared" ref="K457" si="241">SUM(G457:G467)</f>
        <v>21.5</v>
      </c>
      <c r="L457" s="69" t="str">
        <f t="shared" ref="L457" si="242">IF(K457=21.5, "PASS", "FAIL")</f>
        <v>PASS</v>
      </c>
      <c r="M457" s="70">
        <f t="shared" ref="M457" si="243">IF(L457="PASS",O457/9,"NO NEED")</f>
        <v>73.555555555555557</v>
      </c>
      <c r="N457" s="71">
        <f t="shared" ref="N457" si="244">IF(L457="FAIL","NO RANK",RANK(M457,$M$6:$M$654))</f>
        <v>19</v>
      </c>
      <c r="O457" s="72">
        <f t="shared" ref="O457" si="245">SUM(F457:F465)</f>
        <v>662</v>
      </c>
      <c r="P457" s="11"/>
      <c r="Q457" s="12"/>
      <c r="R457" s="12"/>
    </row>
    <row r="458" spans="1:18" ht="11.1" customHeight="1">
      <c r="A458" s="13" t="s">
        <v>373</v>
      </c>
      <c r="B458" s="14" t="s">
        <v>374</v>
      </c>
      <c r="C458" s="15" t="s">
        <v>46</v>
      </c>
      <c r="D458" s="15">
        <v>25</v>
      </c>
      <c r="E458" s="15">
        <v>39</v>
      </c>
      <c r="F458" s="15">
        <v>64</v>
      </c>
      <c r="G458" s="15">
        <v>3</v>
      </c>
      <c r="H458" s="15" t="s">
        <v>15</v>
      </c>
      <c r="I458" s="15" t="s">
        <v>16</v>
      </c>
      <c r="J458" s="45"/>
      <c r="K458" s="48"/>
      <c r="L458" s="50"/>
      <c r="M458" s="52"/>
      <c r="N458" s="54"/>
      <c r="O458" s="56"/>
    </row>
    <row r="459" spans="1:18" ht="11.1" customHeight="1">
      <c r="A459" s="13" t="s">
        <v>373</v>
      </c>
      <c r="B459" s="14" t="s">
        <v>374</v>
      </c>
      <c r="C459" s="15" t="s">
        <v>44</v>
      </c>
      <c r="D459" s="15">
        <v>24</v>
      </c>
      <c r="E459" s="15">
        <v>35</v>
      </c>
      <c r="F459" s="15">
        <v>59</v>
      </c>
      <c r="G459" s="15">
        <v>3</v>
      </c>
      <c r="H459" s="15" t="s">
        <v>15</v>
      </c>
      <c r="I459" s="15" t="s">
        <v>17</v>
      </c>
      <c r="J459" s="45"/>
      <c r="K459" s="48"/>
      <c r="L459" s="50"/>
      <c r="M459" s="52"/>
      <c r="N459" s="54"/>
      <c r="O459" s="56"/>
    </row>
    <row r="460" spans="1:18" ht="11.1" customHeight="1">
      <c r="A460" s="13" t="s">
        <v>373</v>
      </c>
      <c r="B460" s="14" t="s">
        <v>374</v>
      </c>
      <c r="C460" s="15" t="s">
        <v>51</v>
      </c>
      <c r="D460" s="15">
        <v>21</v>
      </c>
      <c r="E460" s="15">
        <v>26</v>
      </c>
      <c r="F460" s="15">
        <v>47</v>
      </c>
      <c r="G460" s="15">
        <v>3</v>
      </c>
      <c r="H460" s="15" t="s">
        <v>15</v>
      </c>
      <c r="I460" s="15" t="s">
        <v>18</v>
      </c>
      <c r="J460" s="45"/>
      <c r="K460" s="48"/>
      <c r="L460" s="50"/>
      <c r="M460" s="52"/>
      <c r="N460" s="54"/>
      <c r="O460" s="56"/>
    </row>
    <row r="461" spans="1:18" ht="11.1" customHeight="1">
      <c r="A461" s="13" t="s">
        <v>373</v>
      </c>
      <c r="B461" s="14" t="s">
        <v>374</v>
      </c>
      <c r="C461" s="15" t="s">
        <v>47</v>
      </c>
      <c r="D461" s="15">
        <v>19</v>
      </c>
      <c r="E461" s="15">
        <v>44</v>
      </c>
      <c r="F461" s="15">
        <v>63</v>
      </c>
      <c r="G461" s="15">
        <v>3</v>
      </c>
      <c r="H461" s="15" t="s">
        <v>15</v>
      </c>
      <c r="I461" s="15" t="s">
        <v>16</v>
      </c>
      <c r="J461" s="45"/>
      <c r="K461" s="48"/>
      <c r="L461" s="50"/>
      <c r="M461" s="52"/>
      <c r="N461" s="54"/>
      <c r="O461" s="56"/>
    </row>
    <row r="462" spans="1:18" ht="11.1" customHeight="1">
      <c r="A462" s="13" t="s">
        <v>373</v>
      </c>
      <c r="B462" s="14" t="s">
        <v>374</v>
      </c>
      <c r="C462" s="15" t="s">
        <v>48</v>
      </c>
      <c r="D462" s="15">
        <v>28</v>
      </c>
      <c r="E462" s="15">
        <v>65</v>
      </c>
      <c r="F462" s="15">
        <v>93</v>
      </c>
      <c r="G462" s="15">
        <v>1.5</v>
      </c>
      <c r="H462" s="15" t="s">
        <v>15</v>
      </c>
      <c r="I462" s="15" t="s">
        <v>20</v>
      </c>
      <c r="J462" s="45"/>
      <c r="K462" s="48"/>
      <c r="L462" s="50"/>
      <c r="M462" s="52"/>
      <c r="N462" s="54"/>
      <c r="O462" s="56"/>
    </row>
    <row r="463" spans="1:18" ht="11.1" customHeight="1">
      <c r="A463" s="16" t="s">
        <v>373</v>
      </c>
      <c r="B463" s="17" t="s">
        <v>374</v>
      </c>
      <c r="C463" s="18" t="s">
        <v>49</v>
      </c>
      <c r="D463" s="18">
        <v>27</v>
      </c>
      <c r="E463" s="18">
        <v>67</v>
      </c>
      <c r="F463" s="18">
        <v>94</v>
      </c>
      <c r="G463" s="18">
        <v>1.5</v>
      </c>
      <c r="H463" s="18" t="s">
        <v>15</v>
      </c>
      <c r="I463" s="18" t="s">
        <v>20</v>
      </c>
      <c r="J463" s="45"/>
      <c r="K463" s="48"/>
      <c r="L463" s="50"/>
      <c r="M463" s="52"/>
      <c r="N463" s="54"/>
      <c r="O463" s="56"/>
    </row>
    <row r="464" spans="1:18" ht="11.1" customHeight="1">
      <c r="A464" s="16" t="s">
        <v>373</v>
      </c>
      <c r="B464" s="17" t="s">
        <v>374</v>
      </c>
      <c r="C464" s="18" t="s">
        <v>52</v>
      </c>
      <c r="D464" s="18">
        <v>28</v>
      </c>
      <c r="E464" s="18">
        <v>67</v>
      </c>
      <c r="F464" s="18">
        <v>95</v>
      </c>
      <c r="G464" s="18">
        <v>1.5</v>
      </c>
      <c r="H464" s="18" t="s">
        <v>15</v>
      </c>
      <c r="I464" s="18" t="s">
        <v>20</v>
      </c>
      <c r="J464" s="45"/>
      <c r="K464" s="48"/>
      <c r="L464" s="50"/>
      <c r="M464" s="52"/>
      <c r="N464" s="54"/>
      <c r="O464" s="56"/>
    </row>
    <row r="465" spans="1:18" ht="11.1" customHeight="1">
      <c r="A465" s="16" t="s">
        <v>373</v>
      </c>
      <c r="B465" s="17" t="s">
        <v>374</v>
      </c>
      <c r="C465" s="18" t="s">
        <v>50</v>
      </c>
      <c r="D465" s="18">
        <v>28</v>
      </c>
      <c r="E465" s="18">
        <v>66</v>
      </c>
      <c r="F465" s="18">
        <v>94</v>
      </c>
      <c r="G465" s="18">
        <v>2</v>
      </c>
      <c r="H465" s="18" t="s">
        <v>15</v>
      </c>
      <c r="I465" s="18" t="s">
        <v>20</v>
      </c>
      <c r="J465" s="45"/>
      <c r="K465" s="48"/>
      <c r="L465" s="50"/>
      <c r="M465" s="52"/>
      <c r="N465" s="54"/>
      <c r="O465" s="56"/>
    </row>
    <row r="466" spans="1:18" ht="11.1" customHeight="1">
      <c r="A466" s="16" t="s">
        <v>373</v>
      </c>
      <c r="B466" s="17" t="s">
        <v>374</v>
      </c>
      <c r="C466" s="18" t="s">
        <v>42</v>
      </c>
      <c r="D466" s="18">
        <v>19</v>
      </c>
      <c r="E466" s="18">
        <v>0</v>
      </c>
      <c r="F466" s="18">
        <v>19</v>
      </c>
      <c r="G466" s="18">
        <v>0</v>
      </c>
      <c r="H466" s="18" t="s">
        <v>15</v>
      </c>
      <c r="I466" s="18" t="s">
        <v>31</v>
      </c>
      <c r="J466" s="45"/>
      <c r="K466" s="48"/>
      <c r="L466" s="50"/>
      <c r="M466" s="52"/>
      <c r="N466" s="54"/>
      <c r="O466" s="56"/>
    </row>
    <row r="467" spans="1:18" ht="11.1" customHeight="1" thickBot="1">
      <c r="A467" s="19" t="s">
        <v>373</v>
      </c>
      <c r="B467" s="20" t="s">
        <v>374</v>
      </c>
      <c r="C467" s="21" t="s">
        <v>292</v>
      </c>
      <c r="D467" s="21">
        <v>28</v>
      </c>
      <c r="E467" s="21">
        <v>0</v>
      </c>
      <c r="F467" s="21">
        <v>28</v>
      </c>
      <c r="G467" s="21">
        <v>0</v>
      </c>
      <c r="H467" s="21" t="s">
        <v>15</v>
      </c>
      <c r="I467" s="21" t="s">
        <v>31</v>
      </c>
      <c r="J467" s="46"/>
      <c r="K467" s="49"/>
      <c r="L467" s="51"/>
      <c r="M467" s="53"/>
      <c r="N467" s="55"/>
      <c r="O467" s="57"/>
      <c r="P467" s="11"/>
      <c r="Q467" s="12"/>
      <c r="R467" s="12"/>
    </row>
    <row r="468" spans="1:18" ht="11.1" customHeight="1">
      <c r="A468" s="8" t="s">
        <v>375</v>
      </c>
      <c r="B468" s="9" t="s">
        <v>376</v>
      </c>
      <c r="C468" s="10" t="s">
        <v>45</v>
      </c>
      <c r="D468" s="10">
        <v>26</v>
      </c>
      <c r="E468" s="10">
        <v>26</v>
      </c>
      <c r="F468" s="10">
        <v>52</v>
      </c>
      <c r="G468" s="10">
        <v>3</v>
      </c>
      <c r="H468" s="10" t="s">
        <v>15</v>
      </c>
      <c r="I468" s="10" t="s">
        <v>17</v>
      </c>
      <c r="J468" s="44">
        <f t="shared" ref="J468" si="246">COUNTIF(H468:H478,"F")+COUNTIF(H468:H478,"AB")</f>
        <v>0</v>
      </c>
      <c r="K468" s="47">
        <f t="shared" ref="K468" si="247">SUM(G468:G478)</f>
        <v>21.5</v>
      </c>
      <c r="L468" s="69" t="str">
        <f t="shared" ref="L468" si="248">IF(K468=21.5, "PASS", "FAIL")</f>
        <v>PASS</v>
      </c>
      <c r="M468" s="70">
        <f t="shared" ref="M468" si="249">IF(L468="PASS",O468/9,"NO NEED")</f>
        <v>73.444444444444443</v>
      </c>
      <c r="N468" s="71">
        <f t="shared" ref="N468" si="250">IF(L468="FAIL","NO RANK",RANK(M468,$M$6:$M$654))</f>
        <v>20</v>
      </c>
      <c r="O468" s="72">
        <f t="shared" ref="O468" si="251">SUM(F468:F476)</f>
        <v>661</v>
      </c>
      <c r="P468" s="11"/>
      <c r="Q468" s="12"/>
      <c r="R468" s="12"/>
    </row>
    <row r="469" spans="1:18" ht="11.1" customHeight="1">
      <c r="A469" s="13" t="s">
        <v>375</v>
      </c>
      <c r="B469" s="14" t="s">
        <v>376</v>
      </c>
      <c r="C469" s="15" t="s">
        <v>46</v>
      </c>
      <c r="D469" s="15">
        <v>25</v>
      </c>
      <c r="E469" s="15">
        <v>34</v>
      </c>
      <c r="F469" s="15">
        <v>59</v>
      </c>
      <c r="G469" s="15">
        <v>3</v>
      </c>
      <c r="H469" s="15" t="s">
        <v>15</v>
      </c>
      <c r="I469" s="15" t="s">
        <v>17</v>
      </c>
      <c r="J469" s="45"/>
      <c r="K469" s="48"/>
      <c r="L469" s="50"/>
      <c r="M469" s="52"/>
      <c r="N469" s="54"/>
      <c r="O469" s="56"/>
    </row>
    <row r="470" spans="1:18" ht="11.1" customHeight="1">
      <c r="A470" s="13" t="s">
        <v>375</v>
      </c>
      <c r="B470" s="14" t="s">
        <v>376</v>
      </c>
      <c r="C470" s="15" t="s">
        <v>44</v>
      </c>
      <c r="D470" s="15">
        <v>25</v>
      </c>
      <c r="E470" s="15">
        <v>35</v>
      </c>
      <c r="F470" s="15">
        <v>60</v>
      </c>
      <c r="G470" s="15">
        <v>3</v>
      </c>
      <c r="H470" s="15" t="s">
        <v>15</v>
      </c>
      <c r="I470" s="15" t="s">
        <v>16</v>
      </c>
      <c r="J470" s="45"/>
      <c r="K470" s="48"/>
      <c r="L470" s="50"/>
      <c r="M470" s="52"/>
      <c r="N470" s="54"/>
      <c r="O470" s="56"/>
    </row>
    <row r="471" spans="1:18" ht="11.1" customHeight="1">
      <c r="A471" s="13" t="s">
        <v>375</v>
      </c>
      <c r="B471" s="14" t="s">
        <v>376</v>
      </c>
      <c r="C471" s="15" t="s">
        <v>51</v>
      </c>
      <c r="D471" s="15">
        <v>25</v>
      </c>
      <c r="E471" s="15">
        <v>33</v>
      </c>
      <c r="F471" s="15">
        <v>58</v>
      </c>
      <c r="G471" s="15">
        <v>3</v>
      </c>
      <c r="H471" s="15" t="s">
        <v>15</v>
      </c>
      <c r="I471" s="15" t="s">
        <v>17</v>
      </c>
      <c r="J471" s="45"/>
      <c r="K471" s="48"/>
      <c r="L471" s="50"/>
      <c r="M471" s="52"/>
      <c r="N471" s="54"/>
      <c r="O471" s="56"/>
    </row>
    <row r="472" spans="1:18" ht="11.1" customHeight="1">
      <c r="A472" s="13" t="s">
        <v>375</v>
      </c>
      <c r="B472" s="14" t="s">
        <v>376</v>
      </c>
      <c r="C472" s="15" t="s">
        <v>47</v>
      </c>
      <c r="D472" s="15">
        <v>16</v>
      </c>
      <c r="E472" s="15">
        <v>37</v>
      </c>
      <c r="F472" s="15">
        <v>53</v>
      </c>
      <c r="G472" s="15">
        <v>3</v>
      </c>
      <c r="H472" s="15" t="s">
        <v>15</v>
      </c>
      <c r="I472" s="15" t="s">
        <v>17</v>
      </c>
      <c r="J472" s="45"/>
      <c r="K472" s="48"/>
      <c r="L472" s="50"/>
      <c r="M472" s="52"/>
      <c r="N472" s="54"/>
      <c r="O472" s="56"/>
    </row>
    <row r="473" spans="1:18" ht="11.1" customHeight="1">
      <c r="A473" s="13" t="s">
        <v>375</v>
      </c>
      <c r="B473" s="14" t="s">
        <v>376</v>
      </c>
      <c r="C473" s="15" t="s">
        <v>48</v>
      </c>
      <c r="D473" s="15">
        <v>28</v>
      </c>
      <c r="E473" s="15">
        <v>66</v>
      </c>
      <c r="F473" s="15">
        <v>94</v>
      </c>
      <c r="G473" s="15">
        <v>1.5</v>
      </c>
      <c r="H473" s="15" t="s">
        <v>15</v>
      </c>
      <c r="I473" s="15" t="s">
        <v>20</v>
      </c>
      <c r="J473" s="45"/>
      <c r="K473" s="48"/>
      <c r="L473" s="50"/>
      <c r="M473" s="52"/>
      <c r="N473" s="54"/>
      <c r="O473" s="56"/>
    </row>
    <row r="474" spans="1:18" ht="11.1" customHeight="1">
      <c r="A474" s="13" t="s">
        <v>375</v>
      </c>
      <c r="B474" s="14" t="s">
        <v>376</v>
      </c>
      <c r="C474" s="15" t="s">
        <v>49</v>
      </c>
      <c r="D474" s="15">
        <v>27</v>
      </c>
      <c r="E474" s="15">
        <v>66</v>
      </c>
      <c r="F474" s="15">
        <v>93</v>
      </c>
      <c r="G474" s="15">
        <v>1.5</v>
      </c>
      <c r="H474" s="15" t="s">
        <v>15</v>
      </c>
      <c r="I474" s="15" t="s">
        <v>20</v>
      </c>
      <c r="J474" s="45"/>
      <c r="K474" s="48"/>
      <c r="L474" s="50"/>
      <c r="M474" s="52"/>
      <c r="N474" s="54"/>
      <c r="O474" s="56"/>
    </row>
    <row r="475" spans="1:18" ht="11.1" customHeight="1">
      <c r="A475" s="16" t="s">
        <v>375</v>
      </c>
      <c r="B475" s="17" t="s">
        <v>376</v>
      </c>
      <c r="C475" s="18" t="s">
        <v>52</v>
      </c>
      <c r="D475" s="18">
        <v>28</v>
      </c>
      <c r="E475" s="18">
        <v>68</v>
      </c>
      <c r="F475" s="18">
        <v>96</v>
      </c>
      <c r="G475" s="18">
        <v>1.5</v>
      </c>
      <c r="H475" s="18" t="s">
        <v>15</v>
      </c>
      <c r="I475" s="18" t="s">
        <v>20</v>
      </c>
      <c r="J475" s="45"/>
      <c r="K475" s="48"/>
      <c r="L475" s="50"/>
      <c r="M475" s="52"/>
      <c r="N475" s="54"/>
      <c r="O475" s="56"/>
    </row>
    <row r="476" spans="1:18" ht="11.1" customHeight="1">
      <c r="A476" s="16" t="s">
        <v>375</v>
      </c>
      <c r="B476" s="17" t="s">
        <v>376</v>
      </c>
      <c r="C476" s="18" t="s">
        <v>50</v>
      </c>
      <c r="D476" s="18">
        <v>28</v>
      </c>
      <c r="E476" s="18">
        <v>68</v>
      </c>
      <c r="F476" s="18">
        <v>96</v>
      </c>
      <c r="G476" s="18">
        <v>2</v>
      </c>
      <c r="H476" s="18" t="s">
        <v>15</v>
      </c>
      <c r="I476" s="18" t="s">
        <v>20</v>
      </c>
      <c r="J476" s="45"/>
      <c r="K476" s="48"/>
      <c r="L476" s="50"/>
      <c r="M476" s="52"/>
      <c r="N476" s="54"/>
      <c r="O476" s="56"/>
    </row>
    <row r="477" spans="1:18" ht="11.1" customHeight="1">
      <c r="A477" s="16" t="s">
        <v>375</v>
      </c>
      <c r="B477" s="17" t="s">
        <v>376</v>
      </c>
      <c r="C477" s="18" t="s">
        <v>42</v>
      </c>
      <c r="D477" s="18">
        <v>18</v>
      </c>
      <c r="E477" s="18">
        <v>0</v>
      </c>
      <c r="F477" s="18">
        <v>18</v>
      </c>
      <c r="G477" s="18">
        <v>0</v>
      </c>
      <c r="H477" s="18" t="s">
        <v>15</v>
      </c>
      <c r="I477" s="18" t="s">
        <v>31</v>
      </c>
      <c r="J477" s="45"/>
      <c r="K477" s="48"/>
      <c r="L477" s="50"/>
      <c r="M477" s="52"/>
      <c r="N477" s="54"/>
      <c r="O477" s="56"/>
    </row>
    <row r="478" spans="1:18" ht="11.1" customHeight="1" thickBot="1">
      <c r="A478" s="19" t="s">
        <v>375</v>
      </c>
      <c r="B478" s="20" t="s">
        <v>376</v>
      </c>
      <c r="C478" s="21" t="s">
        <v>292</v>
      </c>
      <c r="D478" s="21">
        <v>28</v>
      </c>
      <c r="E478" s="21">
        <v>0</v>
      </c>
      <c r="F478" s="21">
        <v>28</v>
      </c>
      <c r="G478" s="21">
        <v>0</v>
      </c>
      <c r="H478" s="21" t="s">
        <v>15</v>
      </c>
      <c r="I478" s="21" t="s">
        <v>31</v>
      </c>
      <c r="J478" s="46"/>
      <c r="K478" s="49"/>
      <c r="L478" s="51"/>
      <c r="M478" s="53"/>
      <c r="N478" s="55"/>
      <c r="O478" s="57"/>
      <c r="P478" s="11"/>
      <c r="Q478" s="12"/>
      <c r="R478" s="12"/>
    </row>
    <row r="479" spans="1:18" ht="11.1" customHeight="1">
      <c r="A479" s="8" t="s">
        <v>377</v>
      </c>
      <c r="B479" s="9" t="s">
        <v>378</v>
      </c>
      <c r="C479" s="10" t="s">
        <v>45</v>
      </c>
      <c r="D479" s="10">
        <v>24</v>
      </c>
      <c r="E479" s="10">
        <v>26</v>
      </c>
      <c r="F479" s="10">
        <v>50</v>
      </c>
      <c r="G479" s="10">
        <v>3</v>
      </c>
      <c r="H479" s="10" t="s">
        <v>15</v>
      </c>
      <c r="I479" s="10" t="s">
        <v>17</v>
      </c>
      <c r="J479" s="44">
        <f t="shared" ref="J479" si="252">COUNTIF(H479:H489,"F")+COUNTIF(H479:H489,"AB")</f>
        <v>0</v>
      </c>
      <c r="K479" s="47">
        <f t="shared" ref="K479" si="253">SUM(G479:G489)</f>
        <v>21.5</v>
      </c>
      <c r="L479" s="69" t="str">
        <f t="shared" ref="L479" si="254">IF(K479=21.5, "PASS", "FAIL")</f>
        <v>PASS</v>
      </c>
      <c r="M479" s="70">
        <f t="shared" ref="M479" si="255">IF(L479="PASS",O479/9,"NO NEED")</f>
        <v>62</v>
      </c>
      <c r="N479" s="71">
        <f t="shared" ref="N479" si="256">IF(L479="FAIL","NO RANK",RANK(M479,$M$6:$M$654))</f>
        <v>37</v>
      </c>
      <c r="O479" s="72">
        <f t="shared" ref="O479" si="257">SUM(F479:F487)</f>
        <v>558</v>
      </c>
      <c r="P479" s="11"/>
      <c r="Q479" s="12"/>
      <c r="R479" s="12"/>
    </row>
    <row r="480" spans="1:18" ht="11.1" customHeight="1">
      <c r="A480" s="13" t="s">
        <v>377</v>
      </c>
      <c r="B480" s="14" t="s">
        <v>378</v>
      </c>
      <c r="C480" s="15" t="s">
        <v>46</v>
      </c>
      <c r="D480" s="15">
        <v>20</v>
      </c>
      <c r="E480" s="15">
        <v>30</v>
      </c>
      <c r="F480" s="15">
        <v>50</v>
      </c>
      <c r="G480" s="15">
        <v>3</v>
      </c>
      <c r="H480" s="15" t="s">
        <v>15</v>
      </c>
      <c r="I480" s="15" t="s">
        <v>17</v>
      </c>
      <c r="J480" s="45"/>
      <c r="K480" s="48"/>
      <c r="L480" s="50"/>
      <c r="M480" s="52"/>
      <c r="N480" s="54"/>
      <c r="O480" s="56"/>
    </row>
    <row r="481" spans="1:18" ht="11.1" customHeight="1">
      <c r="A481" s="13" t="s">
        <v>377</v>
      </c>
      <c r="B481" s="14" t="s">
        <v>378</v>
      </c>
      <c r="C481" s="15" t="s">
        <v>44</v>
      </c>
      <c r="D481" s="15">
        <v>20</v>
      </c>
      <c r="E481" s="15">
        <v>29</v>
      </c>
      <c r="F481" s="15">
        <v>49</v>
      </c>
      <c r="G481" s="15">
        <v>3</v>
      </c>
      <c r="H481" s="15" t="s">
        <v>15</v>
      </c>
      <c r="I481" s="15" t="s">
        <v>18</v>
      </c>
      <c r="J481" s="45"/>
      <c r="K481" s="48"/>
      <c r="L481" s="50"/>
      <c r="M481" s="52"/>
      <c r="N481" s="54"/>
      <c r="O481" s="56"/>
    </row>
    <row r="482" spans="1:18" ht="11.1" customHeight="1">
      <c r="A482" s="13" t="s">
        <v>377</v>
      </c>
      <c r="B482" s="14" t="s">
        <v>378</v>
      </c>
      <c r="C482" s="15" t="s">
        <v>51</v>
      </c>
      <c r="D482" s="15">
        <v>22</v>
      </c>
      <c r="E482" s="15">
        <v>25</v>
      </c>
      <c r="F482" s="15">
        <v>47</v>
      </c>
      <c r="G482" s="15">
        <v>3</v>
      </c>
      <c r="H482" s="15" t="s">
        <v>15</v>
      </c>
      <c r="I482" s="15" t="s">
        <v>18</v>
      </c>
      <c r="J482" s="45"/>
      <c r="K482" s="48"/>
      <c r="L482" s="50"/>
      <c r="M482" s="52"/>
      <c r="N482" s="54"/>
      <c r="O482" s="56"/>
    </row>
    <row r="483" spans="1:18" ht="11.1" customHeight="1">
      <c r="A483" s="13" t="s">
        <v>377</v>
      </c>
      <c r="B483" s="14" t="s">
        <v>378</v>
      </c>
      <c r="C483" s="15" t="s">
        <v>47</v>
      </c>
      <c r="D483" s="15">
        <v>15</v>
      </c>
      <c r="E483" s="15">
        <v>42</v>
      </c>
      <c r="F483" s="15">
        <v>57</v>
      </c>
      <c r="G483" s="15">
        <v>3</v>
      </c>
      <c r="H483" s="15" t="s">
        <v>15</v>
      </c>
      <c r="I483" s="15" t="s">
        <v>17</v>
      </c>
      <c r="J483" s="45"/>
      <c r="K483" s="48"/>
      <c r="L483" s="50"/>
      <c r="M483" s="52"/>
      <c r="N483" s="54"/>
      <c r="O483" s="56"/>
    </row>
    <row r="484" spans="1:18" ht="11.1" customHeight="1">
      <c r="A484" s="13" t="s">
        <v>377</v>
      </c>
      <c r="B484" s="14" t="s">
        <v>378</v>
      </c>
      <c r="C484" s="15" t="s">
        <v>48</v>
      </c>
      <c r="D484" s="15">
        <v>28</v>
      </c>
      <c r="E484" s="15">
        <v>50</v>
      </c>
      <c r="F484" s="15">
        <v>78</v>
      </c>
      <c r="G484" s="15">
        <v>1.5</v>
      </c>
      <c r="H484" s="15" t="s">
        <v>15</v>
      </c>
      <c r="I484" s="15" t="s">
        <v>22</v>
      </c>
      <c r="J484" s="45"/>
      <c r="K484" s="48"/>
      <c r="L484" s="50"/>
      <c r="M484" s="52"/>
      <c r="N484" s="54"/>
      <c r="O484" s="56"/>
    </row>
    <row r="485" spans="1:18" ht="11.1" customHeight="1">
      <c r="A485" s="16" t="s">
        <v>377</v>
      </c>
      <c r="B485" s="17" t="s">
        <v>378</v>
      </c>
      <c r="C485" s="18" t="s">
        <v>49</v>
      </c>
      <c r="D485" s="18">
        <v>19</v>
      </c>
      <c r="E485" s="18">
        <v>50</v>
      </c>
      <c r="F485" s="18">
        <v>69</v>
      </c>
      <c r="G485" s="18">
        <v>1.5</v>
      </c>
      <c r="H485" s="18" t="s">
        <v>15</v>
      </c>
      <c r="I485" s="18" t="s">
        <v>16</v>
      </c>
      <c r="J485" s="45"/>
      <c r="K485" s="48"/>
      <c r="L485" s="50"/>
      <c r="M485" s="52"/>
      <c r="N485" s="54"/>
      <c r="O485" s="56"/>
    </row>
    <row r="486" spans="1:18" ht="11.1" customHeight="1">
      <c r="A486" s="16" t="s">
        <v>377</v>
      </c>
      <c r="B486" s="17" t="s">
        <v>378</v>
      </c>
      <c r="C486" s="18" t="s">
        <v>52</v>
      </c>
      <c r="D486" s="18">
        <v>23</v>
      </c>
      <c r="E486" s="18">
        <v>60</v>
      </c>
      <c r="F486" s="18">
        <v>83</v>
      </c>
      <c r="G486" s="18">
        <v>1.5</v>
      </c>
      <c r="H486" s="18" t="s">
        <v>15</v>
      </c>
      <c r="I486" s="18" t="s">
        <v>21</v>
      </c>
      <c r="J486" s="45"/>
      <c r="K486" s="48"/>
      <c r="L486" s="50"/>
      <c r="M486" s="52"/>
      <c r="N486" s="54"/>
      <c r="O486" s="56"/>
    </row>
    <row r="487" spans="1:18" ht="11.1" customHeight="1">
      <c r="A487" s="16" t="s">
        <v>377</v>
      </c>
      <c r="B487" s="17" t="s">
        <v>378</v>
      </c>
      <c r="C487" s="18" t="s">
        <v>50</v>
      </c>
      <c r="D487" s="18">
        <v>25</v>
      </c>
      <c r="E487" s="18">
        <v>50</v>
      </c>
      <c r="F487" s="18">
        <v>75</v>
      </c>
      <c r="G487" s="18">
        <v>2</v>
      </c>
      <c r="H487" s="18" t="s">
        <v>15</v>
      </c>
      <c r="I487" s="18" t="s">
        <v>22</v>
      </c>
      <c r="J487" s="45"/>
      <c r="K487" s="48"/>
      <c r="L487" s="50"/>
      <c r="M487" s="52"/>
      <c r="N487" s="54"/>
      <c r="O487" s="56"/>
    </row>
    <row r="488" spans="1:18" ht="11.1" customHeight="1">
      <c r="A488" s="16" t="s">
        <v>377</v>
      </c>
      <c r="B488" s="17" t="s">
        <v>378</v>
      </c>
      <c r="C488" s="18" t="s">
        <v>42</v>
      </c>
      <c r="D488" s="18">
        <v>18</v>
      </c>
      <c r="E488" s="18">
        <v>0</v>
      </c>
      <c r="F488" s="18">
        <v>18</v>
      </c>
      <c r="G488" s="18">
        <v>0</v>
      </c>
      <c r="H488" s="18" t="s">
        <v>15</v>
      </c>
      <c r="I488" s="18" t="s">
        <v>31</v>
      </c>
      <c r="J488" s="45"/>
      <c r="K488" s="48"/>
      <c r="L488" s="50"/>
      <c r="M488" s="52"/>
      <c r="N488" s="54"/>
      <c r="O488" s="56"/>
    </row>
    <row r="489" spans="1:18" ht="11.1" customHeight="1" thickBot="1">
      <c r="A489" s="19" t="s">
        <v>377</v>
      </c>
      <c r="B489" s="20" t="s">
        <v>378</v>
      </c>
      <c r="C489" s="21" t="s">
        <v>292</v>
      </c>
      <c r="D489" s="21">
        <v>28</v>
      </c>
      <c r="E489" s="21">
        <v>0</v>
      </c>
      <c r="F489" s="21">
        <v>28</v>
      </c>
      <c r="G489" s="21">
        <v>0</v>
      </c>
      <c r="H489" s="21" t="s">
        <v>15</v>
      </c>
      <c r="I489" s="21" t="s">
        <v>31</v>
      </c>
      <c r="J489" s="46"/>
      <c r="K489" s="49"/>
      <c r="L489" s="51"/>
      <c r="M489" s="53"/>
      <c r="N489" s="55"/>
      <c r="O489" s="57"/>
      <c r="P489" s="11"/>
      <c r="Q489" s="12"/>
      <c r="R489" s="12"/>
    </row>
    <row r="490" spans="1:18" ht="11.1" customHeight="1">
      <c r="A490" s="8" t="s">
        <v>379</v>
      </c>
      <c r="B490" s="9" t="s">
        <v>380</v>
      </c>
      <c r="C490" s="10" t="s">
        <v>45</v>
      </c>
      <c r="D490" s="10">
        <v>25</v>
      </c>
      <c r="E490" s="10">
        <v>8</v>
      </c>
      <c r="F490" s="10">
        <v>33</v>
      </c>
      <c r="G490" s="10">
        <v>0</v>
      </c>
      <c r="H490" s="10" t="s">
        <v>19</v>
      </c>
      <c r="I490" s="10" t="s">
        <v>19</v>
      </c>
      <c r="J490" s="44">
        <f t="shared" ref="J490" si="258">COUNTIF(H490:H500,"F")+COUNTIF(H490:H500,"AB")</f>
        <v>3</v>
      </c>
      <c r="K490" s="47">
        <f t="shared" ref="K490" si="259">SUM(G490:G500)</f>
        <v>12.5</v>
      </c>
      <c r="L490" s="69" t="str">
        <f t="shared" ref="L490" si="260">IF(K490=21.5, "PASS", "FAIL")</f>
        <v>FAIL</v>
      </c>
      <c r="M490" s="70" t="str">
        <f t="shared" ref="M490" si="261">IF(L490="PASS",O490/9,"NO NEED")</f>
        <v>NO NEED</v>
      </c>
      <c r="N490" s="71" t="str">
        <f t="shared" ref="N490" si="262">IF(L490="FAIL","NO RANK",RANK(M490,$M$6:$M$654))</f>
        <v>NO RANK</v>
      </c>
      <c r="O490" s="72">
        <f t="shared" ref="O490" si="263">SUM(F490:F498)</f>
        <v>545</v>
      </c>
      <c r="P490" s="11"/>
      <c r="Q490" s="12"/>
      <c r="R490" s="12"/>
    </row>
    <row r="491" spans="1:18" ht="11.1" customHeight="1">
      <c r="A491" s="13" t="s">
        <v>379</v>
      </c>
      <c r="B491" s="14" t="s">
        <v>380</v>
      </c>
      <c r="C491" s="15" t="s">
        <v>46</v>
      </c>
      <c r="D491" s="15">
        <v>22</v>
      </c>
      <c r="E491" s="15">
        <v>27</v>
      </c>
      <c r="F491" s="15">
        <v>49</v>
      </c>
      <c r="G491" s="15">
        <v>3</v>
      </c>
      <c r="H491" s="15" t="s">
        <v>15</v>
      </c>
      <c r="I491" s="15" t="s">
        <v>18</v>
      </c>
      <c r="J491" s="45"/>
      <c r="K491" s="48"/>
      <c r="L491" s="50"/>
      <c r="M491" s="52"/>
      <c r="N491" s="54"/>
      <c r="O491" s="56"/>
    </row>
    <row r="492" spans="1:18" ht="11.1" customHeight="1">
      <c r="A492" s="13" t="s">
        <v>379</v>
      </c>
      <c r="B492" s="14" t="s">
        <v>380</v>
      </c>
      <c r="C492" s="15" t="s">
        <v>44</v>
      </c>
      <c r="D492" s="15">
        <v>20</v>
      </c>
      <c r="E492" s="15">
        <v>26</v>
      </c>
      <c r="F492" s="15">
        <v>46</v>
      </c>
      <c r="G492" s="15">
        <v>3</v>
      </c>
      <c r="H492" s="15" t="s">
        <v>15</v>
      </c>
      <c r="I492" s="15" t="s">
        <v>18</v>
      </c>
      <c r="J492" s="45"/>
      <c r="K492" s="48"/>
      <c r="L492" s="50"/>
      <c r="M492" s="52"/>
      <c r="N492" s="54"/>
      <c r="O492" s="56"/>
    </row>
    <row r="493" spans="1:18" ht="11.1" customHeight="1">
      <c r="A493" s="13" t="s">
        <v>379</v>
      </c>
      <c r="B493" s="14" t="s">
        <v>380</v>
      </c>
      <c r="C493" s="15" t="s">
        <v>51</v>
      </c>
      <c r="D493" s="15">
        <v>23</v>
      </c>
      <c r="E493" s="15">
        <v>14</v>
      </c>
      <c r="F493" s="15">
        <v>37</v>
      </c>
      <c r="G493" s="15">
        <v>0</v>
      </c>
      <c r="H493" s="15" t="s">
        <v>19</v>
      </c>
      <c r="I493" s="15" t="s">
        <v>19</v>
      </c>
      <c r="J493" s="45"/>
      <c r="K493" s="48"/>
      <c r="L493" s="50"/>
      <c r="M493" s="52"/>
      <c r="N493" s="54"/>
      <c r="O493" s="56"/>
    </row>
    <row r="494" spans="1:18" ht="11.1" customHeight="1">
      <c r="A494" s="13" t="s">
        <v>379</v>
      </c>
      <c r="B494" s="14" t="s">
        <v>380</v>
      </c>
      <c r="C494" s="15" t="s">
        <v>47</v>
      </c>
      <c r="D494" s="15">
        <v>18</v>
      </c>
      <c r="E494" s="15">
        <v>13</v>
      </c>
      <c r="F494" s="15">
        <v>31</v>
      </c>
      <c r="G494" s="15">
        <v>0</v>
      </c>
      <c r="H494" s="15" t="s">
        <v>19</v>
      </c>
      <c r="I494" s="15" t="s">
        <v>19</v>
      </c>
      <c r="J494" s="45"/>
      <c r="K494" s="48"/>
      <c r="L494" s="50"/>
      <c r="M494" s="52"/>
      <c r="N494" s="54"/>
      <c r="O494" s="56"/>
    </row>
    <row r="495" spans="1:18" ht="11.1" customHeight="1">
      <c r="A495" s="13" t="s">
        <v>379</v>
      </c>
      <c r="B495" s="14" t="s">
        <v>380</v>
      </c>
      <c r="C495" s="15" t="s">
        <v>48</v>
      </c>
      <c r="D495" s="15">
        <v>27</v>
      </c>
      <c r="E495" s="15">
        <v>61</v>
      </c>
      <c r="F495" s="15">
        <v>88</v>
      </c>
      <c r="G495" s="15">
        <v>1.5</v>
      </c>
      <c r="H495" s="15" t="s">
        <v>15</v>
      </c>
      <c r="I495" s="15" t="s">
        <v>21</v>
      </c>
      <c r="J495" s="45"/>
      <c r="K495" s="48"/>
      <c r="L495" s="50"/>
      <c r="M495" s="52"/>
      <c r="N495" s="54"/>
      <c r="O495" s="56"/>
    </row>
    <row r="496" spans="1:18" ht="11.1" customHeight="1">
      <c r="A496" s="13" t="s">
        <v>379</v>
      </c>
      <c r="B496" s="14" t="s">
        <v>380</v>
      </c>
      <c r="C496" s="15" t="s">
        <v>49</v>
      </c>
      <c r="D496" s="15">
        <v>25</v>
      </c>
      <c r="E496" s="15">
        <v>60</v>
      </c>
      <c r="F496" s="15">
        <v>85</v>
      </c>
      <c r="G496" s="15">
        <v>1.5</v>
      </c>
      <c r="H496" s="15" t="s">
        <v>15</v>
      </c>
      <c r="I496" s="15" t="s">
        <v>21</v>
      </c>
      <c r="J496" s="45"/>
      <c r="K496" s="48"/>
      <c r="L496" s="50"/>
      <c r="M496" s="52"/>
      <c r="N496" s="54"/>
      <c r="O496" s="56"/>
    </row>
    <row r="497" spans="1:18" ht="11.1" customHeight="1">
      <c r="A497" s="16" t="s">
        <v>379</v>
      </c>
      <c r="B497" s="17" t="s">
        <v>380</v>
      </c>
      <c r="C497" s="18" t="s">
        <v>52</v>
      </c>
      <c r="D497" s="18">
        <v>27</v>
      </c>
      <c r="E497" s="18">
        <v>63</v>
      </c>
      <c r="F497" s="18">
        <v>90</v>
      </c>
      <c r="G497" s="18">
        <v>1.5</v>
      </c>
      <c r="H497" s="18" t="s">
        <v>15</v>
      </c>
      <c r="I497" s="18" t="s">
        <v>20</v>
      </c>
      <c r="J497" s="45"/>
      <c r="K497" s="48"/>
      <c r="L497" s="50"/>
      <c r="M497" s="52"/>
      <c r="N497" s="54"/>
      <c r="O497" s="56"/>
    </row>
    <row r="498" spans="1:18" ht="11.1" customHeight="1">
      <c r="A498" s="16" t="s">
        <v>379</v>
      </c>
      <c r="B498" s="17" t="s">
        <v>380</v>
      </c>
      <c r="C498" s="18" t="s">
        <v>50</v>
      </c>
      <c r="D498" s="18">
        <v>27</v>
      </c>
      <c r="E498" s="18">
        <v>59</v>
      </c>
      <c r="F498" s="18">
        <v>86</v>
      </c>
      <c r="G498" s="18">
        <v>2</v>
      </c>
      <c r="H498" s="18" t="s">
        <v>15</v>
      </c>
      <c r="I498" s="18" t="s">
        <v>21</v>
      </c>
      <c r="J498" s="45"/>
      <c r="K498" s="48"/>
      <c r="L498" s="50"/>
      <c r="M498" s="52"/>
      <c r="N498" s="54"/>
      <c r="O498" s="56"/>
    </row>
    <row r="499" spans="1:18" ht="11.1" customHeight="1">
      <c r="A499" s="16" t="s">
        <v>379</v>
      </c>
      <c r="B499" s="17" t="s">
        <v>380</v>
      </c>
      <c r="C499" s="18" t="s">
        <v>42</v>
      </c>
      <c r="D499" s="18">
        <v>20</v>
      </c>
      <c r="E499" s="18">
        <v>0</v>
      </c>
      <c r="F499" s="18">
        <v>20</v>
      </c>
      <c r="G499" s="18">
        <v>0</v>
      </c>
      <c r="H499" s="18" t="s">
        <v>15</v>
      </c>
      <c r="I499" s="18" t="s">
        <v>31</v>
      </c>
      <c r="J499" s="45"/>
      <c r="K499" s="48"/>
      <c r="L499" s="50"/>
      <c r="M499" s="52"/>
      <c r="N499" s="54"/>
      <c r="O499" s="56"/>
    </row>
    <row r="500" spans="1:18" ht="11.1" customHeight="1" thickBot="1">
      <c r="A500" s="19" t="s">
        <v>379</v>
      </c>
      <c r="B500" s="20" t="s">
        <v>380</v>
      </c>
      <c r="C500" s="21" t="s">
        <v>292</v>
      </c>
      <c r="D500" s="21">
        <v>27</v>
      </c>
      <c r="E500" s="21">
        <v>0</v>
      </c>
      <c r="F500" s="21">
        <v>27</v>
      </c>
      <c r="G500" s="21">
        <v>0</v>
      </c>
      <c r="H500" s="21" t="s">
        <v>15</v>
      </c>
      <c r="I500" s="21" t="s">
        <v>31</v>
      </c>
      <c r="J500" s="46"/>
      <c r="K500" s="49"/>
      <c r="L500" s="51"/>
      <c r="M500" s="53"/>
      <c r="N500" s="55"/>
      <c r="O500" s="57"/>
      <c r="P500" s="11"/>
      <c r="Q500" s="12"/>
      <c r="R500" s="12"/>
    </row>
    <row r="501" spans="1:18" ht="11.1" customHeight="1">
      <c r="A501" s="8" t="s">
        <v>381</v>
      </c>
      <c r="B501" s="9" t="s">
        <v>382</v>
      </c>
      <c r="C501" s="10" t="s">
        <v>45</v>
      </c>
      <c r="D501" s="10">
        <v>27</v>
      </c>
      <c r="E501" s="10">
        <v>12</v>
      </c>
      <c r="F501" s="10">
        <v>39</v>
      </c>
      <c r="G501" s="10">
        <v>0</v>
      </c>
      <c r="H501" s="10" t="s">
        <v>19</v>
      </c>
      <c r="I501" s="10" t="s">
        <v>19</v>
      </c>
      <c r="J501" s="44">
        <f t="shared" ref="J501" si="264">COUNTIF(H501:H511,"F")+COUNTIF(H501:H511,"AB")</f>
        <v>1</v>
      </c>
      <c r="K501" s="47">
        <f t="shared" ref="K501" si="265">SUM(G501:G511)</f>
        <v>18.5</v>
      </c>
      <c r="L501" s="69" t="str">
        <f t="shared" ref="L501" si="266">IF(K501=21.5, "PASS", "FAIL")</f>
        <v>FAIL</v>
      </c>
      <c r="M501" s="70" t="str">
        <f t="shared" ref="M501" si="267">IF(L501="PASS",O501/9,"NO NEED")</f>
        <v>NO NEED</v>
      </c>
      <c r="N501" s="71" t="str">
        <f t="shared" ref="N501" si="268">IF(L501="FAIL","NO RANK",RANK(M501,$M$6:$M$654))</f>
        <v>NO RANK</v>
      </c>
      <c r="O501" s="72">
        <f t="shared" ref="O501" si="269">SUM(F501:F509)</f>
        <v>641</v>
      </c>
      <c r="P501" s="11"/>
      <c r="Q501" s="12"/>
      <c r="R501" s="12"/>
    </row>
    <row r="502" spans="1:18" ht="11.1" customHeight="1">
      <c r="A502" s="13" t="s">
        <v>381</v>
      </c>
      <c r="B502" s="14" t="s">
        <v>382</v>
      </c>
      <c r="C502" s="15" t="s">
        <v>46</v>
      </c>
      <c r="D502" s="15">
        <v>25</v>
      </c>
      <c r="E502" s="15">
        <v>33</v>
      </c>
      <c r="F502" s="15">
        <v>58</v>
      </c>
      <c r="G502" s="15">
        <v>3</v>
      </c>
      <c r="H502" s="15" t="s">
        <v>15</v>
      </c>
      <c r="I502" s="15" t="s">
        <v>17</v>
      </c>
      <c r="J502" s="45"/>
      <c r="K502" s="48"/>
      <c r="L502" s="50"/>
      <c r="M502" s="52"/>
      <c r="N502" s="54"/>
      <c r="O502" s="56"/>
    </row>
    <row r="503" spans="1:18" ht="11.1" customHeight="1">
      <c r="A503" s="13" t="s">
        <v>381</v>
      </c>
      <c r="B503" s="14" t="s">
        <v>382</v>
      </c>
      <c r="C503" s="15" t="s">
        <v>44</v>
      </c>
      <c r="D503" s="15">
        <v>25</v>
      </c>
      <c r="E503" s="15">
        <v>40</v>
      </c>
      <c r="F503" s="15">
        <v>65</v>
      </c>
      <c r="G503" s="15">
        <v>3</v>
      </c>
      <c r="H503" s="15" t="s">
        <v>15</v>
      </c>
      <c r="I503" s="15" t="s">
        <v>16</v>
      </c>
      <c r="J503" s="45"/>
      <c r="K503" s="48"/>
      <c r="L503" s="50"/>
      <c r="M503" s="52"/>
      <c r="N503" s="54"/>
      <c r="O503" s="56"/>
    </row>
    <row r="504" spans="1:18" ht="11.1" customHeight="1">
      <c r="A504" s="13" t="s">
        <v>381</v>
      </c>
      <c r="B504" s="14" t="s">
        <v>382</v>
      </c>
      <c r="C504" s="15" t="s">
        <v>51</v>
      </c>
      <c r="D504" s="15">
        <v>28</v>
      </c>
      <c r="E504" s="15">
        <v>35</v>
      </c>
      <c r="F504" s="15">
        <v>63</v>
      </c>
      <c r="G504" s="15">
        <v>3</v>
      </c>
      <c r="H504" s="15" t="s">
        <v>15</v>
      </c>
      <c r="I504" s="15" t="s">
        <v>16</v>
      </c>
      <c r="J504" s="45"/>
      <c r="K504" s="48"/>
      <c r="L504" s="50"/>
      <c r="M504" s="52"/>
      <c r="N504" s="54"/>
      <c r="O504" s="56"/>
    </row>
    <row r="505" spans="1:18" ht="11.1" customHeight="1">
      <c r="A505" s="13" t="s">
        <v>381</v>
      </c>
      <c r="B505" s="14" t="s">
        <v>382</v>
      </c>
      <c r="C505" s="15" t="s">
        <v>47</v>
      </c>
      <c r="D505" s="15">
        <v>20</v>
      </c>
      <c r="E505" s="15">
        <v>36</v>
      </c>
      <c r="F505" s="15">
        <v>56</v>
      </c>
      <c r="G505" s="15">
        <v>3</v>
      </c>
      <c r="H505" s="15" t="s">
        <v>15</v>
      </c>
      <c r="I505" s="15" t="s">
        <v>17</v>
      </c>
      <c r="J505" s="45"/>
      <c r="K505" s="48"/>
      <c r="L505" s="50"/>
      <c r="M505" s="52"/>
      <c r="N505" s="54"/>
      <c r="O505" s="56"/>
    </row>
    <row r="506" spans="1:18" ht="11.1" customHeight="1">
      <c r="A506" s="13" t="s">
        <v>381</v>
      </c>
      <c r="B506" s="14" t="s">
        <v>382</v>
      </c>
      <c r="C506" s="15" t="s">
        <v>48</v>
      </c>
      <c r="D506" s="15">
        <v>28</v>
      </c>
      <c r="E506" s="15">
        <v>60</v>
      </c>
      <c r="F506" s="15">
        <v>88</v>
      </c>
      <c r="G506" s="15">
        <v>1.5</v>
      </c>
      <c r="H506" s="15" t="s">
        <v>15</v>
      </c>
      <c r="I506" s="15" t="s">
        <v>21</v>
      </c>
      <c r="J506" s="45"/>
      <c r="K506" s="48"/>
      <c r="L506" s="50"/>
      <c r="M506" s="52"/>
      <c r="N506" s="54"/>
      <c r="O506" s="56"/>
    </row>
    <row r="507" spans="1:18" ht="11.1" customHeight="1">
      <c r="A507" s="16" t="s">
        <v>381</v>
      </c>
      <c r="B507" s="17" t="s">
        <v>382</v>
      </c>
      <c r="C507" s="18" t="s">
        <v>49</v>
      </c>
      <c r="D507" s="18">
        <v>25</v>
      </c>
      <c r="E507" s="18">
        <v>66</v>
      </c>
      <c r="F507" s="18">
        <v>91</v>
      </c>
      <c r="G507" s="18">
        <v>1.5</v>
      </c>
      <c r="H507" s="18" t="s">
        <v>15</v>
      </c>
      <c r="I507" s="18" t="s">
        <v>20</v>
      </c>
      <c r="J507" s="45"/>
      <c r="K507" s="48"/>
      <c r="L507" s="50"/>
      <c r="M507" s="52"/>
      <c r="N507" s="54"/>
      <c r="O507" s="56"/>
    </row>
    <row r="508" spans="1:18" ht="11.1" customHeight="1">
      <c r="A508" s="16" t="s">
        <v>381</v>
      </c>
      <c r="B508" s="17" t="s">
        <v>382</v>
      </c>
      <c r="C508" s="18" t="s">
        <v>52</v>
      </c>
      <c r="D508" s="18">
        <v>28</v>
      </c>
      <c r="E508" s="18">
        <v>65</v>
      </c>
      <c r="F508" s="18">
        <v>93</v>
      </c>
      <c r="G508" s="18">
        <v>1.5</v>
      </c>
      <c r="H508" s="18" t="s">
        <v>15</v>
      </c>
      <c r="I508" s="18" t="s">
        <v>20</v>
      </c>
      <c r="J508" s="45"/>
      <c r="K508" s="48"/>
      <c r="L508" s="50"/>
      <c r="M508" s="52"/>
      <c r="N508" s="54"/>
      <c r="O508" s="56"/>
    </row>
    <row r="509" spans="1:18" ht="11.1" customHeight="1">
      <c r="A509" s="16" t="s">
        <v>381</v>
      </c>
      <c r="B509" s="17" t="s">
        <v>382</v>
      </c>
      <c r="C509" s="18" t="s">
        <v>50</v>
      </c>
      <c r="D509" s="18">
        <v>28</v>
      </c>
      <c r="E509" s="18">
        <v>60</v>
      </c>
      <c r="F509" s="18">
        <v>88</v>
      </c>
      <c r="G509" s="18">
        <v>2</v>
      </c>
      <c r="H509" s="18" t="s">
        <v>15</v>
      </c>
      <c r="I509" s="18" t="s">
        <v>21</v>
      </c>
      <c r="J509" s="45"/>
      <c r="K509" s="48"/>
      <c r="L509" s="50"/>
      <c r="M509" s="52"/>
      <c r="N509" s="54"/>
      <c r="O509" s="56"/>
    </row>
    <row r="510" spans="1:18" ht="11.1" customHeight="1">
      <c r="A510" s="16" t="s">
        <v>381</v>
      </c>
      <c r="B510" s="17" t="s">
        <v>382</v>
      </c>
      <c r="C510" s="18" t="s">
        <v>42</v>
      </c>
      <c r="D510" s="18">
        <v>19</v>
      </c>
      <c r="E510" s="18">
        <v>0</v>
      </c>
      <c r="F510" s="18">
        <v>19</v>
      </c>
      <c r="G510" s="18">
        <v>0</v>
      </c>
      <c r="H510" s="18" t="s">
        <v>15</v>
      </c>
      <c r="I510" s="18" t="s">
        <v>31</v>
      </c>
      <c r="J510" s="45"/>
      <c r="K510" s="48"/>
      <c r="L510" s="50"/>
      <c r="M510" s="52"/>
      <c r="N510" s="54"/>
      <c r="O510" s="56"/>
    </row>
    <row r="511" spans="1:18" ht="11.1" customHeight="1" thickBot="1">
      <c r="A511" s="19" t="s">
        <v>381</v>
      </c>
      <c r="B511" s="20" t="s">
        <v>382</v>
      </c>
      <c r="C511" s="21" t="s">
        <v>292</v>
      </c>
      <c r="D511" s="21">
        <v>28</v>
      </c>
      <c r="E511" s="21">
        <v>0</v>
      </c>
      <c r="F511" s="21">
        <v>28</v>
      </c>
      <c r="G511" s="21">
        <v>0</v>
      </c>
      <c r="H511" s="21" t="s">
        <v>15</v>
      </c>
      <c r="I511" s="21" t="s">
        <v>31</v>
      </c>
      <c r="J511" s="46"/>
      <c r="K511" s="49"/>
      <c r="L511" s="51"/>
      <c r="M511" s="53"/>
      <c r="N511" s="55"/>
      <c r="O511" s="57"/>
      <c r="P511" s="11"/>
      <c r="Q511" s="12"/>
      <c r="R511" s="12"/>
    </row>
    <row r="512" spans="1:18" ht="11.1" customHeight="1">
      <c r="A512" s="8" t="s">
        <v>383</v>
      </c>
      <c r="B512" s="9" t="s">
        <v>384</v>
      </c>
      <c r="C512" s="10" t="s">
        <v>45</v>
      </c>
      <c r="D512" s="10">
        <v>27</v>
      </c>
      <c r="E512" s="10">
        <v>36</v>
      </c>
      <c r="F512" s="10">
        <v>63</v>
      </c>
      <c r="G512" s="10">
        <v>3</v>
      </c>
      <c r="H512" s="10" t="s">
        <v>15</v>
      </c>
      <c r="I512" s="10" t="s">
        <v>16</v>
      </c>
      <c r="J512" s="44">
        <f t="shared" ref="J512" si="270">COUNTIF(H512:H522,"F")+COUNTIF(H512:H522,"AB")</f>
        <v>0</v>
      </c>
      <c r="K512" s="47">
        <f t="shared" ref="K512" si="271">SUM(G512:G522)</f>
        <v>21.5</v>
      </c>
      <c r="L512" s="69" t="str">
        <f t="shared" ref="L512" si="272">IF(K512=21.5, "PASS", "FAIL")</f>
        <v>PASS</v>
      </c>
      <c r="M512" s="70">
        <f t="shared" ref="M512" si="273">IF(L512="PASS",O512/9,"NO NEED")</f>
        <v>70.444444444444443</v>
      </c>
      <c r="N512" s="71">
        <f t="shared" ref="N512" si="274">IF(L512="FAIL","NO RANK",RANK(M512,$M$6:$M$654))</f>
        <v>34</v>
      </c>
      <c r="O512" s="72">
        <f t="shared" ref="O512" si="275">SUM(F512:F520)</f>
        <v>634</v>
      </c>
      <c r="P512" s="11"/>
      <c r="Q512" s="12"/>
      <c r="R512" s="12"/>
    </row>
    <row r="513" spans="1:18" ht="11.1" customHeight="1">
      <c r="A513" s="13" t="s">
        <v>383</v>
      </c>
      <c r="B513" s="14" t="s">
        <v>384</v>
      </c>
      <c r="C513" s="15" t="s">
        <v>46</v>
      </c>
      <c r="D513" s="15">
        <v>25</v>
      </c>
      <c r="E513" s="15">
        <v>28</v>
      </c>
      <c r="F513" s="15">
        <v>53</v>
      </c>
      <c r="G513" s="15">
        <v>3</v>
      </c>
      <c r="H513" s="15" t="s">
        <v>15</v>
      </c>
      <c r="I513" s="15" t="s">
        <v>17</v>
      </c>
      <c r="J513" s="45"/>
      <c r="K513" s="48"/>
      <c r="L513" s="50"/>
      <c r="M513" s="52"/>
      <c r="N513" s="54"/>
      <c r="O513" s="56"/>
    </row>
    <row r="514" spans="1:18" ht="11.1" customHeight="1">
      <c r="A514" s="13" t="s">
        <v>383</v>
      </c>
      <c r="B514" s="14" t="s">
        <v>384</v>
      </c>
      <c r="C514" s="15" t="s">
        <v>44</v>
      </c>
      <c r="D514" s="15">
        <v>24</v>
      </c>
      <c r="E514" s="15">
        <v>37</v>
      </c>
      <c r="F514" s="15">
        <v>61</v>
      </c>
      <c r="G514" s="15">
        <v>3</v>
      </c>
      <c r="H514" s="15" t="s">
        <v>15</v>
      </c>
      <c r="I514" s="15" t="s">
        <v>16</v>
      </c>
      <c r="J514" s="45"/>
      <c r="K514" s="48"/>
      <c r="L514" s="50"/>
      <c r="M514" s="52"/>
      <c r="N514" s="54"/>
      <c r="O514" s="56"/>
    </row>
    <row r="515" spans="1:18" ht="11.1" customHeight="1">
      <c r="A515" s="13" t="s">
        <v>383</v>
      </c>
      <c r="B515" s="14" t="s">
        <v>384</v>
      </c>
      <c r="C515" s="15" t="s">
        <v>51</v>
      </c>
      <c r="D515" s="15">
        <v>26</v>
      </c>
      <c r="E515" s="15">
        <v>25</v>
      </c>
      <c r="F515" s="15">
        <v>51</v>
      </c>
      <c r="G515" s="15">
        <v>3</v>
      </c>
      <c r="H515" s="15" t="s">
        <v>15</v>
      </c>
      <c r="I515" s="15" t="s">
        <v>17</v>
      </c>
      <c r="J515" s="45"/>
      <c r="K515" s="48"/>
      <c r="L515" s="50"/>
      <c r="M515" s="52"/>
      <c r="N515" s="54"/>
      <c r="O515" s="56"/>
    </row>
    <row r="516" spans="1:18" ht="11.1" customHeight="1">
      <c r="A516" s="13" t="s">
        <v>383</v>
      </c>
      <c r="B516" s="14" t="s">
        <v>384</v>
      </c>
      <c r="C516" s="15" t="s">
        <v>47</v>
      </c>
      <c r="D516" s="15">
        <v>27</v>
      </c>
      <c r="E516" s="15">
        <v>32</v>
      </c>
      <c r="F516" s="15">
        <v>59</v>
      </c>
      <c r="G516" s="15">
        <v>3</v>
      </c>
      <c r="H516" s="15" t="s">
        <v>15</v>
      </c>
      <c r="I516" s="15" t="s">
        <v>17</v>
      </c>
      <c r="J516" s="45"/>
      <c r="K516" s="48"/>
      <c r="L516" s="50"/>
      <c r="M516" s="52"/>
      <c r="N516" s="54"/>
      <c r="O516" s="56"/>
    </row>
    <row r="517" spans="1:18" ht="11.1" customHeight="1">
      <c r="A517" s="13" t="s">
        <v>383</v>
      </c>
      <c r="B517" s="14" t="s">
        <v>384</v>
      </c>
      <c r="C517" s="15" t="s">
        <v>48</v>
      </c>
      <c r="D517" s="15">
        <v>26</v>
      </c>
      <c r="E517" s="15">
        <v>61</v>
      </c>
      <c r="F517" s="15">
        <v>87</v>
      </c>
      <c r="G517" s="15">
        <v>1.5</v>
      </c>
      <c r="H517" s="15" t="s">
        <v>15</v>
      </c>
      <c r="I517" s="15" t="s">
        <v>21</v>
      </c>
      <c r="J517" s="45"/>
      <c r="K517" s="48"/>
      <c r="L517" s="50"/>
      <c r="M517" s="52"/>
      <c r="N517" s="54"/>
      <c r="O517" s="56"/>
    </row>
    <row r="518" spans="1:18" ht="11.1" customHeight="1">
      <c r="A518" s="13" t="s">
        <v>383</v>
      </c>
      <c r="B518" s="14" t="s">
        <v>384</v>
      </c>
      <c r="C518" s="15" t="s">
        <v>49</v>
      </c>
      <c r="D518" s="15">
        <v>21</v>
      </c>
      <c r="E518" s="15">
        <v>60</v>
      </c>
      <c r="F518" s="15">
        <v>81</v>
      </c>
      <c r="G518" s="15">
        <v>1.5</v>
      </c>
      <c r="H518" s="15" t="s">
        <v>15</v>
      </c>
      <c r="I518" s="15" t="s">
        <v>21</v>
      </c>
      <c r="J518" s="45"/>
      <c r="K518" s="48"/>
      <c r="L518" s="50"/>
      <c r="M518" s="52"/>
      <c r="N518" s="54"/>
      <c r="O518" s="56"/>
    </row>
    <row r="519" spans="1:18" ht="11.1" customHeight="1">
      <c r="A519" s="16" t="s">
        <v>383</v>
      </c>
      <c r="B519" s="17" t="s">
        <v>384</v>
      </c>
      <c r="C519" s="18" t="s">
        <v>52</v>
      </c>
      <c r="D519" s="18">
        <v>26</v>
      </c>
      <c r="E519" s="18">
        <v>65</v>
      </c>
      <c r="F519" s="18">
        <v>91</v>
      </c>
      <c r="G519" s="18">
        <v>1.5</v>
      </c>
      <c r="H519" s="18" t="s">
        <v>15</v>
      </c>
      <c r="I519" s="18" t="s">
        <v>20</v>
      </c>
      <c r="J519" s="45"/>
      <c r="K519" s="48"/>
      <c r="L519" s="50"/>
      <c r="M519" s="52"/>
      <c r="N519" s="54"/>
      <c r="O519" s="56"/>
    </row>
    <row r="520" spans="1:18" ht="11.1" customHeight="1">
      <c r="A520" s="16" t="s">
        <v>383</v>
      </c>
      <c r="B520" s="17" t="s">
        <v>384</v>
      </c>
      <c r="C520" s="18" t="s">
        <v>50</v>
      </c>
      <c r="D520" s="18">
        <v>26</v>
      </c>
      <c r="E520" s="18">
        <v>62</v>
      </c>
      <c r="F520" s="18">
        <v>88</v>
      </c>
      <c r="G520" s="18">
        <v>2</v>
      </c>
      <c r="H520" s="18" t="s">
        <v>15</v>
      </c>
      <c r="I520" s="18" t="s">
        <v>21</v>
      </c>
      <c r="J520" s="45"/>
      <c r="K520" s="48"/>
      <c r="L520" s="50"/>
      <c r="M520" s="52"/>
      <c r="N520" s="54"/>
      <c r="O520" s="56"/>
    </row>
    <row r="521" spans="1:18" ht="11.1" customHeight="1">
      <c r="A521" s="16" t="s">
        <v>383</v>
      </c>
      <c r="B521" s="17" t="s">
        <v>384</v>
      </c>
      <c r="C521" s="18" t="s">
        <v>42</v>
      </c>
      <c r="D521" s="18">
        <v>19</v>
      </c>
      <c r="E521" s="18">
        <v>0</v>
      </c>
      <c r="F521" s="18">
        <v>19</v>
      </c>
      <c r="G521" s="18">
        <v>0</v>
      </c>
      <c r="H521" s="18" t="s">
        <v>15</v>
      </c>
      <c r="I521" s="18" t="s">
        <v>31</v>
      </c>
      <c r="J521" s="45"/>
      <c r="K521" s="48"/>
      <c r="L521" s="50"/>
      <c r="M521" s="52"/>
      <c r="N521" s="54"/>
      <c r="O521" s="56"/>
    </row>
    <row r="522" spans="1:18" ht="11.1" customHeight="1" thickBot="1">
      <c r="A522" s="19" t="s">
        <v>383</v>
      </c>
      <c r="B522" s="20" t="s">
        <v>384</v>
      </c>
      <c r="C522" s="21" t="s">
        <v>292</v>
      </c>
      <c r="D522" s="21">
        <v>26</v>
      </c>
      <c r="E522" s="21">
        <v>0</v>
      </c>
      <c r="F522" s="21">
        <v>26</v>
      </c>
      <c r="G522" s="21">
        <v>0</v>
      </c>
      <c r="H522" s="21" t="s">
        <v>15</v>
      </c>
      <c r="I522" s="21" t="s">
        <v>31</v>
      </c>
      <c r="J522" s="46"/>
      <c r="K522" s="49"/>
      <c r="L522" s="51"/>
      <c r="M522" s="53"/>
      <c r="N522" s="55"/>
      <c r="O522" s="57"/>
      <c r="P522" s="11"/>
      <c r="Q522" s="12"/>
      <c r="R522" s="12"/>
    </row>
    <row r="523" spans="1:18" ht="11.1" customHeight="1">
      <c r="A523" s="8" t="s">
        <v>385</v>
      </c>
      <c r="B523" s="9" t="s">
        <v>386</v>
      </c>
      <c r="C523" s="10" t="s">
        <v>45</v>
      </c>
      <c r="D523" s="10">
        <v>26</v>
      </c>
      <c r="E523" s="10">
        <v>6</v>
      </c>
      <c r="F523" s="10">
        <v>32</v>
      </c>
      <c r="G523" s="10">
        <v>0</v>
      </c>
      <c r="H523" s="10" t="s">
        <v>19</v>
      </c>
      <c r="I523" s="10" t="s">
        <v>19</v>
      </c>
      <c r="J523" s="44">
        <f t="shared" ref="J523" si="276">COUNTIF(H523:H533,"F")+COUNTIF(H523:H533,"AB")</f>
        <v>5</v>
      </c>
      <c r="K523" s="47">
        <f t="shared" ref="K523" si="277">SUM(G523:G533)</f>
        <v>6.5</v>
      </c>
      <c r="L523" s="69" t="str">
        <f t="shared" ref="L523" si="278">IF(K523=21.5, "PASS", "FAIL")</f>
        <v>FAIL</v>
      </c>
      <c r="M523" s="70" t="str">
        <f t="shared" ref="M523" si="279">IF(L523="PASS",O523/9,"NO NEED")</f>
        <v>NO NEED</v>
      </c>
      <c r="N523" s="71" t="str">
        <f t="shared" ref="N523" si="280">IF(L523="FAIL","NO RANK",RANK(M523,$M$6:$M$654))</f>
        <v>NO RANK</v>
      </c>
      <c r="O523" s="72">
        <f t="shared" ref="O523" si="281">SUM(F523:F531)</f>
        <v>490</v>
      </c>
      <c r="P523" s="11"/>
      <c r="Q523" s="12"/>
      <c r="R523" s="12"/>
    </row>
    <row r="524" spans="1:18" ht="11.1" customHeight="1">
      <c r="A524" s="13" t="s">
        <v>385</v>
      </c>
      <c r="B524" s="14" t="s">
        <v>386</v>
      </c>
      <c r="C524" s="15" t="s">
        <v>46</v>
      </c>
      <c r="D524" s="15">
        <v>24</v>
      </c>
      <c r="E524" s="15">
        <v>10</v>
      </c>
      <c r="F524" s="15">
        <v>34</v>
      </c>
      <c r="G524" s="15">
        <v>0</v>
      </c>
      <c r="H524" s="15" t="s">
        <v>19</v>
      </c>
      <c r="I524" s="15" t="s">
        <v>19</v>
      </c>
      <c r="J524" s="45"/>
      <c r="K524" s="48"/>
      <c r="L524" s="50"/>
      <c r="M524" s="52"/>
      <c r="N524" s="54"/>
      <c r="O524" s="56"/>
    </row>
    <row r="525" spans="1:18" ht="11.1" customHeight="1">
      <c r="A525" s="13" t="s">
        <v>385</v>
      </c>
      <c r="B525" s="14" t="s">
        <v>386</v>
      </c>
      <c r="C525" s="15" t="s">
        <v>44</v>
      </c>
      <c r="D525" s="15">
        <v>16</v>
      </c>
      <c r="E525" s="15">
        <v>11</v>
      </c>
      <c r="F525" s="15">
        <v>27</v>
      </c>
      <c r="G525" s="15">
        <v>0</v>
      </c>
      <c r="H525" s="15" t="s">
        <v>19</v>
      </c>
      <c r="I525" s="15" t="s">
        <v>19</v>
      </c>
      <c r="J525" s="45"/>
      <c r="K525" s="48"/>
      <c r="L525" s="50"/>
      <c r="M525" s="52"/>
      <c r="N525" s="54"/>
      <c r="O525" s="56"/>
    </row>
    <row r="526" spans="1:18" ht="11.1" customHeight="1">
      <c r="A526" s="13" t="s">
        <v>385</v>
      </c>
      <c r="B526" s="14" t="s">
        <v>386</v>
      </c>
      <c r="C526" s="15" t="s">
        <v>51</v>
      </c>
      <c r="D526" s="15">
        <v>15</v>
      </c>
      <c r="E526" s="15">
        <v>8</v>
      </c>
      <c r="F526" s="15">
        <v>23</v>
      </c>
      <c r="G526" s="15">
        <v>0</v>
      </c>
      <c r="H526" s="15" t="s">
        <v>19</v>
      </c>
      <c r="I526" s="15" t="s">
        <v>19</v>
      </c>
      <c r="J526" s="45"/>
      <c r="K526" s="48"/>
      <c r="L526" s="50"/>
      <c r="M526" s="52"/>
      <c r="N526" s="54"/>
      <c r="O526" s="56"/>
    </row>
    <row r="527" spans="1:18" ht="11.1" customHeight="1">
      <c r="A527" s="13" t="s">
        <v>385</v>
      </c>
      <c r="B527" s="14" t="s">
        <v>386</v>
      </c>
      <c r="C527" s="15" t="s">
        <v>47</v>
      </c>
      <c r="D527" s="15">
        <v>18</v>
      </c>
      <c r="E527" s="15">
        <v>16</v>
      </c>
      <c r="F527" s="15">
        <v>34</v>
      </c>
      <c r="G527" s="15">
        <v>0</v>
      </c>
      <c r="H527" s="15" t="s">
        <v>19</v>
      </c>
      <c r="I527" s="15" t="s">
        <v>19</v>
      </c>
      <c r="J527" s="45"/>
      <c r="K527" s="48"/>
      <c r="L527" s="50"/>
      <c r="M527" s="52"/>
      <c r="N527" s="54"/>
      <c r="O527" s="56"/>
    </row>
    <row r="528" spans="1:18" ht="11.1" customHeight="1">
      <c r="A528" s="13" t="s">
        <v>385</v>
      </c>
      <c r="B528" s="14" t="s">
        <v>386</v>
      </c>
      <c r="C528" s="15" t="s">
        <v>48</v>
      </c>
      <c r="D528" s="15">
        <v>27</v>
      </c>
      <c r="E528" s="15">
        <v>61</v>
      </c>
      <c r="F528" s="15">
        <v>88</v>
      </c>
      <c r="G528" s="15">
        <v>1.5</v>
      </c>
      <c r="H528" s="15" t="s">
        <v>15</v>
      </c>
      <c r="I528" s="15" t="s">
        <v>21</v>
      </c>
      <c r="J528" s="45"/>
      <c r="K528" s="48"/>
      <c r="L528" s="50"/>
      <c r="M528" s="52"/>
      <c r="N528" s="54"/>
      <c r="O528" s="56"/>
    </row>
    <row r="529" spans="1:18" ht="11.1" customHeight="1">
      <c r="A529" s="16" t="s">
        <v>385</v>
      </c>
      <c r="B529" s="17" t="s">
        <v>386</v>
      </c>
      <c r="C529" s="18" t="s">
        <v>49</v>
      </c>
      <c r="D529" s="18">
        <v>21</v>
      </c>
      <c r="E529" s="18">
        <v>59</v>
      </c>
      <c r="F529" s="18">
        <v>80</v>
      </c>
      <c r="G529" s="18">
        <v>1.5</v>
      </c>
      <c r="H529" s="18" t="s">
        <v>15</v>
      </c>
      <c r="I529" s="18" t="s">
        <v>21</v>
      </c>
      <c r="J529" s="45"/>
      <c r="K529" s="48"/>
      <c r="L529" s="50"/>
      <c r="M529" s="52"/>
      <c r="N529" s="54"/>
      <c r="O529" s="56"/>
    </row>
    <row r="530" spans="1:18" ht="11.1" customHeight="1">
      <c r="A530" s="16" t="s">
        <v>385</v>
      </c>
      <c r="B530" s="17" t="s">
        <v>386</v>
      </c>
      <c r="C530" s="18" t="s">
        <v>52</v>
      </c>
      <c r="D530" s="18">
        <v>25</v>
      </c>
      <c r="E530" s="18">
        <v>60</v>
      </c>
      <c r="F530" s="18">
        <v>85</v>
      </c>
      <c r="G530" s="18">
        <v>1.5</v>
      </c>
      <c r="H530" s="18" t="s">
        <v>15</v>
      </c>
      <c r="I530" s="18" t="s">
        <v>21</v>
      </c>
      <c r="J530" s="45"/>
      <c r="K530" s="48"/>
      <c r="L530" s="50"/>
      <c r="M530" s="52"/>
      <c r="N530" s="54"/>
      <c r="O530" s="56"/>
    </row>
    <row r="531" spans="1:18" ht="11.1" customHeight="1">
      <c r="A531" s="16" t="s">
        <v>385</v>
      </c>
      <c r="B531" s="17" t="s">
        <v>386</v>
      </c>
      <c r="C531" s="18" t="s">
        <v>50</v>
      </c>
      <c r="D531" s="18">
        <v>25</v>
      </c>
      <c r="E531" s="18">
        <v>62</v>
      </c>
      <c r="F531" s="18">
        <v>87</v>
      </c>
      <c r="G531" s="18">
        <v>2</v>
      </c>
      <c r="H531" s="18" t="s">
        <v>15</v>
      </c>
      <c r="I531" s="18" t="s">
        <v>21</v>
      </c>
      <c r="J531" s="45"/>
      <c r="K531" s="48"/>
      <c r="L531" s="50"/>
      <c r="M531" s="52"/>
      <c r="N531" s="54"/>
      <c r="O531" s="56"/>
    </row>
    <row r="532" spans="1:18" ht="11.1" customHeight="1">
      <c r="A532" s="16" t="s">
        <v>385</v>
      </c>
      <c r="B532" s="17" t="s">
        <v>386</v>
      </c>
      <c r="C532" s="18" t="s">
        <v>42</v>
      </c>
      <c r="D532" s="18">
        <v>17</v>
      </c>
      <c r="E532" s="18">
        <v>0</v>
      </c>
      <c r="F532" s="18">
        <v>17</v>
      </c>
      <c r="G532" s="18">
        <v>0</v>
      </c>
      <c r="H532" s="18" t="s">
        <v>15</v>
      </c>
      <c r="I532" s="18" t="s">
        <v>31</v>
      </c>
      <c r="J532" s="45"/>
      <c r="K532" s="48"/>
      <c r="L532" s="50"/>
      <c r="M532" s="52"/>
      <c r="N532" s="54"/>
      <c r="O532" s="56"/>
    </row>
    <row r="533" spans="1:18" ht="11.1" customHeight="1" thickBot="1">
      <c r="A533" s="19" t="s">
        <v>385</v>
      </c>
      <c r="B533" s="20" t="s">
        <v>386</v>
      </c>
      <c r="C533" s="21" t="s">
        <v>292</v>
      </c>
      <c r="D533" s="21">
        <v>27</v>
      </c>
      <c r="E533" s="21">
        <v>0</v>
      </c>
      <c r="F533" s="21">
        <v>27</v>
      </c>
      <c r="G533" s="21">
        <v>0</v>
      </c>
      <c r="H533" s="21" t="s">
        <v>15</v>
      </c>
      <c r="I533" s="21" t="s">
        <v>31</v>
      </c>
      <c r="J533" s="46"/>
      <c r="K533" s="49"/>
      <c r="L533" s="51"/>
      <c r="M533" s="53"/>
      <c r="N533" s="55"/>
      <c r="O533" s="57"/>
      <c r="P533" s="11"/>
      <c r="Q533" s="12"/>
      <c r="R533" s="12"/>
    </row>
    <row r="534" spans="1:18" ht="11.1" customHeight="1">
      <c r="A534" s="8" t="s">
        <v>387</v>
      </c>
      <c r="B534" s="9" t="s">
        <v>388</v>
      </c>
      <c r="C534" s="10" t="s">
        <v>45</v>
      </c>
      <c r="D534" s="10">
        <v>23</v>
      </c>
      <c r="E534" s="10">
        <v>27</v>
      </c>
      <c r="F534" s="10">
        <v>50</v>
      </c>
      <c r="G534" s="10">
        <v>3</v>
      </c>
      <c r="H534" s="10" t="s">
        <v>15</v>
      </c>
      <c r="I534" s="10" t="s">
        <v>17</v>
      </c>
      <c r="J534" s="44">
        <f t="shared" ref="J534" si="282">COUNTIF(H534:H544,"F")+COUNTIF(H534:H544,"AB")</f>
        <v>1</v>
      </c>
      <c r="K534" s="47">
        <f t="shared" ref="K534" si="283">SUM(G534:G544)</f>
        <v>18.5</v>
      </c>
      <c r="L534" s="69" t="str">
        <f t="shared" ref="L534" si="284">IF(K534=21.5, "PASS", "FAIL")</f>
        <v>FAIL</v>
      </c>
      <c r="M534" s="70" t="str">
        <f t="shared" ref="M534" si="285">IF(L534="PASS",O534/9,"NO NEED")</f>
        <v>NO NEED</v>
      </c>
      <c r="N534" s="71" t="str">
        <f t="shared" ref="N534" si="286">IF(L534="FAIL","NO RANK",RANK(M534,$M$6:$M$654))</f>
        <v>NO RANK</v>
      </c>
      <c r="O534" s="72">
        <f t="shared" ref="O534" si="287">SUM(F534:F542)</f>
        <v>614</v>
      </c>
      <c r="P534" s="11"/>
      <c r="Q534" s="12"/>
      <c r="R534" s="12"/>
    </row>
    <row r="535" spans="1:18" ht="11.1" customHeight="1">
      <c r="A535" s="13" t="s">
        <v>387</v>
      </c>
      <c r="B535" s="14" t="s">
        <v>388</v>
      </c>
      <c r="C535" s="15" t="s">
        <v>46</v>
      </c>
      <c r="D535" s="15">
        <v>27</v>
      </c>
      <c r="E535" s="15">
        <v>41</v>
      </c>
      <c r="F535" s="15">
        <v>68</v>
      </c>
      <c r="G535" s="15">
        <v>3</v>
      </c>
      <c r="H535" s="15" t="s">
        <v>15</v>
      </c>
      <c r="I535" s="15" t="s">
        <v>16</v>
      </c>
      <c r="J535" s="45"/>
      <c r="K535" s="48"/>
      <c r="L535" s="50"/>
      <c r="M535" s="52"/>
      <c r="N535" s="54"/>
      <c r="O535" s="56"/>
    </row>
    <row r="536" spans="1:18" ht="11.1" customHeight="1">
      <c r="A536" s="13" t="s">
        <v>387</v>
      </c>
      <c r="B536" s="14" t="s">
        <v>388</v>
      </c>
      <c r="C536" s="15" t="s">
        <v>44</v>
      </c>
      <c r="D536" s="15">
        <v>20</v>
      </c>
      <c r="E536" s="15">
        <v>36</v>
      </c>
      <c r="F536" s="15">
        <v>56</v>
      </c>
      <c r="G536" s="15">
        <v>3</v>
      </c>
      <c r="H536" s="15" t="s">
        <v>15</v>
      </c>
      <c r="I536" s="15" t="s">
        <v>17</v>
      </c>
      <c r="J536" s="45"/>
      <c r="K536" s="48"/>
      <c r="L536" s="50"/>
      <c r="M536" s="52"/>
      <c r="N536" s="54"/>
      <c r="O536" s="56"/>
    </row>
    <row r="537" spans="1:18" ht="11.1" customHeight="1">
      <c r="A537" s="13" t="s">
        <v>387</v>
      </c>
      <c r="B537" s="14" t="s">
        <v>388</v>
      </c>
      <c r="C537" s="15" t="s">
        <v>51</v>
      </c>
      <c r="D537" s="15">
        <v>21</v>
      </c>
      <c r="E537" s="15">
        <v>16</v>
      </c>
      <c r="F537" s="15">
        <v>37</v>
      </c>
      <c r="G537" s="15">
        <v>0</v>
      </c>
      <c r="H537" s="15" t="s">
        <v>19</v>
      </c>
      <c r="I537" s="15" t="s">
        <v>19</v>
      </c>
      <c r="J537" s="45"/>
      <c r="K537" s="48"/>
      <c r="L537" s="50"/>
      <c r="M537" s="52"/>
      <c r="N537" s="54"/>
      <c r="O537" s="56"/>
    </row>
    <row r="538" spans="1:18" ht="11.1" customHeight="1">
      <c r="A538" s="13" t="s">
        <v>387</v>
      </c>
      <c r="B538" s="14" t="s">
        <v>388</v>
      </c>
      <c r="C538" s="15" t="s">
        <v>47</v>
      </c>
      <c r="D538" s="15">
        <v>15</v>
      </c>
      <c r="E538" s="15">
        <v>33</v>
      </c>
      <c r="F538" s="15">
        <v>48</v>
      </c>
      <c r="G538" s="15">
        <v>3</v>
      </c>
      <c r="H538" s="15" t="s">
        <v>15</v>
      </c>
      <c r="I538" s="15" t="s">
        <v>18</v>
      </c>
      <c r="J538" s="45"/>
      <c r="K538" s="48"/>
      <c r="L538" s="50"/>
      <c r="M538" s="52"/>
      <c r="N538" s="54"/>
      <c r="O538" s="56"/>
    </row>
    <row r="539" spans="1:18" ht="11.1" customHeight="1">
      <c r="A539" s="13" t="s">
        <v>387</v>
      </c>
      <c r="B539" s="14" t="s">
        <v>388</v>
      </c>
      <c r="C539" s="15" t="s">
        <v>48</v>
      </c>
      <c r="D539" s="15">
        <v>26</v>
      </c>
      <c r="E539" s="15">
        <v>67</v>
      </c>
      <c r="F539" s="15">
        <v>93</v>
      </c>
      <c r="G539" s="15">
        <v>1.5</v>
      </c>
      <c r="H539" s="15" t="s">
        <v>15</v>
      </c>
      <c r="I539" s="15" t="s">
        <v>20</v>
      </c>
      <c r="J539" s="45"/>
      <c r="K539" s="48"/>
      <c r="L539" s="50"/>
      <c r="M539" s="52"/>
      <c r="N539" s="54"/>
      <c r="O539" s="56"/>
    </row>
    <row r="540" spans="1:18" ht="11.1" customHeight="1">
      <c r="A540" s="13" t="s">
        <v>387</v>
      </c>
      <c r="B540" s="14" t="s">
        <v>388</v>
      </c>
      <c r="C540" s="15" t="s">
        <v>49</v>
      </c>
      <c r="D540" s="15">
        <v>23</v>
      </c>
      <c r="E540" s="15">
        <v>63</v>
      </c>
      <c r="F540" s="15">
        <v>86</v>
      </c>
      <c r="G540" s="15">
        <v>1.5</v>
      </c>
      <c r="H540" s="15" t="s">
        <v>15</v>
      </c>
      <c r="I540" s="15" t="s">
        <v>21</v>
      </c>
      <c r="J540" s="45"/>
      <c r="K540" s="48"/>
      <c r="L540" s="50"/>
      <c r="M540" s="52"/>
      <c r="N540" s="54"/>
      <c r="O540" s="56"/>
    </row>
    <row r="541" spans="1:18" ht="11.1" customHeight="1">
      <c r="A541" s="16" t="s">
        <v>387</v>
      </c>
      <c r="B541" s="17" t="s">
        <v>388</v>
      </c>
      <c r="C541" s="18" t="s">
        <v>52</v>
      </c>
      <c r="D541" s="18">
        <v>26</v>
      </c>
      <c r="E541" s="18">
        <v>64</v>
      </c>
      <c r="F541" s="18">
        <v>90</v>
      </c>
      <c r="G541" s="18">
        <v>1.5</v>
      </c>
      <c r="H541" s="18" t="s">
        <v>15</v>
      </c>
      <c r="I541" s="18" t="s">
        <v>20</v>
      </c>
      <c r="J541" s="45"/>
      <c r="K541" s="48"/>
      <c r="L541" s="50"/>
      <c r="M541" s="52"/>
      <c r="N541" s="54"/>
      <c r="O541" s="56"/>
    </row>
    <row r="542" spans="1:18" ht="11.1" customHeight="1">
      <c r="A542" s="16" t="s">
        <v>387</v>
      </c>
      <c r="B542" s="17" t="s">
        <v>388</v>
      </c>
      <c r="C542" s="18" t="s">
        <v>50</v>
      </c>
      <c r="D542" s="18">
        <v>26</v>
      </c>
      <c r="E542" s="18">
        <v>60</v>
      </c>
      <c r="F542" s="18">
        <v>86</v>
      </c>
      <c r="G542" s="18">
        <v>2</v>
      </c>
      <c r="H542" s="18" t="s">
        <v>15</v>
      </c>
      <c r="I542" s="18" t="s">
        <v>21</v>
      </c>
      <c r="J542" s="45"/>
      <c r="K542" s="48"/>
      <c r="L542" s="50"/>
      <c r="M542" s="52"/>
      <c r="N542" s="54"/>
      <c r="O542" s="56"/>
    </row>
    <row r="543" spans="1:18" ht="11.1" customHeight="1">
      <c r="A543" s="16" t="s">
        <v>387</v>
      </c>
      <c r="B543" s="17" t="s">
        <v>388</v>
      </c>
      <c r="C543" s="18" t="s">
        <v>42</v>
      </c>
      <c r="D543" s="18">
        <v>15</v>
      </c>
      <c r="E543" s="18">
        <v>0</v>
      </c>
      <c r="F543" s="18">
        <v>15</v>
      </c>
      <c r="G543" s="18">
        <v>0</v>
      </c>
      <c r="H543" s="18" t="s">
        <v>15</v>
      </c>
      <c r="I543" s="18" t="s">
        <v>31</v>
      </c>
      <c r="J543" s="45"/>
      <c r="K543" s="48"/>
      <c r="L543" s="50"/>
      <c r="M543" s="52"/>
      <c r="N543" s="54"/>
      <c r="O543" s="56"/>
    </row>
    <row r="544" spans="1:18" ht="11.1" customHeight="1" thickBot="1">
      <c r="A544" s="19" t="s">
        <v>387</v>
      </c>
      <c r="B544" s="20" t="s">
        <v>388</v>
      </c>
      <c r="C544" s="21" t="s">
        <v>292</v>
      </c>
      <c r="D544" s="21">
        <v>26</v>
      </c>
      <c r="E544" s="21">
        <v>0</v>
      </c>
      <c r="F544" s="21">
        <v>26</v>
      </c>
      <c r="G544" s="21">
        <v>0</v>
      </c>
      <c r="H544" s="21" t="s">
        <v>15</v>
      </c>
      <c r="I544" s="21" t="s">
        <v>31</v>
      </c>
      <c r="J544" s="46"/>
      <c r="K544" s="49"/>
      <c r="L544" s="51"/>
      <c r="M544" s="53"/>
      <c r="N544" s="55"/>
      <c r="O544" s="57"/>
      <c r="P544" s="11"/>
      <c r="Q544" s="12"/>
      <c r="R544" s="12"/>
    </row>
    <row r="545" spans="1:18" ht="11.1" customHeight="1">
      <c r="A545" s="8" t="s">
        <v>389</v>
      </c>
      <c r="B545" s="9" t="s">
        <v>390</v>
      </c>
      <c r="C545" s="10" t="s">
        <v>45</v>
      </c>
      <c r="D545" s="10">
        <v>26</v>
      </c>
      <c r="E545" s="10">
        <v>25</v>
      </c>
      <c r="F545" s="10">
        <v>51</v>
      </c>
      <c r="G545" s="10">
        <v>3</v>
      </c>
      <c r="H545" s="10" t="s">
        <v>15</v>
      </c>
      <c r="I545" s="10" t="s">
        <v>17</v>
      </c>
      <c r="J545" s="44">
        <f t="shared" ref="J545" si="288">COUNTIF(H545:H555,"F")+COUNTIF(H545:H555,"AB")</f>
        <v>0</v>
      </c>
      <c r="K545" s="47">
        <f t="shared" ref="K545" si="289">SUM(G545:G555)</f>
        <v>21.5</v>
      </c>
      <c r="L545" s="69" t="str">
        <f t="shared" ref="L545" si="290">IF(K545=21.5, "PASS", "FAIL")</f>
        <v>PASS</v>
      </c>
      <c r="M545" s="70">
        <f t="shared" ref="M545" si="291">IF(L545="PASS",O545/9,"NO NEED")</f>
        <v>71.555555555555557</v>
      </c>
      <c r="N545" s="71">
        <f t="shared" ref="N545" si="292">IF(L545="FAIL","NO RANK",RANK(M545,$M$6:$M$654))</f>
        <v>30</v>
      </c>
      <c r="O545" s="72">
        <f t="shared" ref="O545" si="293">SUM(F545:F553)</f>
        <v>644</v>
      </c>
      <c r="P545" s="11"/>
      <c r="Q545" s="12"/>
      <c r="R545" s="12"/>
    </row>
    <row r="546" spans="1:18" ht="11.1" customHeight="1">
      <c r="A546" s="13" t="s">
        <v>389</v>
      </c>
      <c r="B546" s="14" t="s">
        <v>390</v>
      </c>
      <c r="C546" s="15" t="s">
        <v>46</v>
      </c>
      <c r="D546" s="15">
        <v>25</v>
      </c>
      <c r="E546" s="15">
        <v>40</v>
      </c>
      <c r="F546" s="15">
        <v>65</v>
      </c>
      <c r="G546" s="15">
        <v>3</v>
      </c>
      <c r="H546" s="15" t="s">
        <v>15</v>
      </c>
      <c r="I546" s="15" t="s">
        <v>16</v>
      </c>
      <c r="J546" s="45"/>
      <c r="K546" s="48"/>
      <c r="L546" s="50"/>
      <c r="M546" s="52"/>
      <c r="N546" s="54"/>
      <c r="O546" s="56"/>
    </row>
    <row r="547" spans="1:18" ht="11.1" customHeight="1">
      <c r="A547" s="13" t="s">
        <v>389</v>
      </c>
      <c r="B547" s="14" t="s">
        <v>390</v>
      </c>
      <c r="C547" s="15" t="s">
        <v>44</v>
      </c>
      <c r="D547" s="15">
        <v>20</v>
      </c>
      <c r="E547" s="15">
        <v>26</v>
      </c>
      <c r="F547" s="15">
        <v>46</v>
      </c>
      <c r="G547" s="15">
        <v>3</v>
      </c>
      <c r="H547" s="15" t="s">
        <v>15</v>
      </c>
      <c r="I547" s="15" t="s">
        <v>18</v>
      </c>
      <c r="J547" s="45"/>
      <c r="K547" s="48"/>
      <c r="L547" s="50"/>
      <c r="M547" s="52"/>
      <c r="N547" s="54"/>
      <c r="O547" s="56"/>
    </row>
    <row r="548" spans="1:18" ht="11.1" customHeight="1">
      <c r="A548" s="13" t="s">
        <v>389</v>
      </c>
      <c r="B548" s="14" t="s">
        <v>390</v>
      </c>
      <c r="C548" s="15" t="s">
        <v>51</v>
      </c>
      <c r="D548" s="15">
        <v>23</v>
      </c>
      <c r="E548" s="15">
        <v>29</v>
      </c>
      <c r="F548" s="15">
        <v>52</v>
      </c>
      <c r="G548" s="15">
        <v>3</v>
      </c>
      <c r="H548" s="15" t="s">
        <v>15</v>
      </c>
      <c r="I548" s="15" t="s">
        <v>17</v>
      </c>
      <c r="J548" s="45"/>
      <c r="K548" s="48"/>
      <c r="L548" s="50"/>
      <c r="M548" s="52"/>
      <c r="N548" s="54"/>
      <c r="O548" s="56"/>
    </row>
    <row r="549" spans="1:18" ht="11.1" customHeight="1">
      <c r="A549" s="13" t="s">
        <v>389</v>
      </c>
      <c r="B549" s="14" t="s">
        <v>390</v>
      </c>
      <c r="C549" s="15" t="s">
        <v>47</v>
      </c>
      <c r="D549" s="15">
        <v>16</v>
      </c>
      <c r="E549" s="15">
        <v>46</v>
      </c>
      <c r="F549" s="15">
        <v>62</v>
      </c>
      <c r="G549" s="15">
        <v>3</v>
      </c>
      <c r="H549" s="15" t="s">
        <v>15</v>
      </c>
      <c r="I549" s="15" t="s">
        <v>16</v>
      </c>
      <c r="J549" s="45"/>
      <c r="K549" s="48"/>
      <c r="L549" s="50"/>
      <c r="M549" s="52"/>
      <c r="N549" s="54"/>
      <c r="O549" s="56"/>
    </row>
    <row r="550" spans="1:18" ht="11.1" customHeight="1">
      <c r="A550" s="13" t="s">
        <v>389</v>
      </c>
      <c r="B550" s="14" t="s">
        <v>390</v>
      </c>
      <c r="C550" s="15" t="s">
        <v>48</v>
      </c>
      <c r="D550" s="15">
        <v>28</v>
      </c>
      <c r="E550" s="15">
        <v>65</v>
      </c>
      <c r="F550" s="15">
        <v>93</v>
      </c>
      <c r="G550" s="15">
        <v>1.5</v>
      </c>
      <c r="H550" s="15" t="s">
        <v>15</v>
      </c>
      <c r="I550" s="15" t="s">
        <v>20</v>
      </c>
      <c r="J550" s="45"/>
      <c r="K550" s="48"/>
      <c r="L550" s="50"/>
      <c r="M550" s="52"/>
      <c r="N550" s="54"/>
      <c r="O550" s="56"/>
    </row>
    <row r="551" spans="1:18" ht="11.1" customHeight="1">
      <c r="A551" s="16" t="s">
        <v>389</v>
      </c>
      <c r="B551" s="17" t="s">
        <v>390</v>
      </c>
      <c r="C551" s="18" t="s">
        <v>49</v>
      </c>
      <c r="D551" s="18">
        <v>25</v>
      </c>
      <c r="E551" s="18">
        <v>67</v>
      </c>
      <c r="F551" s="18">
        <v>92</v>
      </c>
      <c r="G551" s="18">
        <v>1.5</v>
      </c>
      <c r="H551" s="18" t="s">
        <v>15</v>
      </c>
      <c r="I551" s="18" t="s">
        <v>20</v>
      </c>
      <c r="J551" s="45"/>
      <c r="K551" s="48"/>
      <c r="L551" s="50"/>
      <c r="M551" s="52"/>
      <c r="N551" s="54"/>
      <c r="O551" s="56"/>
    </row>
    <row r="552" spans="1:18" ht="11.1" customHeight="1">
      <c r="A552" s="16" t="s">
        <v>389</v>
      </c>
      <c r="B552" s="17" t="s">
        <v>390</v>
      </c>
      <c r="C552" s="18" t="s">
        <v>52</v>
      </c>
      <c r="D552" s="18">
        <v>28</v>
      </c>
      <c r="E552" s="18">
        <v>64</v>
      </c>
      <c r="F552" s="18">
        <v>92</v>
      </c>
      <c r="G552" s="18">
        <v>1.5</v>
      </c>
      <c r="H552" s="18" t="s">
        <v>15</v>
      </c>
      <c r="I552" s="18" t="s">
        <v>20</v>
      </c>
      <c r="J552" s="45"/>
      <c r="K552" s="48"/>
      <c r="L552" s="50"/>
      <c r="M552" s="52"/>
      <c r="N552" s="54"/>
      <c r="O552" s="56"/>
    </row>
    <row r="553" spans="1:18" ht="11.1" customHeight="1">
      <c r="A553" s="16" t="s">
        <v>389</v>
      </c>
      <c r="B553" s="17" t="s">
        <v>390</v>
      </c>
      <c r="C553" s="18" t="s">
        <v>50</v>
      </c>
      <c r="D553" s="18">
        <v>28</v>
      </c>
      <c r="E553" s="18">
        <v>63</v>
      </c>
      <c r="F553" s="18">
        <v>91</v>
      </c>
      <c r="G553" s="18">
        <v>2</v>
      </c>
      <c r="H553" s="18" t="s">
        <v>15</v>
      </c>
      <c r="I553" s="18" t="s">
        <v>20</v>
      </c>
      <c r="J553" s="45"/>
      <c r="K553" s="48"/>
      <c r="L553" s="50"/>
      <c r="M553" s="52"/>
      <c r="N553" s="54"/>
      <c r="O553" s="56"/>
    </row>
    <row r="554" spans="1:18" ht="11.1" customHeight="1">
      <c r="A554" s="16" t="s">
        <v>389</v>
      </c>
      <c r="B554" s="17" t="s">
        <v>390</v>
      </c>
      <c r="C554" s="18" t="s">
        <v>42</v>
      </c>
      <c r="D554" s="18">
        <v>21</v>
      </c>
      <c r="E554" s="18">
        <v>0</v>
      </c>
      <c r="F554" s="18">
        <v>21</v>
      </c>
      <c r="G554" s="18">
        <v>0</v>
      </c>
      <c r="H554" s="18" t="s">
        <v>15</v>
      </c>
      <c r="I554" s="18" t="s">
        <v>31</v>
      </c>
      <c r="J554" s="45"/>
      <c r="K554" s="48"/>
      <c r="L554" s="50"/>
      <c r="M554" s="52"/>
      <c r="N554" s="54"/>
      <c r="O554" s="56"/>
    </row>
    <row r="555" spans="1:18" ht="11.1" customHeight="1" thickBot="1">
      <c r="A555" s="19" t="s">
        <v>389</v>
      </c>
      <c r="B555" s="20" t="s">
        <v>390</v>
      </c>
      <c r="C555" s="21" t="s">
        <v>292</v>
      </c>
      <c r="D555" s="21">
        <v>28</v>
      </c>
      <c r="E555" s="21">
        <v>0</v>
      </c>
      <c r="F555" s="21">
        <v>28</v>
      </c>
      <c r="G555" s="21">
        <v>0</v>
      </c>
      <c r="H555" s="21" t="s">
        <v>15</v>
      </c>
      <c r="I555" s="21" t="s">
        <v>31</v>
      </c>
      <c r="J555" s="46"/>
      <c r="K555" s="49"/>
      <c r="L555" s="51"/>
      <c r="M555" s="53"/>
      <c r="N555" s="55"/>
      <c r="O555" s="57"/>
      <c r="P555" s="11"/>
      <c r="Q555" s="12"/>
      <c r="R555" s="12"/>
    </row>
    <row r="556" spans="1:18" ht="11.1" customHeight="1">
      <c r="A556" s="8" t="s">
        <v>391</v>
      </c>
      <c r="B556" s="9" t="s">
        <v>392</v>
      </c>
      <c r="C556" s="10" t="s">
        <v>45</v>
      </c>
      <c r="D556" s="10">
        <v>28</v>
      </c>
      <c r="E556" s="10">
        <v>25</v>
      </c>
      <c r="F556" s="10">
        <v>53</v>
      </c>
      <c r="G556" s="10">
        <v>3</v>
      </c>
      <c r="H556" s="10" t="s">
        <v>15</v>
      </c>
      <c r="I556" s="10" t="s">
        <v>17</v>
      </c>
      <c r="J556" s="44">
        <f t="shared" ref="J556" si="294">COUNTIF(H556:H566,"F")+COUNTIF(H556:H566,"AB")</f>
        <v>0</v>
      </c>
      <c r="K556" s="47">
        <f t="shared" ref="K556" si="295">SUM(G556:G566)</f>
        <v>21.5</v>
      </c>
      <c r="L556" s="69" t="str">
        <f t="shared" ref="L556" si="296">IF(K556=21.5, "PASS", "FAIL")</f>
        <v>PASS</v>
      </c>
      <c r="M556" s="70">
        <f t="shared" ref="M556" si="297">IF(L556="PASS",O556/9,"NO NEED")</f>
        <v>75.888888888888886</v>
      </c>
      <c r="N556" s="71">
        <f t="shared" ref="N556" si="298">IF(L556="FAIL","NO RANK",RANK(M556,$M$6:$M$654))</f>
        <v>15</v>
      </c>
      <c r="O556" s="72">
        <f t="shared" ref="O556" si="299">SUM(F556:F564)</f>
        <v>683</v>
      </c>
      <c r="P556" s="11"/>
      <c r="Q556" s="12"/>
      <c r="R556" s="12"/>
    </row>
    <row r="557" spans="1:18" ht="11.1" customHeight="1">
      <c r="A557" s="13" t="s">
        <v>391</v>
      </c>
      <c r="B557" s="14" t="s">
        <v>392</v>
      </c>
      <c r="C557" s="15" t="s">
        <v>46</v>
      </c>
      <c r="D557" s="15">
        <v>28</v>
      </c>
      <c r="E557" s="15">
        <v>42</v>
      </c>
      <c r="F557" s="15">
        <v>70</v>
      </c>
      <c r="G557" s="15">
        <v>3</v>
      </c>
      <c r="H557" s="15" t="s">
        <v>15</v>
      </c>
      <c r="I557" s="15" t="s">
        <v>22</v>
      </c>
      <c r="J557" s="45"/>
      <c r="K557" s="48"/>
      <c r="L557" s="50"/>
      <c r="M557" s="52"/>
      <c r="N557" s="54"/>
      <c r="O557" s="56"/>
    </row>
    <row r="558" spans="1:18" ht="11.1" customHeight="1">
      <c r="A558" s="13" t="s">
        <v>391</v>
      </c>
      <c r="B558" s="14" t="s">
        <v>392</v>
      </c>
      <c r="C558" s="15" t="s">
        <v>44</v>
      </c>
      <c r="D558" s="15">
        <v>25</v>
      </c>
      <c r="E558" s="15">
        <v>39</v>
      </c>
      <c r="F558" s="15">
        <v>64</v>
      </c>
      <c r="G558" s="15">
        <v>3</v>
      </c>
      <c r="H558" s="15" t="s">
        <v>15</v>
      </c>
      <c r="I558" s="15" t="s">
        <v>16</v>
      </c>
      <c r="J558" s="45"/>
      <c r="K558" s="48"/>
      <c r="L558" s="50"/>
      <c r="M558" s="52"/>
      <c r="N558" s="54"/>
      <c r="O558" s="56"/>
    </row>
    <row r="559" spans="1:18" ht="11.1" customHeight="1">
      <c r="A559" s="13" t="s">
        <v>391</v>
      </c>
      <c r="B559" s="14" t="s">
        <v>392</v>
      </c>
      <c r="C559" s="15" t="s">
        <v>51</v>
      </c>
      <c r="D559" s="15">
        <v>27</v>
      </c>
      <c r="E559" s="15">
        <v>37</v>
      </c>
      <c r="F559" s="15">
        <v>64</v>
      </c>
      <c r="G559" s="15">
        <v>3</v>
      </c>
      <c r="H559" s="15" t="s">
        <v>15</v>
      </c>
      <c r="I559" s="15" t="s">
        <v>16</v>
      </c>
      <c r="J559" s="45"/>
      <c r="K559" s="48"/>
      <c r="L559" s="50"/>
      <c r="M559" s="52"/>
      <c r="N559" s="54"/>
      <c r="O559" s="56"/>
    </row>
    <row r="560" spans="1:18" ht="11.1" customHeight="1">
      <c r="A560" s="13" t="s">
        <v>391</v>
      </c>
      <c r="B560" s="14" t="s">
        <v>392</v>
      </c>
      <c r="C560" s="15" t="s">
        <v>47</v>
      </c>
      <c r="D560" s="15">
        <v>23</v>
      </c>
      <c r="E560" s="15">
        <v>44</v>
      </c>
      <c r="F560" s="15">
        <v>67</v>
      </c>
      <c r="G560" s="15">
        <v>3</v>
      </c>
      <c r="H560" s="15" t="s">
        <v>15</v>
      </c>
      <c r="I560" s="15" t="s">
        <v>16</v>
      </c>
      <c r="J560" s="45"/>
      <c r="K560" s="48"/>
      <c r="L560" s="50"/>
      <c r="M560" s="52"/>
      <c r="N560" s="54"/>
      <c r="O560" s="56"/>
    </row>
    <row r="561" spans="1:18" ht="11.1" customHeight="1">
      <c r="A561" s="13" t="s">
        <v>391</v>
      </c>
      <c r="B561" s="14" t="s">
        <v>392</v>
      </c>
      <c r="C561" s="15" t="s">
        <v>48</v>
      </c>
      <c r="D561" s="15">
        <v>26</v>
      </c>
      <c r="E561" s="15">
        <v>65</v>
      </c>
      <c r="F561" s="15">
        <v>91</v>
      </c>
      <c r="G561" s="15">
        <v>1.5</v>
      </c>
      <c r="H561" s="15" t="s">
        <v>15</v>
      </c>
      <c r="I561" s="15" t="s">
        <v>20</v>
      </c>
      <c r="J561" s="45"/>
      <c r="K561" s="48"/>
      <c r="L561" s="50"/>
      <c r="M561" s="52"/>
      <c r="N561" s="54"/>
      <c r="O561" s="56"/>
    </row>
    <row r="562" spans="1:18" ht="11.1" customHeight="1">
      <c r="A562" s="13" t="s">
        <v>391</v>
      </c>
      <c r="B562" s="14" t="s">
        <v>392</v>
      </c>
      <c r="C562" s="15" t="s">
        <v>49</v>
      </c>
      <c r="D562" s="15">
        <v>26</v>
      </c>
      <c r="E562" s="15">
        <v>66</v>
      </c>
      <c r="F562" s="15">
        <v>92</v>
      </c>
      <c r="G562" s="15">
        <v>1.5</v>
      </c>
      <c r="H562" s="15" t="s">
        <v>15</v>
      </c>
      <c r="I562" s="15" t="s">
        <v>20</v>
      </c>
      <c r="J562" s="45"/>
      <c r="K562" s="48"/>
      <c r="L562" s="50"/>
      <c r="M562" s="52"/>
      <c r="N562" s="54"/>
      <c r="O562" s="56"/>
    </row>
    <row r="563" spans="1:18" ht="11.1" customHeight="1">
      <c r="A563" s="16" t="s">
        <v>391</v>
      </c>
      <c r="B563" s="17" t="s">
        <v>392</v>
      </c>
      <c r="C563" s="18" t="s">
        <v>52</v>
      </c>
      <c r="D563" s="18">
        <v>26</v>
      </c>
      <c r="E563" s="18">
        <v>66</v>
      </c>
      <c r="F563" s="18">
        <v>92</v>
      </c>
      <c r="G563" s="18">
        <v>1.5</v>
      </c>
      <c r="H563" s="18" t="s">
        <v>15</v>
      </c>
      <c r="I563" s="18" t="s">
        <v>20</v>
      </c>
      <c r="J563" s="45"/>
      <c r="K563" s="48"/>
      <c r="L563" s="50"/>
      <c r="M563" s="52"/>
      <c r="N563" s="54"/>
      <c r="O563" s="56"/>
    </row>
    <row r="564" spans="1:18" ht="11.1" customHeight="1">
      <c r="A564" s="16" t="s">
        <v>391</v>
      </c>
      <c r="B564" s="17" t="s">
        <v>392</v>
      </c>
      <c r="C564" s="18" t="s">
        <v>50</v>
      </c>
      <c r="D564" s="18">
        <v>26</v>
      </c>
      <c r="E564" s="18">
        <v>64</v>
      </c>
      <c r="F564" s="18">
        <v>90</v>
      </c>
      <c r="G564" s="18">
        <v>2</v>
      </c>
      <c r="H564" s="18" t="s">
        <v>15</v>
      </c>
      <c r="I564" s="18" t="s">
        <v>20</v>
      </c>
      <c r="J564" s="45"/>
      <c r="K564" s="48"/>
      <c r="L564" s="50"/>
      <c r="M564" s="52"/>
      <c r="N564" s="54"/>
      <c r="O564" s="56"/>
    </row>
    <row r="565" spans="1:18" ht="11.1" customHeight="1">
      <c r="A565" s="16" t="s">
        <v>391</v>
      </c>
      <c r="B565" s="17" t="s">
        <v>392</v>
      </c>
      <c r="C565" s="18" t="s">
        <v>42</v>
      </c>
      <c r="D565" s="18">
        <v>21</v>
      </c>
      <c r="E565" s="18">
        <v>0</v>
      </c>
      <c r="F565" s="18">
        <v>21</v>
      </c>
      <c r="G565" s="18">
        <v>0</v>
      </c>
      <c r="H565" s="18" t="s">
        <v>15</v>
      </c>
      <c r="I565" s="18" t="s">
        <v>31</v>
      </c>
      <c r="J565" s="45"/>
      <c r="K565" s="48"/>
      <c r="L565" s="50"/>
      <c r="M565" s="52"/>
      <c r="N565" s="54"/>
      <c r="O565" s="56"/>
    </row>
    <row r="566" spans="1:18" ht="11.1" customHeight="1" thickBot="1">
      <c r="A566" s="19" t="s">
        <v>391</v>
      </c>
      <c r="B566" s="20" t="s">
        <v>392</v>
      </c>
      <c r="C566" s="21" t="s">
        <v>292</v>
      </c>
      <c r="D566" s="21">
        <v>26</v>
      </c>
      <c r="E566" s="21">
        <v>0</v>
      </c>
      <c r="F566" s="21">
        <v>26</v>
      </c>
      <c r="G566" s="21">
        <v>0</v>
      </c>
      <c r="H566" s="21" t="s">
        <v>15</v>
      </c>
      <c r="I566" s="21" t="s">
        <v>31</v>
      </c>
      <c r="J566" s="46"/>
      <c r="K566" s="49"/>
      <c r="L566" s="51"/>
      <c r="M566" s="53"/>
      <c r="N566" s="55"/>
      <c r="O566" s="57"/>
      <c r="P566" s="11"/>
      <c r="Q566" s="12"/>
      <c r="R566" s="12"/>
    </row>
    <row r="567" spans="1:18" ht="11.1" customHeight="1">
      <c r="A567" s="8" t="s">
        <v>393</v>
      </c>
      <c r="B567" s="9" t="s">
        <v>394</v>
      </c>
      <c r="C567" s="10" t="s">
        <v>45</v>
      </c>
      <c r="D567" s="10">
        <v>28</v>
      </c>
      <c r="E567" s="10">
        <v>28</v>
      </c>
      <c r="F567" s="10">
        <v>56</v>
      </c>
      <c r="G567" s="10">
        <v>3</v>
      </c>
      <c r="H567" s="10" t="s">
        <v>15</v>
      </c>
      <c r="I567" s="10" t="s">
        <v>17</v>
      </c>
      <c r="J567" s="44">
        <f t="shared" ref="J567" si="300">COUNTIF(H567:H577,"F")+COUNTIF(H567:H577,"AB")</f>
        <v>0</v>
      </c>
      <c r="K567" s="47">
        <f t="shared" ref="K567" si="301">SUM(G567:G577)</f>
        <v>21.5</v>
      </c>
      <c r="L567" s="69" t="str">
        <f t="shared" ref="L567" si="302">IF(K567=21.5, "PASS", "FAIL")</f>
        <v>PASS</v>
      </c>
      <c r="M567" s="70">
        <f t="shared" ref="M567" si="303">IF(L567="PASS",O567/9,"NO NEED")</f>
        <v>76.555555555555557</v>
      </c>
      <c r="N567" s="71">
        <f t="shared" ref="N567" si="304">IF(L567="FAIL","NO RANK",RANK(M567,$M$6:$M$654))</f>
        <v>13</v>
      </c>
      <c r="O567" s="72">
        <f t="shared" ref="O567" si="305">SUM(F567:F575)</f>
        <v>689</v>
      </c>
      <c r="P567" s="11"/>
      <c r="Q567" s="12"/>
      <c r="R567" s="12"/>
    </row>
    <row r="568" spans="1:18" ht="11.1" customHeight="1">
      <c r="A568" s="13" t="s">
        <v>393</v>
      </c>
      <c r="B568" s="14" t="s">
        <v>394</v>
      </c>
      <c r="C568" s="15" t="s">
        <v>46</v>
      </c>
      <c r="D568" s="15">
        <v>28</v>
      </c>
      <c r="E568" s="15">
        <v>40</v>
      </c>
      <c r="F568" s="15">
        <v>68</v>
      </c>
      <c r="G568" s="15">
        <v>3</v>
      </c>
      <c r="H568" s="15" t="s">
        <v>15</v>
      </c>
      <c r="I568" s="15" t="s">
        <v>16</v>
      </c>
      <c r="J568" s="45"/>
      <c r="K568" s="48"/>
      <c r="L568" s="50"/>
      <c r="M568" s="52"/>
      <c r="N568" s="54"/>
      <c r="O568" s="56"/>
    </row>
    <row r="569" spans="1:18" ht="11.1" customHeight="1">
      <c r="A569" s="13" t="s">
        <v>393</v>
      </c>
      <c r="B569" s="14" t="s">
        <v>394</v>
      </c>
      <c r="C569" s="15" t="s">
        <v>44</v>
      </c>
      <c r="D569" s="15">
        <v>25</v>
      </c>
      <c r="E569" s="15">
        <v>40</v>
      </c>
      <c r="F569" s="15">
        <v>65</v>
      </c>
      <c r="G569" s="15">
        <v>3</v>
      </c>
      <c r="H569" s="15" t="s">
        <v>15</v>
      </c>
      <c r="I569" s="15" t="s">
        <v>16</v>
      </c>
      <c r="J569" s="45"/>
      <c r="K569" s="48"/>
      <c r="L569" s="50"/>
      <c r="M569" s="52"/>
      <c r="N569" s="54"/>
      <c r="O569" s="56"/>
    </row>
    <row r="570" spans="1:18" ht="11.1" customHeight="1">
      <c r="A570" s="13" t="s">
        <v>393</v>
      </c>
      <c r="B570" s="14" t="s">
        <v>394</v>
      </c>
      <c r="C570" s="15" t="s">
        <v>51</v>
      </c>
      <c r="D570" s="15">
        <v>28</v>
      </c>
      <c r="E570" s="15">
        <v>41</v>
      </c>
      <c r="F570" s="15">
        <v>69</v>
      </c>
      <c r="G570" s="15">
        <v>3</v>
      </c>
      <c r="H570" s="15" t="s">
        <v>15</v>
      </c>
      <c r="I570" s="15" t="s">
        <v>16</v>
      </c>
      <c r="J570" s="45"/>
      <c r="K570" s="48"/>
      <c r="L570" s="50"/>
      <c r="M570" s="52"/>
      <c r="N570" s="54"/>
      <c r="O570" s="56"/>
    </row>
    <row r="571" spans="1:18" ht="11.1" customHeight="1">
      <c r="A571" s="13" t="s">
        <v>393</v>
      </c>
      <c r="B571" s="14" t="s">
        <v>394</v>
      </c>
      <c r="C571" s="15" t="s">
        <v>47</v>
      </c>
      <c r="D571" s="15">
        <v>20</v>
      </c>
      <c r="E571" s="15">
        <v>43</v>
      </c>
      <c r="F571" s="15">
        <v>63</v>
      </c>
      <c r="G571" s="15">
        <v>3</v>
      </c>
      <c r="H571" s="15" t="s">
        <v>15</v>
      </c>
      <c r="I571" s="15" t="s">
        <v>16</v>
      </c>
      <c r="J571" s="45"/>
      <c r="K571" s="48"/>
      <c r="L571" s="50"/>
      <c r="M571" s="52"/>
      <c r="N571" s="54"/>
      <c r="O571" s="56"/>
    </row>
    <row r="572" spans="1:18" ht="11.1" customHeight="1">
      <c r="A572" s="13" t="s">
        <v>393</v>
      </c>
      <c r="B572" s="14" t="s">
        <v>394</v>
      </c>
      <c r="C572" s="15" t="s">
        <v>48</v>
      </c>
      <c r="D572" s="15">
        <v>26</v>
      </c>
      <c r="E572" s="15">
        <v>67</v>
      </c>
      <c r="F572" s="15">
        <v>93</v>
      </c>
      <c r="G572" s="15">
        <v>1.5</v>
      </c>
      <c r="H572" s="15" t="s">
        <v>15</v>
      </c>
      <c r="I572" s="15" t="s">
        <v>20</v>
      </c>
      <c r="J572" s="45"/>
      <c r="K572" s="48"/>
      <c r="L572" s="50"/>
      <c r="M572" s="52"/>
      <c r="N572" s="54"/>
      <c r="O572" s="56"/>
    </row>
    <row r="573" spans="1:18" ht="11.1" customHeight="1">
      <c r="A573" s="13" t="s">
        <v>393</v>
      </c>
      <c r="B573" s="14" t="s">
        <v>394</v>
      </c>
      <c r="C573" s="15" t="s">
        <v>49</v>
      </c>
      <c r="D573" s="15">
        <v>26</v>
      </c>
      <c r="E573" s="15">
        <v>67</v>
      </c>
      <c r="F573" s="15">
        <v>93</v>
      </c>
      <c r="G573" s="15">
        <v>1.5</v>
      </c>
      <c r="H573" s="15" t="s">
        <v>15</v>
      </c>
      <c r="I573" s="15" t="s">
        <v>20</v>
      </c>
      <c r="J573" s="45"/>
      <c r="K573" s="48"/>
      <c r="L573" s="50"/>
      <c r="M573" s="52"/>
      <c r="N573" s="54"/>
      <c r="O573" s="56"/>
    </row>
    <row r="574" spans="1:18" ht="11.1" customHeight="1">
      <c r="A574" s="16" t="s">
        <v>393</v>
      </c>
      <c r="B574" s="17" t="s">
        <v>394</v>
      </c>
      <c r="C574" s="18" t="s">
        <v>52</v>
      </c>
      <c r="D574" s="18">
        <v>26</v>
      </c>
      <c r="E574" s="18">
        <v>64</v>
      </c>
      <c r="F574" s="18">
        <v>90</v>
      </c>
      <c r="G574" s="18">
        <v>1.5</v>
      </c>
      <c r="H574" s="18" t="s">
        <v>15</v>
      </c>
      <c r="I574" s="18" t="s">
        <v>20</v>
      </c>
      <c r="J574" s="45"/>
      <c r="K574" s="48"/>
      <c r="L574" s="50"/>
      <c r="M574" s="52"/>
      <c r="N574" s="54"/>
      <c r="O574" s="56"/>
    </row>
    <row r="575" spans="1:18" ht="11.1" customHeight="1">
      <c r="A575" s="16" t="s">
        <v>393</v>
      </c>
      <c r="B575" s="17" t="s">
        <v>394</v>
      </c>
      <c r="C575" s="18" t="s">
        <v>50</v>
      </c>
      <c r="D575" s="18">
        <v>26</v>
      </c>
      <c r="E575" s="18">
        <v>66</v>
      </c>
      <c r="F575" s="18">
        <v>92</v>
      </c>
      <c r="G575" s="18">
        <v>2</v>
      </c>
      <c r="H575" s="18" t="s">
        <v>15</v>
      </c>
      <c r="I575" s="18" t="s">
        <v>20</v>
      </c>
      <c r="J575" s="45"/>
      <c r="K575" s="48"/>
      <c r="L575" s="50"/>
      <c r="M575" s="52"/>
      <c r="N575" s="54"/>
      <c r="O575" s="56"/>
    </row>
    <row r="576" spans="1:18" ht="11.1" customHeight="1">
      <c r="A576" s="16" t="s">
        <v>393</v>
      </c>
      <c r="B576" s="17" t="s">
        <v>394</v>
      </c>
      <c r="C576" s="18" t="s">
        <v>42</v>
      </c>
      <c r="D576" s="18">
        <v>20</v>
      </c>
      <c r="E576" s="18">
        <v>0</v>
      </c>
      <c r="F576" s="18">
        <v>20</v>
      </c>
      <c r="G576" s="18">
        <v>0</v>
      </c>
      <c r="H576" s="18" t="s">
        <v>15</v>
      </c>
      <c r="I576" s="18" t="s">
        <v>31</v>
      </c>
      <c r="J576" s="45"/>
      <c r="K576" s="48"/>
      <c r="L576" s="50"/>
      <c r="M576" s="52"/>
      <c r="N576" s="54"/>
      <c r="O576" s="56"/>
    </row>
    <row r="577" spans="1:18" ht="11.1" customHeight="1" thickBot="1">
      <c r="A577" s="19" t="s">
        <v>393</v>
      </c>
      <c r="B577" s="20" t="s">
        <v>394</v>
      </c>
      <c r="C577" s="21" t="s">
        <v>292</v>
      </c>
      <c r="D577" s="21">
        <v>26</v>
      </c>
      <c r="E577" s="21">
        <v>0</v>
      </c>
      <c r="F577" s="21">
        <v>26</v>
      </c>
      <c r="G577" s="21">
        <v>0</v>
      </c>
      <c r="H577" s="21" t="s">
        <v>15</v>
      </c>
      <c r="I577" s="21" t="s">
        <v>31</v>
      </c>
      <c r="J577" s="46"/>
      <c r="K577" s="49"/>
      <c r="L577" s="51"/>
      <c r="M577" s="53"/>
      <c r="N577" s="55"/>
      <c r="O577" s="57"/>
      <c r="P577" s="11"/>
      <c r="Q577" s="12"/>
      <c r="R577" s="12"/>
    </row>
    <row r="578" spans="1:18" ht="11.1" customHeight="1">
      <c r="A578" s="8" t="s">
        <v>395</v>
      </c>
      <c r="B578" s="9" t="s">
        <v>396</v>
      </c>
      <c r="C578" s="10" t="s">
        <v>45</v>
      </c>
      <c r="D578" s="10">
        <v>29</v>
      </c>
      <c r="E578" s="10">
        <v>27</v>
      </c>
      <c r="F578" s="10">
        <v>56</v>
      </c>
      <c r="G578" s="10">
        <v>3</v>
      </c>
      <c r="H578" s="10" t="s">
        <v>15</v>
      </c>
      <c r="I578" s="10" t="s">
        <v>17</v>
      </c>
      <c r="J578" s="44">
        <f t="shared" ref="J578" si="306">COUNTIF(H578:H588,"F")+COUNTIF(H578:H588,"AB")</f>
        <v>0</v>
      </c>
      <c r="K578" s="47">
        <f t="shared" ref="K578" si="307">SUM(G578:G588)</f>
        <v>21.5</v>
      </c>
      <c r="L578" s="69" t="str">
        <f t="shared" ref="L578" si="308">IF(K578=21.5, "PASS", "FAIL")</f>
        <v>PASS</v>
      </c>
      <c r="M578" s="70">
        <f t="shared" ref="M578" si="309">IF(L578="PASS",O578/9,"NO NEED")</f>
        <v>80</v>
      </c>
      <c r="N578" s="71">
        <f t="shared" ref="N578" si="310">IF(L578="FAIL","NO RANK",RANK(M578,$M$6:$M$654))</f>
        <v>5</v>
      </c>
      <c r="O578" s="72">
        <f t="shared" ref="O578" si="311">SUM(F578:F586)</f>
        <v>720</v>
      </c>
      <c r="P578" s="11"/>
      <c r="Q578" s="12"/>
      <c r="R578" s="12"/>
    </row>
    <row r="579" spans="1:18" ht="11.1" customHeight="1">
      <c r="A579" s="13" t="s">
        <v>395</v>
      </c>
      <c r="B579" s="14" t="s">
        <v>396</v>
      </c>
      <c r="C579" s="15" t="s">
        <v>46</v>
      </c>
      <c r="D579" s="15">
        <v>27</v>
      </c>
      <c r="E579" s="15">
        <v>45</v>
      </c>
      <c r="F579" s="15">
        <v>72</v>
      </c>
      <c r="G579" s="15">
        <v>3</v>
      </c>
      <c r="H579" s="15" t="s">
        <v>15</v>
      </c>
      <c r="I579" s="15" t="s">
        <v>22</v>
      </c>
      <c r="J579" s="45"/>
      <c r="K579" s="48"/>
      <c r="L579" s="50"/>
      <c r="M579" s="52"/>
      <c r="N579" s="54"/>
      <c r="O579" s="56"/>
    </row>
    <row r="580" spans="1:18" ht="11.1" customHeight="1">
      <c r="A580" s="13" t="s">
        <v>395</v>
      </c>
      <c r="B580" s="14" t="s">
        <v>396</v>
      </c>
      <c r="C580" s="15" t="s">
        <v>44</v>
      </c>
      <c r="D580" s="15">
        <v>25</v>
      </c>
      <c r="E580" s="15">
        <v>46</v>
      </c>
      <c r="F580" s="15">
        <v>71</v>
      </c>
      <c r="G580" s="15">
        <v>3</v>
      </c>
      <c r="H580" s="15" t="s">
        <v>15</v>
      </c>
      <c r="I580" s="15" t="s">
        <v>22</v>
      </c>
      <c r="J580" s="45"/>
      <c r="K580" s="48"/>
      <c r="L580" s="50"/>
      <c r="M580" s="52"/>
      <c r="N580" s="54"/>
      <c r="O580" s="56"/>
    </row>
    <row r="581" spans="1:18" ht="11.1" customHeight="1">
      <c r="A581" s="13" t="s">
        <v>395</v>
      </c>
      <c r="B581" s="14" t="s">
        <v>396</v>
      </c>
      <c r="C581" s="15" t="s">
        <v>51</v>
      </c>
      <c r="D581" s="15">
        <v>27</v>
      </c>
      <c r="E581" s="15">
        <v>40</v>
      </c>
      <c r="F581" s="15">
        <v>67</v>
      </c>
      <c r="G581" s="15">
        <v>3</v>
      </c>
      <c r="H581" s="15" t="s">
        <v>15</v>
      </c>
      <c r="I581" s="15" t="s">
        <v>16</v>
      </c>
      <c r="J581" s="45"/>
      <c r="K581" s="48"/>
      <c r="L581" s="50"/>
      <c r="M581" s="52"/>
      <c r="N581" s="54"/>
      <c r="O581" s="56"/>
    </row>
    <row r="582" spans="1:18" ht="11.1" customHeight="1">
      <c r="A582" s="13" t="s">
        <v>395</v>
      </c>
      <c r="B582" s="14" t="s">
        <v>396</v>
      </c>
      <c r="C582" s="15" t="s">
        <v>47</v>
      </c>
      <c r="D582" s="15">
        <v>24</v>
      </c>
      <c r="E582" s="15">
        <v>52</v>
      </c>
      <c r="F582" s="15">
        <v>76</v>
      </c>
      <c r="G582" s="15">
        <v>3</v>
      </c>
      <c r="H582" s="15" t="s">
        <v>15</v>
      </c>
      <c r="I582" s="15" t="s">
        <v>22</v>
      </c>
      <c r="J582" s="45"/>
      <c r="K582" s="48"/>
      <c r="L582" s="50"/>
      <c r="M582" s="52"/>
      <c r="N582" s="54"/>
      <c r="O582" s="56"/>
    </row>
    <row r="583" spans="1:18" ht="11.1" customHeight="1">
      <c r="A583" s="13" t="s">
        <v>395</v>
      </c>
      <c r="B583" s="14" t="s">
        <v>396</v>
      </c>
      <c r="C583" s="15" t="s">
        <v>48</v>
      </c>
      <c r="D583" s="15">
        <v>28</v>
      </c>
      <c r="E583" s="15">
        <v>66</v>
      </c>
      <c r="F583" s="15">
        <v>94</v>
      </c>
      <c r="G583" s="15">
        <v>1.5</v>
      </c>
      <c r="H583" s="15" t="s">
        <v>15</v>
      </c>
      <c r="I583" s="15" t="s">
        <v>20</v>
      </c>
      <c r="J583" s="45"/>
      <c r="K583" s="48"/>
      <c r="L583" s="50"/>
      <c r="M583" s="52"/>
      <c r="N583" s="54"/>
      <c r="O583" s="56"/>
    </row>
    <row r="584" spans="1:18" ht="11.1" customHeight="1">
      <c r="A584" s="16" t="s">
        <v>395</v>
      </c>
      <c r="B584" s="17" t="s">
        <v>396</v>
      </c>
      <c r="C584" s="18" t="s">
        <v>49</v>
      </c>
      <c r="D584" s="18">
        <v>28</v>
      </c>
      <c r="E584" s="18">
        <v>67</v>
      </c>
      <c r="F584" s="18">
        <v>95</v>
      </c>
      <c r="G584" s="18">
        <v>1.5</v>
      </c>
      <c r="H584" s="18" t="s">
        <v>15</v>
      </c>
      <c r="I584" s="18" t="s">
        <v>20</v>
      </c>
      <c r="J584" s="45"/>
      <c r="K584" s="48"/>
      <c r="L584" s="50"/>
      <c r="M584" s="52"/>
      <c r="N584" s="54"/>
      <c r="O584" s="56"/>
    </row>
    <row r="585" spans="1:18" ht="11.1" customHeight="1">
      <c r="A585" s="16" t="s">
        <v>395</v>
      </c>
      <c r="B585" s="17" t="s">
        <v>396</v>
      </c>
      <c r="C585" s="18" t="s">
        <v>52</v>
      </c>
      <c r="D585" s="18">
        <v>28</v>
      </c>
      <c r="E585" s="18">
        <v>66</v>
      </c>
      <c r="F585" s="18">
        <v>94</v>
      </c>
      <c r="G585" s="18">
        <v>1.5</v>
      </c>
      <c r="H585" s="18" t="s">
        <v>15</v>
      </c>
      <c r="I585" s="18" t="s">
        <v>20</v>
      </c>
      <c r="J585" s="45"/>
      <c r="K585" s="48"/>
      <c r="L585" s="50"/>
      <c r="M585" s="52"/>
      <c r="N585" s="54"/>
      <c r="O585" s="56"/>
    </row>
    <row r="586" spans="1:18" ht="11.1" customHeight="1">
      <c r="A586" s="16" t="s">
        <v>395</v>
      </c>
      <c r="B586" s="17" t="s">
        <v>396</v>
      </c>
      <c r="C586" s="18" t="s">
        <v>50</v>
      </c>
      <c r="D586" s="18">
        <v>28</v>
      </c>
      <c r="E586" s="18">
        <v>67</v>
      </c>
      <c r="F586" s="18">
        <v>95</v>
      </c>
      <c r="G586" s="18">
        <v>2</v>
      </c>
      <c r="H586" s="18" t="s">
        <v>15</v>
      </c>
      <c r="I586" s="18" t="s">
        <v>20</v>
      </c>
      <c r="J586" s="45"/>
      <c r="K586" s="48"/>
      <c r="L586" s="50"/>
      <c r="M586" s="52"/>
      <c r="N586" s="54"/>
      <c r="O586" s="56"/>
    </row>
    <row r="587" spans="1:18" ht="11.1" customHeight="1">
      <c r="A587" s="16" t="s">
        <v>395</v>
      </c>
      <c r="B587" s="17" t="s">
        <v>396</v>
      </c>
      <c r="C587" s="18" t="s">
        <v>42</v>
      </c>
      <c r="D587" s="18">
        <v>23</v>
      </c>
      <c r="E587" s="18">
        <v>0</v>
      </c>
      <c r="F587" s="18">
        <v>23</v>
      </c>
      <c r="G587" s="18">
        <v>0</v>
      </c>
      <c r="H587" s="18" t="s">
        <v>15</v>
      </c>
      <c r="I587" s="18" t="s">
        <v>31</v>
      </c>
      <c r="J587" s="45"/>
      <c r="K587" s="48"/>
      <c r="L587" s="50"/>
      <c r="M587" s="52"/>
      <c r="N587" s="54"/>
      <c r="O587" s="56"/>
    </row>
    <row r="588" spans="1:18" ht="11.1" customHeight="1" thickBot="1">
      <c r="A588" s="19" t="s">
        <v>395</v>
      </c>
      <c r="B588" s="20" t="s">
        <v>396</v>
      </c>
      <c r="C588" s="21" t="s">
        <v>292</v>
      </c>
      <c r="D588" s="21">
        <v>28</v>
      </c>
      <c r="E588" s="21">
        <v>0</v>
      </c>
      <c r="F588" s="21">
        <v>28</v>
      </c>
      <c r="G588" s="21">
        <v>0</v>
      </c>
      <c r="H588" s="21" t="s">
        <v>15</v>
      </c>
      <c r="I588" s="21" t="s">
        <v>31</v>
      </c>
      <c r="J588" s="46"/>
      <c r="K588" s="49"/>
      <c r="L588" s="51"/>
      <c r="M588" s="53"/>
      <c r="N588" s="55"/>
      <c r="O588" s="57"/>
      <c r="P588" s="11"/>
      <c r="Q588" s="12"/>
      <c r="R588" s="12"/>
    </row>
    <row r="589" spans="1:18" ht="11.1" customHeight="1">
      <c r="A589" s="8" t="s">
        <v>397</v>
      </c>
      <c r="B589" s="9" t="s">
        <v>396</v>
      </c>
      <c r="C589" s="10" t="s">
        <v>45</v>
      </c>
      <c r="D589" s="10">
        <v>27</v>
      </c>
      <c r="E589" s="10">
        <v>31</v>
      </c>
      <c r="F589" s="10">
        <v>58</v>
      </c>
      <c r="G589" s="10">
        <v>3</v>
      </c>
      <c r="H589" s="10" t="s">
        <v>15</v>
      </c>
      <c r="I589" s="10" t="s">
        <v>17</v>
      </c>
      <c r="J589" s="44">
        <f t="shared" ref="J589" si="312">COUNTIF(H589:H599,"F")+COUNTIF(H589:H599,"AB")</f>
        <v>0</v>
      </c>
      <c r="K589" s="47">
        <f t="shared" ref="K589" si="313">SUM(G589:G599)</f>
        <v>21.5</v>
      </c>
      <c r="L589" s="69" t="str">
        <f t="shared" ref="L589" si="314">IF(K589=21.5, "PASS", "FAIL")</f>
        <v>PASS</v>
      </c>
      <c r="M589" s="70">
        <f t="shared" ref="M589" si="315">IF(L589="PASS",O589/9,"NO NEED")</f>
        <v>79.888888888888886</v>
      </c>
      <c r="N589" s="71">
        <f t="shared" ref="N589" si="316">IF(L589="FAIL","NO RANK",RANK(M589,$M$6:$M$654))</f>
        <v>6</v>
      </c>
      <c r="O589" s="72">
        <f t="shared" ref="O589" si="317">SUM(F589:F597)</f>
        <v>719</v>
      </c>
      <c r="P589" s="11"/>
      <c r="Q589" s="12"/>
      <c r="R589" s="12"/>
    </row>
    <row r="590" spans="1:18" ht="11.1" customHeight="1">
      <c r="A590" s="13" t="s">
        <v>397</v>
      </c>
      <c r="B590" s="14" t="s">
        <v>396</v>
      </c>
      <c r="C590" s="15" t="s">
        <v>46</v>
      </c>
      <c r="D590" s="15">
        <v>26</v>
      </c>
      <c r="E590" s="15">
        <v>40</v>
      </c>
      <c r="F590" s="15">
        <v>66</v>
      </c>
      <c r="G590" s="15">
        <v>3</v>
      </c>
      <c r="H590" s="15" t="s">
        <v>15</v>
      </c>
      <c r="I590" s="15" t="s">
        <v>16</v>
      </c>
      <c r="J590" s="45"/>
      <c r="K590" s="48"/>
      <c r="L590" s="50"/>
      <c r="M590" s="52"/>
      <c r="N590" s="54"/>
      <c r="O590" s="56"/>
    </row>
    <row r="591" spans="1:18" ht="11.1" customHeight="1">
      <c r="A591" s="13" t="s">
        <v>397</v>
      </c>
      <c r="B591" s="14" t="s">
        <v>396</v>
      </c>
      <c r="C591" s="15" t="s">
        <v>44</v>
      </c>
      <c r="D591" s="15">
        <v>25</v>
      </c>
      <c r="E591" s="15">
        <v>42</v>
      </c>
      <c r="F591" s="15">
        <v>67</v>
      </c>
      <c r="G591" s="15">
        <v>3</v>
      </c>
      <c r="H591" s="15" t="s">
        <v>15</v>
      </c>
      <c r="I591" s="15" t="s">
        <v>16</v>
      </c>
      <c r="J591" s="45"/>
      <c r="K591" s="48"/>
      <c r="L591" s="50"/>
      <c r="M591" s="52"/>
      <c r="N591" s="54"/>
      <c r="O591" s="56"/>
    </row>
    <row r="592" spans="1:18" ht="11.1" customHeight="1">
      <c r="A592" s="13" t="s">
        <v>397</v>
      </c>
      <c r="B592" s="14" t="s">
        <v>396</v>
      </c>
      <c r="C592" s="15" t="s">
        <v>51</v>
      </c>
      <c r="D592" s="15">
        <v>28</v>
      </c>
      <c r="E592" s="15">
        <v>48</v>
      </c>
      <c r="F592" s="15">
        <v>76</v>
      </c>
      <c r="G592" s="15">
        <v>3</v>
      </c>
      <c r="H592" s="15" t="s">
        <v>15</v>
      </c>
      <c r="I592" s="15" t="s">
        <v>22</v>
      </c>
      <c r="J592" s="45"/>
      <c r="K592" s="48"/>
      <c r="L592" s="50"/>
      <c r="M592" s="52"/>
      <c r="N592" s="54"/>
      <c r="O592" s="56"/>
    </row>
    <row r="593" spans="1:18" ht="11.1" customHeight="1">
      <c r="A593" s="13" t="s">
        <v>397</v>
      </c>
      <c r="B593" s="14" t="s">
        <v>396</v>
      </c>
      <c r="C593" s="15" t="s">
        <v>47</v>
      </c>
      <c r="D593" s="15">
        <v>26</v>
      </c>
      <c r="E593" s="15">
        <v>48</v>
      </c>
      <c r="F593" s="15">
        <v>74</v>
      </c>
      <c r="G593" s="15">
        <v>3</v>
      </c>
      <c r="H593" s="15" t="s">
        <v>15</v>
      </c>
      <c r="I593" s="15" t="s">
        <v>22</v>
      </c>
      <c r="J593" s="45"/>
      <c r="K593" s="48"/>
      <c r="L593" s="50"/>
      <c r="M593" s="52"/>
      <c r="N593" s="54"/>
      <c r="O593" s="56"/>
    </row>
    <row r="594" spans="1:18" ht="11.1" customHeight="1">
      <c r="A594" s="13" t="s">
        <v>397</v>
      </c>
      <c r="B594" s="14" t="s">
        <v>396</v>
      </c>
      <c r="C594" s="15" t="s">
        <v>48</v>
      </c>
      <c r="D594" s="15">
        <v>28</v>
      </c>
      <c r="E594" s="15">
        <v>67</v>
      </c>
      <c r="F594" s="15">
        <v>95</v>
      </c>
      <c r="G594" s="15">
        <v>1.5</v>
      </c>
      <c r="H594" s="15" t="s">
        <v>15</v>
      </c>
      <c r="I594" s="15" t="s">
        <v>20</v>
      </c>
      <c r="J594" s="45"/>
      <c r="K594" s="48"/>
      <c r="L594" s="50"/>
      <c r="M594" s="52"/>
      <c r="N594" s="54"/>
      <c r="O594" s="56"/>
    </row>
    <row r="595" spans="1:18" ht="11.1" customHeight="1">
      <c r="A595" s="13" t="s">
        <v>397</v>
      </c>
      <c r="B595" s="14" t="s">
        <v>396</v>
      </c>
      <c r="C595" s="15" t="s">
        <v>49</v>
      </c>
      <c r="D595" s="15">
        <v>27</v>
      </c>
      <c r="E595" s="15">
        <v>67</v>
      </c>
      <c r="F595" s="15">
        <v>94</v>
      </c>
      <c r="G595" s="15">
        <v>1.5</v>
      </c>
      <c r="H595" s="15" t="s">
        <v>15</v>
      </c>
      <c r="I595" s="15" t="s">
        <v>20</v>
      </c>
      <c r="J595" s="45"/>
      <c r="K595" s="48"/>
      <c r="L595" s="50"/>
      <c r="M595" s="52"/>
      <c r="N595" s="54"/>
      <c r="O595" s="56"/>
    </row>
    <row r="596" spans="1:18" ht="11.1" customHeight="1">
      <c r="A596" s="16" t="s">
        <v>397</v>
      </c>
      <c r="B596" s="17" t="s">
        <v>396</v>
      </c>
      <c r="C596" s="18" t="s">
        <v>52</v>
      </c>
      <c r="D596" s="18">
        <v>28</v>
      </c>
      <c r="E596" s="18">
        <v>66</v>
      </c>
      <c r="F596" s="18">
        <v>94</v>
      </c>
      <c r="G596" s="18">
        <v>1.5</v>
      </c>
      <c r="H596" s="18" t="s">
        <v>15</v>
      </c>
      <c r="I596" s="18" t="s">
        <v>20</v>
      </c>
      <c r="J596" s="45"/>
      <c r="K596" s="48"/>
      <c r="L596" s="50"/>
      <c r="M596" s="52"/>
      <c r="N596" s="54"/>
      <c r="O596" s="56"/>
    </row>
    <row r="597" spans="1:18" ht="11.1" customHeight="1">
      <c r="A597" s="16" t="s">
        <v>397</v>
      </c>
      <c r="B597" s="17" t="s">
        <v>396</v>
      </c>
      <c r="C597" s="18" t="s">
        <v>50</v>
      </c>
      <c r="D597" s="18">
        <v>28</v>
      </c>
      <c r="E597" s="18">
        <v>67</v>
      </c>
      <c r="F597" s="18">
        <v>95</v>
      </c>
      <c r="G597" s="18">
        <v>2</v>
      </c>
      <c r="H597" s="18" t="s">
        <v>15</v>
      </c>
      <c r="I597" s="18" t="s">
        <v>20</v>
      </c>
      <c r="J597" s="45"/>
      <c r="K597" s="48"/>
      <c r="L597" s="50"/>
      <c r="M597" s="52"/>
      <c r="N597" s="54"/>
      <c r="O597" s="56"/>
    </row>
    <row r="598" spans="1:18" ht="11.1" customHeight="1">
      <c r="A598" s="16" t="s">
        <v>397</v>
      </c>
      <c r="B598" s="17" t="s">
        <v>396</v>
      </c>
      <c r="C598" s="18" t="s">
        <v>42</v>
      </c>
      <c r="D598" s="18">
        <v>24</v>
      </c>
      <c r="E598" s="18">
        <v>0</v>
      </c>
      <c r="F598" s="18">
        <v>24</v>
      </c>
      <c r="G598" s="18">
        <v>0</v>
      </c>
      <c r="H598" s="18" t="s">
        <v>15</v>
      </c>
      <c r="I598" s="18" t="s">
        <v>31</v>
      </c>
      <c r="J598" s="45"/>
      <c r="K598" s="48"/>
      <c r="L598" s="50"/>
      <c r="M598" s="52"/>
      <c r="N598" s="54"/>
      <c r="O598" s="56"/>
    </row>
    <row r="599" spans="1:18" ht="11.1" customHeight="1" thickBot="1">
      <c r="A599" s="19" t="s">
        <v>397</v>
      </c>
      <c r="B599" s="20" t="s">
        <v>396</v>
      </c>
      <c r="C599" s="21" t="s">
        <v>292</v>
      </c>
      <c r="D599" s="21">
        <v>28</v>
      </c>
      <c r="E599" s="21">
        <v>0</v>
      </c>
      <c r="F599" s="21">
        <v>28</v>
      </c>
      <c r="G599" s="21">
        <v>0</v>
      </c>
      <c r="H599" s="21" t="s">
        <v>15</v>
      </c>
      <c r="I599" s="21" t="s">
        <v>31</v>
      </c>
      <c r="J599" s="46"/>
      <c r="K599" s="49"/>
      <c r="L599" s="51"/>
      <c r="M599" s="53"/>
      <c r="N599" s="55"/>
      <c r="O599" s="57"/>
      <c r="P599" s="11"/>
      <c r="Q599" s="12"/>
      <c r="R599" s="12"/>
    </row>
    <row r="600" spans="1:18" ht="11.1" customHeight="1">
      <c r="A600" s="8" t="s">
        <v>398</v>
      </c>
      <c r="B600" s="9" t="s">
        <v>399</v>
      </c>
      <c r="C600" s="10" t="s">
        <v>45</v>
      </c>
      <c r="D600" s="10">
        <v>26</v>
      </c>
      <c r="E600" s="10">
        <v>33</v>
      </c>
      <c r="F600" s="10">
        <v>59</v>
      </c>
      <c r="G600" s="10">
        <v>3</v>
      </c>
      <c r="H600" s="10" t="s">
        <v>15</v>
      </c>
      <c r="I600" s="10" t="s">
        <v>17</v>
      </c>
      <c r="J600" s="44">
        <f t="shared" ref="J600" si="318">COUNTIF(H600:H610,"F")+COUNTIF(H600:H610,"AB")</f>
        <v>0</v>
      </c>
      <c r="K600" s="47">
        <f t="shared" ref="K600" si="319">SUM(G600:G610)</f>
        <v>21.5</v>
      </c>
      <c r="L600" s="69" t="str">
        <f t="shared" ref="L600" si="320">IF(K600=21.5, "PASS", "FAIL")</f>
        <v>PASS</v>
      </c>
      <c r="M600" s="70">
        <f t="shared" ref="M600" si="321">IF(L600="PASS",O600/9,"NO NEED")</f>
        <v>74.555555555555557</v>
      </c>
      <c r="N600" s="71">
        <f t="shared" ref="N600" si="322">IF(L600="FAIL","NO RANK",RANK(M600,$M$6:$M$654))</f>
        <v>17</v>
      </c>
      <c r="O600" s="72">
        <f t="shared" ref="O600" si="323">SUM(F600:F608)</f>
        <v>671</v>
      </c>
      <c r="P600" s="11"/>
      <c r="Q600" s="12"/>
      <c r="R600" s="12"/>
    </row>
    <row r="601" spans="1:18" ht="11.1" customHeight="1">
      <c r="A601" s="13" t="s">
        <v>398</v>
      </c>
      <c r="B601" s="14" t="s">
        <v>399</v>
      </c>
      <c r="C601" s="15" t="s">
        <v>46</v>
      </c>
      <c r="D601" s="15">
        <v>24</v>
      </c>
      <c r="E601" s="15">
        <v>36</v>
      </c>
      <c r="F601" s="15">
        <v>60</v>
      </c>
      <c r="G601" s="15">
        <v>3</v>
      </c>
      <c r="H601" s="15" t="s">
        <v>15</v>
      </c>
      <c r="I601" s="15" t="s">
        <v>16</v>
      </c>
      <c r="J601" s="45"/>
      <c r="K601" s="48"/>
      <c r="L601" s="50"/>
      <c r="M601" s="52"/>
      <c r="N601" s="54"/>
      <c r="O601" s="56"/>
    </row>
    <row r="602" spans="1:18" ht="11.1" customHeight="1">
      <c r="A602" s="13" t="s">
        <v>398</v>
      </c>
      <c r="B602" s="14" t="s">
        <v>399</v>
      </c>
      <c r="C602" s="15" t="s">
        <v>44</v>
      </c>
      <c r="D602" s="15">
        <v>25</v>
      </c>
      <c r="E602" s="15">
        <v>39</v>
      </c>
      <c r="F602" s="15">
        <v>64</v>
      </c>
      <c r="G602" s="15">
        <v>3</v>
      </c>
      <c r="H602" s="15" t="s">
        <v>15</v>
      </c>
      <c r="I602" s="15" t="s">
        <v>16</v>
      </c>
      <c r="J602" s="45"/>
      <c r="K602" s="48"/>
      <c r="L602" s="50"/>
      <c r="M602" s="52"/>
      <c r="N602" s="54"/>
      <c r="O602" s="56"/>
    </row>
    <row r="603" spans="1:18" ht="11.1" customHeight="1">
      <c r="A603" s="13" t="s">
        <v>398</v>
      </c>
      <c r="B603" s="14" t="s">
        <v>399</v>
      </c>
      <c r="C603" s="15" t="s">
        <v>51</v>
      </c>
      <c r="D603" s="15">
        <v>27</v>
      </c>
      <c r="E603" s="15">
        <v>26</v>
      </c>
      <c r="F603" s="15">
        <v>53</v>
      </c>
      <c r="G603" s="15">
        <v>3</v>
      </c>
      <c r="H603" s="15" t="s">
        <v>15</v>
      </c>
      <c r="I603" s="15" t="s">
        <v>17</v>
      </c>
      <c r="J603" s="45"/>
      <c r="K603" s="48"/>
      <c r="L603" s="50"/>
      <c r="M603" s="52"/>
      <c r="N603" s="54"/>
      <c r="O603" s="56"/>
    </row>
    <row r="604" spans="1:18" ht="11.1" customHeight="1">
      <c r="A604" s="13" t="s">
        <v>398</v>
      </c>
      <c r="B604" s="14" t="s">
        <v>399</v>
      </c>
      <c r="C604" s="15" t="s">
        <v>47</v>
      </c>
      <c r="D604" s="15">
        <v>23</v>
      </c>
      <c r="E604" s="15">
        <v>40</v>
      </c>
      <c r="F604" s="15">
        <v>63</v>
      </c>
      <c r="G604" s="15">
        <v>3</v>
      </c>
      <c r="H604" s="15" t="s">
        <v>15</v>
      </c>
      <c r="I604" s="15" t="s">
        <v>16</v>
      </c>
      <c r="J604" s="45"/>
      <c r="K604" s="48"/>
      <c r="L604" s="50"/>
      <c r="M604" s="52"/>
      <c r="N604" s="54"/>
      <c r="O604" s="56"/>
    </row>
    <row r="605" spans="1:18" ht="11.1" customHeight="1">
      <c r="A605" s="13" t="s">
        <v>398</v>
      </c>
      <c r="B605" s="14" t="s">
        <v>399</v>
      </c>
      <c r="C605" s="15" t="s">
        <v>48</v>
      </c>
      <c r="D605" s="15">
        <v>29</v>
      </c>
      <c r="E605" s="15">
        <v>64</v>
      </c>
      <c r="F605" s="15">
        <v>93</v>
      </c>
      <c r="G605" s="15">
        <v>1.5</v>
      </c>
      <c r="H605" s="15" t="s">
        <v>15</v>
      </c>
      <c r="I605" s="15" t="s">
        <v>20</v>
      </c>
      <c r="J605" s="45"/>
      <c r="K605" s="48"/>
      <c r="L605" s="50"/>
      <c r="M605" s="52"/>
      <c r="N605" s="54"/>
      <c r="O605" s="56"/>
    </row>
    <row r="606" spans="1:18" ht="11.1" customHeight="1">
      <c r="A606" s="16" t="s">
        <v>398</v>
      </c>
      <c r="B606" s="17" t="s">
        <v>399</v>
      </c>
      <c r="C606" s="18" t="s">
        <v>49</v>
      </c>
      <c r="D606" s="18">
        <v>28</v>
      </c>
      <c r="E606" s="18">
        <v>67</v>
      </c>
      <c r="F606" s="18">
        <v>95</v>
      </c>
      <c r="G606" s="18">
        <v>1.5</v>
      </c>
      <c r="H606" s="18" t="s">
        <v>15</v>
      </c>
      <c r="I606" s="18" t="s">
        <v>20</v>
      </c>
      <c r="J606" s="45"/>
      <c r="K606" s="48"/>
      <c r="L606" s="50"/>
      <c r="M606" s="52"/>
      <c r="N606" s="54"/>
      <c r="O606" s="56"/>
    </row>
    <row r="607" spans="1:18" ht="11.1" customHeight="1">
      <c r="A607" s="16" t="s">
        <v>398</v>
      </c>
      <c r="B607" s="17" t="s">
        <v>399</v>
      </c>
      <c r="C607" s="18" t="s">
        <v>52</v>
      </c>
      <c r="D607" s="18">
        <v>29</v>
      </c>
      <c r="E607" s="18">
        <v>64</v>
      </c>
      <c r="F607" s="18">
        <v>93</v>
      </c>
      <c r="G607" s="18">
        <v>1.5</v>
      </c>
      <c r="H607" s="18" t="s">
        <v>15</v>
      </c>
      <c r="I607" s="18" t="s">
        <v>20</v>
      </c>
      <c r="J607" s="45"/>
      <c r="K607" s="48"/>
      <c r="L607" s="50"/>
      <c r="M607" s="52"/>
      <c r="N607" s="54"/>
      <c r="O607" s="56"/>
    </row>
    <row r="608" spans="1:18" ht="11.1" customHeight="1">
      <c r="A608" s="16" t="s">
        <v>398</v>
      </c>
      <c r="B608" s="17" t="s">
        <v>399</v>
      </c>
      <c r="C608" s="18" t="s">
        <v>50</v>
      </c>
      <c r="D608" s="18">
        <v>29</v>
      </c>
      <c r="E608" s="18">
        <v>62</v>
      </c>
      <c r="F608" s="18">
        <v>91</v>
      </c>
      <c r="G608" s="18">
        <v>2</v>
      </c>
      <c r="H608" s="18" t="s">
        <v>15</v>
      </c>
      <c r="I608" s="18" t="s">
        <v>20</v>
      </c>
      <c r="J608" s="45"/>
      <c r="K608" s="48"/>
      <c r="L608" s="50"/>
      <c r="M608" s="52"/>
      <c r="N608" s="54"/>
      <c r="O608" s="56"/>
    </row>
    <row r="609" spans="1:18" ht="11.1" customHeight="1">
      <c r="A609" s="16" t="s">
        <v>398</v>
      </c>
      <c r="B609" s="17" t="s">
        <v>399</v>
      </c>
      <c r="C609" s="18" t="s">
        <v>42</v>
      </c>
      <c r="D609" s="18">
        <v>22</v>
      </c>
      <c r="E609" s="18">
        <v>0</v>
      </c>
      <c r="F609" s="18">
        <v>22</v>
      </c>
      <c r="G609" s="18">
        <v>0</v>
      </c>
      <c r="H609" s="18" t="s">
        <v>15</v>
      </c>
      <c r="I609" s="18" t="s">
        <v>31</v>
      </c>
      <c r="J609" s="45"/>
      <c r="K609" s="48"/>
      <c r="L609" s="50"/>
      <c r="M609" s="52"/>
      <c r="N609" s="54"/>
      <c r="O609" s="56"/>
    </row>
    <row r="610" spans="1:18" ht="11.1" customHeight="1" thickBot="1">
      <c r="A610" s="19" t="s">
        <v>398</v>
      </c>
      <c r="B610" s="20" t="s">
        <v>399</v>
      </c>
      <c r="C610" s="21" t="s">
        <v>292</v>
      </c>
      <c r="D610" s="21">
        <v>29</v>
      </c>
      <c r="E610" s="21">
        <v>0</v>
      </c>
      <c r="F610" s="21">
        <v>29</v>
      </c>
      <c r="G610" s="21">
        <v>0</v>
      </c>
      <c r="H610" s="21" t="s">
        <v>15</v>
      </c>
      <c r="I610" s="21" t="s">
        <v>31</v>
      </c>
      <c r="J610" s="46"/>
      <c r="K610" s="49"/>
      <c r="L610" s="51"/>
      <c r="M610" s="53"/>
      <c r="N610" s="55"/>
      <c r="O610" s="57"/>
      <c r="P610" s="11"/>
      <c r="Q610" s="12"/>
      <c r="R610" s="12"/>
    </row>
    <row r="611" spans="1:18" ht="11.1" customHeight="1">
      <c r="A611" s="8" t="s">
        <v>400</v>
      </c>
      <c r="B611" s="9" t="s">
        <v>401</v>
      </c>
      <c r="C611" s="10" t="s">
        <v>45</v>
      </c>
      <c r="D611" s="10">
        <v>28</v>
      </c>
      <c r="E611" s="10">
        <v>28</v>
      </c>
      <c r="F611" s="10">
        <v>56</v>
      </c>
      <c r="G611" s="10">
        <v>3</v>
      </c>
      <c r="H611" s="10" t="s">
        <v>15</v>
      </c>
      <c r="I611" s="10" t="s">
        <v>17</v>
      </c>
      <c r="J611" s="44">
        <f t="shared" ref="J611" si="324">COUNTIF(H611:H621,"F")+COUNTIF(H611:H621,"AB")</f>
        <v>0</v>
      </c>
      <c r="K611" s="47">
        <f t="shared" ref="K611" si="325">SUM(G611:G621)</f>
        <v>21.5</v>
      </c>
      <c r="L611" s="69" t="str">
        <f t="shared" ref="L611" si="326">IF(K611=21.5, "PASS", "FAIL")</f>
        <v>PASS</v>
      </c>
      <c r="M611" s="70">
        <f t="shared" ref="M611" si="327">IF(L611="PASS",O611/9,"NO NEED")</f>
        <v>77</v>
      </c>
      <c r="N611" s="71">
        <f t="shared" ref="N611" si="328">IF(L611="FAIL","NO RANK",RANK(M611,$M$6:$M$654))</f>
        <v>9</v>
      </c>
      <c r="O611" s="72">
        <f t="shared" ref="O611" si="329">SUM(F611:F619)</f>
        <v>693</v>
      </c>
      <c r="P611" s="11"/>
      <c r="Q611" s="12"/>
      <c r="R611" s="12"/>
    </row>
    <row r="612" spans="1:18" ht="11.1" customHeight="1">
      <c r="A612" s="13" t="s">
        <v>400</v>
      </c>
      <c r="B612" s="14" t="s">
        <v>401</v>
      </c>
      <c r="C612" s="15" t="s">
        <v>46</v>
      </c>
      <c r="D612" s="15">
        <v>26</v>
      </c>
      <c r="E612" s="15">
        <v>48</v>
      </c>
      <c r="F612" s="15">
        <v>74</v>
      </c>
      <c r="G612" s="15">
        <v>3</v>
      </c>
      <c r="H612" s="15" t="s">
        <v>15</v>
      </c>
      <c r="I612" s="15" t="s">
        <v>22</v>
      </c>
      <c r="J612" s="45"/>
      <c r="K612" s="48"/>
      <c r="L612" s="50"/>
      <c r="M612" s="52"/>
      <c r="N612" s="54"/>
      <c r="O612" s="56"/>
    </row>
    <row r="613" spans="1:18" ht="11.1" customHeight="1">
      <c r="A613" s="13" t="s">
        <v>400</v>
      </c>
      <c r="B613" s="14" t="s">
        <v>401</v>
      </c>
      <c r="C613" s="15" t="s">
        <v>44</v>
      </c>
      <c r="D613" s="15">
        <v>26</v>
      </c>
      <c r="E613" s="15">
        <v>46</v>
      </c>
      <c r="F613" s="15">
        <v>72</v>
      </c>
      <c r="G613" s="15">
        <v>3</v>
      </c>
      <c r="H613" s="15" t="s">
        <v>15</v>
      </c>
      <c r="I613" s="15" t="s">
        <v>22</v>
      </c>
      <c r="J613" s="45"/>
      <c r="K613" s="48"/>
      <c r="L613" s="50"/>
      <c r="M613" s="52"/>
      <c r="N613" s="54"/>
      <c r="O613" s="56"/>
    </row>
    <row r="614" spans="1:18" ht="11.1" customHeight="1">
      <c r="A614" s="13" t="s">
        <v>400</v>
      </c>
      <c r="B614" s="14" t="s">
        <v>401</v>
      </c>
      <c r="C614" s="15" t="s">
        <v>51</v>
      </c>
      <c r="D614" s="15">
        <v>27</v>
      </c>
      <c r="E614" s="15">
        <v>33</v>
      </c>
      <c r="F614" s="15">
        <v>60</v>
      </c>
      <c r="G614" s="15">
        <v>3</v>
      </c>
      <c r="H614" s="15" t="s">
        <v>15</v>
      </c>
      <c r="I614" s="15" t="s">
        <v>16</v>
      </c>
      <c r="J614" s="45"/>
      <c r="K614" s="48"/>
      <c r="L614" s="50"/>
      <c r="M614" s="52"/>
      <c r="N614" s="54"/>
      <c r="O614" s="56"/>
    </row>
    <row r="615" spans="1:18" ht="11.1" customHeight="1">
      <c r="A615" s="13" t="s">
        <v>400</v>
      </c>
      <c r="B615" s="14" t="s">
        <v>401</v>
      </c>
      <c r="C615" s="15" t="s">
        <v>47</v>
      </c>
      <c r="D615" s="15">
        <v>22</v>
      </c>
      <c r="E615" s="15">
        <v>38</v>
      </c>
      <c r="F615" s="15">
        <v>60</v>
      </c>
      <c r="G615" s="15">
        <v>3</v>
      </c>
      <c r="H615" s="15" t="s">
        <v>15</v>
      </c>
      <c r="I615" s="15" t="s">
        <v>16</v>
      </c>
      <c r="J615" s="45"/>
      <c r="K615" s="48"/>
      <c r="L615" s="50"/>
      <c r="M615" s="52"/>
      <c r="N615" s="54"/>
      <c r="O615" s="56"/>
    </row>
    <row r="616" spans="1:18" ht="11.1" customHeight="1">
      <c r="A616" s="13" t="s">
        <v>400</v>
      </c>
      <c r="B616" s="14" t="s">
        <v>401</v>
      </c>
      <c r="C616" s="15" t="s">
        <v>48</v>
      </c>
      <c r="D616" s="15">
        <v>28</v>
      </c>
      <c r="E616" s="15">
        <v>65</v>
      </c>
      <c r="F616" s="15">
        <v>93</v>
      </c>
      <c r="G616" s="15">
        <v>1.5</v>
      </c>
      <c r="H616" s="15" t="s">
        <v>15</v>
      </c>
      <c r="I616" s="15" t="s">
        <v>20</v>
      </c>
      <c r="J616" s="45"/>
      <c r="K616" s="48"/>
      <c r="L616" s="50"/>
      <c r="M616" s="52"/>
      <c r="N616" s="54"/>
      <c r="O616" s="56"/>
    </row>
    <row r="617" spans="1:18" ht="11.1" customHeight="1">
      <c r="A617" s="13" t="s">
        <v>400</v>
      </c>
      <c r="B617" s="14" t="s">
        <v>401</v>
      </c>
      <c r="C617" s="15" t="s">
        <v>49</v>
      </c>
      <c r="D617" s="15">
        <v>28</v>
      </c>
      <c r="E617" s="15">
        <v>67</v>
      </c>
      <c r="F617" s="15">
        <v>95</v>
      </c>
      <c r="G617" s="15">
        <v>1.5</v>
      </c>
      <c r="H617" s="15" t="s">
        <v>15</v>
      </c>
      <c r="I617" s="15" t="s">
        <v>20</v>
      </c>
      <c r="J617" s="45"/>
      <c r="K617" s="48"/>
      <c r="L617" s="50"/>
      <c r="M617" s="52"/>
      <c r="N617" s="54"/>
      <c r="O617" s="56"/>
    </row>
    <row r="618" spans="1:18" ht="11.1" customHeight="1">
      <c r="A618" s="16" t="s">
        <v>400</v>
      </c>
      <c r="B618" s="17" t="s">
        <v>401</v>
      </c>
      <c r="C618" s="18" t="s">
        <v>52</v>
      </c>
      <c r="D618" s="18">
        <v>28</v>
      </c>
      <c r="E618" s="18">
        <v>64</v>
      </c>
      <c r="F618" s="18">
        <v>92</v>
      </c>
      <c r="G618" s="18">
        <v>1.5</v>
      </c>
      <c r="H618" s="18" t="s">
        <v>15</v>
      </c>
      <c r="I618" s="18" t="s">
        <v>20</v>
      </c>
      <c r="J618" s="45"/>
      <c r="K618" s="48"/>
      <c r="L618" s="50"/>
      <c r="M618" s="52"/>
      <c r="N618" s="54"/>
      <c r="O618" s="56"/>
    </row>
    <row r="619" spans="1:18" ht="11.1" customHeight="1">
      <c r="A619" s="16" t="s">
        <v>400</v>
      </c>
      <c r="B619" s="17" t="s">
        <v>401</v>
      </c>
      <c r="C619" s="18" t="s">
        <v>50</v>
      </c>
      <c r="D619" s="18">
        <v>28</v>
      </c>
      <c r="E619" s="18">
        <v>63</v>
      </c>
      <c r="F619" s="18">
        <v>91</v>
      </c>
      <c r="G619" s="18">
        <v>2</v>
      </c>
      <c r="H619" s="18" t="s">
        <v>15</v>
      </c>
      <c r="I619" s="18" t="s">
        <v>20</v>
      </c>
      <c r="J619" s="45"/>
      <c r="K619" s="48"/>
      <c r="L619" s="50"/>
      <c r="M619" s="52"/>
      <c r="N619" s="54"/>
      <c r="O619" s="56"/>
    </row>
    <row r="620" spans="1:18" ht="11.1" customHeight="1">
      <c r="A620" s="16" t="s">
        <v>400</v>
      </c>
      <c r="B620" s="17" t="s">
        <v>401</v>
      </c>
      <c r="C620" s="18" t="s">
        <v>42</v>
      </c>
      <c r="D620" s="18">
        <v>21</v>
      </c>
      <c r="E620" s="18">
        <v>0</v>
      </c>
      <c r="F620" s="18">
        <v>21</v>
      </c>
      <c r="G620" s="18">
        <v>0</v>
      </c>
      <c r="H620" s="18" t="s">
        <v>15</v>
      </c>
      <c r="I620" s="18" t="s">
        <v>31</v>
      </c>
      <c r="J620" s="45"/>
      <c r="K620" s="48"/>
      <c r="L620" s="50"/>
      <c r="M620" s="52"/>
      <c r="N620" s="54"/>
      <c r="O620" s="56"/>
    </row>
    <row r="621" spans="1:18" ht="11.1" customHeight="1" thickBot="1">
      <c r="A621" s="19" t="s">
        <v>400</v>
      </c>
      <c r="B621" s="20" t="s">
        <v>401</v>
      </c>
      <c r="C621" s="21" t="s">
        <v>292</v>
      </c>
      <c r="D621" s="21">
        <v>28</v>
      </c>
      <c r="E621" s="21">
        <v>0</v>
      </c>
      <c r="F621" s="21">
        <v>28</v>
      </c>
      <c r="G621" s="21">
        <v>0</v>
      </c>
      <c r="H621" s="21" t="s">
        <v>15</v>
      </c>
      <c r="I621" s="21" t="s">
        <v>31</v>
      </c>
      <c r="J621" s="46"/>
      <c r="K621" s="49"/>
      <c r="L621" s="51"/>
      <c r="M621" s="53"/>
      <c r="N621" s="55"/>
      <c r="O621" s="57"/>
      <c r="P621" s="11"/>
      <c r="Q621" s="12"/>
      <c r="R621" s="12"/>
    </row>
    <row r="622" spans="1:18" ht="11.1" customHeight="1">
      <c r="A622" s="8" t="s">
        <v>402</v>
      </c>
      <c r="B622" s="9" t="s">
        <v>403</v>
      </c>
      <c r="C622" s="10" t="s">
        <v>45</v>
      </c>
      <c r="D622" s="10">
        <v>26</v>
      </c>
      <c r="E622" s="10">
        <v>7</v>
      </c>
      <c r="F622" s="10">
        <v>33</v>
      </c>
      <c r="G622" s="10">
        <v>0</v>
      </c>
      <c r="H622" s="10" t="s">
        <v>19</v>
      </c>
      <c r="I622" s="10" t="s">
        <v>19</v>
      </c>
      <c r="J622" s="44">
        <f t="shared" ref="J622" si="330">COUNTIF(H622:H632,"F")+COUNTIF(H622:H632,"AB")</f>
        <v>1</v>
      </c>
      <c r="K622" s="47">
        <f t="shared" ref="K622" si="331">SUM(G622:G632)</f>
        <v>18.5</v>
      </c>
      <c r="L622" s="69" t="str">
        <f t="shared" ref="L622" si="332">IF(K622=21.5, "PASS", "FAIL")</f>
        <v>FAIL</v>
      </c>
      <c r="M622" s="70" t="str">
        <f t="shared" ref="M622" si="333">IF(L622="PASS",O622/9,"NO NEED")</f>
        <v>NO NEED</v>
      </c>
      <c r="N622" s="71" t="str">
        <f t="shared" ref="N622" si="334">IF(L622="FAIL","NO RANK",RANK(M622,$M$6:$M$654))</f>
        <v>NO RANK</v>
      </c>
      <c r="O622" s="72">
        <f t="shared" ref="O622" si="335">SUM(F622:F630)</f>
        <v>550</v>
      </c>
      <c r="P622" s="11"/>
      <c r="Q622" s="12"/>
      <c r="R622" s="12"/>
    </row>
    <row r="623" spans="1:18" ht="11.1" customHeight="1">
      <c r="A623" s="13" t="s">
        <v>402</v>
      </c>
      <c r="B623" s="14" t="s">
        <v>403</v>
      </c>
      <c r="C623" s="15" t="s">
        <v>46</v>
      </c>
      <c r="D623" s="15">
        <v>24</v>
      </c>
      <c r="E623" s="15">
        <v>31</v>
      </c>
      <c r="F623" s="15">
        <v>55</v>
      </c>
      <c r="G623" s="15">
        <v>3</v>
      </c>
      <c r="H623" s="15" t="s">
        <v>15</v>
      </c>
      <c r="I623" s="15" t="s">
        <v>17</v>
      </c>
      <c r="J623" s="45"/>
      <c r="K623" s="48"/>
      <c r="L623" s="50"/>
      <c r="M623" s="52"/>
      <c r="N623" s="54"/>
      <c r="O623" s="56"/>
    </row>
    <row r="624" spans="1:18" ht="11.1" customHeight="1">
      <c r="A624" s="13" t="s">
        <v>402</v>
      </c>
      <c r="B624" s="14" t="s">
        <v>403</v>
      </c>
      <c r="C624" s="15" t="s">
        <v>44</v>
      </c>
      <c r="D624" s="15">
        <v>25</v>
      </c>
      <c r="E624" s="15">
        <v>25</v>
      </c>
      <c r="F624" s="15">
        <v>50</v>
      </c>
      <c r="G624" s="15">
        <v>3</v>
      </c>
      <c r="H624" s="15" t="s">
        <v>15</v>
      </c>
      <c r="I624" s="15" t="s">
        <v>17</v>
      </c>
      <c r="J624" s="45"/>
      <c r="K624" s="48"/>
      <c r="L624" s="50"/>
      <c r="M624" s="52"/>
      <c r="N624" s="54"/>
      <c r="O624" s="56"/>
    </row>
    <row r="625" spans="1:18" ht="11.1" customHeight="1">
      <c r="A625" s="13" t="s">
        <v>402</v>
      </c>
      <c r="B625" s="14" t="s">
        <v>403</v>
      </c>
      <c r="C625" s="15" t="s">
        <v>51</v>
      </c>
      <c r="D625" s="15">
        <v>21</v>
      </c>
      <c r="E625" s="15">
        <v>25</v>
      </c>
      <c r="F625" s="15">
        <v>46</v>
      </c>
      <c r="G625" s="15">
        <v>3</v>
      </c>
      <c r="H625" s="15" t="s">
        <v>15</v>
      </c>
      <c r="I625" s="15" t="s">
        <v>18</v>
      </c>
      <c r="J625" s="45"/>
      <c r="K625" s="48"/>
      <c r="L625" s="50"/>
      <c r="M625" s="52"/>
      <c r="N625" s="54"/>
      <c r="O625" s="56"/>
    </row>
    <row r="626" spans="1:18" ht="11.1" customHeight="1">
      <c r="A626" s="13" t="s">
        <v>402</v>
      </c>
      <c r="B626" s="14" t="s">
        <v>403</v>
      </c>
      <c r="C626" s="15" t="s">
        <v>47</v>
      </c>
      <c r="D626" s="15">
        <v>19</v>
      </c>
      <c r="E626" s="15">
        <v>27</v>
      </c>
      <c r="F626" s="15">
        <v>46</v>
      </c>
      <c r="G626" s="15">
        <v>3</v>
      </c>
      <c r="H626" s="15" t="s">
        <v>15</v>
      </c>
      <c r="I626" s="15" t="s">
        <v>18</v>
      </c>
      <c r="J626" s="45"/>
      <c r="K626" s="48"/>
      <c r="L626" s="50"/>
      <c r="M626" s="52"/>
      <c r="N626" s="54"/>
      <c r="O626" s="56"/>
    </row>
    <row r="627" spans="1:18" ht="11.1" customHeight="1">
      <c r="A627" s="13" t="s">
        <v>402</v>
      </c>
      <c r="B627" s="14" t="s">
        <v>403</v>
      </c>
      <c r="C627" s="15" t="s">
        <v>48</v>
      </c>
      <c r="D627" s="15">
        <v>28</v>
      </c>
      <c r="E627" s="15">
        <v>50</v>
      </c>
      <c r="F627" s="15">
        <v>78</v>
      </c>
      <c r="G627" s="15">
        <v>1.5</v>
      </c>
      <c r="H627" s="15" t="s">
        <v>15</v>
      </c>
      <c r="I627" s="15" t="s">
        <v>22</v>
      </c>
      <c r="J627" s="45"/>
      <c r="K627" s="48"/>
      <c r="L627" s="50"/>
      <c r="M627" s="52"/>
      <c r="N627" s="54"/>
      <c r="O627" s="56"/>
    </row>
    <row r="628" spans="1:18" ht="11.1" customHeight="1">
      <c r="A628" s="16" t="s">
        <v>402</v>
      </c>
      <c r="B628" s="17" t="s">
        <v>403</v>
      </c>
      <c r="C628" s="18" t="s">
        <v>49</v>
      </c>
      <c r="D628" s="18">
        <v>23</v>
      </c>
      <c r="E628" s="18">
        <v>59</v>
      </c>
      <c r="F628" s="18">
        <v>82</v>
      </c>
      <c r="G628" s="18">
        <v>1.5</v>
      </c>
      <c r="H628" s="18" t="s">
        <v>15</v>
      </c>
      <c r="I628" s="18" t="s">
        <v>21</v>
      </c>
      <c r="J628" s="45"/>
      <c r="K628" s="48"/>
      <c r="L628" s="50"/>
      <c r="M628" s="52"/>
      <c r="N628" s="54"/>
      <c r="O628" s="56"/>
    </row>
    <row r="629" spans="1:18" ht="11.1" customHeight="1">
      <c r="A629" s="16" t="s">
        <v>402</v>
      </c>
      <c r="B629" s="17" t="s">
        <v>403</v>
      </c>
      <c r="C629" s="18" t="s">
        <v>52</v>
      </c>
      <c r="D629" s="18">
        <v>24</v>
      </c>
      <c r="E629" s="18">
        <v>62</v>
      </c>
      <c r="F629" s="18">
        <v>86</v>
      </c>
      <c r="G629" s="18">
        <v>1.5</v>
      </c>
      <c r="H629" s="18" t="s">
        <v>15</v>
      </c>
      <c r="I629" s="18" t="s">
        <v>21</v>
      </c>
      <c r="J629" s="45"/>
      <c r="K629" s="48"/>
      <c r="L629" s="50"/>
      <c r="M629" s="52"/>
      <c r="N629" s="54"/>
      <c r="O629" s="56"/>
    </row>
    <row r="630" spans="1:18" ht="11.1" customHeight="1">
      <c r="A630" s="16" t="s">
        <v>402</v>
      </c>
      <c r="B630" s="17" t="s">
        <v>403</v>
      </c>
      <c r="C630" s="18" t="s">
        <v>50</v>
      </c>
      <c r="D630" s="18">
        <v>24</v>
      </c>
      <c r="E630" s="18">
        <v>50</v>
      </c>
      <c r="F630" s="18">
        <v>74</v>
      </c>
      <c r="G630" s="18">
        <v>2</v>
      </c>
      <c r="H630" s="18" t="s">
        <v>15</v>
      </c>
      <c r="I630" s="18" t="s">
        <v>22</v>
      </c>
      <c r="J630" s="45"/>
      <c r="K630" s="48"/>
      <c r="L630" s="50"/>
      <c r="M630" s="52"/>
      <c r="N630" s="54"/>
      <c r="O630" s="56"/>
    </row>
    <row r="631" spans="1:18" ht="11.1" customHeight="1">
      <c r="A631" s="16" t="s">
        <v>402</v>
      </c>
      <c r="B631" s="17" t="s">
        <v>403</v>
      </c>
      <c r="C631" s="18" t="s">
        <v>42</v>
      </c>
      <c r="D631" s="18">
        <v>20</v>
      </c>
      <c r="E631" s="18">
        <v>0</v>
      </c>
      <c r="F631" s="18">
        <v>20</v>
      </c>
      <c r="G631" s="18">
        <v>0</v>
      </c>
      <c r="H631" s="18" t="s">
        <v>15</v>
      </c>
      <c r="I631" s="18" t="s">
        <v>31</v>
      </c>
      <c r="J631" s="45"/>
      <c r="K631" s="48"/>
      <c r="L631" s="50"/>
      <c r="M631" s="52"/>
      <c r="N631" s="54"/>
      <c r="O631" s="56"/>
    </row>
    <row r="632" spans="1:18" ht="11.1" customHeight="1" thickBot="1">
      <c r="A632" s="19" t="s">
        <v>402</v>
      </c>
      <c r="B632" s="20" t="s">
        <v>403</v>
      </c>
      <c r="C632" s="21" t="s">
        <v>292</v>
      </c>
      <c r="D632" s="21">
        <v>28</v>
      </c>
      <c r="E632" s="21">
        <v>0</v>
      </c>
      <c r="F632" s="21">
        <v>28</v>
      </c>
      <c r="G632" s="21">
        <v>0</v>
      </c>
      <c r="H632" s="21" t="s">
        <v>15</v>
      </c>
      <c r="I632" s="21" t="s">
        <v>31</v>
      </c>
      <c r="J632" s="46"/>
      <c r="K632" s="49"/>
      <c r="L632" s="51"/>
      <c r="M632" s="53"/>
      <c r="N632" s="55"/>
      <c r="O632" s="57"/>
      <c r="P632" s="11"/>
      <c r="Q632" s="12"/>
      <c r="R632" s="12"/>
    </row>
    <row r="633" spans="1:18" ht="11.1" customHeight="1">
      <c r="A633" s="8" t="s">
        <v>404</v>
      </c>
      <c r="B633" s="9" t="s">
        <v>405</v>
      </c>
      <c r="C633" s="10" t="s">
        <v>45</v>
      </c>
      <c r="D633" s="10">
        <v>27</v>
      </c>
      <c r="E633" s="10">
        <v>27</v>
      </c>
      <c r="F633" s="10">
        <v>54</v>
      </c>
      <c r="G633" s="10">
        <v>3</v>
      </c>
      <c r="H633" s="10" t="s">
        <v>15</v>
      </c>
      <c r="I633" s="10" t="s">
        <v>17</v>
      </c>
      <c r="J633" s="44">
        <f t="shared" ref="J633" si="336">COUNTIF(H633:H643,"F")+COUNTIF(H633:H643,"AB")</f>
        <v>0</v>
      </c>
      <c r="K633" s="47">
        <f t="shared" ref="K633" si="337">SUM(G633:G643)</f>
        <v>21.5</v>
      </c>
      <c r="L633" s="69" t="str">
        <f t="shared" ref="L633" si="338">IF(K633=21.5, "PASS", "FAIL")</f>
        <v>PASS</v>
      </c>
      <c r="M633" s="70">
        <f t="shared" ref="M633" si="339">IF(L633="PASS",O633/9,"NO NEED")</f>
        <v>71.333333333333329</v>
      </c>
      <c r="N633" s="71">
        <f t="shared" ref="N633" si="340">IF(L633="FAIL","NO RANK",RANK(M633,$M$6:$M$654))</f>
        <v>31</v>
      </c>
      <c r="O633" s="72">
        <f t="shared" ref="O633" si="341">SUM(F633:F641)</f>
        <v>642</v>
      </c>
      <c r="P633" s="11"/>
      <c r="Q633" s="12"/>
      <c r="R633" s="12"/>
    </row>
    <row r="634" spans="1:18" ht="11.1" customHeight="1">
      <c r="A634" s="13" t="s">
        <v>404</v>
      </c>
      <c r="B634" s="14" t="s">
        <v>405</v>
      </c>
      <c r="C634" s="15" t="s">
        <v>46</v>
      </c>
      <c r="D634" s="15">
        <v>28</v>
      </c>
      <c r="E634" s="15">
        <v>35</v>
      </c>
      <c r="F634" s="15">
        <v>63</v>
      </c>
      <c r="G634" s="15">
        <v>3</v>
      </c>
      <c r="H634" s="15" t="s">
        <v>15</v>
      </c>
      <c r="I634" s="15" t="s">
        <v>16</v>
      </c>
      <c r="J634" s="45"/>
      <c r="K634" s="48"/>
      <c r="L634" s="50"/>
      <c r="M634" s="52"/>
      <c r="N634" s="54"/>
      <c r="O634" s="56"/>
    </row>
    <row r="635" spans="1:18" ht="11.1" customHeight="1">
      <c r="A635" s="13" t="s">
        <v>404</v>
      </c>
      <c r="B635" s="14" t="s">
        <v>405</v>
      </c>
      <c r="C635" s="15" t="s">
        <v>44</v>
      </c>
      <c r="D635" s="15">
        <v>23</v>
      </c>
      <c r="E635" s="15">
        <v>29</v>
      </c>
      <c r="F635" s="15">
        <v>52</v>
      </c>
      <c r="G635" s="15">
        <v>3</v>
      </c>
      <c r="H635" s="15" t="s">
        <v>15</v>
      </c>
      <c r="I635" s="15" t="s">
        <v>17</v>
      </c>
      <c r="J635" s="45"/>
      <c r="K635" s="48"/>
      <c r="L635" s="50"/>
      <c r="M635" s="52"/>
      <c r="N635" s="54"/>
      <c r="O635" s="56"/>
    </row>
    <row r="636" spans="1:18" ht="11.1" customHeight="1">
      <c r="A636" s="13" t="s">
        <v>404</v>
      </c>
      <c r="B636" s="14" t="s">
        <v>405</v>
      </c>
      <c r="C636" s="15" t="s">
        <v>51</v>
      </c>
      <c r="D636" s="15">
        <v>28</v>
      </c>
      <c r="E636" s="15">
        <v>37</v>
      </c>
      <c r="F636" s="15">
        <v>65</v>
      </c>
      <c r="G636" s="15">
        <v>3</v>
      </c>
      <c r="H636" s="15" t="s">
        <v>15</v>
      </c>
      <c r="I636" s="15" t="s">
        <v>16</v>
      </c>
      <c r="J636" s="45"/>
      <c r="K636" s="48"/>
      <c r="L636" s="50"/>
      <c r="M636" s="52"/>
      <c r="N636" s="54"/>
      <c r="O636" s="56"/>
    </row>
    <row r="637" spans="1:18" ht="11.1" customHeight="1">
      <c r="A637" s="13" t="s">
        <v>404</v>
      </c>
      <c r="B637" s="14" t="s">
        <v>405</v>
      </c>
      <c r="C637" s="15" t="s">
        <v>47</v>
      </c>
      <c r="D637" s="15">
        <v>21</v>
      </c>
      <c r="E637" s="15">
        <v>26</v>
      </c>
      <c r="F637" s="15">
        <v>47</v>
      </c>
      <c r="G637" s="15">
        <v>3</v>
      </c>
      <c r="H637" s="15" t="s">
        <v>15</v>
      </c>
      <c r="I637" s="15" t="s">
        <v>18</v>
      </c>
      <c r="J637" s="45"/>
      <c r="K637" s="48"/>
      <c r="L637" s="50"/>
      <c r="M637" s="52"/>
      <c r="N637" s="54"/>
      <c r="O637" s="56"/>
    </row>
    <row r="638" spans="1:18" ht="11.1" customHeight="1">
      <c r="A638" s="13" t="s">
        <v>404</v>
      </c>
      <c r="B638" s="14" t="s">
        <v>405</v>
      </c>
      <c r="C638" s="15" t="s">
        <v>48</v>
      </c>
      <c r="D638" s="15">
        <v>26</v>
      </c>
      <c r="E638" s="15">
        <v>66</v>
      </c>
      <c r="F638" s="15">
        <v>92</v>
      </c>
      <c r="G638" s="15">
        <v>1.5</v>
      </c>
      <c r="H638" s="15" t="s">
        <v>15</v>
      </c>
      <c r="I638" s="15" t="s">
        <v>20</v>
      </c>
      <c r="J638" s="45"/>
      <c r="K638" s="48"/>
      <c r="L638" s="50"/>
      <c r="M638" s="52"/>
      <c r="N638" s="54"/>
      <c r="O638" s="56"/>
    </row>
    <row r="639" spans="1:18" ht="11.1" customHeight="1">
      <c r="A639" s="13" t="s">
        <v>404</v>
      </c>
      <c r="B639" s="14" t="s">
        <v>405</v>
      </c>
      <c r="C639" s="15" t="s">
        <v>49</v>
      </c>
      <c r="D639" s="15">
        <v>23</v>
      </c>
      <c r="E639" s="15">
        <v>61</v>
      </c>
      <c r="F639" s="15">
        <v>84</v>
      </c>
      <c r="G639" s="15">
        <v>1.5</v>
      </c>
      <c r="H639" s="15" t="s">
        <v>15</v>
      </c>
      <c r="I639" s="15" t="s">
        <v>21</v>
      </c>
      <c r="J639" s="45"/>
      <c r="K639" s="48"/>
      <c r="L639" s="50"/>
      <c r="M639" s="52"/>
      <c r="N639" s="54"/>
      <c r="O639" s="56"/>
    </row>
    <row r="640" spans="1:18" ht="11.1" customHeight="1">
      <c r="A640" s="16" t="s">
        <v>404</v>
      </c>
      <c r="B640" s="17" t="s">
        <v>405</v>
      </c>
      <c r="C640" s="18" t="s">
        <v>52</v>
      </c>
      <c r="D640" s="18">
        <v>27</v>
      </c>
      <c r="E640" s="18">
        <v>65</v>
      </c>
      <c r="F640" s="18">
        <v>92</v>
      </c>
      <c r="G640" s="18">
        <v>1.5</v>
      </c>
      <c r="H640" s="18" t="s">
        <v>15</v>
      </c>
      <c r="I640" s="18" t="s">
        <v>20</v>
      </c>
      <c r="J640" s="45"/>
      <c r="K640" s="48"/>
      <c r="L640" s="50"/>
      <c r="M640" s="52"/>
      <c r="N640" s="54"/>
      <c r="O640" s="56"/>
    </row>
    <row r="641" spans="1:18" ht="11.1" customHeight="1">
      <c r="A641" s="16" t="s">
        <v>404</v>
      </c>
      <c r="B641" s="17" t="s">
        <v>405</v>
      </c>
      <c r="C641" s="18" t="s">
        <v>50</v>
      </c>
      <c r="D641" s="18">
        <v>28</v>
      </c>
      <c r="E641" s="18">
        <v>65</v>
      </c>
      <c r="F641" s="18">
        <v>93</v>
      </c>
      <c r="G641" s="18">
        <v>2</v>
      </c>
      <c r="H641" s="18" t="s">
        <v>15</v>
      </c>
      <c r="I641" s="18" t="s">
        <v>20</v>
      </c>
      <c r="J641" s="45"/>
      <c r="K641" s="48"/>
      <c r="L641" s="50"/>
      <c r="M641" s="52"/>
      <c r="N641" s="54"/>
      <c r="O641" s="56"/>
    </row>
    <row r="642" spans="1:18" ht="11.1" customHeight="1">
      <c r="A642" s="16" t="s">
        <v>404</v>
      </c>
      <c r="B642" s="17" t="s">
        <v>405</v>
      </c>
      <c r="C642" s="18" t="s">
        <v>42</v>
      </c>
      <c r="D642" s="18">
        <v>23</v>
      </c>
      <c r="E642" s="18">
        <v>0</v>
      </c>
      <c r="F642" s="18">
        <v>23</v>
      </c>
      <c r="G642" s="18">
        <v>0</v>
      </c>
      <c r="H642" s="18" t="s">
        <v>15</v>
      </c>
      <c r="I642" s="18" t="s">
        <v>31</v>
      </c>
      <c r="J642" s="45"/>
      <c r="K642" s="48"/>
      <c r="L642" s="50"/>
      <c r="M642" s="52"/>
      <c r="N642" s="54"/>
      <c r="O642" s="56"/>
    </row>
    <row r="643" spans="1:18" ht="11.1" customHeight="1" thickBot="1">
      <c r="A643" s="19" t="s">
        <v>404</v>
      </c>
      <c r="B643" s="20" t="s">
        <v>405</v>
      </c>
      <c r="C643" s="21" t="s">
        <v>292</v>
      </c>
      <c r="D643" s="21">
        <v>26</v>
      </c>
      <c r="E643" s="21">
        <v>0</v>
      </c>
      <c r="F643" s="21">
        <v>26</v>
      </c>
      <c r="G643" s="21">
        <v>0</v>
      </c>
      <c r="H643" s="21" t="s">
        <v>15</v>
      </c>
      <c r="I643" s="21" t="s">
        <v>31</v>
      </c>
      <c r="J643" s="46"/>
      <c r="K643" s="49"/>
      <c r="L643" s="51"/>
      <c r="M643" s="53"/>
      <c r="N643" s="55"/>
      <c r="O643" s="57"/>
      <c r="P643" s="11"/>
      <c r="Q643" s="12"/>
      <c r="R643" s="12"/>
    </row>
    <row r="644" spans="1:18" ht="11.1" customHeight="1">
      <c r="A644" s="8" t="s">
        <v>406</v>
      </c>
      <c r="B644" s="9" t="s">
        <v>407</v>
      </c>
      <c r="C644" s="10" t="s">
        <v>45</v>
      </c>
      <c r="D644" s="10">
        <v>27</v>
      </c>
      <c r="E644" s="10">
        <v>11</v>
      </c>
      <c r="F644" s="10">
        <v>38</v>
      </c>
      <c r="G644" s="10">
        <v>0</v>
      </c>
      <c r="H644" s="10" t="s">
        <v>19</v>
      </c>
      <c r="I644" s="10" t="s">
        <v>19</v>
      </c>
      <c r="J644" s="44">
        <f t="shared" ref="J644" si="342">COUNTIF(H644:H654,"F")+COUNTIF(H644:H654,"AB")</f>
        <v>5</v>
      </c>
      <c r="K644" s="47">
        <f t="shared" ref="K644" si="343">SUM(G644:G654)</f>
        <v>6.5</v>
      </c>
      <c r="L644" s="69" t="str">
        <f t="shared" ref="L644" si="344">IF(K644=21.5, "PASS", "FAIL")</f>
        <v>FAIL</v>
      </c>
      <c r="M644" s="70" t="str">
        <f t="shared" ref="M644" si="345">IF(L644="PASS",O644/9,"NO NEED")</f>
        <v>NO NEED</v>
      </c>
      <c r="N644" s="71" t="str">
        <f t="shared" ref="N644" si="346">IF(L644="FAIL","NO RANK",RANK(M644,$M$6:$M$654))</f>
        <v>NO RANK</v>
      </c>
      <c r="O644" s="72">
        <f t="shared" ref="O644" si="347">SUM(F644:F652)</f>
        <v>503</v>
      </c>
      <c r="P644" s="11"/>
      <c r="Q644" s="12"/>
      <c r="R644" s="12"/>
    </row>
    <row r="645" spans="1:18" ht="11.1" customHeight="1">
      <c r="A645" s="13" t="s">
        <v>406</v>
      </c>
      <c r="B645" s="14" t="s">
        <v>407</v>
      </c>
      <c r="C645" s="15" t="s">
        <v>46</v>
      </c>
      <c r="D645" s="15">
        <v>25</v>
      </c>
      <c r="E645" s="15">
        <v>2</v>
      </c>
      <c r="F645" s="15">
        <v>27</v>
      </c>
      <c r="G645" s="15">
        <v>0</v>
      </c>
      <c r="H645" s="15" t="s">
        <v>19</v>
      </c>
      <c r="I645" s="15" t="s">
        <v>19</v>
      </c>
      <c r="J645" s="45"/>
      <c r="K645" s="48"/>
      <c r="L645" s="50"/>
      <c r="M645" s="52"/>
      <c r="N645" s="54"/>
      <c r="O645" s="56"/>
    </row>
    <row r="646" spans="1:18" ht="11.1" customHeight="1">
      <c r="A646" s="13" t="s">
        <v>406</v>
      </c>
      <c r="B646" s="14" t="s">
        <v>407</v>
      </c>
      <c r="C646" s="15" t="s">
        <v>44</v>
      </c>
      <c r="D646" s="15">
        <v>19</v>
      </c>
      <c r="E646" s="15">
        <v>15</v>
      </c>
      <c r="F646" s="15">
        <v>34</v>
      </c>
      <c r="G646" s="15">
        <v>0</v>
      </c>
      <c r="H646" s="15" t="s">
        <v>19</v>
      </c>
      <c r="I646" s="15" t="s">
        <v>19</v>
      </c>
      <c r="J646" s="45"/>
      <c r="K646" s="48"/>
      <c r="L646" s="50"/>
      <c r="M646" s="52"/>
      <c r="N646" s="54"/>
      <c r="O646" s="56"/>
    </row>
    <row r="647" spans="1:18" ht="11.1" customHeight="1">
      <c r="A647" s="13" t="s">
        <v>406</v>
      </c>
      <c r="B647" s="14" t="s">
        <v>407</v>
      </c>
      <c r="C647" s="15" t="s">
        <v>51</v>
      </c>
      <c r="D647" s="15">
        <v>15</v>
      </c>
      <c r="E647" s="15">
        <v>16</v>
      </c>
      <c r="F647" s="15">
        <v>31</v>
      </c>
      <c r="G647" s="15">
        <v>0</v>
      </c>
      <c r="H647" s="15" t="s">
        <v>19</v>
      </c>
      <c r="I647" s="15" t="s">
        <v>19</v>
      </c>
      <c r="J647" s="45"/>
      <c r="K647" s="48"/>
      <c r="L647" s="50"/>
      <c r="M647" s="52"/>
      <c r="N647" s="54"/>
      <c r="O647" s="56"/>
    </row>
    <row r="648" spans="1:18" ht="11.1" customHeight="1">
      <c r="A648" s="13" t="s">
        <v>406</v>
      </c>
      <c r="B648" s="14" t="s">
        <v>407</v>
      </c>
      <c r="C648" s="15" t="s">
        <v>47</v>
      </c>
      <c r="D648" s="15">
        <v>18</v>
      </c>
      <c r="E648" s="15">
        <v>5</v>
      </c>
      <c r="F648" s="15">
        <v>23</v>
      </c>
      <c r="G648" s="15">
        <v>0</v>
      </c>
      <c r="H648" s="15" t="s">
        <v>19</v>
      </c>
      <c r="I648" s="15" t="s">
        <v>19</v>
      </c>
      <c r="J648" s="45"/>
      <c r="K648" s="48"/>
      <c r="L648" s="50"/>
      <c r="M648" s="52"/>
      <c r="N648" s="54"/>
      <c r="O648" s="56"/>
    </row>
    <row r="649" spans="1:18" ht="11.1" customHeight="1">
      <c r="A649" s="13" t="s">
        <v>406</v>
      </c>
      <c r="B649" s="14" t="s">
        <v>407</v>
      </c>
      <c r="C649" s="15" t="s">
        <v>48</v>
      </c>
      <c r="D649" s="15">
        <v>27</v>
      </c>
      <c r="E649" s="15">
        <v>60</v>
      </c>
      <c r="F649" s="15">
        <v>87</v>
      </c>
      <c r="G649" s="15">
        <v>1.5</v>
      </c>
      <c r="H649" s="15" t="s">
        <v>15</v>
      </c>
      <c r="I649" s="15" t="s">
        <v>21</v>
      </c>
      <c r="J649" s="45"/>
      <c r="K649" s="48"/>
      <c r="L649" s="50"/>
      <c r="M649" s="52"/>
      <c r="N649" s="54"/>
      <c r="O649" s="56"/>
    </row>
    <row r="650" spans="1:18" ht="11.1" customHeight="1">
      <c r="A650" s="16" t="s">
        <v>406</v>
      </c>
      <c r="B650" s="17" t="s">
        <v>407</v>
      </c>
      <c r="C650" s="18" t="s">
        <v>49</v>
      </c>
      <c r="D650" s="18">
        <v>26</v>
      </c>
      <c r="E650" s="18">
        <v>65</v>
      </c>
      <c r="F650" s="18">
        <v>91</v>
      </c>
      <c r="G650" s="18">
        <v>1.5</v>
      </c>
      <c r="H650" s="18" t="s">
        <v>15</v>
      </c>
      <c r="I650" s="18" t="s">
        <v>20</v>
      </c>
      <c r="J650" s="45"/>
      <c r="K650" s="48"/>
      <c r="L650" s="50"/>
      <c r="M650" s="52"/>
      <c r="N650" s="54"/>
      <c r="O650" s="56"/>
    </row>
    <row r="651" spans="1:18" ht="11.1" customHeight="1">
      <c r="A651" s="16" t="s">
        <v>406</v>
      </c>
      <c r="B651" s="17" t="s">
        <v>407</v>
      </c>
      <c r="C651" s="18" t="s">
        <v>52</v>
      </c>
      <c r="D651" s="18">
        <v>25</v>
      </c>
      <c r="E651" s="18">
        <v>60</v>
      </c>
      <c r="F651" s="18">
        <v>85</v>
      </c>
      <c r="G651" s="18">
        <v>1.5</v>
      </c>
      <c r="H651" s="18" t="s">
        <v>15</v>
      </c>
      <c r="I651" s="18" t="s">
        <v>21</v>
      </c>
      <c r="J651" s="45"/>
      <c r="K651" s="48"/>
      <c r="L651" s="50"/>
      <c r="M651" s="52"/>
      <c r="N651" s="54"/>
      <c r="O651" s="56"/>
    </row>
    <row r="652" spans="1:18" ht="11.1" customHeight="1">
      <c r="A652" s="16" t="s">
        <v>406</v>
      </c>
      <c r="B652" s="17" t="s">
        <v>407</v>
      </c>
      <c r="C652" s="18" t="s">
        <v>50</v>
      </c>
      <c r="D652" s="18">
        <v>25</v>
      </c>
      <c r="E652" s="18">
        <v>62</v>
      </c>
      <c r="F652" s="18">
        <v>87</v>
      </c>
      <c r="G652" s="18">
        <v>2</v>
      </c>
      <c r="H652" s="18" t="s">
        <v>15</v>
      </c>
      <c r="I652" s="18" t="s">
        <v>21</v>
      </c>
      <c r="J652" s="45"/>
      <c r="K652" s="48"/>
      <c r="L652" s="50"/>
      <c r="M652" s="52"/>
      <c r="N652" s="54"/>
      <c r="O652" s="56"/>
    </row>
    <row r="653" spans="1:18" ht="11.1" customHeight="1">
      <c r="A653" s="16" t="s">
        <v>406</v>
      </c>
      <c r="B653" s="17" t="s">
        <v>407</v>
      </c>
      <c r="C653" s="18" t="s">
        <v>42</v>
      </c>
      <c r="D653" s="18">
        <v>20</v>
      </c>
      <c r="E653" s="18">
        <v>0</v>
      </c>
      <c r="F653" s="18">
        <v>20</v>
      </c>
      <c r="G653" s="18">
        <v>0</v>
      </c>
      <c r="H653" s="18" t="s">
        <v>15</v>
      </c>
      <c r="I653" s="18" t="s">
        <v>31</v>
      </c>
      <c r="J653" s="45"/>
      <c r="K653" s="48"/>
      <c r="L653" s="50"/>
      <c r="M653" s="52"/>
      <c r="N653" s="54"/>
      <c r="O653" s="56"/>
    </row>
    <row r="654" spans="1:18" ht="11.1" customHeight="1" thickBot="1">
      <c r="A654" s="19" t="s">
        <v>406</v>
      </c>
      <c r="B654" s="20" t="s">
        <v>407</v>
      </c>
      <c r="C654" s="21" t="s">
        <v>292</v>
      </c>
      <c r="D654" s="21">
        <v>27</v>
      </c>
      <c r="E654" s="21">
        <v>0</v>
      </c>
      <c r="F654" s="21">
        <v>27</v>
      </c>
      <c r="G654" s="21">
        <v>0</v>
      </c>
      <c r="H654" s="21" t="s">
        <v>15</v>
      </c>
      <c r="I654" s="21" t="s">
        <v>31</v>
      </c>
      <c r="J654" s="46"/>
      <c r="K654" s="49"/>
      <c r="L654" s="51"/>
      <c r="M654" s="53"/>
      <c r="N654" s="55"/>
      <c r="O654" s="57"/>
      <c r="P654" s="11"/>
      <c r="Q654" s="12"/>
      <c r="R654" s="12"/>
    </row>
    <row r="655" spans="1:18" ht="9.9499999999999993" customHeight="1">
      <c r="A655" s="22"/>
      <c r="B655" s="23"/>
      <c r="C655" s="24"/>
      <c r="D655" s="24"/>
      <c r="E655" s="24"/>
      <c r="F655" s="24"/>
      <c r="G655" s="24"/>
      <c r="H655" s="24"/>
      <c r="I655" s="24"/>
      <c r="J655" s="25"/>
      <c r="K655" s="24"/>
      <c r="L655" s="26"/>
      <c r="M655" s="27"/>
      <c r="N655" s="28"/>
      <c r="O655" s="26"/>
    </row>
    <row r="656" spans="1:18" s="31" customFormat="1">
      <c r="A656" s="58" t="s">
        <v>23</v>
      </c>
      <c r="B656" s="58"/>
      <c r="C656" s="29">
        <v>900</v>
      </c>
      <c r="D656" s="31" t="s">
        <v>30</v>
      </c>
      <c r="K656" s="32"/>
      <c r="L656" s="32"/>
      <c r="M656" s="32"/>
    </row>
    <row r="657" spans="1:15" s="31" customFormat="1" ht="12.95" customHeight="1">
      <c r="A657" s="58" t="s">
        <v>24</v>
      </c>
      <c r="B657" s="58"/>
      <c r="C657" s="33">
        <f>COUNTA(H6:H654)/11</f>
        <v>59</v>
      </c>
      <c r="D657" s="30"/>
      <c r="J657" s="1"/>
      <c r="L657" s="32"/>
      <c r="M657" s="32"/>
      <c r="N657" s="32"/>
    </row>
    <row r="658" spans="1:15" s="31" customFormat="1" ht="12.95" customHeight="1">
      <c r="A658" s="58" t="s">
        <v>25</v>
      </c>
      <c r="B658" s="58"/>
      <c r="C658" s="29">
        <f>COUNTIF(L6:L654,"PASS")</f>
        <v>37</v>
      </c>
      <c r="J658" s="1"/>
      <c r="L658" s="32"/>
      <c r="M658" s="32"/>
      <c r="N658" s="32"/>
    </row>
    <row r="659" spans="1:15" s="31" customFormat="1" ht="12.95" customHeight="1" thickBot="1">
      <c r="A659" s="58" t="s">
        <v>26</v>
      </c>
      <c r="B659" s="58"/>
      <c r="C659" s="29">
        <f>COUNTIF(L6:L654,"FAIL")</f>
        <v>22</v>
      </c>
      <c r="J659" s="1"/>
      <c r="L659" s="32"/>
      <c r="M659" s="59" t="s">
        <v>27</v>
      </c>
      <c r="N659" s="59"/>
      <c r="O659" s="59"/>
    </row>
    <row r="660" spans="1:15" s="31" customFormat="1" ht="15.95" customHeight="1" thickBot="1">
      <c r="A660" s="60" t="s">
        <v>28</v>
      </c>
      <c r="B660" s="61"/>
      <c r="C660" s="34">
        <f>(C658/C657)*100</f>
        <v>62.711864406779661</v>
      </c>
      <c r="J660" s="1"/>
      <c r="L660" s="32"/>
      <c r="M660" s="32"/>
      <c r="N660" s="32"/>
    </row>
    <row r="661" spans="1:15" s="31" customFormat="1">
      <c r="J661" s="1"/>
    </row>
    <row r="662" spans="1:15" s="31" customFormat="1">
      <c r="J662" s="1"/>
    </row>
  </sheetData>
  <autoFilter ref="A5:O654"/>
  <mergeCells count="363">
    <mergeCell ref="J259:J269"/>
    <mergeCell ref="K259:K269"/>
    <mergeCell ref="L259:L269"/>
    <mergeCell ref="M259:M269"/>
    <mergeCell ref="N259:N269"/>
    <mergeCell ref="O259:O269"/>
    <mergeCell ref="J270:J280"/>
    <mergeCell ref="K270:K280"/>
    <mergeCell ref="L270:L280"/>
    <mergeCell ref="M270:M280"/>
    <mergeCell ref="N270:N280"/>
    <mergeCell ref="O270:O280"/>
    <mergeCell ref="J237:J247"/>
    <mergeCell ref="K237:K247"/>
    <mergeCell ref="L237:L247"/>
    <mergeCell ref="M237:M247"/>
    <mergeCell ref="N237:N247"/>
    <mergeCell ref="O237:O247"/>
    <mergeCell ref="J248:J258"/>
    <mergeCell ref="K248:K258"/>
    <mergeCell ref="L248:L258"/>
    <mergeCell ref="M248:M258"/>
    <mergeCell ref="N248:N258"/>
    <mergeCell ref="O248:O258"/>
    <mergeCell ref="J215:J225"/>
    <mergeCell ref="K215:K225"/>
    <mergeCell ref="L215:L225"/>
    <mergeCell ref="M215:M225"/>
    <mergeCell ref="N215:N225"/>
    <mergeCell ref="O215:O225"/>
    <mergeCell ref="J226:J236"/>
    <mergeCell ref="K226:K236"/>
    <mergeCell ref="L226:L236"/>
    <mergeCell ref="M226:M236"/>
    <mergeCell ref="N226:N236"/>
    <mergeCell ref="O226:O236"/>
    <mergeCell ref="J281:J291"/>
    <mergeCell ref="K281:K291"/>
    <mergeCell ref="L281:L291"/>
    <mergeCell ref="M281:M291"/>
    <mergeCell ref="N281:N291"/>
    <mergeCell ref="O281:O291"/>
    <mergeCell ref="A659:B659"/>
    <mergeCell ref="M659:O659"/>
    <mergeCell ref="A660:B660"/>
    <mergeCell ref="A656:B656"/>
    <mergeCell ref="A657:B657"/>
    <mergeCell ref="A658:B658"/>
    <mergeCell ref="J644:J654"/>
    <mergeCell ref="K644:K654"/>
    <mergeCell ref="L644:L654"/>
    <mergeCell ref="M644:M654"/>
    <mergeCell ref="N644:N654"/>
    <mergeCell ref="O644:O654"/>
    <mergeCell ref="J292:J302"/>
    <mergeCell ref="K292:K302"/>
    <mergeCell ref="L292:L302"/>
    <mergeCell ref="M292:M302"/>
    <mergeCell ref="N292:N302"/>
    <mergeCell ref="O292:O302"/>
    <mergeCell ref="J193:J203"/>
    <mergeCell ref="K193:K203"/>
    <mergeCell ref="L193:L203"/>
    <mergeCell ref="M193:M203"/>
    <mergeCell ref="N193:N203"/>
    <mergeCell ref="O193:O203"/>
    <mergeCell ref="J204:J214"/>
    <mergeCell ref="K204:K214"/>
    <mergeCell ref="L204:L214"/>
    <mergeCell ref="M204:M214"/>
    <mergeCell ref="N204:N214"/>
    <mergeCell ref="O204:O214"/>
    <mergeCell ref="J171:J181"/>
    <mergeCell ref="K171:K181"/>
    <mergeCell ref="L171:L181"/>
    <mergeCell ref="M171:M181"/>
    <mergeCell ref="N171:N181"/>
    <mergeCell ref="O171:O181"/>
    <mergeCell ref="J182:J192"/>
    <mergeCell ref="K182:K192"/>
    <mergeCell ref="L182:L192"/>
    <mergeCell ref="M182:M192"/>
    <mergeCell ref="N182:N192"/>
    <mergeCell ref="O182:O192"/>
    <mergeCell ref="J160:J170"/>
    <mergeCell ref="K160:K170"/>
    <mergeCell ref="L160:L170"/>
    <mergeCell ref="M160:M170"/>
    <mergeCell ref="N160:N170"/>
    <mergeCell ref="O160:O170"/>
    <mergeCell ref="J138:J148"/>
    <mergeCell ref="K138:K148"/>
    <mergeCell ref="L138:L148"/>
    <mergeCell ref="M138:M148"/>
    <mergeCell ref="N138:N148"/>
    <mergeCell ref="O138:O148"/>
    <mergeCell ref="J149:J159"/>
    <mergeCell ref="K149:K159"/>
    <mergeCell ref="L149:L159"/>
    <mergeCell ref="M149:M159"/>
    <mergeCell ref="N149:N159"/>
    <mergeCell ref="O149:O159"/>
    <mergeCell ref="J116:J126"/>
    <mergeCell ref="K116:K126"/>
    <mergeCell ref="L116:L126"/>
    <mergeCell ref="M116:M126"/>
    <mergeCell ref="N116:N126"/>
    <mergeCell ref="O116:O126"/>
    <mergeCell ref="J127:J137"/>
    <mergeCell ref="K127:K137"/>
    <mergeCell ref="L127:L137"/>
    <mergeCell ref="M127:M137"/>
    <mergeCell ref="N127:N137"/>
    <mergeCell ref="O127:O137"/>
    <mergeCell ref="J94:J104"/>
    <mergeCell ref="K94:K104"/>
    <mergeCell ref="L94:L104"/>
    <mergeCell ref="M94:M104"/>
    <mergeCell ref="N94:N104"/>
    <mergeCell ref="O94:O104"/>
    <mergeCell ref="J105:J115"/>
    <mergeCell ref="K105:K115"/>
    <mergeCell ref="L105:L115"/>
    <mergeCell ref="M105:M115"/>
    <mergeCell ref="N105:N115"/>
    <mergeCell ref="O105:O115"/>
    <mergeCell ref="J72:J82"/>
    <mergeCell ref="K72:K82"/>
    <mergeCell ref="L72:L82"/>
    <mergeCell ref="M72:M82"/>
    <mergeCell ref="N72:N82"/>
    <mergeCell ref="O72:O82"/>
    <mergeCell ref="J83:J93"/>
    <mergeCell ref="K83:K93"/>
    <mergeCell ref="L83:L93"/>
    <mergeCell ref="M83:M93"/>
    <mergeCell ref="N83:N93"/>
    <mergeCell ref="O83:O93"/>
    <mergeCell ref="J50:J60"/>
    <mergeCell ref="K50:K60"/>
    <mergeCell ref="L50:L60"/>
    <mergeCell ref="M50:M60"/>
    <mergeCell ref="N50:N60"/>
    <mergeCell ref="O50:O60"/>
    <mergeCell ref="J61:J71"/>
    <mergeCell ref="K61:K71"/>
    <mergeCell ref="L61:L71"/>
    <mergeCell ref="M61:M71"/>
    <mergeCell ref="N61:N71"/>
    <mergeCell ref="O61:O71"/>
    <mergeCell ref="A1:O1"/>
    <mergeCell ref="A2:O2"/>
    <mergeCell ref="A4:O4"/>
    <mergeCell ref="J17:J27"/>
    <mergeCell ref="K17:K27"/>
    <mergeCell ref="L17:L27"/>
    <mergeCell ref="M17:M27"/>
    <mergeCell ref="N17:N27"/>
    <mergeCell ref="O17:O27"/>
    <mergeCell ref="O6:O16"/>
    <mergeCell ref="N6:N16"/>
    <mergeCell ref="M6:M16"/>
    <mergeCell ref="L6:L16"/>
    <mergeCell ref="K6:K16"/>
    <mergeCell ref="J6:J16"/>
    <mergeCell ref="J28:J38"/>
    <mergeCell ref="K28:K38"/>
    <mergeCell ref="L28:L38"/>
    <mergeCell ref="M28:M38"/>
    <mergeCell ref="N28:N38"/>
    <mergeCell ref="O28:O38"/>
    <mergeCell ref="J39:J49"/>
    <mergeCell ref="K39:K49"/>
    <mergeCell ref="L39:L49"/>
    <mergeCell ref="M39:M49"/>
    <mergeCell ref="N39:N49"/>
    <mergeCell ref="O39:O49"/>
    <mergeCell ref="J303:J313"/>
    <mergeCell ref="K303:K313"/>
    <mergeCell ref="L303:L313"/>
    <mergeCell ref="M303:M313"/>
    <mergeCell ref="N303:N313"/>
    <mergeCell ref="O303:O313"/>
    <mergeCell ref="J314:J324"/>
    <mergeCell ref="K314:K324"/>
    <mergeCell ref="L314:L324"/>
    <mergeCell ref="M314:M324"/>
    <mergeCell ref="N314:N324"/>
    <mergeCell ref="O314:O324"/>
    <mergeCell ref="J325:J335"/>
    <mergeCell ref="K325:K335"/>
    <mergeCell ref="L325:L335"/>
    <mergeCell ref="M325:M335"/>
    <mergeCell ref="N325:N335"/>
    <mergeCell ref="O325:O335"/>
    <mergeCell ref="J336:J346"/>
    <mergeCell ref="K336:K346"/>
    <mergeCell ref="L336:L346"/>
    <mergeCell ref="M336:M346"/>
    <mergeCell ref="N336:N346"/>
    <mergeCell ref="O336:O346"/>
    <mergeCell ref="J347:J357"/>
    <mergeCell ref="K347:K357"/>
    <mergeCell ref="L347:L357"/>
    <mergeCell ref="M347:M357"/>
    <mergeCell ref="N347:N357"/>
    <mergeCell ref="O347:O357"/>
    <mergeCell ref="J358:J368"/>
    <mergeCell ref="K358:K368"/>
    <mergeCell ref="L358:L368"/>
    <mergeCell ref="M358:M368"/>
    <mergeCell ref="N358:N368"/>
    <mergeCell ref="O358:O368"/>
    <mergeCell ref="J369:J379"/>
    <mergeCell ref="K369:K379"/>
    <mergeCell ref="L369:L379"/>
    <mergeCell ref="M369:M379"/>
    <mergeCell ref="N369:N379"/>
    <mergeCell ref="O369:O379"/>
    <mergeCell ref="J380:J390"/>
    <mergeCell ref="K380:K390"/>
    <mergeCell ref="L380:L390"/>
    <mergeCell ref="M380:M390"/>
    <mergeCell ref="N380:N390"/>
    <mergeCell ref="O380:O390"/>
    <mergeCell ref="J391:J401"/>
    <mergeCell ref="K391:K401"/>
    <mergeCell ref="L391:L401"/>
    <mergeCell ref="M391:M401"/>
    <mergeCell ref="N391:N401"/>
    <mergeCell ref="O391:O401"/>
    <mergeCell ref="J402:J412"/>
    <mergeCell ref="K402:K412"/>
    <mergeCell ref="L402:L412"/>
    <mergeCell ref="M402:M412"/>
    <mergeCell ref="N402:N412"/>
    <mergeCell ref="O402:O412"/>
    <mergeCell ref="J413:J423"/>
    <mergeCell ref="K413:K423"/>
    <mergeCell ref="L413:L423"/>
    <mergeCell ref="M413:M423"/>
    <mergeCell ref="N413:N423"/>
    <mergeCell ref="O413:O423"/>
    <mergeCell ref="J424:J434"/>
    <mergeCell ref="K424:K434"/>
    <mergeCell ref="L424:L434"/>
    <mergeCell ref="M424:M434"/>
    <mergeCell ref="N424:N434"/>
    <mergeCell ref="O424:O434"/>
    <mergeCell ref="J435:J445"/>
    <mergeCell ref="K435:K445"/>
    <mergeCell ref="L435:L445"/>
    <mergeCell ref="M435:M445"/>
    <mergeCell ref="N435:N445"/>
    <mergeCell ref="O435:O445"/>
    <mergeCell ref="J446:J456"/>
    <mergeCell ref="K446:K456"/>
    <mergeCell ref="L446:L456"/>
    <mergeCell ref="M446:M456"/>
    <mergeCell ref="N446:N456"/>
    <mergeCell ref="O446:O456"/>
    <mergeCell ref="J457:J467"/>
    <mergeCell ref="K457:K467"/>
    <mergeCell ref="L457:L467"/>
    <mergeCell ref="M457:M467"/>
    <mergeCell ref="N457:N467"/>
    <mergeCell ref="O457:O467"/>
    <mergeCell ref="J468:J478"/>
    <mergeCell ref="K468:K478"/>
    <mergeCell ref="L468:L478"/>
    <mergeCell ref="M468:M478"/>
    <mergeCell ref="N468:N478"/>
    <mergeCell ref="O468:O478"/>
    <mergeCell ref="J479:J489"/>
    <mergeCell ref="K479:K489"/>
    <mergeCell ref="L479:L489"/>
    <mergeCell ref="M479:M489"/>
    <mergeCell ref="N479:N489"/>
    <mergeCell ref="O479:O489"/>
    <mergeCell ref="J490:J500"/>
    <mergeCell ref="K490:K500"/>
    <mergeCell ref="L490:L500"/>
    <mergeCell ref="M490:M500"/>
    <mergeCell ref="N490:N500"/>
    <mergeCell ref="O490:O500"/>
    <mergeCell ref="J501:J511"/>
    <mergeCell ref="K501:K511"/>
    <mergeCell ref="L501:L511"/>
    <mergeCell ref="M501:M511"/>
    <mergeCell ref="N501:N511"/>
    <mergeCell ref="O501:O511"/>
    <mergeCell ref="J512:J522"/>
    <mergeCell ref="K512:K522"/>
    <mergeCell ref="L512:L522"/>
    <mergeCell ref="M512:M522"/>
    <mergeCell ref="N512:N522"/>
    <mergeCell ref="O512:O522"/>
    <mergeCell ref="J523:J533"/>
    <mergeCell ref="K523:K533"/>
    <mergeCell ref="L523:L533"/>
    <mergeCell ref="M523:M533"/>
    <mergeCell ref="N523:N533"/>
    <mergeCell ref="O523:O533"/>
    <mergeCell ref="J534:J544"/>
    <mergeCell ref="K534:K544"/>
    <mergeCell ref="L534:L544"/>
    <mergeCell ref="M534:M544"/>
    <mergeCell ref="N534:N544"/>
    <mergeCell ref="O534:O544"/>
    <mergeCell ref="J545:J555"/>
    <mergeCell ref="K545:K555"/>
    <mergeCell ref="L545:L555"/>
    <mergeCell ref="M545:M555"/>
    <mergeCell ref="N545:N555"/>
    <mergeCell ref="O545:O555"/>
    <mergeCell ref="J556:J566"/>
    <mergeCell ref="K556:K566"/>
    <mergeCell ref="L556:L566"/>
    <mergeCell ref="M556:M566"/>
    <mergeCell ref="N556:N566"/>
    <mergeCell ref="O556:O566"/>
    <mergeCell ref="J567:J577"/>
    <mergeCell ref="K567:K577"/>
    <mergeCell ref="L567:L577"/>
    <mergeCell ref="M567:M577"/>
    <mergeCell ref="N567:N577"/>
    <mergeCell ref="O567:O577"/>
    <mergeCell ref="J578:J588"/>
    <mergeCell ref="K578:K588"/>
    <mergeCell ref="L578:L588"/>
    <mergeCell ref="M578:M588"/>
    <mergeCell ref="N578:N588"/>
    <mergeCell ref="O578:O588"/>
    <mergeCell ref="J589:J599"/>
    <mergeCell ref="K589:K599"/>
    <mergeCell ref="L589:L599"/>
    <mergeCell ref="M589:M599"/>
    <mergeCell ref="N589:N599"/>
    <mergeCell ref="O589:O599"/>
    <mergeCell ref="J600:J610"/>
    <mergeCell ref="K600:K610"/>
    <mergeCell ref="L600:L610"/>
    <mergeCell ref="M600:M610"/>
    <mergeCell ref="N600:N610"/>
    <mergeCell ref="O600:O610"/>
    <mergeCell ref="J633:J643"/>
    <mergeCell ref="K633:K643"/>
    <mergeCell ref="L633:L643"/>
    <mergeCell ref="M633:M643"/>
    <mergeCell ref="N633:N643"/>
    <mergeCell ref="O633:O643"/>
    <mergeCell ref="J611:J621"/>
    <mergeCell ref="K611:K621"/>
    <mergeCell ref="L611:L621"/>
    <mergeCell ref="M611:M621"/>
    <mergeCell ref="N611:N621"/>
    <mergeCell ref="O611:O621"/>
    <mergeCell ref="J622:J632"/>
    <mergeCell ref="K622:K632"/>
    <mergeCell ref="L622:L632"/>
    <mergeCell ref="M622:M632"/>
    <mergeCell ref="N622:N632"/>
    <mergeCell ref="O622:O632"/>
  </mergeCells>
  <printOptions horizontalCentered="1"/>
  <pageMargins left="0.4" right="0.4" top="0.5" bottom="0.25" header="0.3" footer="0.2"/>
  <pageSetup paperSize="9" orientation="portrait" r:id="rId1"/>
  <headerFooter alignWithMargins="0">
    <oddHeader>Page &amp;P of &amp;N</oddHeader>
  </headerFooter>
  <rowBreaks count="8" manualBreakCount="8">
    <brk id="137" max="16383" man="1"/>
    <brk id="203" max="16383" man="1"/>
    <brk id="269" max="16383" man="1"/>
    <brk id="335" max="16383" man="1"/>
    <brk id="401" max="16383" man="1"/>
    <brk id="467" max="16383" man="1"/>
    <brk id="533" max="16383" man="1"/>
    <brk id="599" max="16383" man="1"/>
  </rowBreaks>
  <ignoredErrors>
    <ignoredError sqref="K6:O654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R629"/>
  <sheetViews>
    <sheetView tabSelected="1" zoomScale="130" zoomScaleNormal="130" zoomScaleSheetLayoutView="85" workbookViewId="0">
      <selection activeCell="S16" sqref="S16"/>
    </sheetView>
  </sheetViews>
  <sheetFormatPr defaultRowHeight="12.75"/>
  <cols>
    <col min="1" max="1" width="10.7109375" style="1" customWidth="1"/>
    <col min="2" max="2" width="17.85546875" style="1" customWidth="1"/>
    <col min="3" max="3" width="7.28515625" style="1" customWidth="1"/>
    <col min="4" max="7" width="4.7109375" style="1" customWidth="1"/>
    <col min="8" max="8" width="4" style="1" customWidth="1"/>
    <col min="9" max="9" width="3.28515625" style="1" customWidth="1"/>
    <col min="10" max="11" width="4.7109375" style="1" customWidth="1"/>
    <col min="12" max="12" width="6.7109375" style="1" customWidth="1"/>
    <col min="13" max="13" width="5.85546875" style="1" customWidth="1"/>
    <col min="14" max="15" width="5.28515625" style="1" customWidth="1"/>
    <col min="16" max="16384" width="9.140625" style="1"/>
  </cols>
  <sheetData>
    <row r="1" spans="1:18" ht="21" thickTop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8" ht="16.5" thickBot="1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</row>
    <row r="3" spans="1:18" ht="5.0999999999999996" customHeight="1" thickTop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ht="18.75" thickBot="1">
      <c r="A4" s="68" t="s">
        <v>408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8" s="7" customFormat="1" ht="15" thickBot="1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35" t="s">
        <v>10</v>
      </c>
      <c r="J5" s="5" t="s">
        <v>11</v>
      </c>
      <c r="K5" s="4" t="s">
        <v>12</v>
      </c>
      <c r="L5" s="4" t="s">
        <v>9</v>
      </c>
      <c r="M5" s="4" t="s">
        <v>13</v>
      </c>
      <c r="N5" s="4" t="s">
        <v>14</v>
      </c>
      <c r="O5" s="6" t="s">
        <v>7</v>
      </c>
    </row>
    <row r="6" spans="1:18" ht="11.1" customHeight="1">
      <c r="A6" s="8" t="s">
        <v>290</v>
      </c>
      <c r="B6" s="9" t="s">
        <v>291</v>
      </c>
      <c r="C6" s="10" t="s">
        <v>45</v>
      </c>
      <c r="D6" s="10">
        <v>18</v>
      </c>
      <c r="E6" s="10">
        <v>9</v>
      </c>
      <c r="F6" s="10">
        <v>27</v>
      </c>
      <c r="G6" s="10">
        <v>0</v>
      </c>
      <c r="H6" s="10" t="s">
        <v>19</v>
      </c>
      <c r="I6" s="10" t="s">
        <v>19</v>
      </c>
      <c r="J6" s="44">
        <f>COUNTIF(H6:H16,"F")+COUNTIF(H6:H16,"AB")</f>
        <v>1</v>
      </c>
      <c r="K6" s="47">
        <f>SUM(G6:G16)</f>
        <v>18.5</v>
      </c>
      <c r="L6" s="69" t="str">
        <f>IF(K6=21.5, "PASS", "FAIL")</f>
        <v>FAIL</v>
      </c>
      <c r="M6" s="70" t="str">
        <f>IF(L6="PASS",O6/9,"NO NEED")</f>
        <v>NO NEED</v>
      </c>
      <c r="N6" s="71" t="str">
        <f>IF(L6="FAIL","NO RANK",RANK(M6,$M$6:$M$621))</f>
        <v>NO RANK</v>
      </c>
      <c r="O6" s="72">
        <f>SUM(F6:F14)</f>
        <v>592</v>
      </c>
      <c r="P6" s="11"/>
      <c r="Q6" s="12"/>
      <c r="R6" s="12"/>
    </row>
    <row r="7" spans="1:18" ht="11.1" customHeight="1">
      <c r="A7" s="13" t="s">
        <v>290</v>
      </c>
      <c r="B7" s="14" t="s">
        <v>291</v>
      </c>
      <c r="C7" s="15" t="s">
        <v>46</v>
      </c>
      <c r="D7" s="15">
        <v>25</v>
      </c>
      <c r="E7" s="15">
        <v>35</v>
      </c>
      <c r="F7" s="15">
        <v>60</v>
      </c>
      <c r="G7" s="15">
        <v>3</v>
      </c>
      <c r="H7" s="15" t="s">
        <v>15</v>
      </c>
      <c r="I7" s="15" t="s">
        <v>16</v>
      </c>
      <c r="J7" s="45"/>
      <c r="K7" s="48"/>
      <c r="L7" s="50"/>
      <c r="M7" s="52"/>
      <c r="N7" s="54"/>
      <c r="O7" s="56"/>
    </row>
    <row r="8" spans="1:18" ht="11.1" customHeight="1">
      <c r="A8" s="13" t="s">
        <v>290</v>
      </c>
      <c r="B8" s="14" t="s">
        <v>291</v>
      </c>
      <c r="C8" s="15" t="s">
        <v>44</v>
      </c>
      <c r="D8" s="15">
        <v>24</v>
      </c>
      <c r="E8" s="15">
        <v>29</v>
      </c>
      <c r="F8" s="15">
        <v>53</v>
      </c>
      <c r="G8" s="15">
        <v>3</v>
      </c>
      <c r="H8" s="15" t="s">
        <v>15</v>
      </c>
      <c r="I8" s="15" t="s">
        <v>17</v>
      </c>
      <c r="J8" s="45"/>
      <c r="K8" s="48"/>
      <c r="L8" s="50"/>
      <c r="M8" s="52"/>
      <c r="N8" s="54"/>
      <c r="O8" s="56"/>
    </row>
    <row r="9" spans="1:18" ht="11.1" customHeight="1">
      <c r="A9" s="13" t="s">
        <v>290</v>
      </c>
      <c r="B9" s="14" t="s">
        <v>291</v>
      </c>
      <c r="C9" s="15" t="s">
        <v>51</v>
      </c>
      <c r="D9" s="15">
        <v>26</v>
      </c>
      <c r="E9" s="15">
        <v>25</v>
      </c>
      <c r="F9" s="15">
        <v>51</v>
      </c>
      <c r="G9" s="15">
        <v>3</v>
      </c>
      <c r="H9" s="15" t="s">
        <v>15</v>
      </c>
      <c r="I9" s="15" t="s">
        <v>17</v>
      </c>
      <c r="J9" s="45"/>
      <c r="K9" s="48"/>
      <c r="L9" s="50"/>
      <c r="M9" s="52"/>
      <c r="N9" s="54"/>
      <c r="O9" s="56"/>
    </row>
    <row r="10" spans="1:18" ht="11.1" customHeight="1">
      <c r="A10" s="13" t="s">
        <v>290</v>
      </c>
      <c r="B10" s="14" t="s">
        <v>291</v>
      </c>
      <c r="C10" s="15" t="s">
        <v>47</v>
      </c>
      <c r="D10" s="15">
        <v>24</v>
      </c>
      <c r="E10" s="15">
        <v>30</v>
      </c>
      <c r="F10" s="15">
        <v>54</v>
      </c>
      <c r="G10" s="15">
        <v>3</v>
      </c>
      <c r="H10" s="15" t="s">
        <v>15</v>
      </c>
      <c r="I10" s="15" t="s">
        <v>17</v>
      </c>
      <c r="J10" s="45"/>
      <c r="K10" s="48"/>
      <c r="L10" s="50"/>
      <c r="M10" s="52"/>
      <c r="N10" s="54"/>
      <c r="O10" s="56"/>
    </row>
    <row r="11" spans="1:18" ht="11.1" customHeight="1">
      <c r="A11" s="13" t="s">
        <v>290</v>
      </c>
      <c r="B11" s="14" t="s">
        <v>291</v>
      </c>
      <c r="C11" s="15" t="s">
        <v>48</v>
      </c>
      <c r="D11" s="15">
        <v>25</v>
      </c>
      <c r="E11" s="15">
        <v>62</v>
      </c>
      <c r="F11" s="15">
        <v>87</v>
      </c>
      <c r="G11" s="15">
        <v>1.5</v>
      </c>
      <c r="H11" s="15" t="s">
        <v>15</v>
      </c>
      <c r="I11" s="15" t="s">
        <v>21</v>
      </c>
      <c r="J11" s="45"/>
      <c r="K11" s="48"/>
      <c r="L11" s="50"/>
      <c r="M11" s="52"/>
      <c r="N11" s="54"/>
      <c r="O11" s="56"/>
    </row>
    <row r="12" spans="1:18" ht="11.1" customHeight="1">
      <c r="A12" s="16" t="s">
        <v>290</v>
      </c>
      <c r="B12" s="17" t="s">
        <v>291</v>
      </c>
      <c r="C12" s="18" t="s">
        <v>49</v>
      </c>
      <c r="D12" s="18">
        <v>23</v>
      </c>
      <c r="E12" s="18">
        <v>61</v>
      </c>
      <c r="F12" s="18">
        <v>84</v>
      </c>
      <c r="G12" s="18">
        <v>1.5</v>
      </c>
      <c r="H12" s="18" t="s">
        <v>15</v>
      </c>
      <c r="I12" s="18" t="s">
        <v>21</v>
      </c>
      <c r="J12" s="45"/>
      <c r="K12" s="48"/>
      <c r="L12" s="50"/>
      <c r="M12" s="52"/>
      <c r="N12" s="54"/>
      <c r="O12" s="56"/>
    </row>
    <row r="13" spans="1:18" ht="11.1" customHeight="1">
      <c r="A13" s="16" t="s">
        <v>290</v>
      </c>
      <c r="B13" s="17" t="s">
        <v>291</v>
      </c>
      <c r="C13" s="18" t="s">
        <v>52</v>
      </c>
      <c r="D13" s="18">
        <v>25</v>
      </c>
      <c r="E13" s="18">
        <v>65</v>
      </c>
      <c r="F13" s="18">
        <v>90</v>
      </c>
      <c r="G13" s="18">
        <v>1.5</v>
      </c>
      <c r="H13" s="18" t="s">
        <v>15</v>
      </c>
      <c r="I13" s="18" t="s">
        <v>20</v>
      </c>
      <c r="J13" s="45"/>
      <c r="K13" s="48"/>
      <c r="L13" s="50"/>
      <c r="M13" s="52"/>
      <c r="N13" s="54"/>
      <c r="O13" s="56"/>
    </row>
    <row r="14" spans="1:18" ht="11.1" customHeight="1">
      <c r="A14" s="16" t="s">
        <v>290</v>
      </c>
      <c r="B14" s="17" t="s">
        <v>291</v>
      </c>
      <c r="C14" s="18" t="s">
        <v>50</v>
      </c>
      <c r="D14" s="18">
        <v>26</v>
      </c>
      <c r="E14" s="18">
        <v>60</v>
      </c>
      <c r="F14" s="18">
        <v>86</v>
      </c>
      <c r="G14" s="18">
        <v>2</v>
      </c>
      <c r="H14" s="18" t="s">
        <v>15</v>
      </c>
      <c r="I14" s="18" t="s">
        <v>21</v>
      </c>
      <c r="J14" s="45"/>
      <c r="K14" s="48"/>
      <c r="L14" s="50"/>
      <c r="M14" s="52"/>
      <c r="N14" s="54"/>
      <c r="O14" s="56"/>
    </row>
    <row r="15" spans="1:18" ht="11.1" customHeight="1">
      <c r="A15" s="16" t="s">
        <v>290</v>
      </c>
      <c r="B15" s="17" t="s">
        <v>291</v>
      </c>
      <c r="C15" s="18" t="s">
        <v>42</v>
      </c>
      <c r="D15" s="18">
        <v>18</v>
      </c>
      <c r="E15" s="18">
        <v>0</v>
      </c>
      <c r="F15" s="18">
        <v>18</v>
      </c>
      <c r="G15" s="18">
        <v>0</v>
      </c>
      <c r="H15" s="18" t="s">
        <v>15</v>
      </c>
      <c r="I15" s="18" t="s">
        <v>31</v>
      </c>
      <c r="J15" s="45"/>
      <c r="K15" s="48"/>
      <c r="L15" s="50"/>
      <c r="M15" s="52"/>
      <c r="N15" s="54"/>
      <c r="O15" s="56"/>
    </row>
    <row r="16" spans="1:18" ht="11.1" customHeight="1" thickBot="1">
      <c r="A16" s="19" t="s">
        <v>290</v>
      </c>
      <c r="B16" s="20" t="s">
        <v>291</v>
      </c>
      <c r="C16" s="21" t="s">
        <v>292</v>
      </c>
      <c r="D16" s="21">
        <v>25</v>
      </c>
      <c r="E16" s="21">
        <v>0</v>
      </c>
      <c r="F16" s="21">
        <v>25</v>
      </c>
      <c r="G16" s="21">
        <v>0</v>
      </c>
      <c r="H16" s="21" t="s">
        <v>15</v>
      </c>
      <c r="I16" s="21" t="s">
        <v>31</v>
      </c>
      <c r="J16" s="46"/>
      <c r="K16" s="49"/>
      <c r="L16" s="51"/>
      <c r="M16" s="53"/>
      <c r="N16" s="55"/>
      <c r="O16" s="57"/>
      <c r="P16" s="11"/>
      <c r="Q16" s="12"/>
      <c r="R16" s="12"/>
    </row>
    <row r="17" spans="1:18" ht="11.1" customHeight="1">
      <c r="A17" s="8" t="s">
        <v>293</v>
      </c>
      <c r="B17" s="9" t="s">
        <v>294</v>
      </c>
      <c r="C17" s="10" t="s">
        <v>45</v>
      </c>
      <c r="D17" s="10">
        <v>26</v>
      </c>
      <c r="E17" s="10">
        <v>14</v>
      </c>
      <c r="F17" s="10">
        <v>40</v>
      </c>
      <c r="G17" s="10">
        <v>0</v>
      </c>
      <c r="H17" s="10" t="s">
        <v>19</v>
      </c>
      <c r="I17" s="10" t="s">
        <v>19</v>
      </c>
      <c r="J17" s="44">
        <f t="shared" ref="J17" si="0">COUNTIF(H17:H27,"F")+COUNTIF(H17:H27,"AB")</f>
        <v>1</v>
      </c>
      <c r="K17" s="47">
        <f t="shared" ref="K17" si="1">SUM(G17:G27)</f>
        <v>18.5</v>
      </c>
      <c r="L17" s="50" t="str">
        <f t="shared" ref="L17" si="2">IF(K17=21.5, "PASS", "FAIL")</f>
        <v>FAIL</v>
      </c>
      <c r="M17" s="52" t="str">
        <f t="shared" ref="M17" si="3">IF(L17="PASS",O17/9,"NO NEED")</f>
        <v>NO NEED</v>
      </c>
      <c r="N17" s="54" t="str">
        <f>IF(L17="FAIL","NO RANK",RANK(M17,$M$6:$M$621))</f>
        <v>NO RANK</v>
      </c>
      <c r="O17" s="56">
        <f t="shared" ref="O17" si="4">SUM(F17:F25)</f>
        <v>619</v>
      </c>
      <c r="P17" s="11"/>
      <c r="Q17" s="12"/>
      <c r="R17" s="12"/>
    </row>
    <row r="18" spans="1:18" ht="11.1" customHeight="1">
      <c r="A18" s="13" t="s">
        <v>293</v>
      </c>
      <c r="B18" s="14" t="s">
        <v>294</v>
      </c>
      <c r="C18" s="15" t="s">
        <v>46</v>
      </c>
      <c r="D18" s="15">
        <v>25</v>
      </c>
      <c r="E18" s="15">
        <v>36</v>
      </c>
      <c r="F18" s="15">
        <v>61</v>
      </c>
      <c r="G18" s="15">
        <v>3</v>
      </c>
      <c r="H18" s="15" t="s">
        <v>15</v>
      </c>
      <c r="I18" s="15" t="s">
        <v>16</v>
      </c>
      <c r="J18" s="45"/>
      <c r="K18" s="48"/>
      <c r="L18" s="50"/>
      <c r="M18" s="52"/>
      <c r="N18" s="54"/>
      <c r="O18" s="56"/>
    </row>
    <row r="19" spans="1:18" ht="11.1" customHeight="1">
      <c r="A19" s="13" t="s">
        <v>293</v>
      </c>
      <c r="B19" s="14" t="s">
        <v>294</v>
      </c>
      <c r="C19" s="15" t="s">
        <v>44</v>
      </c>
      <c r="D19" s="15">
        <v>21</v>
      </c>
      <c r="E19" s="15">
        <v>36</v>
      </c>
      <c r="F19" s="15">
        <v>57</v>
      </c>
      <c r="G19" s="15">
        <v>3</v>
      </c>
      <c r="H19" s="15" t="s">
        <v>15</v>
      </c>
      <c r="I19" s="15" t="s">
        <v>17</v>
      </c>
      <c r="J19" s="45"/>
      <c r="K19" s="48"/>
      <c r="L19" s="50"/>
      <c r="M19" s="52"/>
      <c r="N19" s="54"/>
      <c r="O19" s="56"/>
    </row>
    <row r="20" spans="1:18" ht="11.1" customHeight="1">
      <c r="A20" s="13" t="s">
        <v>293</v>
      </c>
      <c r="B20" s="14" t="s">
        <v>294</v>
      </c>
      <c r="C20" s="15" t="s">
        <v>51</v>
      </c>
      <c r="D20" s="15">
        <v>26</v>
      </c>
      <c r="E20" s="15">
        <v>26</v>
      </c>
      <c r="F20" s="15">
        <v>52</v>
      </c>
      <c r="G20" s="15">
        <v>3</v>
      </c>
      <c r="H20" s="15" t="s">
        <v>15</v>
      </c>
      <c r="I20" s="15" t="s">
        <v>17</v>
      </c>
      <c r="J20" s="45"/>
      <c r="K20" s="48"/>
      <c r="L20" s="50"/>
      <c r="M20" s="52"/>
      <c r="N20" s="54"/>
      <c r="O20" s="56"/>
    </row>
    <row r="21" spans="1:18" ht="11.1" customHeight="1">
      <c r="A21" s="13" t="s">
        <v>293</v>
      </c>
      <c r="B21" s="14" t="s">
        <v>294</v>
      </c>
      <c r="C21" s="15" t="s">
        <v>47</v>
      </c>
      <c r="D21" s="15">
        <v>21</v>
      </c>
      <c r="E21" s="15">
        <v>33</v>
      </c>
      <c r="F21" s="15">
        <v>54</v>
      </c>
      <c r="G21" s="15">
        <v>3</v>
      </c>
      <c r="H21" s="15" t="s">
        <v>15</v>
      </c>
      <c r="I21" s="15" t="s">
        <v>17</v>
      </c>
      <c r="J21" s="45"/>
      <c r="K21" s="48"/>
      <c r="L21" s="50"/>
      <c r="M21" s="52"/>
      <c r="N21" s="54"/>
      <c r="O21" s="56"/>
    </row>
    <row r="22" spans="1:18" ht="11.1" customHeight="1">
      <c r="A22" s="13" t="s">
        <v>293</v>
      </c>
      <c r="B22" s="14" t="s">
        <v>294</v>
      </c>
      <c r="C22" s="15" t="s">
        <v>48</v>
      </c>
      <c r="D22" s="15">
        <v>27</v>
      </c>
      <c r="E22" s="15">
        <v>65</v>
      </c>
      <c r="F22" s="15">
        <v>92</v>
      </c>
      <c r="G22" s="15">
        <v>1.5</v>
      </c>
      <c r="H22" s="15" t="s">
        <v>15</v>
      </c>
      <c r="I22" s="15" t="s">
        <v>20</v>
      </c>
      <c r="J22" s="45"/>
      <c r="K22" s="48"/>
      <c r="L22" s="50"/>
      <c r="M22" s="52"/>
      <c r="N22" s="54"/>
      <c r="O22" s="56"/>
    </row>
    <row r="23" spans="1:18" ht="11.1" customHeight="1">
      <c r="A23" s="13" t="s">
        <v>293</v>
      </c>
      <c r="B23" s="14" t="s">
        <v>294</v>
      </c>
      <c r="C23" s="15" t="s">
        <v>49</v>
      </c>
      <c r="D23" s="15">
        <v>23</v>
      </c>
      <c r="E23" s="15">
        <v>60</v>
      </c>
      <c r="F23" s="15">
        <v>83</v>
      </c>
      <c r="G23" s="15">
        <v>1.5</v>
      </c>
      <c r="H23" s="15" t="s">
        <v>15</v>
      </c>
      <c r="I23" s="15" t="s">
        <v>21</v>
      </c>
      <c r="J23" s="45"/>
      <c r="K23" s="48"/>
      <c r="L23" s="50"/>
      <c r="M23" s="52"/>
      <c r="N23" s="54"/>
      <c r="O23" s="56"/>
    </row>
    <row r="24" spans="1:18" ht="11.1" customHeight="1">
      <c r="A24" s="16" t="s">
        <v>293</v>
      </c>
      <c r="B24" s="17" t="s">
        <v>294</v>
      </c>
      <c r="C24" s="18" t="s">
        <v>52</v>
      </c>
      <c r="D24" s="18">
        <v>27</v>
      </c>
      <c r="E24" s="18">
        <v>65</v>
      </c>
      <c r="F24" s="18">
        <v>92</v>
      </c>
      <c r="G24" s="18">
        <v>1.5</v>
      </c>
      <c r="H24" s="18" t="s">
        <v>15</v>
      </c>
      <c r="I24" s="18" t="s">
        <v>20</v>
      </c>
      <c r="J24" s="45"/>
      <c r="K24" s="48"/>
      <c r="L24" s="50"/>
      <c r="M24" s="52"/>
      <c r="N24" s="54"/>
      <c r="O24" s="56"/>
    </row>
    <row r="25" spans="1:18" ht="11.1" customHeight="1">
      <c r="A25" s="16" t="s">
        <v>293</v>
      </c>
      <c r="B25" s="17" t="s">
        <v>294</v>
      </c>
      <c r="C25" s="18" t="s">
        <v>50</v>
      </c>
      <c r="D25" s="18">
        <v>27</v>
      </c>
      <c r="E25" s="18">
        <v>61</v>
      </c>
      <c r="F25" s="18">
        <v>88</v>
      </c>
      <c r="G25" s="18">
        <v>2</v>
      </c>
      <c r="H25" s="18" t="s">
        <v>15</v>
      </c>
      <c r="I25" s="18" t="s">
        <v>21</v>
      </c>
      <c r="J25" s="45"/>
      <c r="K25" s="48"/>
      <c r="L25" s="50"/>
      <c r="M25" s="52"/>
      <c r="N25" s="54"/>
      <c r="O25" s="56"/>
    </row>
    <row r="26" spans="1:18" ht="11.1" customHeight="1">
      <c r="A26" s="16" t="s">
        <v>293</v>
      </c>
      <c r="B26" s="17" t="s">
        <v>294</v>
      </c>
      <c r="C26" s="18" t="s">
        <v>42</v>
      </c>
      <c r="D26" s="18">
        <v>20</v>
      </c>
      <c r="E26" s="18">
        <v>0</v>
      </c>
      <c r="F26" s="18">
        <v>20</v>
      </c>
      <c r="G26" s="18">
        <v>0</v>
      </c>
      <c r="H26" s="18" t="s">
        <v>15</v>
      </c>
      <c r="I26" s="18" t="s">
        <v>31</v>
      </c>
      <c r="J26" s="45"/>
      <c r="K26" s="48"/>
      <c r="L26" s="50"/>
      <c r="M26" s="52"/>
      <c r="N26" s="54"/>
      <c r="O26" s="56"/>
    </row>
    <row r="27" spans="1:18" ht="11.1" customHeight="1" thickBot="1">
      <c r="A27" s="19" t="s">
        <v>293</v>
      </c>
      <c r="B27" s="20" t="s">
        <v>294</v>
      </c>
      <c r="C27" s="21" t="s">
        <v>292</v>
      </c>
      <c r="D27" s="21">
        <v>27</v>
      </c>
      <c r="E27" s="21">
        <v>0</v>
      </c>
      <c r="F27" s="21">
        <v>27</v>
      </c>
      <c r="G27" s="21">
        <v>0</v>
      </c>
      <c r="H27" s="21" t="s">
        <v>15</v>
      </c>
      <c r="I27" s="21" t="s">
        <v>31</v>
      </c>
      <c r="J27" s="46"/>
      <c r="K27" s="49"/>
      <c r="L27" s="51"/>
      <c r="M27" s="53"/>
      <c r="N27" s="55"/>
      <c r="O27" s="57"/>
      <c r="P27" s="11"/>
      <c r="Q27" s="12"/>
      <c r="R27" s="12"/>
    </row>
    <row r="28" spans="1:18" ht="11.1" customHeight="1">
      <c r="A28" s="8" t="s">
        <v>295</v>
      </c>
      <c r="B28" s="9" t="s">
        <v>296</v>
      </c>
      <c r="C28" s="10" t="s">
        <v>45</v>
      </c>
      <c r="D28" s="10">
        <v>27</v>
      </c>
      <c r="E28" s="10">
        <v>48</v>
      </c>
      <c r="F28" s="10">
        <v>75</v>
      </c>
      <c r="G28" s="10">
        <v>3</v>
      </c>
      <c r="H28" s="10" t="s">
        <v>15</v>
      </c>
      <c r="I28" s="10" t="s">
        <v>22</v>
      </c>
      <c r="J28" s="44">
        <f t="shared" ref="J28" si="5">COUNTIF(H28:H38,"F")+COUNTIF(H28:H38,"AB")</f>
        <v>0</v>
      </c>
      <c r="K28" s="47">
        <f t="shared" ref="K28" si="6">SUM(G28:G38)</f>
        <v>21.5</v>
      </c>
      <c r="L28" s="50" t="str">
        <f t="shared" ref="L28" si="7">IF(K28=21.5, "PASS", "FAIL")</f>
        <v>PASS</v>
      </c>
      <c r="M28" s="52">
        <f t="shared" ref="M28" si="8">IF(L28="PASS",O28/9,"NO NEED")</f>
        <v>76</v>
      </c>
      <c r="N28" s="54">
        <f>IF(L28="FAIL","NO RANK",RANK(M28,$M$6:$M$621))</f>
        <v>14</v>
      </c>
      <c r="O28" s="56">
        <f t="shared" ref="O28" si="9">SUM(F28:F36)</f>
        <v>684</v>
      </c>
      <c r="P28" s="11"/>
      <c r="Q28" s="12"/>
      <c r="R28" s="12"/>
    </row>
    <row r="29" spans="1:18" ht="11.1" customHeight="1">
      <c r="A29" s="13" t="s">
        <v>295</v>
      </c>
      <c r="B29" s="14" t="s">
        <v>296</v>
      </c>
      <c r="C29" s="15" t="s">
        <v>46</v>
      </c>
      <c r="D29" s="15">
        <v>27</v>
      </c>
      <c r="E29" s="15">
        <v>38</v>
      </c>
      <c r="F29" s="15">
        <v>65</v>
      </c>
      <c r="G29" s="15">
        <v>3</v>
      </c>
      <c r="H29" s="15" t="s">
        <v>15</v>
      </c>
      <c r="I29" s="15" t="s">
        <v>16</v>
      </c>
      <c r="J29" s="45"/>
      <c r="K29" s="48"/>
      <c r="L29" s="50"/>
      <c r="M29" s="52"/>
      <c r="N29" s="54"/>
      <c r="O29" s="56"/>
    </row>
    <row r="30" spans="1:18" ht="11.1" customHeight="1">
      <c r="A30" s="13" t="s">
        <v>295</v>
      </c>
      <c r="B30" s="14" t="s">
        <v>296</v>
      </c>
      <c r="C30" s="15" t="s">
        <v>44</v>
      </c>
      <c r="D30" s="15">
        <v>23</v>
      </c>
      <c r="E30" s="15">
        <v>34</v>
      </c>
      <c r="F30" s="15">
        <v>57</v>
      </c>
      <c r="G30" s="15">
        <v>3</v>
      </c>
      <c r="H30" s="15" t="s">
        <v>15</v>
      </c>
      <c r="I30" s="15" t="s">
        <v>17</v>
      </c>
      <c r="J30" s="45"/>
      <c r="K30" s="48"/>
      <c r="L30" s="50"/>
      <c r="M30" s="52"/>
      <c r="N30" s="54"/>
      <c r="O30" s="56"/>
    </row>
    <row r="31" spans="1:18" ht="11.1" customHeight="1">
      <c r="A31" s="13" t="s">
        <v>295</v>
      </c>
      <c r="B31" s="14" t="s">
        <v>296</v>
      </c>
      <c r="C31" s="15" t="s">
        <v>51</v>
      </c>
      <c r="D31" s="15">
        <v>28</v>
      </c>
      <c r="E31" s="15">
        <v>36</v>
      </c>
      <c r="F31" s="15">
        <v>64</v>
      </c>
      <c r="G31" s="15">
        <v>3</v>
      </c>
      <c r="H31" s="15" t="s">
        <v>15</v>
      </c>
      <c r="I31" s="15" t="s">
        <v>16</v>
      </c>
      <c r="J31" s="45"/>
      <c r="K31" s="48"/>
      <c r="L31" s="50"/>
      <c r="M31" s="52"/>
      <c r="N31" s="54"/>
      <c r="O31" s="56"/>
    </row>
    <row r="32" spans="1:18" ht="11.1" customHeight="1">
      <c r="A32" s="13" t="s">
        <v>295</v>
      </c>
      <c r="B32" s="14" t="s">
        <v>296</v>
      </c>
      <c r="C32" s="15" t="s">
        <v>47</v>
      </c>
      <c r="D32" s="15">
        <v>23</v>
      </c>
      <c r="E32" s="15">
        <v>27</v>
      </c>
      <c r="F32" s="15">
        <v>50</v>
      </c>
      <c r="G32" s="15">
        <v>3</v>
      </c>
      <c r="H32" s="15" t="s">
        <v>15</v>
      </c>
      <c r="I32" s="15" t="s">
        <v>17</v>
      </c>
      <c r="J32" s="45"/>
      <c r="K32" s="48"/>
      <c r="L32" s="50"/>
      <c r="M32" s="52"/>
      <c r="N32" s="54"/>
      <c r="O32" s="56"/>
    </row>
    <row r="33" spans="1:18" ht="11.1" customHeight="1">
      <c r="A33" s="13" t="s">
        <v>295</v>
      </c>
      <c r="B33" s="14" t="s">
        <v>296</v>
      </c>
      <c r="C33" s="15" t="s">
        <v>48</v>
      </c>
      <c r="D33" s="15">
        <v>27</v>
      </c>
      <c r="E33" s="15">
        <v>65</v>
      </c>
      <c r="F33" s="15">
        <v>92</v>
      </c>
      <c r="G33" s="15">
        <v>1.5</v>
      </c>
      <c r="H33" s="15" t="s">
        <v>15</v>
      </c>
      <c r="I33" s="15" t="s">
        <v>20</v>
      </c>
      <c r="J33" s="45"/>
      <c r="K33" s="48"/>
      <c r="L33" s="50"/>
      <c r="M33" s="52"/>
      <c r="N33" s="54"/>
      <c r="O33" s="56"/>
    </row>
    <row r="34" spans="1:18" ht="11.1" customHeight="1">
      <c r="A34" s="16" t="s">
        <v>295</v>
      </c>
      <c r="B34" s="17" t="s">
        <v>296</v>
      </c>
      <c r="C34" s="18" t="s">
        <v>49</v>
      </c>
      <c r="D34" s="18">
        <v>27</v>
      </c>
      <c r="E34" s="18">
        <v>66</v>
      </c>
      <c r="F34" s="18">
        <v>93</v>
      </c>
      <c r="G34" s="18">
        <v>1.5</v>
      </c>
      <c r="H34" s="18" t="s">
        <v>15</v>
      </c>
      <c r="I34" s="18" t="s">
        <v>20</v>
      </c>
      <c r="J34" s="45"/>
      <c r="K34" s="48"/>
      <c r="L34" s="50"/>
      <c r="M34" s="52"/>
      <c r="N34" s="54"/>
      <c r="O34" s="56"/>
    </row>
    <row r="35" spans="1:18" ht="11.1" customHeight="1">
      <c r="A35" s="16" t="s">
        <v>295</v>
      </c>
      <c r="B35" s="17" t="s">
        <v>296</v>
      </c>
      <c r="C35" s="18" t="s">
        <v>52</v>
      </c>
      <c r="D35" s="18">
        <v>27</v>
      </c>
      <c r="E35" s="18">
        <v>68</v>
      </c>
      <c r="F35" s="18">
        <v>95</v>
      </c>
      <c r="G35" s="18">
        <v>1.5</v>
      </c>
      <c r="H35" s="18" t="s">
        <v>15</v>
      </c>
      <c r="I35" s="18" t="s">
        <v>20</v>
      </c>
      <c r="J35" s="45"/>
      <c r="K35" s="48"/>
      <c r="L35" s="50"/>
      <c r="M35" s="52"/>
      <c r="N35" s="54"/>
      <c r="O35" s="56"/>
    </row>
    <row r="36" spans="1:18" ht="11.1" customHeight="1">
      <c r="A36" s="16" t="s">
        <v>295</v>
      </c>
      <c r="B36" s="17" t="s">
        <v>296</v>
      </c>
      <c r="C36" s="18" t="s">
        <v>50</v>
      </c>
      <c r="D36" s="18">
        <v>27</v>
      </c>
      <c r="E36" s="18">
        <v>66</v>
      </c>
      <c r="F36" s="18">
        <v>93</v>
      </c>
      <c r="G36" s="18">
        <v>2</v>
      </c>
      <c r="H36" s="18" t="s">
        <v>15</v>
      </c>
      <c r="I36" s="18" t="s">
        <v>20</v>
      </c>
      <c r="J36" s="45"/>
      <c r="K36" s="48"/>
      <c r="L36" s="50"/>
      <c r="M36" s="52"/>
      <c r="N36" s="54"/>
      <c r="O36" s="56"/>
    </row>
    <row r="37" spans="1:18" ht="11.1" customHeight="1">
      <c r="A37" s="16" t="s">
        <v>295</v>
      </c>
      <c r="B37" s="17" t="s">
        <v>296</v>
      </c>
      <c r="C37" s="18" t="s">
        <v>42</v>
      </c>
      <c r="D37" s="18">
        <v>22</v>
      </c>
      <c r="E37" s="18">
        <v>0</v>
      </c>
      <c r="F37" s="18">
        <v>22</v>
      </c>
      <c r="G37" s="18">
        <v>0</v>
      </c>
      <c r="H37" s="18" t="s">
        <v>15</v>
      </c>
      <c r="I37" s="18" t="s">
        <v>31</v>
      </c>
      <c r="J37" s="45"/>
      <c r="K37" s="48"/>
      <c r="L37" s="50"/>
      <c r="M37" s="52"/>
      <c r="N37" s="54"/>
      <c r="O37" s="56"/>
    </row>
    <row r="38" spans="1:18" ht="11.1" customHeight="1" thickBot="1">
      <c r="A38" s="19" t="s">
        <v>295</v>
      </c>
      <c r="B38" s="20" t="s">
        <v>296</v>
      </c>
      <c r="C38" s="21" t="s">
        <v>292</v>
      </c>
      <c r="D38" s="21">
        <v>27</v>
      </c>
      <c r="E38" s="21">
        <v>0</v>
      </c>
      <c r="F38" s="21">
        <v>27</v>
      </c>
      <c r="G38" s="21">
        <v>0</v>
      </c>
      <c r="H38" s="21" t="s">
        <v>15</v>
      </c>
      <c r="I38" s="21" t="s">
        <v>31</v>
      </c>
      <c r="J38" s="46"/>
      <c r="K38" s="49"/>
      <c r="L38" s="51"/>
      <c r="M38" s="53"/>
      <c r="N38" s="55"/>
      <c r="O38" s="57"/>
      <c r="P38" s="11"/>
      <c r="Q38" s="12"/>
      <c r="R38" s="12"/>
    </row>
    <row r="39" spans="1:18" ht="11.1" customHeight="1">
      <c r="A39" s="8" t="s">
        <v>297</v>
      </c>
      <c r="B39" s="9" t="s">
        <v>298</v>
      </c>
      <c r="C39" s="10" t="s">
        <v>45</v>
      </c>
      <c r="D39" s="10">
        <v>28</v>
      </c>
      <c r="E39" s="10">
        <v>34</v>
      </c>
      <c r="F39" s="10">
        <v>62</v>
      </c>
      <c r="G39" s="10">
        <v>3</v>
      </c>
      <c r="H39" s="10" t="s">
        <v>15</v>
      </c>
      <c r="I39" s="10" t="s">
        <v>16</v>
      </c>
      <c r="J39" s="44">
        <f t="shared" ref="J39" si="10">COUNTIF(H39:H49,"F")+COUNTIF(H39:H49,"AB")</f>
        <v>0</v>
      </c>
      <c r="K39" s="47">
        <f t="shared" ref="K39" si="11">SUM(G39:G49)</f>
        <v>21.5</v>
      </c>
      <c r="L39" s="50" t="str">
        <f t="shared" ref="L39" si="12">IF(K39=21.5, "PASS", "FAIL")</f>
        <v>PASS</v>
      </c>
      <c r="M39" s="52">
        <f t="shared" ref="M39" si="13">IF(L39="PASS",O39/9,"NO NEED")</f>
        <v>69.666666666666671</v>
      </c>
      <c r="N39" s="54">
        <f>IF(L39="FAIL","NO RANK",RANK(M39,$M$6:$M$621))</f>
        <v>35</v>
      </c>
      <c r="O39" s="56">
        <f t="shared" ref="O39" si="14">SUM(F39:F47)</f>
        <v>627</v>
      </c>
      <c r="P39" s="11"/>
      <c r="Q39" s="12"/>
      <c r="R39" s="12"/>
    </row>
    <row r="40" spans="1:18" ht="11.1" customHeight="1">
      <c r="A40" s="13" t="s">
        <v>297</v>
      </c>
      <c r="B40" s="14" t="s">
        <v>298</v>
      </c>
      <c r="C40" s="15" t="s">
        <v>46</v>
      </c>
      <c r="D40" s="15">
        <v>25</v>
      </c>
      <c r="E40" s="15">
        <v>30</v>
      </c>
      <c r="F40" s="15">
        <v>55</v>
      </c>
      <c r="G40" s="15">
        <v>3</v>
      </c>
      <c r="H40" s="15" t="s">
        <v>15</v>
      </c>
      <c r="I40" s="15" t="s">
        <v>17</v>
      </c>
      <c r="J40" s="45"/>
      <c r="K40" s="48"/>
      <c r="L40" s="50"/>
      <c r="M40" s="52"/>
      <c r="N40" s="54"/>
      <c r="O40" s="56"/>
    </row>
    <row r="41" spans="1:18" ht="11.1" customHeight="1">
      <c r="A41" s="13" t="s">
        <v>297</v>
      </c>
      <c r="B41" s="14" t="s">
        <v>298</v>
      </c>
      <c r="C41" s="15" t="s">
        <v>44</v>
      </c>
      <c r="D41" s="15">
        <v>22</v>
      </c>
      <c r="E41" s="15">
        <v>30</v>
      </c>
      <c r="F41" s="15">
        <v>52</v>
      </c>
      <c r="G41" s="15">
        <v>3</v>
      </c>
      <c r="H41" s="15" t="s">
        <v>15</v>
      </c>
      <c r="I41" s="15" t="s">
        <v>17</v>
      </c>
      <c r="J41" s="45"/>
      <c r="K41" s="48"/>
      <c r="L41" s="50"/>
      <c r="M41" s="52"/>
      <c r="N41" s="54"/>
      <c r="O41" s="56"/>
    </row>
    <row r="42" spans="1:18" ht="11.1" customHeight="1">
      <c r="A42" s="13" t="s">
        <v>297</v>
      </c>
      <c r="B42" s="14" t="s">
        <v>298</v>
      </c>
      <c r="C42" s="15" t="s">
        <v>51</v>
      </c>
      <c r="D42" s="15">
        <v>27</v>
      </c>
      <c r="E42" s="15">
        <v>25</v>
      </c>
      <c r="F42" s="15">
        <v>52</v>
      </c>
      <c r="G42" s="15">
        <v>3</v>
      </c>
      <c r="H42" s="15" t="s">
        <v>15</v>
      </c>
      <c r="I42" s="15" t="s">
        <v>17</v>
      </c>
      <c r="J42" s="45"/>
      <c r="K42" s="48"/>
      <c r="L42" s="50"/>
      <c r="M42" s="52"/>
      <c r="N42" s="54"/>
      <c r="O42" s="56"/>
    </row>
    <row r="43" spans="1:18" ht="11.1" customHeight="1">
      <c r="A43" s="13" t="s">
        <v>297</v>
      </c>
      <c r="B43" s="14" t="s">
        <v>298</v>
      </c>
      <c r="C43" s="15" t="s">
        <v>47</v>
      </c>
      <c r="D43" s="15">
        <v>23</v>
      </c>
      <c r="E43" s="15">
        <v>28</v>
      </c>
      <c r="F43" s="15">
        <v>51</v>
      </c>
      <c r="G43" s="15">
        <v>3</v>
      </c>
      <c r="H43" s="15" t="s">
        <v>15</v>
      </c>
      <c r="I43" s="15" t="s">
        <v>17</v>
      </c>
      <c r="J43" s="45"/>
      <c r="K43" s="48"/>
      <c r="L43" s="50"/>
      <c r="M43" s="52"/>
      <c r="N43" s="54"/>
      <c r="O43" s="56"/>
    </row>
    <row r="44" spans="1:18" ht="11.1" customHeight="1">
      <c r="A44" s="13" t="s">
        <v>297</v>
      </c>
      <c r="B44" s="14" t="s">
        <v>298</v>
      </c>
      <c r="C44" s="15" t="s">
        <v>48</v>
      </c>
      <c r="D44" s="15">
        <v>28</v>
      </c>
      <c r="E44" s="15">
        <v>61</v>
      </c>
      <c r="F44" s="15">
        <v>89</v>
      </c>
      <c r="G44" s="15">
        <v>1.5</v>
      </c>
      <c r="H44" s="15" t="s">
        <v>15</v>
      </c>
      <c r="I44" s="15" t="s">
        <v>21</v>
      </c>
      <c r="J44" s="45"/>
      <c r="K44" s="48"/>
      <c r="L44" s="50"/>
      <c r="M44" s="52"/>
      <c r="N44" s="54"/>
      <c r="O44" s="56"/>
    </row>
    <row r="45" spans="1:18" ht="11.1" customHeight="1">
      <c r="A45" s="13" t="s">
        <v>297</v>
      </c>
      <c r="B45" s="14" t="s">
        <v>298</v>
      </c>
      <c r="C45" s="15" t="s">
        <v>49</v>
      </c>
      <c r="D45" s="15">
        <v>23</v>
      </c>
      <c r="E45" s="15">
        <v>61</v>
      </c>
      <c r="F45" s="15">
        <v>84</v>
      </c>
      <c r="G45" s="15">
        <v>1.5</v>
      </c>
      <c r="H45" s="15" t="s">
        <v>15</v>
      </c>
      <c r="I45" s="15" t="s">
        <v>21</v>
      </c>
      <c r="J45" s="45"/>
      <c r="K45" s="48"/>
      <c r="L45" s="50"/>
      <c r="M45" s="52"/>
      <c r="N45" s="54"/>
      <c r="O45" s="56"/>
    </row>
    <row r="46" spans="1:18" ht="11.1" customHeight="1">
      <c r="A46" s="16" t="s">
        <v>297</v>
      </c>
      <c r="B46" s="17" t="s">
        <v>298</v>
      </c>
      <c r="C46" s="18" t="s">
        <v>52</v>
      </c>
      <c r="D46" s="18">
        <v>28</v>
      </c>
      <c r="E46" s="18">
        <v>66</v>
      </c>
      <c r="F46" s="18">
        <v>94</v>
      </c>
      <c r="G46" s="18">
        <v>1.5</v>
      </c>
      <c r="H46" s="18" t="s">
        <v>15</v>
      </c>
      <c r="I46" s="18" t="s">
        <v>20</v>
      </c>
      <c r="J46" s="45"/>
      <c r="K46" s="48"/>
      <c r="L46" s="50"/>
      <c r="M46" s="52"/>
      <c r="N46" s="54"/>
      <c r="O46" s="56"/>
    </row>
    <row r="47" spans="1:18" ht="11.1" customHeight="1">
      <c r="A47" s="16" t="s">
        <v>297</v>
      </c>
      <c r="B47" s="17" t="s">
        <v>298</v>
      </c>
      <c r="C47" s="18" t="s">
        <v>50</v>
      </c>
      <c r="D47" s="18">
        <v>28</v>
      </c>
      <c r="E47" s="18">
        <v>60</v>
      </c>
      <c r="F47" s="18">
        <v>88</v>
      </c>
      <c r="G47" s="18">
        <v>2</v>
      </c>
      <c r="H47" s="18" t="s">
        <v>15</v>
      </c>
      <c r="I47" s="18" t="s">
        <v>21</v>
      </c>
      <c r="J47" s="45"/>
      <c r="K47" s="48"/>
      <c r="L47" s="50"/>
      <c r="M47" s="52"/>
      <c r="N47" s="54"/>
      <c r="O47" s="56"/>
    </row>
    <row r="48" spans="1:18" ht="11.1" customHeight="1">
      <c r="A48" s="16" t="s">
        <v>297</v>
      </c>
      <c r="B48" s="17" t="s">
        <v>298</v>
      </c>
      <c r="C48" s="18" t="s">
        <v>42</v>
      </c>
      <c r="D48" s="18">
        <v>18</v>
      </c>
      <c r="E48" s="18">
        <v>0</v>
      </c>
      <c r="F48" s="18">
        <v>18</v>
      </c>
      <c r="G48" s="18">
        <v>0</v>
      </c>
      <c r="H48" s="18" t="s">
        <v>15</v>
      </c>
      <c r="I48" s="18" t="s">
        <v>31</v>
      </c>
      <c r="J48" s="45"/>
      <c r="K48" s="48"/>
      <c r="L48" s="50"/>
      <c r="M48" s="52"/>
      <c r="N48" s="54"/>
      <c r="O48" s="56"/>
    </row>
    <row r="49" spans="1:18" ht="11.1" customHeight="1" thickBot="1">
      <c r="A49" s="19" t="s">
        <v>297</v>
      </c>
      <c r="B49" s="20" t="s">
        <v>298</v>
      </c>
      <c r="C49" s="21" t="s">
        <v>292</v>
      </c>
      <c r="D49" s="21">
        <v>28</v>
      </c>
      <c r="E49" s="21">
        <v>0</v>
      </c>
      <c r="F49" s="21">
        <v>28</v>
      </c>
      <c r="G49" s="21">
        <v>0</v>
      </c>
      <c r="H49" s="21" t="s">
        <v>15</v>
      </c>
      <c r="I49" s="21" t="s">
        <v>31</v>
      </c>
      <c r="J49" s="46"/>
      <c r="K49" s="49"/>
      <c r="L49" s="51"/>
      <c r="M49" s="53"/>
      <c r="N49" s="55"/>
      <c r="O49" s="57"/>
      <c r="P49" s="11"/>
      <c r="Q49" s="12"/>
      <c r="R49" s="12"/>
    </row>
    <row r="50" spans="1:18" ht="11.1" customHeight="1">
      <c r="A50" s="8" t="s">
        <v>299</v>
      </c>
      <c r="B50" s="9" t="s">
        <v>300</v>
      </c>
      <c r="C50" s="10" t="s">
        <v>45</v>
      </c>
      <c r="D50" s="10">
        <v>26</v>
      </c>
      <c r="E50" s="10">
        <v>5</v>
      </c>
      <c r="F50" s="10">
        <v>31</v>
      </c>
      <c r="G50" s="10">
        <v>0</v>
      </c>
      <c r="H50" s="10" t="s">
        <v>19</v>
      </c>
      <c r="I50" s="10" t="s">
        <v>19</v>
      </c>
      <c r="J50" s="44">
        <f t="shared" ref="J50" si="15">COUNTIF(H50:H60,"F")+COUNTIF(H50:H60,"AB")</f>
        <v>1</v>
      </c>
      <c r="K50" s="47">
        <f t="shared" ref="K50" si="16">SUM(G50:G60)</f>
        <v>18.5</v>
      </c>
      <c r="L50" s="50" t="str">
        <f t="shared" ref="L50" si="17">IF(K50=21.5, "PASS", "FAIL")</f>
        <v>FAIL</v>
      </c>
      <c r="M50" s="52" t="str">
        <f t="shared" ref="M50" si="18">IF(L50="PASS",O50/9,"NO NEED")</f>
        <v>NO NEED</v>
      </c>
      <c r="N50" s="54" t="str">
        <f>IF(L50="FAIL","NO RANK",RANK(M50,$M$6:$M$621))</f>
        <v>NO RANK</v>
      </c>
      <c r="O50" s="56">
        <f t="shared" ref="O50" si="19">SUM(F50:F58)</f>
        <v>606</v>
      </c>
      <c r="P50" s="11"/>
      <c r="Q50" s="12"/>
      <c r="R50" s="12"/>
    </row>
    <row r="51" spans="1:18" ht="11.1" customHeight="1">
      <c r="A51" s="13" t="s">
        <v>299</v>
      </c>
      <c r="B51" s="14" t="s">
        <v>300</v>
      </c>
      <c r="C51" s="15" t="s">
        <v>46</v>
      </c>
      <c r="D51" s="15">
        <v>26</v>
      </c>
      <c r="E51" s="15">
        <v>43</v>
      </c>
      <c r="F51" s="15">
        <v>69</v>
      </c>
      <c r="G51" s="15">
        <v>3</v>
      </c>
      <c r="H51" s="15" t="s">
        <v>15</v>
      </c>
      <c r="I51" s="15" t="s">
        <v>16</v>
      </c>
      <c r="J51" s="45"/>
      <c r="K51" s="48"/>
      <c r="L51" s="50"/>
      <c r="M51" s="52"/>
      <c r="N51" s="54"/>
      <c r="O51" s="56"/>
    </row>
    <row r="52" spans="1:18" ht="11.1" customHeight="1">
      <c r="A52" s="13" t="s">
        <v>299</v>
      </c>
      <c r="B52" s="14" t="s">
        <v>300</v>
      </c>
      <c r="C52" s="15" t="s">
        <v>44</v>
      </c>
      <c r="D52" s="15">
        <v>20</v>
      </c>
      <c r="E52" s="15">
        <v>34</v>
      </c>
      <c r="F52" s="15">
        <v>54</v>
      </c>
      <c r="G52" s="15">
        <v>3</v>
      </c>
      <c r="H52" s="15" t="s">
        <v>15</v>
      </c>
      <c r="I52" s="15" t="s">
        <v>17</v>
      </c>
      <c r="J52" s="45"/>
      <c r="K52" s="48"/>
      <c r="L52" s="50"/>
      <c r="M52" s="52"/>
      <c r="N52" s="54"/>
      <c r="O52" s="56"/>
    </row>
    <row r="53" spans="1:18" ht="11.1" customHeight="1">
      <c r="A53" s="13" t="s">
        <v>299</v>
      </c>
      <c r="B53" s="14" t="s">
        <v>300</v>
      </c>
      <c r="C53" s="15" t="s">
        <v>51</v>
      </c>
      <c r="D53" s="15">
        <v>29</v>
      </c>
      <c r="E53" s="15">
        <v>27</v>
      </c>
      <c r="F53" s="15">
        <v>56</v>
      </c>
      <c r="G53" s="15">
        <v>3</v>
      </c>
      <c r="H53" s="15" t="s">
        <v>15</v>
      </c>
      <c r="I53" s="15" t="s">
        <v>17</v>
      </c>
      <c r="J53" s="45"/>
      <c r="K53" s="48"/>
      <c r="L53" s="50"/>
      <c r="M53" s="52"/>
      <c r="N53" s="54"/>
      <c r="O53" s="56"/>
    </row>
    <row r="54" spans="1:18" ht="11.1" customHeight="1">
      <c r="A54" s="13" t="s">
        <v>299</v>
      </c>
      <c r="B54" s="14" t="s">
        <v>300</v>
      </c>
      <c r="C54" s="15" t="s">
        <v>47</v>
      </c>
      <c r="D54" s="15">
        <v>19</v>
      </c>
      <c r="E54" s="15">
        <v>27</v>
      </c>
      <c r="F54" s="15">
        <v>46</v>
      </c>
      <c r="G54" s="15">
        <v>3</v>
      </c>
      <c r="H54" s="15" t="s">
        <v>15</v>
      </c>
      <c r="I54" s="15" t="s">
        <v>18</v>
      </c>
      <c r="J54" s="45"/>
      <c r="K54" s="48"/>
      <c r="L54" s="50"/>
      <c r="M54" s="52"/>
      <c r="N54" s="54"/>
      <c r="O54" s="56"/>
    </row>
    <row r="55" spans="1:18" ht="11.1" customHeight="1">
      <c r="A55" s="13" t="s">
        <v>299</v>
      </c>
      <c r="B55" s="14" t="s">
        <v>300</v>
      </c>
      <c r="C55" s="15" t="s">
        <v>48</v>
      </c>
      <c r="D55" s="15">
        <v>26</v>
      </c>
      <c r="E55" s="15">
        <v>65</v>
      </c>
      <c r="F55" s="15">
        <v>91</v>
      </c>
      <c r="G55" s="15">
        <v>1.5</v>
      </c>
      <c r="H55" s="15" t="s">
        <v>15</v>
      </c>
      <c r="I55" s="15" t="s">
        <v>20</v>
      </c>
      <c r="J55" s="45"/>
      <c r="K55" s="48"/>
      <c r="L55" s="50"/>
      <c r="M55" s="52"/>
      <c r="N55" s="54"/>
      <c r="O55" s="56"/>
    </row>
    <row r="56" spans="1:18" ht="11.1" customHeight="1">
      <c r="A56" s="16" t="s">
        <v>299</v>
      </c>
      <c r="B56" s="17" t="s">
        <v>300</v>
      </c>
      <c r="C56" s="18" t="s">
        <v>49</v>
      </c>
      <c r="D56" s="18">
        <v>23</v>
      </c>
      <c r="E56" s="18">
        <v>60</v>
      </c>
      <c r="F56" s="18">
        <v>83</v>
      </c>
      <c r="G56" s="18">
        <v>1.5</v>
      </c>
      <c r="H56" s="18" t="s">
        <v>15</v>
      </c>
      <c r="I56" s="18" t="s">
        <v>21</v>
      </c>
      <c r="J56" s="45"/>
      <c r="K56" s="48"/>
      <c r="L56" s="50"/>
      <c r="M56" s="52"/>
      <c r="N56" s="54"/>
      <c r="O56" s="56"/>
    </row>
    <row r="57" spans="1:18" ht="11.1" customHeight="1">
      <c r="A57" s="16" t="s">
        <v>299</v>
      </c>
      <c r="B57" s="17" t="s">
        <v>300</v>
      </c>
      <c r="C57" s="18" t="s">
        <v>52</v>
      </c>
      <c r="D57" s="18">
        <v>26</v>
      </c>
      <c r="E57" s="18">
        <v>65</v>
      </c>
      <c r="F57" s="18">
        <v>91</v>
      </c>
      <c r="G57" s="18">
        <v>1.5</v>
      </c>
      <c r="H57" s="18" t="s">
        <v>15</v>
      </c>
      <c r="I57" s="18" t="s">
        <v>20</v>
      </c>
      <c r="J57" s="45"/>
      <c r="K57" s="48"/>
      <c r="L57" s="50"/>
      <c r="M57" s="52"/>
      <c r="N57" s="54"/>
      <c r="O57" s="56"/>
    </row>
    <row r="58" spans="1:18" ht="11.1" customHeight="1">
      <c r="A58" s="16" t="s">
        <v>299</v>
      </c>
      <c r="B58" s="17" t="s">
        <v>300</v>
      </c>
      <c r="C58" s="18" t="s">
        <v>50</v>
      </c>
      <c r="D58" s="18">
        <v>26</v>
      </c>
      <c r="E58" s="18">
        <v>59</v>
      </c>
      <c r="F58" s="18">
        <v>85</v>
      </c>
      <c r="G58" s="18">
        <v>2</v>
      </c>
      <c r="H58" s="18" t="s">
        <v>15</v>
      </c>
      <c r="I58" s="18" t="s">
        <v>21</v>
      </c>
      <c r="J58" s="45"/>
      <c r="K58" s="48"/>
      <c r="L58" s="50"/>
      <c r="M58" s="52"/>
      <c r="N58" s="54"/>
      <c r="O58" s="56"/>
    </row>
    <row r="59" spans="1:18" ht="11.1" customHeight="1">
      <c r="A59" s="16" t="s">
        <v>299</v>
      </c>
      <c r="B59" s="17" t="s">
        <v>300</v>
      </c>
      <c r="C59" s="18" t="s">
        <v>42</v>
      </c>
      <c r="D59" s="18">
        <v>21</v>
      </c>
      <c r="E59" s="18">
        <v>0</v>
      </c>
      <c r="F59" s="18">
        <v>21</v>
      </c>
      <c r="G59" s="18">
        <v>0</v>
      </c>
      <c r="H59" s="18" t="s">
        <v>15</v>
      </c>
      <c r="I59" s="18" t="s">
        <v>31</v>
      </c>
      <c r="J59" s="45"/>
      <c r="K59" s="48"/>
      <c r="L59" s="50"/>
      <c r="M59" s="52"/>
      <c r="N59" s="54"/>
      <c r="O59" s="56"/>
    </row>
    <row r="60" spans="1:18" ht="11.1" customHeight="1" thickBot="1">
      <c r="A60" s="19" t="s">
        <v>299</v>
      </c>
      <c r="B60" s="20" t="s">
        <v>300</v>
      </c>
      <c r="C60" s="21" t="s">
        <v>292</v>
      </c>
      <c r="D60" s="21">
        <v>26</v>
      </c>
      <c r="E60" s="21">
        <v>0</v>
      </c>
      <c r="F60" s="21">
        <v>26</v>
      </c>
      <c r="G60" s="21">
        <v>0</v>
      </c>
      <c r="H60" s="21" t="s">
        <v>15</v>
      </c>
      <c r="I60" s="21" t="s">
        <v>31</v>
      </c>
      <c r="J60" s="46"/>
      <c r="K60" s="49"/>
      <c r="L60" s="51"/>
      <c r="M60" s="53"/>
      <c r="N60" s="55"/>
      <c r="O60" s="57"/>
      <c r="P60" s="11"/>
      <c r="Q60" s="12"/>
      <c r="R60" s="12"/>
    </row>
    <row r="61" spans="1:18" ht="11.1" customHeight="1">
      <c r="A61" s="8" t="s">
        <v>301</v>
      </c>
      <c r="B61" s="9" t="s">
        <v>302</v>
      </c>
      <c r="C61" s="10" t="s">
        <v>45</v>
      </c>
      <c r="D61" s="10">
        <v>28</v>
      </c>
      <c r="E61" s="10">
        <v>25</v>
      </c>
      <c r="F61" s="10">
        <v>53</v>
      </c>
      <c r="G61" s="10">
        <v>3</v>
      </c>
      <c r="H61" s="10" t="s">
        <v>15</v>
      </c>
      <c r="I61" s="10" t="s">
        <v>17</v>
      </c>
      <c r="J61" s="44">
        <f t="shared" ref="J61" si="20">COUNTIF(H61:H71,"F")+COUNTIF(H61:H71,"AB")</f>
        <v>0</v>
      </c>
      <c r="K61" s="47">
        <f t="shared" ref="K61" si="21">SUM(G61:G71)</f>
        <v>21.5</v>
      </c>
      <c r="L61" s="50" t="str">
        <f t="shared" ref="L61" si="22">IF(K61=21.5, "PASS", "FAIL")</f>
        <v>PASS</v>
      </c>
      <c r="M61" s="52">
        <f t="shared" ref="M61" si="23">IF(L61="PASS",O61/9,"NO NEED")</f>
        <v>72.444444444444443</v>
      </c>
      <c r="N61" s="54">
        <f>IF(L61="FAIL","NO RANK",RANK(M61,$M$6:$M$621))</f>
        <v>28</v>
      </c>
      <c r="O61" s="56">
        <f t="shared" ref="O61" si="24">SUM(F61:F69)</f>
        <v>652</v>
      </c>
      <c r="P61" s="11"/>
      <c r="Q61" s="12"/>
      <c r="R61" s="12"/>
    </row>
    <row r="62" spans="1:18" ht="11.1" customHeight="1">
      <c r="A62" s="13" t="s">
        <v>301</v>
      </c>
      <c r="B62" s="14" t="s">
        <v>302</v>
      </c>
      <c r="C62" s="15" t="s">
        <v>46</v>
      </c>
      <c r="D62" s="15">
        <v>25</v>
      </c>
      <c r="E62" s="15">
        <v>49</v>
      </c>
      <c r="F62" s="15">
        <v>74</v>
      </c>
      <c r="G62" s="15">
        <v>3</v>
      </c>
      <c r="H62" s="15" t="s">
        <v>15</v>
      </c>
      <c r="I62" s="15" t="s">
        <v>22</v>
      </c>
      <c r="J62" s="45"/>
      <c r="K62" s="48"/>
      <c r="L62" s="50"/>
      <c r="M62" s="52"/>
      <c r="N62" s="54"/>
      <c r="O62" s="56"/>
    </row>
    <row r="63" spans="1:18" ht="11.1" customHeight="1">
      <c r="A63" s="13" t="s">
        <v>301</v>
      </c>
      <c r="B63" s="14" t="s">
        <v>302</v>
      </c>
      <c r="C63" s="15" t="s">
        <v>44</v>
      </c>
      <c r="D63" s="15">
        <v>23</v>
      </c>
      <c r="E63" s="15">
        <v>34</v>
      </c>
      <c r="F63" s="15">
        <v>57</v>
      </c>
      <c r="G63" s="15">
        <v>3</v>
      </c>
      <c r="H63" s="15" t="s">
        <v>15</v>
      </c>
      <c r="I63" s="15" t="s">
        <v>17</v>
      </c>
      <c r="J63" s="45"/>
      <c r="K63" s="48"/>
      <c r="L63" s="50"/>
      <c r="M63" s="52"/>
      <c r="N63" s="54"/>
      <c r="O63" s="56"/>
    </row>
    <row r="64" spans="1:18" ht="11.1" customHeight="1">
      <c r="A64" s="13" t="s">
        <v>301</v>
      </c>
      <c r="B64" s="14" t="s">
        <v>302</v>
      </c>
      <c r="C64" s="15" t="s">
        <v>51</v>
      </c>
      <c r="D64" s="15">
        <v>26</v>
      </c>
      <c r="E64" s="15">
        <v>33</v>
      </c>
      <c r="F64" s="15">
        <v>59</v>
      </c>
      <c r="G64" s="15">
        <v>3</v>
      </c>
      <c r="H64" s="15" t="s">
        <v>15</v>
      </c>
      <c r="I64" s="15" t="s">
        <v>17</v>
      </c>
      <c r="J64" s="45"/>
      <c r="K64" s="48"/>
      <c r="L64" s="50"/>
      <c r="M64" s="52"/>
      <c r="N64" s="54"/>
      <c r="O64" s="56"/>
    </row>
    <row r="65" spans="1:18" ht="11.1" customHeight="1">
      <c r="A65" s="13" t="s">
        <v>301</v>
      </c>
      <c r="B65" s="14" t="s">
        <v>302</v>
      </c>
      <c r="C65" s="15" t="s">
        <v>47</v>
      </c>
      <c r="D65" s="15">
        <v>22</v>
      </c>
      <c r="E65" s="15">
        <v>32</v>
      </c>
      <c r="F65" s="15">
        <v>54</v>
      </c>
      <c r="G65" s="15">
        <v>3</v>
      </c>
      <c r="H65" s="15" t="s">
        <v>15</v>
      </c>
      <c r="I65" s="15" t="s">
        <v>17</v>
      </c>
      <c r="J65" s="45"/>
      <c r="K65" s="48"/>
      <c r="L65" s="50"/>
      <c r="M65" s="52"/>
      <c r="N65" s="54"/>
      <c r="O65" s="56"/>
    </row>
    <row r="66" spans="1:18" ht="11.1" customHeight="1">
      <c r="A66" s="13" t="s">
        <v>301</v>
      </c>
      <c r="B66" s="14" t="s">
        <v>302</v>
      </c>
      <c r="C66" s="15" t="s">
        <v>48</v>
      </c>
      <c r="D66" s="15">
        <v>25</v>
      </c>
      <c r="E66" s="15">
        <v>63</v>
      </c>
      <c r="F66" s="15">
        <v>88</v>
      </c>
      <c r="G66" s="15">
        <v>1.5</v>
      </c>
      <c r="H66" s="15" t="s">
        <v>15</v>
      </c>
      <c r="I66" s="15" t="s">
        <v>21</v>
      </c>
      <c r="J66" s="45"/>
      <c r="K66" s="48"/>
      <c r="L66" s="50"/>
      <c r="M66" s="52"/>
      <c r="N66" s="54"/>
      <c r="O66" s="56"/>
    </row>
    <row r="67" spans="1:18" ht="11.1" customHeight="1">
      <c r="A67" s="13" t="s">
        <v>301</v>
      </c>
      <c r="B67" s="14" t="s">
        <v>302</v>
      </c>
      <c r="C67" s="15" t="s">
        <v>49</v>
      </c>
      <c r="D67" s="15">
        <v>25</v>
      </c>
      <c r="E67" s="15">
        <v>66</v>
      </c>
      <c r="F67" s="15">
        <v>91</v>
      </c>
      <c r="G67" s="15">
        <v>1.5</v>
      </c>
      <c r="H67" s="15" t="s">
        <v>15</v>
      </c>
      <c r="I67" s="15" t="s">
        <v>20</v>
      </c>
      <c r="J67" s="45"/>
      <c r="K67" s="48"/>
      <c r="L67" s="50"/>
      <c r="M67" s="52"/>
      <c r="N67" s="54"/>
      <c r="O67" s="56"/>
    </row>
    <row r="68" spans="1:18" ht="11.1" customHeight="1">
      <c r="A68" s="16" t="s">
        <v>301</v>
      </c>
      <c r="B68" s="17" t="s">
        <v>302</v>
      </c>
      <c r="C68" s="18" t="s">
        <v>52</v>
      </c>
      <c r="D68" s="18">
        <v>25</v>
      </c>
      <c r="E68" s="18">
        <v>65</v>
      </c>
      <c r="F68" s="18">
        <v>90</v>
      </c>
      <c r="G68" s="18">
        <v>1.5</v>
      </c>
      <c r="H68" s="18" t="s">
        <v>15</v>
      </c>
      <c r="I68" s="18" t="s">
        <v>20</v>
      </c>
      <c r="J68" s="45"/>
      <c r="K68" s="48"/>
      <c r="L68" s="50"/>
      <c r="M68" s="52"/>
      <c r="N68" s="54"/>
      <c r="O68" s="56"/>
    </row>
    <row r="69" spans="1:18" ht="11.1" customHeight="1">
      <c r="A69" s="16" t="s">
        <v>301</v>
      </c>
      <c r="B69" s="17" t="s">
        <v>302</v>
      </c>
      <c r="C69" s="18" t="s">
        <v>50</v>
      </c>
      <c r="D69" s="18">
        <v>26</v>
      </c>
      <c r="E69" s="18">
        <v>60</v>
      </c>
      <c r="F69" s="18">
        <v>86</v>
      </c>
      <c r="G69" s="18">
        <v>2</v>
      </c>
      <c r="H69" s="18" t="s">
        <v>15</v>
      </c>
      <c r="I69" s="18" t="s">
        <v>21</v>
      </c>
      <c r="J69" s="45"/>
      <c r="K69" s="48"/>
      <c r="L69" s="50"/>
      <c r="M69" s="52"/>
      <c r="N69" s="54"/>
      <c r="O69" s="56"/>
    </row>
    <row r="70" spans="1:18" ht="11.1" customHeight="1">
      <c r="A70" s="16" t="s">
        <v>301</v>
      </c>
      <c r="B70" s="17" t="s">
        <v>302</v>
      </c>
      <c r="C70" s="18" t="s">
        <v>42</v>
      </c>
      <c r="D70" s="18">
        <v>21</v>
      </c>
      <c r="E70" s="18">
        <v>0</v>
      </c>
      <c r="F70" s="18">
        <v>21</v>
      </c>
      <c r="G70" s="18">
        <v>0</v>
      </c>
      <c r="H70" s="18" t="s">
        <v>15</v>
      </c>
      <c r="I70" s="18" t="s">
        <v>31</v>
      </c>
      <c r="J70" s="45"/>
      <c r="K70" s="48"/>
      <c r="L70" s="50"/>
      <c r="M70" s="52"/>
      <c r="N70" s="54"/>
      <c r="O70" s="56"/>
    </row>
    <row r="71" spans="1:18" ht="11.1" customHeight="1" thickBot="1">
      <c r="A71" s="19" t="s">
        <v>301</v>
      </c>
      <c r="B71" s="20" t="s">
        <v>302</v>
      </c>
      <c r="C71" s="21" t="s">
        <v>292</v>
      </c>
      <c r="D71" s="21">
        <v>25</v>
      </c>
      <c r="E71" s="21">
        <v>0</v>
      </c>
      <c r="F71" s="21">
        <v>25</v>
      </c>
      <c r="G71" s="21">
        <v>0</v>
      </c>
      <c r="H71" s="21" t="s">
        <v>15</v>
      </c>
      <c r="I71" s="21" t="s">
        <v>31</v>
      </c>
      <c r="J71" s="46"/>
      <c r="K71" s="49"/>
      <c r="L71" s="51"/>
      <c r="M71" s="53"/>
      <c r="N71" s="55"/>
      <c r="O71" s="57"/>
      <c r="P71" s="11"/>
      <c r="Q71" s="12"/>
      <c r="R71" s="12"/>
    </row>
    <row r="72" spans="1:18" ht="11.1" customHeight="1">
      <c r="A72" s="8" t="s">
        <v>303</v>
      </c>
      <c r="B72" s="9" t="s">
        <v>304</v>
      </c>
      <c r="C72" s="10" t="s">
        <v>45</v>
      </c>
      <c r="D72" s="10">
        <v>27</v>
      </c>
      <c r="E72" s="10">
        <v>4</v>
      </c>
      <c r="F72" s="10">
        <v>31</v>
      </c>
      <c r="G72" s="10">
        <v>0</v>
      </c>
      <c r="H72" s="10" t="s">
        <v>19</v>
      </c>
      <c r="I72" s="10" t="s">
        <v>19</v>
      </c>
      <c r="J72" s="44">
        <f t="shared" ref="J72" si="25">COUNTIF(H72:H82,"F")+COUNTIF(H72:H82,"AB")</f>
        <v>1</v>
      </c>
      <c r="K72" s="47">
        <f t="shared" ref="K72" si="26">SUM(G72:G82)</f>
        <v>18.5</v>
      </c>
      <c r="L72" s="50" t="str">
        <f t="shared" ref="L72" si="27">IF(K72=21.5, "PASS", "FAIL")</f>
        <v>FAIL</v>
      </c>
      <c r="M72" s="52" t="str">
        <f t="shared" ref="M72" si="28">IF(L72="PASS",O72/9,"NO NEED")</f>
        <v>NO NEED</v>
      </c>
      <c r="N72" s="54" t="str">
        <f>IF(L72="FAIL","NO RANK",RANK(M72,$M$6:$M$621))</f>
        <v>NO RANK</v>
      </c>
      <c r="O72" s="56">
        <f t="shared" ref="O72" si="29">SUM(F72:F80)</f>
        <v>607</v>
      </c>
      <c r="P72" s="11"/>
      <c r="Q72" s="12"/>
      <c r="R72" s="12"/>
    </row>
    <row r="73" spans="1:18" ht="11.1" customHeight="1">
      <c r="A73" s="13" t="s">
        <v>303</v>
      </c>
      <c r="B73" s="14" t="s">
        <v>304</v>
      </c>
      <c r="C73" s="15" t="s">
        <v>46</v>
      </c>
      <c r="D73" s="15">
        <v>25</v>
      </c>
      <c r="E73" s="15">
        <v>30</v>
      </c>
      <c r="F73" s="15">
        <v>55</v>
      </c>
      <c r="G73" s="15">
        <v>3</v>
      </c>
      <c r="H73" s="15" t="s">
        <v>15</v>
      </c>
      <c r="I73" s="15" t="s">
        <v>17</v>
      </c>
      <c r="J73" s="45"/>
      <c r="K73" s="48"/>
      <c r="L73" s="50"/>
      <c r="M73" s="52"/>
      <c r="N73" s="54"/>
      <c r="O73" s="56"/>
    </row>
    <row r="74" spans="1:18" ht="11.1" customHeight="1">
      <c r="A74" s="13" t="s">
        <v>303</v>
      </c>
      <c r="B74" s="14" t="s">
        <v>304</v>
      </c>
      <c r="C74" s="15" t="s">
        <v>44</v>
      </c>
      <c r="D74" s="15">
        <v>24</v>
      </c>
      <c r="E74" s="15">
        <v>30</v>
      </c>
      <c r="F74" s="15">
        <v>54</v>
      </c>
      <c r="G74" s="15">
        <v>3</v>
      </c>
      <c r="H74" s="15" t="s">
        <v>15</v>
      </c>
      <c r="I74" s="15" t="s">
        <v>17</v>
      </c>
      <c r="J74" s="45"/>
      <c r="K74" s="48"/>
      <c r="L74" s="50"/>
      <c r="M74" s="52"/>
      <c r="N74" s="54"/>
      <c r="O74" s="56"/>
    </row>
    <row r="75" spans="1:18" ht="11.1" customHeight="1">
      <c r="A75" s="13" t="s">
        <v>303</v>
      </c>
      <c r="B75" s="14" t="s">
        <v>304</v>
      </c>
      <c r="C75" s="15" t="s">
        <v>51</v>
      </c>
      <c r="D75" s="15">
        <v>27</v>
      </c>
      <c r="E75" s="15">
        <v>27</v>
      </c>
      <c r="F75" s="15">
        <v>54</v>
      </c>
      <c r="G75" s="15">
        <v>3</v>
      </c>
      <c r="H75" s="15" t="s">
        <v>15</v>
      </c>
      <c r="I75" s="15" t="s">
        <v>17</v>
      </c>
      <c r="J75" s="45"/>
      <c r="K75" s="48"/>
      <c r="L75" s="50"/>
      <c r="M75" s="52"/>
      <c r="N75" s="54"/>
      <c r="O75" s="56"/>
    </row>
    <row r="76" spans="1:18" ht="11.1" customHeight="1">
      <c r="A76" s="13" t="s">
        <v>303</v>
      </c>
      <c r="B76" s="14" t="s">
        <v>304</v>
      </c>
      <c r="C76" s="15" t="s">
        <v>47</v>
      </c>
      <c r="D76" s="15">
        <v>19</v>
      </c>
      <c r="E76" s="15">
        <v>27</v>
      </c>
      <c r="F76" s="15">
        <v>46</v>
      </c>
      <c r="G76" s="15">
        <v>3</v>
      </c>
      <c r="H76" s="15" t="s">
        <v>15</v>
      </c>
      <c r="I76" s="15" t="s">
        <v>18</v>
      </c>
      <c r="J76" s="45"/>
      <c r="K76" s="48"/>
      <c r="L76" s="50"/>
      <c r="M76" s="52"/>
      <c r="N76" s="54"/>
      <c r="O76" s="56"/>
    </row>
    <row r="77" spans="1:18" ht="11.1" customHeight="1">
      <c r="A77" s="13" t="s">
        <v>303</v>
      </c>
      <c r="B77" s="14" t="s">
        <v>304</v>
      </c>
      <c r="C77" s="15" t="s">
        <v>48</v>
      </c>
      <c r="D77" s="15">
        <v>28</v>
      </c>
      <c r="E77" s="15">
        <v>67</v>
      </c>
      <c r="F77" s="15">
        <v>95</v>
      </c>
      <c r="G77" s="15">
        <v>1.5</v>
      </c>
      <c r="H77" s="15" t="s">
        <v>15</v>
      </c>
      <c r="I77" s="15" t="s">
        <v>20</v>
      </c>
      <c r="J77" s="45"/>
      <c r="K77" s="48"/>
      <c r="L77" s="50"/>
      <c r="M77" s="52"/>
      <c r="N77" s="54"/>
      <c r="O77" s="56"/>
    </row>
    <row r="78" spans="1:18" ht="11.1" customHeight="1">
      <c r="A78" s="16" t="s">
        <v>303</v>
      </c>
      <c r="B78" s="17" t="s">
        <v>304</v>
      </c>
      <c r="C78" s="18" t="s">
        <v>49</v>
      </c>
      <c r="D78" s="18">
        <v>22</v>
      </c>
      <c r="E78" s="18">
        <v>61</v>
      </c>
      <c r="F78" s="18">
        <v>83</v>
      </c>
      <c r="G78" s="18">
        <v>1.5</v>
      </c>
      <c r="H78" s="18" t="s">
        <v>15</v>
      </c>
      <c r="I78" s="18" t="s">
        <v>21</v>
      </c>
      <c r="J78" s="45"/>
      <c r="K78" s="48"/>
      <c r="L78" s="50"/>
      <c r="M78" s="52"/>
      <c r="N78" s="54"/>
      <c r="O78" s="56"/>
    </row>
    <row r="79" spans="1:18" ht="11.1" customHeight="1">
      <c r="A79" s="16" t="s">
        <v>303</v>
      </c>
      <c r="B79" s="17" t="s">
        <v>304</v>
      </c>
      <c r="C79" s="18" t="s">
        <v>52</v>
      </c>
      <c r="D79" s="18">
        <v>28</v>
      </c>
      <c r="E79" s="18">
        <v>68</v>
      </c>
      <c r="F79" s="18">
        <v>96</v>
      </c>
      <c r="G79" s="18">
        <v>1.5</v>
      </c>
      <c r="H79" s="18" t="s">
        <v>15</v>
      </c>
      <c r="I79" s="18" t="s">
        <v>20</v>
      </c>
      <c r="J79" s="45"/>
      <c r="K79" s="48"/>
      <c r="L79" s="50"/>
      <c r="M79" s="52"/>
      <c r="N79" s="54"/>
      <c r="O79" s="56"/>
    </row>
    <row r="80" spans="1:18" ht="11.1" customHeight="1">
      <c r="A80" s="16" t="s">
        <v>303</v>
      </c>
      <c r="B80" s="17" t="s">
        <v>304</v>
      </c>
      <c r="C80" s="18" t="s">
        <v>50</v>
      </c>
      <c r="D80" s="18">
        <v>28</v>
      </c>
      <c r="E80" s="18">
        <v>65</v>
      </c>
      <c r="F80" s="18">
        <v>93</v>
      </c>
      <c r="G80" s="18">
        <v>2</v>
      </c>
      <c r="H80" s="18" t="s">
        <v>15</v>
      </c>
      <c r="I80" s="18" t="s">
        <v>20</v>
      </c>
      <c r="J80" s="45"/>
      <c r="K80" s="48"/>
      <c r="L80" s="50"/>
      <c r="M80" s="52"/>
      <c r="N80" s="54"/>
      <c r="O80" s="56"/>
    </row>
    <row r="81" spans="1:18" ht="11.1" customHeight="1">
      <c r="A81" s="16" t="s">
        <v>303</v>
      </c>
      <c r="B81" s="17" t="s">
        <v>304</v>
      </c>
      <c r="C81" s="18" t="s">
        <v>42</v>
      </c>
      <c r="D81" s="18">
        <v>18</v>
      </c>
      <c r="E81" s="18">
        <v>0</v>
      </c>
      <c r="F81" s="18">
        <v>18</v>
      </c>
      <c r="G81" s="18">
        <v>0</v>
      </c>
      <c r="H81" s="18" t="s">
        <v>15</v>
      </c>
      <c r="I81" s="18" t="s">
        <v>31</v>
      </c>
      <c r="J81" s="45"/>
      <c r="K81" s="48"/>
      <c r="L81" s="50"/>
      <c r="M81" s="52"/>
      <c r="N81" s="54"/>
      <c r="O81" s="56"/>
    </row>
    <row r="82" spans="1:18" ht="11.1" customHeight="1" thickBot="1">
      <c r="A82" s="19" t="s">
        <v>303</v>
      </c>
      <c r="B82" s="20" t="s">
        <v>304</v>
      </c>
      <c r="C82" s="21" t="s">
        <v>292</v>
      </c>
      <c r="D82" s="21">
        <v>28</v>
      </c>
      <c r="E82" s="21">
        <v>0</v>
      </c>
      <c r="F82" s="21">
        <v>28</v>
      </c>
      <c r="G82" s="21">
        <v>0</v>
      </c>
      <c r="H82" s="21" t="s">
        <v>15</v>
      </c>
      <c r="I82" s="21" t="s">
        <v>31</v>
      </c>
      <c r="J82" s="46"/>
      <c r="K82" s="49"/>
      <c r="L82" s="51"/>
      <c r="M82" s="53"/>
      <c r="N82" s="55"/>
      <c r="O82" s="57"/>
      <c r="P82" s="11"/>
      <c r="Q82" s="12"/>
      <c r="R82" s="12"/>
    </row>
    <row r="83" spans="1:18" ht="11.1" customHeight="1">
      <c r="A83" s="8" t="s">
        <v>305</v>
      </c>
      <c r="B83" s="9" t="s">
        <v>306</v>
      </c>
      <c r="C83" s="10" t="s">
        <v>45</v>
      </c>
      <c r="D83" s="10">
        <v>26</v>
      </c>
      <c r="E83" s="10">
        <v>2</v>
      </c>
      <c r="F83" s="10">
        <v>28</v>
      </c>
      <c r="G83" s="10">
        <v>0</v>
      </c>
      <c r="H83" s="10" t="s">
        <v>19</v>
      </c>
      <c r="I83" s="10" t="s">
        <v>19</v>
      </c>
      <c r="J83" s="44">
        <f t="shared" ref="J83" si="30">COUNTIF(H83:H93,"F")+COUNTIF(H83:H93,"AB")</f>
        <v>2</v>
      </c>
      <c r="K83" s="47">
        <f t="shared" ref="K83" si="31">SUM(G83:G93)</f>
        <v>15.5</v>
      </c>
      <c r="L83" s="50" t="str">
        <f t="shared" ref="L83" si="32">IF(K83=21.5, "PASS", "FAIL")</f>
        <v>FAIL</v>
      </c>
      <c r="M83" s="52" t="str">
        <f t="shared" ref="M83" si="33">IF(L83="PASS",O83/9,"NO NEED")</f>
        <v>NO NEED</v>
      </c>
      <c r="N83" s="54" t="str">
        <f>IF(L83="FAIL","NO RANK",RANK(M83,$M$6:$M$621))</f>
        <v>NO RANK</v>
      </c>
      <c r="O83" s="56">
        <f t="shared" ref="O83" si="34">SUM(F83:F91)</f>
        <v>538</v>
      </c>
      <c r="P83" s="11"/>
      <c r="Q83" s="12"/>
      <c r="R83" s="12"/>
    </row>
    <row r="84" spans="1:18" ht="11.1" customHeight="1">
      <c r="A84" s="13" t="s">
        <v>305</v>
      </c>
      <c r="B84" s="14" t="s">
        <v>306</v>
      </c>
      <c r="C84" s="15" t="s">
        <v>46</v>
      </c>
      <c r="D84" s="15">
        <v>22</v>
      </c>
      <c r="E84" s="15">
        <v>10</v>
      </c>
      <c r="F84" s="15">
        <v>32</v>
      </c>
      <c r="G84" s="15">
        <v>0</v>
      </c>
      <c r="H84" s="15" t="s">
        <v>19</v>
      </c>
      <c r="I84" s="15" t="s">
        <v>19</v>
      </c>
      <c r="J84" s="45"/>
      <c r="K84" s="48"/>
      <c r="L84" s="50"/>
      <c r="M84" s="52"/>
      <c r="N84" s="54"/>
      <c r="O84" s="56"/>
    </row>
    <row r="85" spans="1:18" ht="11.1" customHeight="1">
      <c r="A85" s="13" t="s">
        <v>305</v>
      </c>
      <c r="B85" s="14" t="s">
        <v>306</v>
      </c>
      <c r="C85" s="15" t="s">
        <v>44</v>
      </c>
      <c r="D85" s="15">
        <v>18</v>
      </c>
      <c r="E85" s="15">
        <v>28</v>
      </c>
      <c r="F85" s="15">
        <v>46</v>
      </c>
      <c r="G85" s="15">
        <v>3</v>
      </c>
      <c r="H85" s="15" t="s">
        <v>15</v>
      </c>
      <c r="I85" s="15" t="s">
        <v>18</v>
      </c>
      <c r="J85" s="45"/>
      <c r="K85" s="48"/>
      <c r="L85" s="50"/>
      <c r="M85" s="52"/>
      <c r="N85" s="54"/>
      <c r="O85" s="56"/>
    </row>
    <row r="86" spans="1:18" ht="11.1" customHeight="1">
      <c r="A86" s="13" t="s">
        <v>305</v>
      </c>
      <c r="B86" s="14" t="s">
        <v>306</v>
      </c>
      <c r="C86" s="15" t="s">
        <v>51</v>
      </c>
      <c r="D86" s="15">
        <v>16</v>
      </c>
      <c r="E86" s="15">
        <v>25</v>
      </c>
      <c r="F86" s="15">
        <v>41</v>
      </c>
      <c r="G86" s="15">
        <v>3</v>
      </c>
      <c r="H86" s="15" t="s">
        <v>15</v>
      </c>
      <c r="I86" s="15" t="s">
        <v>18</v>
      </c>
      <c r="J86" s="45"/>
      <c r="K86" s="48"/>
      <c r="L86" s="50"/>
      <c r="M86" s="52"/>
      <c r="N86" s="54"/>
      <c r="O86" s="56"/>
    </row>
    <row r="87" spans="1:18" ht="11.1" customHeight="1">
      <c r="A87" s="13" t="s">
        <v>305</v>
      </c>
      <c r="B87" s="14" t="s">
        <v>306</v>
      </c>
      <c r="C87" s="15" t="s">
        <v>47</v>
      </c>
      <c r="D87" s="15">
        <v>21</v>
      </c>
      <c r="E87" s="15">
        <v>27</v>
      </c>
      <c r="F87" s="15">
        <v>48</v>
      </c>
      <c r="G87" s="15">
        <v>3</v>
      </c>
      <c r="H87" s="15" t="s">
        <v>15</v>
      </c>
      <c r="I87" s="15" t="s">
        <v>18</v>
      </c>
      <c r="J87" s="45"/>
      <c r="K87" s="48"/>
      <c r="L87" s="50"/>
      <c r="M87" s="52"/>
      <c r="N87" s="54"/>
      <c r="O87" s="56"/>
    </row>
    <row r="88" spans="1:18" ht="11.1" customHeight="1">
      <c r="A88" s="13" t="s">
        <v>305</v>
      </c>
      <c r="B88" s="14" t="s">
        <v>306</v>
      </c>
      <c r="C88" s="15" t="s">
        <v>48</v>
      </c>
      <c r="D88" s="15">
        <v>26</v>
      </c>
      <c r="E88" s="15">
        <v>62</v>
      </c>
      <c r="F88" s="15">
        <v>88</v>
      </c>
      <c r="G88" s="15">
        <v>1.5</v>
      </c>
      <c r="H88" s="15" t="s">
        <v>15</v>
      </c>
      <c r="I88" s="15" t="s">
        <v>21</v>
      </c>
      <c r="J88" s="45"/>
      <c r="K88" s="48"/>
      <c r="L88" s="50"/>
      <c r="M88" s="52"/>
      <c r="N88" s="54"/>
      <c r="O88" s="56"/>
    </row>
    <row r="89" spans="1:18" ht="11.1" customHeight="1">
      <c r="A89" s="13" t="s">
        <v>305</v>
      </c>
      <c r="B89" s="14" t="s">
        <v>306</v>
      </c>
      <c r="C89" s="15" t="s">
        <v>49</v>
      </c>
      <c r="D89" s="15">
        <v>20</v>
      </c>
      <c r="E89" s="15">
        <v>61</v>
      </c>
      <c r="F89" s="15">
        <v>81</v>
      </c>
      <c r="G89" s="15">
        <v>1.5</v>
      </c>
      <c r="H89" s="15" t="s">
        <v>15</v>
      </c>
      <c r="I89" s="15" t="s">
        <v>21</v>
      </c>
      <c r="J89" s="45"/>
      <c r="K89" s="48"/>
      <c r="L89" s="50"/>
      <c r="M89" s="52"/>
      <c r="N89" s="54"/>
      <c r="O89" s="56"/>
    </row>
    <row r="90" spans="1:18" ht="11.1" customHeight="1">
      <c r="A90" s="16" t="s">
        <v>305</v>
      </c>
      <c r="B90" s="17" t="s">
        <v>306</v>
      </c>
      <c r="C90" s="18" t="s">
        <v>52</v>
      </c>
      <c r="D90" s="18">
        <v>26</v>
      </c>
      <c r="E90" s="18">
        <v>63</v>
      </c>
      <c r="F90" s="18">
        <v>89</v>
      </c>
      <c r="G90" s="18">
        <v>1.5</v>
      </c>
      <c r="H90" s="18" t="s">
        <v>15</v>
      </c>
      <c r="I90" s="18" t="s">
        <v>21</v>
      </c>
      <c r="J90" s="45"/>
      <c r="K90" s="48"/>
      <c r="L90" s="50"/>
      <c r="M90" s="52"/>
      <c r="N90" s="54"/>
      <c r="O90" s="56"/>
    </row>
    <row r="91" spans="1:18" ht="11.1" customHeight="1">
      <c r="A91" s="16" t="s">
        <v>305</v>
      </c>
      <c r="B91" s="17" t="s">
        <v>306</v>
      </c>
      <c r="C91" s="18" t="s">
        <v>50</v>
      </c>
      <c r="D91" s="18">
        <v>26</v>
      </c>
      <c r="E91" s="18">
        <v>59</v>
      </c>
      <c r="F91" s="18">
        <v>85</v>
      </c>
      <c r="G91" s="18">
        <v>2</v>
      </c>
      <c r="H91" s="18" t="s">
        <v>15</v>
      </c>
      <c r="I91" s="18" t="s">
        <v>21</v>
      </c>
      <c r="J91" s="45"/>
      <c r="K91" s="48"/>
      <c r="L91" s="50"/>
      <c r="M91" s="52"/>
      <c r="N91" s="54"/>
      <c r="O91" s="56"/>
    </row>
    <row r="92" spans="1:18" ht="11.1" customHeight="1">
      <c r="A92" s="16" t="s">
        <v>305</v>
      </c>
      <c r="B92" s="17" t="s">
        <v>306</v>
      </c>
      <c r="C92" s="18" t="s">
        <v>42</v>
      </c>
      <c r="D92" s="18">
        <v>19</v>
      </c>
      <c r="E92" s="18">
        <v>0</v>
      </c>
      <c r="F92" s="18">
        <v>19</v>
      </c>
      <c r="G92" s="18">
        <v>0</v>
      </c>
      <c r="H92" s="18" t="s">
        <v>15</v>
      </c>
      <c r="I92" s="18" t="s">
        <v>31</v>
      </c>
      <c r="J92" s="45"/>
      <c r="K92" s="48"/>
      <c r="L92" s="50"/>
      <c r="M92" s="52"/>
      <c r="N92" s="54"/>
      <c r="O92" s="56"/>
    </row>
    <row r="93" spans="1:18" ht="11.1" customHeight="1" thickBot="1">
      <c r="A93" s="19" t="s">
        <v>305</v>
      </c>
      <c r="B93" s="20" t="s">
        <v>306</v>
      </c>
      <c r="C93" s="21" t="s">
        <v>292</v>
      </c>
      <c r="D93" s="21">
        <v>26</v>
      </c>
      <c r="E93" s="21">
        <v>0</v>
      </c>
      <c r="F93" s="21">
        <v>26</v>
      </c>
      <c r="G93" s="21">
        <v>0</v>
      </c>
      <c r="H93" s="21" t="s">
        <v>15</v>
      </c>
      <c r="I93" s="21" t="s">
        <v>31</v>
      </c>
      <c r="J93" s="46"/>
      <c r="K93" s="49"/>
      <c r="L93" s="51"/>
      <c r="M93" s="53"/>
      <c r="N93" s="55"/>
      <c r="O93" s="57"/>
      <c r="P93" s="11"/>
      <c r="Q93" s="12"/>
      <c r="R93" s="12"/>
    </row>
    <row r="94" spans="1:18" ht="11.1" customHeight="1">
      <c r="A94" s="8" t="s">
        <v>307</v>
      </c>
      <c r="B94" s="9" t="s">
        <v>308</v>
      </c>
      <c r="C94" s="10" t="s">
        <v>45</v>
      </c>
      <c r="D94" s="10">
        <v>28</v>
      </c>
      <c r="E94" s="10">
        <v>5</v>
      </c>
      <c r="F94" s="10">
        <v>33</v>
      </c>
      <c r="G94" s="10">
        <v>0</v>
      </c>
      <c r="H94" s="10" t="s">
        <v>19</v>
      </c>
      <c r="I94" s="10" t="s">
        <v>19</v>
      </c>
      <c r="J94" s="44">
        <f t="shared" ref="J94" si="35">COUNTIF(H94:H104,"F")+COUNTIF(H94:H104,"AB")</f>
        <v>5</v>
      </c>
      <c r="K94" s="47">
        <f t="shared" ref="K94" si="36">SUM(G94:G104)</f>
        <v>6.5</v>
      </c>
      <c r="L94" s="50" t="str">
        <f t="shared" ref="L94" si="37">IF(K94=21.5, "PASS", "FAIL")</f>
        <v>FAIL</v>
      </c>
      <c r="M94" s="52" t="str">
        <f t="shared" ref="M94" si="38">IF(L94="PASS",O94/9,"NO NEED")</f>
        <v>NO NEED</v>
      </c>
      <c r="N94" s="54" t="str">
        <f>IF(L94="FAIL","NO RANK",RANK(M94,$M$6:$M$621))</f>
        <v>NO RANK</v>
      </c>
      <c r="O94" s="56">
        <f t="shared" ref="O94" si="39">SUM(F94:F102)</f>
        <v>502</v>
      </c>
      <c r="P94" s="11"/>
      <c r="Q94" s="12"/>
      <c r="R94" s="12"/>
    </row>
    <row r="95" spans="1:18" ht="11.1" customHeight="1">
      <c r="A95" s="13" t="s">
        <v>307</v>
      </c>
      <c r="B95" s="14" t="s">
        <v>308</v>
      </c>
      <c r="C95" s="15" t="s">
        <v>46</v>
      </c>
      <c r="D95" s="15">
        <v>25</v>
      </c>
      <c r="E95" s="15">
        <v>10</v>
      </c>
      <c r="F95" s="15">
        <v>35</v>
      </c>
      <c r="G95" s="15">
        <v>0</v>
      </c>
      <c r="H95" s="15" t="s">
        <v>19</v>
      </c>
      <c r="I95" s="15" t="s">
        <v>19</v>
      </c>
      <c r="J95" s="45"/>
      <c r="K95" s="48"/>
      <c r="L95" s="50"/>
      <c r="M95" s="52"/>
      <c r="N95" s="54"/>
      <c r="O95" s="56"/>
    </row>
    <row r="96" spans="1:18" ht="11.1" customHeight="1">
      <c r="A96" s="13" t="s">
        <v>307</v>
      </c>
      <c r="B96" s="14" t="s">
        <v>308</v>
      </c>
      <c r="C96" s="15" t="s">
        <v>44</v>
      </c>
      <c r="D96" s="15">
        <v>16</v>
      </c>
      <c r="E96" s="15">
        <v>5</v>
      </c>
      <c r="F96" s="15">
        <v>21</v>
      </c>
      <c r="G96" s="15">
        <v>0</v>
      </c>
      <c r="H96" s="15" t="s">
        <v>19</v>
      </c>
      <c r="I96" s="15" t="s">
        <v>19</v>
      </c>
      <c r="J96" s="45"/>
      <c r="K96" s="48"/>
      <c r="L96" s="50"/>
      <c r="M96" s="52"/>
      <c r="N96" s="54"/>
      <c r="O96" s="56"/>
    </row>
    <row r="97" spans="1:18" ht="11.1" customHeight="1">
      <c r="A97" s="13" t="s">
        <v>307</v>
      </c>
      <c r="B97" s="14" t="s">
        <v>308</v>
      </c>
      <c r="C97" s="15" t="s">
        <v>51</v>
      </c>
      <c r="D97" s="15">
        <v>19</v>
      </c>
      <c r="E97" s="15">
        <v>16</v>
      </c>
      <c r="F97" s="15">
        <v>35</v>
      </c>
      <c r="G97" s="15">
        <v>0</v>
      </c>
      <c r="H97" s="15" t="s">
        <v>19</v>
      </c>
      <c r="I97" s="15" t="s">
        <v>19</v>
      </c>
      <c r="J97" s="45"/>
      <c r="K97" s="48"/>
      <c r="L97" s="50"/>
      <c r="M97" s="52"/>
      <c r="N97" s="54"/>
      <c r="O97" s="56"/>
    </row>
    <row r="98" spans="1:18" ht="11.1" customHeight="1">
      <c r="A98" s="13" t="s">
        <v>307</v>
      </c>
      <c r="B98" s="14" t="s">
        <v>308</v>
      </c>
      <c r="C98" s="15" t="s">
        <v>47</v>
      </c>
      <c r="D98" s="15">
        <v>15</v>
      </c>
      <c r="E98" s="15">
        <v>16</v>
      </c>
      <c r="F98" s="15">
        <v>31</v>
      </c>
      <c r="G98" s="15">
        <v>0</v>
      </c>
      <c r="H98" s="15" t="s">
        <v>19</v>
      </c>
      <c r="I98" s="15" t="s">
        <v>19</v>
      </c>
      <c r="J98" s="45"/>
      <c r="K98" s="48"/>
      <c r="L98" s="50"/>
      <c r="M98" s="52"/>
      <c r="N98" s="54"/>
      <c r="O98" s="56"/>
    </row>
    <row r="99" spans="1:18" ht="11.1" customHeight="1">
      <c r="A99" s="13" t="s">
        <v>307</v>
      </c>
      <c r="B99" s="14" t="s">
        <v>308</v>
      </c>
      <c r="C99" s="15" t="s">
        <v>48</v>
      </c>
      <c r="D99" s="15">
        <v>28</v>
      </c>
      <c r="E99" s="15">
        <v>61</v>
      </c>
      <c r="F99" s="15">
        <v>89</v>
      </c>
      <c r="G99" s="15">
        <v>1.5</v>
      </c>
      <c r="H99" s="15" t="s">
        <v>15</v>
      </c>
      <c r="I99" s="15" t="s">
        <v>21</v>
      </c>
      <c r="J99" s="45"/>
      <c r="K99" s="48"/>
      <c r="L99" s="50"/>
      <c r="M99" s="52"/>
      <c r="N99" s="54"/>
      <c r="O99" s="56"/>
    </row>
    <row r="100" spans="1:18" ht="11.1" customHeight="1">
      <c r="A100" s="16" t="s">
        <v>307</v>
      </c>
      <c r="B100" s="17" t="s">
        <v>308</v>
      </c>
      <c r="C100" s="18" t="s">
        <v>49</v>
      </c>
      <c r="D100" s="18">
        <v>20</v>
      </c>
      <c r="E100" s="18">
        <v>59</v>
      </c>
      <c r="F100" s="18">
        <v>79</v>
      </c>
      <c r="G100" s="18">
        <v>1.5</v>
      </c>
      <c r="H100" s="18" t="s">
        <v>15</v>
      </c>
      <c r="I100" s="18" t="s">
        <v>22</v>
      </c>
      <c r="J100" s="45"/>
      <c r="K100" s="48"/>
      <c r="L100" s="50"/>
      <c r="M100" s="52"/>
      <c r="N100" s="54"/>
      <c r="O100" s="56"/>
    </row>
    <row r="101" spans="1:18" ht="11.1" customHeight="1">
      <c r="A101" s="16" t="s">
        <v>307</v>
      </c>
      <c r="B101" s="17" t="s">
        <v>308</v>
      </c>
      <c r="C101" s="18" t="s">
        <v>52</v>
      </c>
      <c r="D101" s="18">
        <v>28</v>
      </c>
      <c r="E101" s="18">
        <v>64</v>
      </c>
      <c r="F101" s="18">
        <v>92</v>
      </c>
      <c r="G101" s="18">
        <v>1.5</v>
      </c>
      <c r="H101" s="18" t="s">
        <v>15</v>
      </c>
      <c r="I101" s="18" t="s">
        <v>20</v>
      </c>
      <c r="J101" s="45"/>
      <c r="K101" s="48"/>
      <c r="L101" s="50"/>
      <c r="M101" s="52"/>
      <c r="N101" s="54"/>
      <c r="O101" s="56"/>
    </row>
    <row r="102" spans="1:18" ht="11.1" customHeight="1">
      <c r="A102" s="16" t="s">
        <v>307</v>
      </c>
      <c r="B102" s="17" t="s">
        <v>308</v>
      </c>
      <c r="C102" s="18" t="s">
        <v>50</v>
      </c>
      <c r="D102" s="18">
        <v>28</v>
      </c>
      <c r="E102" s="18">
        <v>59</v>
      </c>
      <c r="F102" s="18">
        <v>87</v>
      </c>
      <c r="G102" s="18">
        <v>2</v>
      </c>
      <c r="H102" s="18" t="s">
        <v>15</v>
      </c>
      <c r="I102" s="18" t="s">
        <v>21</v>
      </c>
      <c r="J102" s="45"/>
      <c r="K102" s="48"/>
      <c r="L102" s="50"/>
      <c r="M102" s="52"/>
      <c r="N102" s="54"/>
      <c r="O102" s="56"/>
    </row>
    <row r="103" spans="1:18" ht="11.1" customHeight="1">
      <c r="A103" s="16" t="s">
        <v>307</v>
      </c>
      <c r="B103" s="17" t="s">
        <v>308</v>
      </c>
      <c r="C103" s="18" t="s">
        <v>42</v>
      </c>
      <c r="D103" s="18">
        <v>19</v>
      </c>
      <c r="E103" s="18">
        <v>0</v>
      </c>
      <c r="F103" s="18">
        <v>19</v>
      </c>
      <c r="G103" s="18">
        <v>0</v>
      </c>
      <c r="H103" s="18" t="s">
        <v>15</v>
      </c>
      <c r="I103" s="18" t="s">
        <v>31</v>
      </c>
      <c r="J103" s="45"/>
      <c r="K103" s="48"/>
      <c r="L103" s="50"/>
      <c r="M103" s="52"/>
      <c r="N103" s="54"/>
      <c r="O103" s="56"/>
    </row>
    <row r="104" spans="1:18" ht="11.1" customHeight="1" thickBot="1">
      <c r="A104" s="19" t="s">
        <v>307</v>
      </c>
      <c r="B104" s="20" t="s">
        <v>308</v>
      </c>
      <c r="C104" s="21" t="s">
        <v>292</v>
      </c>
      <c r="D104" s="21">
        <v>28</v>
      </c>
      <c r="E104" s="21">
        <v>0</v>
      </c>
      <c r="F104" s="21">
        <v>28</v>
      </c>
      <c r="G104" s="21">
        <v>0</v>
      </c>
      <c r="H104" s="21" t="s">
        <v>15</v>
      </c>
      <c r="I104" s="21" t="s">
        <v>31</v>
      </c>
      <c r="J104" s="46"/>
      <c r="K104" s="49"/>
      <c r="L104" s="51"/>
      <c r="M104" s="53"/>
      <c r="N104" s="55"/>
      <c r="O104" s="57"/>
      <c r="P104" s="11"/>
      <c r="Q104" s="12"/>
      <c r="R104" s="12"/>
    </row>
    <row r="105" spans="1:18" ht="11.1" customHeight="1">
      <c r="A105" s="8" t="s">
        <v>309</v>
      </c>
      <c r="B105" s="9" t="s">
        <v>310</v>
      </c>
      <c r="C105" s="10" t="s">
        <v>45</v>
      </c>
      <c r="D105" s="10">
        <v>26</v>
      </c>
      <c r="E105" s="10">
        <v>8</v>
      </c>
      <c r="F105" s="10">
        <v>34</v>
      </c>
      <c r="G105" s="10">
        <v>0</v>
      </c>
      <c r="H105" s="10" t="s">
        <v>19</v>
      </c>
      <c r="I105" s="10" t="s">
        <v>19</v>
      </c>
      <c r="J105" s="44">
        <f t="shared" ref="J105" si="40">COUNTIF(H105:H115,"F")+COUNTIF(H105:H115,"AB")</f>
        <v>2</v>
      </c>
      <c r="K105" s="47">
        <f t="shared" ref="K105" si="41">SUM(G105:G115)</f>
        <v>15.5</v>
      </c>
      <c r="L105" s="50" t="str">
        <f t="shared" ref="L105" si="42">IF(K105=21.5, "PASS", "FAIL")</f>
        <v>FAIL</v>
      </c>
      <c r="M105" s="52" t="str">
        <f t="shared" ref="M105" si="43">IF(L105="PASS",O105/9,"NO NEED")</f>
        <v>NO NEED</v>
      </c>
      <c r="N105" s="54" t="str">
        <f>IF(L105="FAIL","NO RANK",RANK(M105,$M$6:$M$621))</f>
        <v>NO RANK</v>
      </c>
      <c r="O105" s="56">
        <f t="shared" ref="O105" si="44">SUM(F105:F113)</f>
        <v>607</v>
      </c>
      <c r="P105" s="11"/>
      <c r="Q105" s="12"/>
      <c r="R105" s="12"/>
    </row>
    <row r="106" spans="1:18" ht="11.1" customHeight="1">
      <c r="A106" s="13" t="s">
        <v>309</v>
      </c>
      <c r="B106" s="14" t="s">
        <v>310</v>
      </c>
      <c r="C106" s="15" t="s">
        <v>46</v>
      </c>
      <c r="D106" s="15">
        <v>25</v>
      </c>
      <c r="E106" s="15">
        <v>31</v>
      </c>
      <c r="F106" s="15">
        <v>56</v>
      </c>
      <c r="G106" s="15">
        <v>3</v>
      </c>
      <c r="H106" s="15" t="s">
        <v>15</v>
      </c>
      <c r="I106" s="15" t="s">
        <v>17</v>
      </c>
      <c r="J106" s="45"/>
      <c r="K106" s="48"/>
      <c r="L106" s="50"/>
      <c r="M106" s="52"/>
      <c r="N106" s="54"/>
      <c r="O106" s="56"/>
    </row>
    <row r="107" spans="1:18" ht="11.1" customHeight="1">
      <c r="A107" s="13" t="s">
        <v>309</v>
      </c>
      <c r="B107" s="14" t="s">
        <v>310</v>
      </c>
      <c r="C107" s="15" t="s">
        <v>44</v>
      </c>
      <c r="D107" s="15">
        <v>24</v>
      </c>
      <c r="E107" s="15">
        <v>17</v>
      </c>
      <c r="F107" s="15">
        <v>41</v>
      </c>
      <c r="G107" s="15">
        <v>0</v>
      </c>
      <c r="H107" s="15" t="s">
        <v>19</v>
      </c>
      <c r="I107" s="15" t="s">
        <v>19</v>
      </c>
      <c r="J107" s="45"/>
      <c r="K107" s="48"/>
      <c r="L107" s="50"/>
      <c r="M107" s="52"/>
      <c r="N107" s="54"/>
      <c r="O107" s="56"/>
    </row>
    <row r="108" spans="1:18" ht="11.1" customHeight="1">
      <c r="A108" s="13" t="s">
        <v>309</v>
      </c>
      <c r="B108" s="14" t="s">
        <v>310</v>
      </c>
      <c r="C108" s="15" t="s">
        <v>51</v>
      </c>
      <c r="D108" s="15">
        <v>28</v>
      </c>
      <c r="E108" s="15">
        <v>32</v>
      </c>
      <c r="F108" s="15">
        <v>60</v>
      </c>
      <c r="G108" s="15">
        <v>3</v>
      </c>
      <c r="H108" s="15" t="s">
        <v>15</v>
      </c>
      <c r="I108" s="15" t="s">
        <v>16</v>
      </c>
      <c r="J108" s="45"/>
      <c r="K108" s="48"/>
      <c r="L108" s="50"/>
      <c r="M108" s="52"/>
      <c r="N108" s="54"/>
      <c r="O108" s="56"/>
    </row>
    <row r="109" spans="1:18" ht="11.1" customHeight="1">
      <c r="A109" s="13" t="s">
        <v>309</v>
      </c>
      <c r="B109" s="14" t="s">
        <v>310</v>
      </c>
      <c r="C109" s="15" t="s">
        <v>47</v>
      </c>
      <c r="D109" s="15">
        <v>21</v>
      </c>
      <c r="E109" s="15">
        <v>26</v>
      </c>
      <c r="F109" s="15">
        <v>47</v>
      </c>
      <c r="G109" s="15">
        <v>3</v>
      </c>
      <c r="H109" s="15" t="s">
        <v>15</v>
      </c>
      <c r="I109" s="15" t="s">
        <v>18</v>
      </c>
      <c r="J109" s="45"/>
      <c r="K109" s="48"/>
      <c r="L109" s="50"/>
      <c r="M109" s="52"/>
      <c r="N109" s="54"/>
      <c r="O109" s="56"/>
    </row>
    <row r="110" spans="1:18" ht="11.1" customHeight="1">
      <c r="A110" s="13" t="s">
        <v>309</v>
      </c>
      <c r="B110" s="14" t="s">
        <v>310</v>
      </c>
      <c r="C110" s="15" t="s">
        <v>48</v>
      </c>
      <c r="D110" s="15">
        <v>27</v>
      </c>
      <c r="E110" s="15">
        <v>65</v>
      </c>
      <c r="F110" s="15">
        <v>92</v>
      </c>
      <c r="G110" s="15">
        <v>1.5</v>
      </c>
      <c r="H110" s="15" t="s">
        <v>15</v>
      </c>
      <c r="I110" s="15" t="s">
        <v>20</v>
      </c>
      <c r="J110" s="45"/>
      <c r="K110" s="48"/>
      <c r="L110" s="50"/>
      <c r="M110" s="52"/>
      <c r="N110" s="54"/>
      <c r="O110" s="56"/>
    </row>
    <row r="111" spans="1:18" ht="11.1" customHeight="1">
      <c r="A111" s="13" t="s">
        <v>309</v>
      </c>
      <c r="B111" s="14" t="s">
        <v>310</v>
      </c>
      <c r="C111" s="15" t="s">
        <v>49</v>
      </c>
      <c r="D111" s="15">
        <v>24</v>
      </c>
      <c r="E111" s="15">
        <v>67</v>
      </c>
      <c r="F111" s="15">
        <v>91</v>
      </c>
      <c r="G111" s="15">
        <v>1.5</v>
      </c>
      <c r="H111" s="15" t="s">
        <v>15</v>
      </c>
      <c r="I111" s="15" t="s">
        <v>20</v>
      </c>
      <c r="J111" s="45"/>
      <c r="K111" s="48"/>
      <c r="L111" s="50"/>
      <c r="M111" s="52"/>
      <c r="N111" s="54"/>
      <c r="O111" s="56"/>
    </row>
    <row r="112" spans="1:18" ht="11.1" customHeight="1">
      <c r="A112" s="16" t="s">
        <v>309</v>
      </c>
      <c r="B112" s="17" t="s">
        <v>310</v>
      </c>
      <c r="C112" s="18" t="s">
        <v>52</v>
      </c>
      <c r="D112" s="18">
        <v>27</v>
      </c>
      <c r="E112" s="18">
        <v>65</v>
      </c>
      <c r="F112" s="18">
        <v>92</v>
      </c>
      <c r="G112" s="18">
        <v>1.5</v>
      </c>
      <c r="H112" s="18" t="s">
        <v>15</v>
      </c>
      <c r="I112" s="18" t="s">
        <v>20</v>
      </c>
      <c r="J112" s="45"/>
      <c r="K112" s="48"/>
      <c r="L112" s="50"/>
      <c r="M112" s="52"/>
      <c r="N112" s="54"/>
      <c r="O112" s="56"/>
    </row>
    <row r="113" spans="1:18" ht="11.1" customHeight="1">
      <c r="A113" s="16" t="s">
        <v>309</v>
      </c>
      <c r="B113" s="17" t="s">
        <v>310</v>
      </c>
      <c r="C113" s="18" t="s">
        <v>50</v>
      </c>
      <c r="D113" s="18">
        <v>27</v>
      </c>
      <c r="E113" s="18">
        <v>67</v>
      </c>
      <c r="F113" s="18">
        <v>94</v>
      </c>
      <c r="G113" s="18">
        <v>2</v>
      </c>
      <c r="H113" s="18" t="s">
        <v>15</v>
      </c>
      <c r="I113" s="18" t="s">
        <v>20</v>
      </c>
      <c r="J113" s="45"/>
      <c r="K113" s="48"/>
      <c r="L113" s="50"/>
      <c r="M113" s="52"/>
      <c r="N113" s="54"/>
      <c r="O113" s="56"/>
    </row>
    <row r="114" spans="1:18" ht="11.1" customHeight="1">
      <c r="A114" s="16" t="s">
        <v>309</v>
      </c>
      <c r="B114" s="17" t="s">
        <v>310</v>
      </c>
      <c r="C114" s="18" t="s">
        <v>42</v>
      </c>
      <c r="D114" s="18">
        <v>20</v>
      </c>
      <c r="E114" s="18">
        <v>0</v>
      </c>
      <c r="F114" s="18">
        <v>20</v>
      </c>
      <c r="G114" s="18">
        <v>0</v>
      </c>
      <c r="H114" s="18" t="s">
        <v>15</v>
      </c>
      <c r="I114" s="18" t="s">
        <v>31</v>
      </c>
      <c r="J114" s="45"/>
      <c r="K114" s="48"/>
      <c r="L114" s="50"/>
      <c r="M114" s="52"/>
      <c r="N114" s="54"/>
      <c r="O114" s="56"/>
    </row>
    <row r="115" spans="1:18" ht="11.1" customHeight="1" thickBot="1">
      <c r="A115" s="19" t="s">
        <v>309</v>
      </c>
      <c r="B115" s="20" t="s">
        <v>310</v>
      </c>
      <c r="C115" s="21" t="s">
        <v>292</v>
      </c>
      <c r="D115" s="21">
        <v>27</v>
      </c>
      <c r="E115" s="21">
        <v>0</v>
      </c>
      <c r="F115" s="21">
        <v>27</v>
      </c>
      <c r="G115" s="21">
        <v>0</v>
      </c>
      <c r="H115" s="21" t="s">
        <v>15</v>
      </c>
      <c r="I115" s="21" t="s">
        <v>31</v>
      </c>
      <c r="J115" s="46"/>
      <c r="K115" s="49"/>
      <c r="L115" s="51"/>
      <c r="M115" s="53"/>
      <c r="N115" s="55"/>
      <c r="O115" s="57"/>
      <c r="P115" s="11"/>
      <c r="Q115" s="12"/>
      <c r="R115" s="12"/>
    </row>
    <row r="116" spans="1:18" ht="11.1" customHeight="1">
      <c r="A116" s="8" t="s">
        <v>311</v>
      </c>
      <c r="B116" s="9" t="s">
        <v>312</v>
      </c>
      <c r="C116" s="10" t="s">
        <v>45</v>
      </c>
      <c r="D116" s="10">
        <v>28</v>
      </c>
      <c r="E116" s="10">
        <v>14</v>
      </c>
      <c r="F116" s="10">
        <v>42</v>
      </c>
      <c r="G116" s="10">
        <v>0</v>
      </c>
      <c r="H116" s="10" t="s">
        <v>19</v>
      </c>
      <c r="I116" s="10" t="s">
        <v>19</v>
      </c>
      <c r="J116" s="44">
        <f t="shared" ref="J116" si="45">COUNTIF(H116:H126,"F")+COUNTIF(H116:H126,"AB")</f>
        <v>1</v>
      </c>
      <c r="K116" s="47">
        <f t="shared" ref="K116" si="46">SUM(G116:G126)</f>
        <v>18.5</v>
      </c>
      <c r="L116" s="50" t="str">
        <f t="shared" ref="L116" si="47">IF(K116=21.5, "PASS", "FAIL")</f>
        <v>FAIL</v>
      </c>
      <c r="M116" s="52" t="str">
        <f t="shared" ref="M116" si="48">IF(L116="PASS",O116/9,"NO NEED")</f>
        <v>NO NEED</v>
      </c>
      <c r="N116" s="54" t="str">
        <f>IF(L116="FAIL","NO RANK",RANK(M116,$M$6:$M$621))</f>
        <v>NO RANK</v>
      </c>
      <c r="O116" s="56">
        <f t="shared" ref="O116" si="49">SUM(F116:F124)</f>
        <v>615</v>
      </c>
      <c r="P116" s="11"/>
      <c r="Q116" s="12"/>
      <c r="R116" s="12"/>
    </row>
    <row r="117" spans="1:18" ht="11.1" customHeight="1">
      <c r="A117" s="13" t="s">
        <v>311</v>
      </c>
      <c r="B117" s="14" t="s">
        <v>312</v>
      </c>
      <c r="C117" s="15" t="s">
        <v>46</v>
      </c>
      <c r="D117" s="15">
        <v>27</v>
      </c>
      <c r="E117" s="15">
        <v>32</v>
      </c>
      <c r="F117" s="15">
        <v>59</v>
      </c>
      <c r="G117" s="15">
        <v>3</v>
      </c>
      <c r="H117" s="15" t="s">
        <v>15</v>
      </c>
      <c r="I117" s="15" t="s">
        <v>17</v>
      </c>
      <c r="J117" s="45"/>
      <c r="K117" s="48"/>
      <c r="L117" s="50"/>
      <c r="M117" s="52"/>
      <c r="N117" s="54"/>
      <c r="O117" s="56"/>
    </row>
    <row r="118" spans="1:18" ht="11.1" customHeight="1">
      <c r="A118" s="13" t="s">
        <v>311</v>
      </c>
      <c r="B118" s="14" t="s">
        <v>312</v>
      </c>
      <c r="C118" s="15" t="s">
        <v>44</v>
      </c>
      <c r="D118" s="15">
        <v>24</v>
      </c>
      <c r="E118" s="15">
        <v>25</v>
      </c>
      <c r="F118" s="15">
        <v>49</v>
      </c>
      <c r="G118" s="15">
        <v>3</v>
      </c>
      <c r="H118" s="15" t="s">
        <v>15</v>
      </c>
      <c r="I118" s="15" t="s">
        <v>18</v>
      </c>
      <c r="J118" s="45"/>
      <c r="K118" s="48"/>
      <c r="L118" s="50"/>
      <c r="M118" s="52"/>
      <c r="N118" s="54"/>
      <c r="O118" s="56"/>
    </row>
    <row r="119" spans="1:18" ht="11.1" customHeight="1">
      <c r="A119" s="13" t="s">
        <v>311</v>
      </c>
      <c r="B119" s="14" t="s">
        <v>312</v>
      </c>
      <c r="C119" s="15" t="s">
        <v>51</v>
      </c>
      <c r="D119" s="15">
        <v>28</v>
      </c>
      <c r="E119" s="15">
        <v>26</v>
      </c>
      <c r="F119" s="15">
        <v>54</v>
      </c>
      <c r="G119" s="15">
        <v>3</v>
      </c>
      <c r="H119" s="15" t="s">
        <v>15</v>
      </c>
      <c r="I119" s="15" t="s">
        <v>17</v>
      </c>
      <c r="J119" s="45"/>
      <c r="K119" s="48"/>
      <c r="L119" s="50"/>
      <c r="M119" s="52"/>
      <c r="N119" s="54"/>
      <c r="O119" s="56"/>
    </row>
    <row r="120" spans="1:18" ht="11.1" customHeight="1">
      <c r="A120" s="13" t="s">
        <v>311</v>
      </c>
      <c r="B120" s="14" t="s">
        <v>312</v>
      </c>
      <c r="C120" s="15" t="s">
        <v>47</v>
      </c>
      <c r="D120" s="15">
        <v>23</v>
      </c>
      <c r="E120" s="15">
        <v>29</v>
      </c>
      <c r="F120" s="15">
        <v>52</v>
      </c>
      <c r="G120" s="15">
        <v>3</v>
      </c>
      <c r="H120" s="15" t="s">
        <v>15</v>
      </c>
      <c r="I120" s="15" t="s">
        <v>17</v>
      </c>
      <c r="J120" s="45"/>
      <c r="K120" s="48"/>
      <c r="L120" s="50"/>
      <c r="M120" s="52"/>
      <c r="N120" s="54"/>
      <c r="O120" s="56"/>
    </row>
    <row r="121" spans="1:18" ht="11.1" customHeight="1">
      <c r="A121" s="13" t="s">
        <v>311</v>
      </c>
      <c r="B121" s="14" t="s">
        <v>312</v>
      </c>
      <c r="C121" s="15" t="s">
        <v>48</v>
      </c>
      <c r="D121" s="15">
        <v>28</v>
      </c>
      <c r="E121" s="15">
        <v>66</v>
      </c>
      <c r="F121" s="15">
        <v>94</v>
      </c>
      <c r="G121" s="15">
        <v>1.5</v>
      </c>
      <c r="H121" s="15" t="s">
        <v>15</v>
      </c>
      <c r="I121" s="15" t="s">
        <v>20</v>
      </c>
      <c r="J121" s="45"/>
      <c r="K121" s="48"/>
      <c r="L121" s="50"/>
      <c r="M121" s="52"/>
      <c r="N121" s="54"/>
      <c r="O121" s="56"/>
    </row>
    <row r="122" spans="1:18" ht="11.1" customHeight="1">
      <c r="A122" s="16" t="s">
        <v>311</v>
      </c>
      <c r="B122" s="17" t="s">
        <v>312</v>
      </c>
      <c r="C122" s="18" t="s">
        <v>49</v>
      </c>
      <c r="D122" s="18">
        <v>23</v>
      </c>
      <c r="E122" s="18">
        <v>60</v>
      </c>
      <c r="F122" s="18">
        <v>83</v>
      </c>
      <c r="G122" s="18">
        <v>1.5</v>
      </c>
      <c r="H122" s="18" t="s">
        <v>15</v>
      </c>
      <c r="I122" s="18" t="s">
        <v>21</v>
      </c>
      <c r="J122" s="45"/>
      <c r="K122" s="48"/>
      <c r="L122" s="50"/>
      <c r="M122" s="52"/>
      <c r="N122" s="54"/>
      <c r="O122" s="56"/>
    </row>
    <row r="123" spans="1:18" ht="11.1" customHeight="1">
      <c r="A123" s="16" t="s">
        <v>311</v>
      </c>
      <c r="B123" s="17" t="s">
        <v>312</v>
      </c>
      <c r="C123" s="18" t="s">
        <v>52</v>
      </c>
      <c r="D123" s="18">
        <v>28</v>
      </c>
      <c r="E123" s="18">
        <v>66</v>
      </c>
      <c r="F123" s="18">
        <v>94</v>
      </c>
      <c r="G123" s="18">
        <v>1.5</v>
      </c>
      <c r="H123" s="18" t="s">
        <v>15</v>
      </c>
      <c r="I123" s="18" t="s">
        <v>20</v>
      </c>
      <c r="J123" s="45"/>
      <c r="K123" s="48"/>
      <c r="L123" s="50"/>
      <c r="M123" s="52"/>
      <c r="N123" s="54"/>
      <c r="O123" s="56"/>
    </row>
    <row r="124" spans="1:18" ht="11.1" customHeight="1">
      <c r="A124" s="16" t="s">
        <v>311</v>
      </c>
      <c r="B124" s="17" t="s">
        <v>312</v>
      </c>
      <c r="C124" s="18" t="s">
        <v>50</v>
      </c>
      <c r="D124" s="18">
        <v>28</v>
      </c>
      <c r="E124" s="18">
        <v>60</v>
      </c>
      <c r="F124" s="18">
        <v>88</v>
      </c>
      <c r="G124" s="18">
        <v>2</v>
      </c>
      <c r="H124" s="18" t="s">
        <v>15</v>
      </c>
      <c r="I124" s="18" t="s">
        <v>21</v>
      </c>
      <c r="J124" s="45"/>
      <c r="K124" s="48"/>
      <c r="L124" s="50"/>
      <c r="M124" s="52"/>
      <c r="N124" s="54"/>
      <c r="O124" s="56"/>
    </row>
    <row r="125" spans="1:18" ht="11.1" customHeight="1">
      <c r="A125" s="16" t="s">
        <v>311</v>
      </c>
      <c r="B125" s="17" t="s">
        <v>312</v>
      </c>
      <c r="C125" s="18" t="s">
        <v>42</v>
      </c>
      <c r="D125" s="18">
        <v>20</v>
      </c>
      <c r="E125" s="18">
        <v>0</v>
      </c>
      <c r="F125" s="18">
        <v>20</v>
      </c>
      <c r="G125" s="18">
        <v>0</v>
      </c>
      <c r="H125" s="18" t="s">
        <v>15</v>
      </c>
      <c r="I125" s="18" t="s">
        <v>31</v>
      </c>
      <c r="J125" s="45"/>
      <c r="K125" s="48"/>
      <c r="L125" s="50"/>
      <c r="M125" s="52"/>
      <c r="N125" s="54"/>
      <c r="O125" s="56"/>
    </row>
    <row r="126" spans="1:18" ht="11.1" customHeight="1" thickBot="1">
      <c r="A126" s="19" t="s">
        <v>311</v>
      </c>
      <c r="B126" s="20" t="s">
        <v>312</v>
      </c>
      <c r="C126" s="21" t="s">
        <v>292</v>
      </c>
      <c r="D126" s="21">
        <v>28</v>
      </c>
      <c r="E126" s="21">
        <v>0</v>
      </c>
      <c r="F126" s="21">
        <v>28</v>
      </c>
      <c r="G126" s="21">
        <v>0</v>
      </c>
      <c r="H126" s="21" t="s">
        <v>15</v>
      </c>
      <c r="I126" s="21" t="s">
        <v>31</v>
      </c>
      <c r="J126" s="46"/>
      <c r="K126" s="49"/>
      <c r="L126" s="51"/>
      <c r="M126" s="53"/>
      <c r="N126" s="55"/>
      <c r="O126" s="57"/>
      <c r="P126" s="11"/>
      <c r="Q126" s="12"/>
      <c r="R126" s="12"/>
    </row>
    <row r="127" spans="1:18" ht="11.1" customHeight="1">
      <c r="A127" s="8" t="s">
        <v>313</v>
      </c>
      <c r="B127" s="9" t="s">
        <v>314</v>
      </c>
      <c r="C127" s="10" t="s">
        <v>45</v>
      </c>
      <c r="D127" s="10">
        <v>26</v>
      </c>
      <c r="E127" s="10">
        <v>3</v>
      </c>
      <c r="F127" s="10">
        <v>29</v>
      </c>
      <c r="G127" s="10">
        <v>0</v>
      </c>
      <c r="H127" s="10" t="s">
        <v>19</v>
      </c>
      <c r="I127" s="10" t="s">
        <v>19</v>
      </c>
      <c r="J127" s="44">
        <f t="shared" ref="J127" si="50">COUNTIF(H127:H137,"F")+COUNTIF(H127:H137,"AB")</f>
        <v>2</v>
      </c>
      <c r="K127" s="47">
        <f t="shared" ref="K127" si="51">SUM(G127:G137)</f>
        <v>15.5</v>
      </c>
      <c r="L127" s="50" t="str">
        <f t="shared" ref="L127" si="52">IF(K127=21.5, "PASS", "FAIL")</f>
        <v>FAIL</v>
      </c>
      <c r="M127" s="52" t="str">
        <f t="shared" ref="M127" si="53">IF(L127="PASS",O127/9,"NO NEED")</f>
        <v>NO NEED</v>
      </c>
      <c r="N127" s="54" t="str">
        <f>IF(L127="FAIL","NO RANK",RANK(M127,$M$6:$M$621))</f>
        <v>NO RANK</v>
      </c>
      <c r="O127" s="56">
        <f t="shared" ref="O127" si="54">SUM(F127:F135)</f>
        <v>565</v>
      </c>
      <c r="P127" s="11"/>
      <c r="Q127" s="12"/>
      <c r="R127" s="12"/>
    </row>
    <row r="128" spans="1:18" ht="11.1" customHeight="1">
      <c r="A128" s="13" t="s">
        <v>313</v>
      </c>
      <c r="B128" s="14" t="s">
        <v>314</v>
      </c>
      <c r="C128" s="15" t="s">
        <v>46</v>
      </c>
      <c r="D128" s="15">
        <v>23</v>
      </c>
      <c r="E128" s="15">
        <v>33</v>
      </c>
      <c r="F128" s="15">
        <v>56</v>
      </c>
      <c r="G128" s="15">
        <v>3</v>
      </c>
      <c r="H128" s="15" t="s">
        <v>15</v>
      </c>
      <c r="I128" s="15" t="s">
        <v>17</v>
      </c>
      <c r="J128" s="45"/>
      <c r="K128" s="48"/>
      <c r="L128" s="50"/>
      <c r="M128" s="52"/>
      <c r="N128" s="54"/>
      <c r="O128" s="56"/>
    </row>
    <row r="129" spans="1:18" ht="11.1" customHeight="1">
      <c r="A129" s="13" t="s">
        <v>313</v>
      </c>
      <c r="B129" s="14" t="s">
        <v>314</v>
      </c>
      <c r="C129" s="15" t="s">
        <v>44</v>
      </c>
      <c r="D129" s="15">
        <v>21</v>
      </c>
      <c r="E129" s="15">
        <v>13</v>
      </c>
      <c r="F129" s="15">
        <v>34</v>
      </c>
      <c r="G129" s="15">
        <v>0</v>
      </c>
      <c r="H129" s="15" t="s">
        <v>19</v>
      </c>
      <c r="I129" s="15" t="s">
        <v>19</v>
      </c>
      <c r="J129" s="45"/>
      <c r="K129" s="48"/>
      <c r="L129" s="50"/>
      <c r="M129" s="52"/>
      <c r="N129" s="54"/>
      <c r="O129" s="56"/>
    </row>
    <row r="130" spans="1:18" ht="11.1" customHeight="1">
      <c r="A130" s="13" t="s">
        <v>313</v>
      </c>
      <c r="B130" s="14" t="s">
        <v>314</v>
      </c>
      <c r="C130" s="15" t="s">
        <v>51</v>
      </c>
      <c r="D130" s="15">
        <v>23</v>
      </c>
      <c r="E130" s="15">
        <v>25</v>
      </c>
      <c r="F130" s="15">
        <v>48</v>
      </c>
      <c r="G130" s="15">
        <v>3</v>
      </c>
      <c r="H130" s="15" t="s">
        <v>15</v>
      </c>
      <c r="I130" s="15" t="s">
        <v>18</v>
      </c>
      <c r="J130" s="45"/>
      <c r="K130" s="48"/>
      <c r="L130" s="50"/>
      <c r="M130" s="52"/>
      <c r="N130" s="54"/>
      <c r="O130" s="56"/>
    </row>
    <row r="131" spans="1:18" ht="11.1" customHeight="1">
      <c r="A131" s="13" t="s">
        <v>313</v>
      </c>
      <c r="B131" s="14" t="s">
        <v>314</v>
      </c>
      <c r="C131" s="15" t="s">
        <v>47</v>
      </c>
      <c r="D131" s="15">
        <v>21</v>
      </c>
      <c r="E131" s="15">
        <v>31</v>
      </c>
      <c r="F131" s="15">
        <v>52</v>
      </c>
      <c r="G131" s="15">
        <v>3</v>
      </c>
      <c r="H131" s="15" t="s">
        <v>15</v>
      </c>
      <c r="I131" s="15" t="s">
        <v>17</v>
      </c>
      <c r="J131" s="45"/>
      <c r="K131" s="48"/>
      <c r="L131" s="50"/>
      <c r="M131" s="52"/>
      <c r="N131" s="54"/>
      <c r="O131" s="56"/>
    </row>
    <row r="132" spans="1:18" ht="11.1" customHeight="1">
      <c r="A132" s="13" t="s">
        <v>313</v>
      </c>
      <c r="B132" s="14" t="s">
        <v>314</v>
      </c>
      <c r="C132" s="15" t="s">
        <v>48</v>
      </c>
      <c r="D132" s="15">
        <v>26</v>
      </c>
      <c r="E132" s="15">
        <v>63</v>
      </c>
      <c r="F132" s="15">
        <v>89</v>
      </c>
      <c r="G132" s="15">
        <v>1.5</v>
      </c>
      <c r="H132" s="15" t="s">
        <v>15</v>
      </c>
      <c r="I132" s="15" t="s">
        <v>21</v>
      </c>
      <c r="J132" s="45"/>
      <c r="K132" s="48"/>
      <c r="L132" s="50"/>
      <c r="M132" s="52"/>
      <c r="N132" s="54"/>
      <c r="O132" s="56"/>
    </row>
    <row r="133" spans="1:18" ht="11.1" customHeight="1">
      <c r="A133" s="13" t="s">
        <v>313</v>
      </c>
      <c r="B133" s="14" t="s">
        <v>314</v>
      </c>
      <c r="C133" s="15" t="s">
        <v>49</v>
      </c>
      <c r="D133" s="15">
        <v>23</v>
      </c>
      <c r="E133" s="15">
        <v>60</v>
      </c>
      <c r="F133" s="15">
        <v>83</v>
      </c>
      <c r="G133" s="15">
        <v>1.5</v>
      </c>
      <c r="H133" s="15" t="s">
        <v>15</v>
      </c>
      <c r="I133" s="15" t="s">
        <v>21</v>
      </c>
      <c r="J133" s="45"/>
      <c r="K133" s="48"/>
      <c r="L133" s="50"/>
      <c r="M133" s="52"/>
      <c r="N133" s="54"/>
      <c r="O133" s="56"/>
    </row>
    <row r="134" spans="1:18" ht="11.1" customHeight="1">
      <c r="A134" s="16" t="s">
        <v>313</v>
      </c>
      <c r="B134" s="17" t="s">
        <v>314</v>
      </c>
      <c r="C134" s="18" t="s">
        <v>52</v>
      </c>
      <c r="D134" s="18">
        <v>26</v>
      </c>
      <c r="E134" s="18">
        <v>64</v>
      </c>
      <c r="F134" s="18">
        <v>90</v>
      </c>
      <c r="G134" s="18">
        <v>1.5</v>
      </c>
      <c r="H134" s="18" t="s">
        <v>15</v>
      </c>
      <c r="I134" s="18" t="s">
        <v>20</v>
      </c>
      <c r="J134" s="45"/>
      <c r="K134" s="48"/>
      <c r="L134" s="50"/>
      <c r="M134" s="52"/>
      <c r="N134" s="54"/>
      <c r="O134" s="56"/>
    </row>
    <row r="135" spans="1:18" ht="11.1" customHeight="1">
      <c r="A135" s="16" t="s">
        <v>313</v>
      </c>
      <c r="B135" s="17" t="s">
        <v>314</v>
      </c>
      <c r="C135" s="18" t="s">
        <v>50</v>
      </c>
      <c r="D135" s="18">
        <v>26</v>
      </c>
      <c r="E135" s="18">
        <v>58</v>
      </c>
      <c r="F135" s="18">
        <v>84</v>
      </c>
      <c r="G135" s="18">
        <v>2</v>
      </c>
      <c r="H135" s="18" t="s">
        <v>15</v>
      </c>
      <c r="I135" s="18" t="s">
        <v>21</v>
      </c>
      <c r="J135" s="45"/>
      <c r="K135" s="48"/>
      <c r="L135" s="50"/>
      <c r="M135" s="52"/>
      <c r="N135" s="54"/>
      <c r="O135" s="56"/>
    </row>
    <row r="136" spans="1:18" ht="11.1" customHeight="1">
      <c r="A136" s="16" t="s">
        <v>313</v>
      </c>
      <c r="B136" s="17" t="s">
        <v>314</v>
      </c>
      <c r="C136" s="18" t="s">
        <v>42</v>
      </c>
      <c r="D136" s="18">
        <v>23</v>
      </c>
      <c r="E136" s="18">
        <v>0</v>
      </c>
      <c r="F136" s="18">
        <v>23</v>
      </c>
      <c r="G136" s="18">
        <v>0</v>
      </c>
      <c r="H136" s="18" t="s">
        <v>15</v>
      </c>
      <c r="I136" s="18" t="s">
        <v>31</v>
      </c>
      <c r="J136" s="45"/>
      <c r="K136" s="48"/>
      <c r="L136" s="50"/>
      <c r="M136" s="52"/>
      <c r="N136" s="54"/>
      <c r="O136" s="56"/>
    </row>
    <row r="137" spans="1:18" ht="11.1" customHeight="1" thickBot="1">
      <c r="A137" s="19" t="s">
        <v>313</v>
      </c>
      <c r="B137" s="20" t="s">
        <v>314</v>
      </c>
      <c r="C137" s="21" t="s">
        <v>292</v>
      </c>
      <c r="D137" s="21">
        <v>26</v>
      </c>
      <c r="E137" s="21">
        <v>0</v>
      </c>
      <c r="F137" s="21">
        <v>26</v>
      </c>
      <c r="G137" s="21">
        <v>0</v>
      </c>
      <c r="H137" s="21" t="s">
        <v>15</v>
      </c>
      <c r="I137" s="21" t="s">
        <v>31</v>
      </c>
      <c r="J137" s="46"/>
      <c r="K137" s="49"/>
      <c r="L137" s="51"/>
      <c r="M137" s="53"/>
      <c r="N137" s="55"/>
      <c r="O137" s="57"/>
      <c r="P137" s="11"/>
      <c r="Q137" s="12"/>
      <c r="R137" s="12"/>
    </row>
    <row r="138" spans="1:18" ht="11.1" customHeight="1">
      <c r="A138" s="8" t="s">
        <v>315</v>
      </c>
      <c r="B138" s="9" t="s">
        <v>316</v>
      </c>
      <c r="C138" s="10" t="s">
        <v>45</v>
      </c>
      <c r="D138" s="10">
        <v>24</v>
      </c>
      <c r="E138" s="10">
        <v>26</v>
      </c>
      <c r="F138" s="10">
        <v>50</v>
      </c>
      <c r="G138" s="10">
        <v>3</v>
      </c>
      <c r="H138" s="10" t="s">
        <v>15</v>
      </c>
      <c r="I138" s="10" t="s">
        <v>17</v>
      </c>
      <c r="J138" s="44">
        <f t="shared" ref="J138" si="55">COUNTIF(H138:H148,"F")+COUNTIF(H138:H148,"AB")</f>
        <v>0</v>
      </c>
      <c r="K138" s="47">
        <f t="shared" ref="K138" si="56">SUM(G138:G148)</f>
        <v>21.5</v>
      </c>
      <c r="L138" s="50" t="str">
        <f t="shared" ref="L138" si="57">IF(K138=21.5, "PASS", "FAIL")</f>
        <v>PASS</v>
      </c>
      <c r="M138" s="52">
        <f t="shared" ref="M138" si="58">IF(L138="PASS",O138/9,"NO NEED")</f>
        <v>70.777777777777771</v>
      </c>
      <c r="N138" s="54">
        <f>IF(L138="FAIL","NO RANK",RANK(M138,$M$6:$M$621))</f>
        <v>33</v>
      </c>
      <c r="O138" s="56">
        <f t="shared" ref="O138" si="59">SUM(F138:F146)</f>
        <v>637</v>
      </c>
      <c r="P138" s="11"/>
      <c r="Q138" s="12"/>
      <c r="R138" s="12"/>
    </row>
    <row r="139" spans="1:18" ht="11.1" customHeight="1">
      <c r="A139" s="13" t="s">
        <v>315</v>
      </c>
      <c r="B139" s="14" t="s">
        <v>316</v>
      </c>
      <c r="C139" s="15" t="s">
        <v>46</v>
      </c>
      <c r="D139" s="15">
        <v>25</v>
      </c>
      <c r="E139" s="15">
        <v>40</v>
      </c>
      <c r="F139" s="15">
        <v>65</v>
      </c>
      <c r="G139" s="15">
        <v>3</v>
      </c>
      <c r="H139" s="15" t="s">
        <v>15</v>
      </c>
      <c r="I139" s="15" t="s">
        <v>16</v>
      </c>
      <c r="J139" s="45"/>
      <c r="K139" s="48"/>
      <c r="L139" s="50"/>
      <c r="M139" s="52"/>
      <c r="N139" s="54"/>
      <c r="O139" s="56"/>
    </row>
    <row r="140" spans="1:18" ht="11.1" customHeight="1">
      <c r="A140" s="13" t="s">
        <v>315</v>
      </c>
      <c r="B140" s="14" t="s">
        <v>316</v>
      </c>
      <c r="C140" s="15" t="s">
        <v>44</v>
      </c>
      <c r="D140" s="15">
        <v>26</v>
      </c>
      <c r="E140" s="15">
        <v>25</v>
      </c>
      <c r="F140" s="15">
        <v>51</v>
      </c>
      <c r="G140" s="15">
        <v>3</v>
      </c>
      <c r="H140" s="15" t="s">
        <v>15</v>
      </c>
      <c r="I140" s="15" t="s">
        <v>17</v>
      </c>
      <c r="J140" s="45"/>
      <c r="K140" s="48"/>
      <c r="L140" s="50"/>
      <c r="M140" s="52"/>
      <c r="N140" s="54"/>
      <c r="O140" s="56"/>
    </row>
    <row r="141" spans="1:18" ht="11.1" customHeight="1">
      <c r="A141" s="13" t="s">
        <v>315</v>
      </c>
      <c r="B141" s="14" t="s">
        <v>316</v>
      </c>
      <c r="C141" s="15" t="s">
        <v>51</v>
      </c>
      <c r="D141" s="15">
        <v>28</v>
      </c>
      <c r="E141" s="15">
        <v>32</v>
      </c>
      <c r="F141" s="15">
        <v>60</v>
      </c>
      <c r="G141" s="15">
        <v>3</v>
      </c>
      <c r="H141" s="15" t="s">
        <v>15</v>
      </c>
      <c r="I141" s="15" t="s">
        <v>16</v>
      </c>
      <c r="J141" s="45"/>
      <c r="K141" s="48"/>
      <c r="L141" s="50"/>
      <c r="M141" s="52"/>
      <c r="N141" s="54"/>
      <c r="O141" s="56"/>
    </row>
    <row r="142" spans="1:18" ht="11.1" customHeight="1">
      <c r="A142" s="13" t="s">
        <v>315</v>
      </c>
      <c r="B142" s="14" t="s">
        <v>316</v>
      </c>
      <c r="C142" s="15" t="s">
        <v>47</v>
      </c>
      <c r="D142" s="15">
        <v>25</v>
      </c>
      <c r="E142" s="15">
        <v>31</v>
      </c>
      <c r="F142" s="15">
        <v>56</v>
      </c>
      <c r="G142" s="15">
        <v>3</v>
      </c>
      <c r="H142" s="15" t="s">
        <v>15</v>
      </c>
      <c r="I142" s="15" t="s">
        <v>17</v>
      </c>
      <c r="J142" s="45"/>
      <c r="K142" s="48"/>
      <c r="L142" s="50"/>
      <c r="M142" s="52"/>
      <c r="N142" s="54"/>
      <c r="O142" s="56"/>
    </row>
    <row r="143" spans="1:18" ht="11.1" customHeight="1">
      <c r="A143" s="13" t="s">
        <v>315</v>
      </c>
      <c r="B143" s="14" t="s">
        <v>316</v>
      </c>
      <c r="C143" s="15" t="s">
        <v>48</v>
      </c>
      <c r="D143" s="15">
        <v>27</v>
      </c>
      <c r="E143" s="15">
        <v>62</v>
      </c>
      <c r="F143" s="15">
        <v>89</v>
      </c>
      <c r="G143" s="15">
        <v>1.5</v>
      </c>
      <c r="H143" s="15" t="s">
        <v>15</v>
      </c>
      <c r="I143" s="15" t="s">
        <v>21</v>
      </c>
      <c r="J143" s="45"/>
      <c r="K143" s="48"/>
      <c r="L143" s="50"/>
      <c r="M143" s="52"/>
      <c r="N143" s="54"/>
      <c r="O143" s="56"/>
    </row>
    <row r="144" spans="1:18" ht="11.1" customHeight="1">
      <c r="A144" s="16" t="s">
        <v>315</v>
      </c>
      <c r="B144" s="17" t="s">
        <v>316</v>
      </c>
      <c r="C144" s="18" t="s">
        <v>49</v>
      </c>
      <c r="D144" s="18">
        <v>25</v>
      </c>
      <c r="E144" s="18">
        <v>63</v>
      </c>
      <c r="F144" s="18">
        <v>88</v>
      </c>
      <c r="G144" s="18">
        <v>1.5</v>
      </c>
      <c r="H144" s="18" t="s">
        <v>15</v>
      </c>
      <c r="I144" s="18" t="s">
        <v>21</v>
      </c>
      <c r="J144" s="45"/>
      <c r="K144" s="48"/>
      <c r="L144" s="50"/>
      <c r="M144" s="52"/>
      <c r="N144" s="54"/>
      <c r="O144" s="56"/>
    </row>
    <row r="145" spans="1:18" ht="11.1" customHeight="1">
      <c r="A145" s="16" t="s">
        <v>315</v>
      </c>
      <c r="B145" s="17" t="s">
        <v>316</v>
      </c>
      <c r="C145" s="18" t="s">
        <v>52</v>
      </c>
      <c r="D145" s="18">
        <v>27</v>
      </c>
      <c r="E145" s="18">
        <v>64</v>
      </c>
      <c r="F145" s="18">
        <v>91</v>
      </c>
      <c r="G145" s="18">
        <v>1.5</v>
      </c>
      <c r="H145" s="18" t="s">
        <v>15</v>
      </c>
      <c r="I145" s="18" t="s">
        <v>20</v>
      </c>
      <c r="J145" s="45"/>
      <c r="K145" s="48"/>
      <c r="L145" s="50"/>
      <c r="M145" s="52"/>
      <c r="N145" s="54"/>
      <c r="O145" s="56"/>
    </row>
    <row r="146" spans="1:18" ht="11.1" customHeight="1">
      <c r="A146" s="16" t="s">
        <v>315</v>
      </c>
      <c r="B146" s="17" t="s">
        <v>316</v>
      </c>
      <c r="C146" s="18" t="s">
        <v>50</v>
      </c>
      <c r="D146" s="18">
        <v>27</v>
      </c>
      <c r="E146" s="18">
        <v>60</v>
      </c>
      <c r="F146" s="18">
        <v>87</v>
      </c>
      <c r="G146" s="18">
        <v>2</v>
      </c>
      <c r="H146" s="18" t="s">
        <v>15</v>
      </c>
      <c r="I146" s="18" t="s">
        <v>21</v>
      </c>
      <c r="J146" s="45"/>
      <c r="K146" s="48"/>
      <c r="L146" s="50"/>
      <c r="M146" s="52"/>
      <c r="N146" s="54"/>
      <c r="O146" s="56"/>
    </row>
    <row r="147" spans="1:18" ht="11.1" customHeight="1">
      <c r="A147" s="16" t="s">
        <v>315</v>
      </c>
      <c r="B147" s="17" t="s">
        <v>316</v>
      </c>
      <c r="C147" s="18" t="s">
        <v>42</v>
      </c>
      <c r="D147" s="18">
        <v>20</v>
      </c>
      <c r="E147" s="18">
        <v>0</v>
      </c>
      <c r="F147" s="18">
        <v>20</v>
      </c>
      <c r="G147" s="18">
        <v>0</v>
      </c>
      <c r="H147" s="18" t="s">
        <v>15</v>
      </c>
      <c r="I147" s="18" t="s">
        <v>31</v>
      </c>
      <c r="J147" s="45"/>
      <c r="K147" s="48"/>
      <c r="L147" s="50"/>
      <c r="M147" s="52"/>
      <c r="N147" s="54"/>
      <c r="O147" s="56"/>
    </row>
    <row r="148" spans="1:18" ht="11.1" customHeight="1" thickBot="1">
      <c r="A148" s="19" t="s">
        <v>315</v>
      </c>
      <c r="B148" s="20" t="s">
        <v>316</v>
      </c>
      <c r="C148" s="21" t="s">
        <v>292</v>
      </c>
      <c r="D148" s="21">
        <v>27</v>
      </c>
      <c r="E148" s="21">
        <v>0</v>
      </c>
      <c r="F148" s="21">
        <v>27</v>
      </c>
      <c r="G148" s="21">
        <v>0</v>
      </c>
      <c r="H148" s="21" t="s">
        <v>15</v>
      </c>
      <c r="I148" s="21" t="s">
        <v>31</v>
      </c>
      <c r="J148" s="46"/>
      <c r="K148" s="49"/>
      <c r="L148" s="51"/>
      <c r="M148" s="53"/>
      <c r="N148" s="55"/>
      <c r="O148" s="57"/>
      <c r="P148" s="11"/>
      <c r="Q148" s="12"/>
      <c r="R148" s="12"/>
    </row>
    <row r="149" spans="1:18" ht="11.1" customHeight="1">
      <c r="A149" s="8" t="s">
        <v>317</v>
      </c>
      <c r="B149" s="9" t="s">
        <v>318</v>
      </c>
      <c r="C149" s="10" t="s">
        <v>45</v>
      </c>
      <c r="D149" s="10">
        <v>24</v>
      </c>
      <c r="E149" s="10">
        <v>25</v>
      </c>
      <c r="F149" s="10">
        <v>49</v>
      </c>
      <c r="G149" s="10">
        <v>3</v>
      </c>
      <c r="H149" s="10" t="s">
        <v>15</v>
      </c>
      <c r="I149" s="10" t="s">
        <v>18</v>
      </c>
      <c r="J149" s="44">
        <f t="shared" ref="J149" si="60">COUNTIF(H149:H159,"F")+COUNTIF(H149:H159,"AB")</f>
        <v>0</v>
      </c>
      <c r="K149" s="47">
        <f t="shared" ref="K149" si="61">SUM(G149:G159)</f>
        <v>21.5</v>
      </c>
      <c r="L149" s="50" t="str">
        <f t="shared" ref="L149" si="62">IF(K149=21.5, "PASS", "FAIL")</f>
        <v>PASS</v>
      </c>
      <c r="M149" s="52">
        <f t="shared" ref="M149" si="63">IF(L149="PASS",O149/9,"NO NEED")</f>
        <v>77</v>
      </c>
      <c r="N149" s="54">
        <f>IF(L149="FAIL","NO RANK",RANK(M149,$M$6:$M$621))</f>
        <v>9</v>
      </c>
      <c r="O149" s="56">
        <f t="shared" ref="O149" si="64">SUM(F149:F157)</f>
        <v>693</v>
      </c>
      <c r="P149" s="11"/>
      <c r="Q149" s="12"/>
      <c r="R149" s="12"/>
    </row>
    <row r="150" spans="1:18" ht="11.1" customHeight="1">
      <c r="A150" s="13" t="s">
        <v>317</v>
      </c>
      <c r="B150" s="14" t="s">
        <v>318</v>
      </c>
      <c r="C150" s="15" t="s">
        <v>46</v>
      </c>
      <c r="D150" s="15">
        <v>27</v>
      </c>
      <c r="E150" s="15">
        <v>43</v>
      </c>
      <c r="F150" s="15">
        <v>70</v>
      </c>
      <c r="G150" s="15">
        <v>3</v>
      </c>
      <c r="H150" s="15" t="s">
        <v>15</v>
      </c>
      <c r="I150" s="15" t="s">
        <v>22</v>
      </c>
      <c r="J150" s="45"/>
      <c r="K150" s="48"/>
      <c r="L150" s="50"/>
      <c r="M150" s="52"/>
      <c r="N150" s="54"/>
      <c r="O150" s="56"/>
    </row>
    <row r="151" spans="1:18" ht="11.1" customHeight="1">
      <c r="A151" s="13" t="s">
        <v>317</v>
      </c>
      <c r="B151" s="14" t="s">
        <v>318</v>
      </c>
      <c r="C151" s="15" t="s">
        <v>44</v>
      </c>
      <c r="D151" s="15">
        <v>25</v>
      </c>
      <c r="E151" s="15">
        <v>41</v>
      </c>
      <c r="F151" s="15">
        <v>66</v>
      </c>
      <c r="G151" s="15">
        <v>3</v>
      </c>
      <c r="H151" s="15" t="s">
        <v>15</v>
      </c>
      <c r="I151" s="15" t="s">
        <v>16</v>
      </c>
      <c r="J151" s="45"/>
      <c r="K151" s="48"/>
      <c r="L151" s="50"/>
      <c r="M151" s="52"/>
      <c r="N151" s="54"/>
      <c r="O151" s="56"/>
    </row>
    <row r="152" spans="1:18" ht="11.1" customHeight="1">
      <c r="A152" s="13" t="s">
        <v>317</v>
      </c>
      <c r="B152" s="14" t="s">
        <v>318</v>
      </c>
      <c r="C152" s="15" t="s">
        <v>51</v>
      </c>
      <c r="D152" s="15">
        <v>29</v>
      </c>
      <c r="E152" s="15">
        <v>44</v>
      </c>
      <c r="F152" s="15">
        <v>73</v>
      </c>
      <c r="G152" s="15">
        <v>3</v>
      </c>
      <c r="H152" s="15" t="s">
        <v>15</v>
      </c>
      <c r="I152" s="15" t="s">
        <v>22</v>
      </c>
      <c r="J152" s="45"/>
      <c r="K152" s="48"/>
      <c r="L152" s="50"/>
      <c r="M152" s="52"/>
      <c r="N152" s="54"/>
      <c r="O152" s="56"/>
    </row>
    <row r="153" spans="1:18" ht="11.1" customHeight="1">
      <c r="A153" s="13" t="s">
        <v>317</v>
      </c>
      <c r="B153" s="14" t="s">
        <v>318</v>
      </c>
      <c r="C153" s="15" t="s">
        <v>47</v>
      </c>
      <c r="D153" s="15">
        <v>26</v>
      </c>
      <c r="E153" s="15">
        <v>32</v>
      </c>
      <c r="F153" s="15">
        <v>58</v>
      </c>
      <c r="G153" s="15">
        <v>3</v>
      </c>
      <c r="H153" s="15" t="s">
        <v>15</v>
      </c>
      <c r="I153" s="15" t="s">
        <v>17</v>
      </c>
      <c r="J153" s="45"/>
      <c r="K153" s="48"/>
      <c r="L153" s="50"/>
      <c r="M153" s="52"/>
      <c r="N153" s="54"/>
      <c r="O153" s="56"/>
    </row>
    <row r="154" spans="1:18" ht="11.1" customHeight="1">
      <c r="A154" s="13" t="s">
        <v>317</v>
      </c>
      <c r="B154" s="14" t="s">
        <v>318</v>
      </c>
      <c r="C154" s="15" t="s">
        <v>48</v>
      </c>
      <c r="D154" s="15">
        <v>27</v>
      </c>
      <c r="E154" s="15">
        <v>65</v>
      </c>
      <c r="F154" s="15">
        <v>92</v>
      </c>
      <c r="G154" s="15">
        <v>1.5</v>
      </c>
      <c r="H154" s="15" t="s">
        <v>15</v>
      </c>
      <c r="I154" s="15" t="s">
        <v>20</v>
      </c>
      <c r="J154" s="45"/>
      <c r="K154" s="48"/>
      <c r="L154" s="50"/>
      <c r="M154" s="52"/>
      <c r="N154" s="54"/>
      <c r="O154" s="56"/>
    </row>
    <row r="155" spans="1:18" ht="11.1" customHeight="1">
      <c r="A155" s="13" t="s">
        <v>317</v>
      </c>
      <c r="B155" s="14" t="s">
        <v>318</v>
      </c>
      <c r="C155" s="15" t="s">
        <v>49</v>
      </c>
      <c r="D155" s="15">
        <v>28</v>
      </c>
      <c r="E155" s="15">
        <v>68</v>
      </c>
      <c r="F155" s="15">
        <v>96</v>
      </c>
      <c r="G155" s="15">
        <v>1.5</v>
      </c>
      <c r="H155" s="15" t="s">
        <v>15</v>
      </c>
      <c r="I155" s="15" t="s">
        <v>20</v>
      </c>
      <c r="J155" s="45"/>
      <c r="K155" s="48"/>
      <c r="L155" s="50"/>
      <c r="M155" s="52"/>
      <c r="N155" s="54"/>
      <c r="O155" s="56"/>
    </row>
    <row r="156" spans="1:18" ht="11.1" customHeight="1">
      <c r="A156" s="16" t="s">
        <v>317</v>
      </c>
      <c r="B156" s="17" t="s">
        <v>318</v>
      </c>
      <c r="C156" s="18" t="s">
        <v>52</v>
      </c>
      <c r="D156" s="18">
        <v>28</v>
      </c>
      <c r="E156" s="18">
        <v>66</v>
      </c>
      <c r="F156" s="18">
        <v>94</v>
      </c>
      <c r="G156" s="18">
        <v>1.5</v>
      </c>
      <c r="H156" s="18" t="s">
        <v>15</v>
      </c>
      <c r="I156" s="18" t="s">
        <v>20</v>
      </c>
      <c r="J156" s="45"/>
      <c r="K156" s="48"/>
      <c r="L156" s="50"/>
      <c r="M156" s="52"/>
      <c r="N156" s="54"/>
      <c r="O156" s="56"/>
    </row>
    <row r="157" spans="1:18" ht="11.1" customHeight="1">
      <c r="A157" s="16" t="s">
        <v>317</v>
      </c>
      <c r="B157" s="17" t="s">
        <v>318</v>
      </c>
      <c r="C157" s="18" t="s">
        <v>50</v>
      </c>
      <c r="D157" s="18">
        <v>28</v>
      </c>
      <c r="E157" s="18">
        <v>67</v>
      </c>
      <c r="F157" s="18">
        <v>95</v>
      </c>
      <c r="G157" s="18">
        <v>2</v>
      </c>
      <c r="H157" s="18" t="s">
        <v>15</v>
      </c>
      <c r="I157" s="18" t="s">
        <v>20</v>
      </c>
      <c r="J157" s="45"/>
      <c r="K157" s="48"/>
      <c r="L157" s="50"/>
      <c r="M157" s="52"/>
      <c r="N157" s="54"/>
      <c r="O157" s="56"/>
    </row>
    <row r="158" spans="1:18" ht="11.1" customHeight="1">
      <c r="A158" s="16" t="s">
        <v>317</v>
      </c>
      <c r="B158" s="17" t="s">
        <v>318</v>
      </c>
      <c r="C158" s="18" t="s">
        <v>42</v>
      </c>
      <c r="D158" s="18">
        <v>20</v>
      </c>
      <c r="E158" s="18">
        <v>0</v>
      </c>
      <c r="F158" s="18">
        <v>20</v>
      </c>
      <c r="G158" s="18">
        <v>0</v>
      </c>
      <c r="H158" s="18" t="s">
        <v>15</v>
      </c>
      <c r="I158" s="18" t="s">
        <v>31</v>
      </c>
      <c r="J158" s="45"/>
      <c r="K158" s="48"/>
      <c r="L158" s="50"/>
      <c r="M158" s="52"/>
      <c r="N158" s="54"/>
      <c r="O158" s="56"/>
    </row>
    <row r="159" spans="1:18" ht="11.1" customHeight="1" thickBot="1">
      <c r="A159" s="19" t="s">
        <v>317</v>
      </c>
      <c r="B159" s="20" t="s">
        <v>318</v>
      </c>
      <c r="C159" s="21" t="s">
        <v>292</v>
      </c>
      <c r="D159" s="21">
        <v>27</v>
      </c>
      <c r="E159" s="21">
        <v>0</v>
      </c>
      <c r="F159" s="21">
        <v>27</v>
      </c>
      <c r="G159" s="21">
        <v>0</v>
      </c>
      <c r="H159" s="21" t="s">
        <v>15</v>
      </c>
      <c r="I159" s="21" t="s">
        <v>31</v>
      </c>
      <c r="J159" s="46"/>
      <c r="K159" s="49"/>
      <c r="L159" s="51"/>
      <c r="M159" s="53"/>
      <c r="N159" s="55"/>
      <c r="O159" s="57"/>
      <c r="P159" s="11"/>
      <c r="Q159" s="12"/>
      <c r="R159" s="12"/>
    </row>
    <row r="160" spans="1:18" ht="11.1" customHeight="1">
      <c r="A160" s="8" t="s">
        <v>319</v>
      </c>
      <c r="B160" s="9" t="s">
        <v>320</v>
      </c>
      <c r="C160" s="10" t="s">
        <v>45</v>
      </c>
      <c r="D160" s="10">
        <v>27</v>
      </c>
      <c r="E160" s="10">
        <v>30</v>
      </c>
      <c r="F160" s="10">
        <v>57</v>
      </c>
      <c r="G160" s="10">
        <v>3</v>
      </c>
      <c r="H160" s="10" t="s">
        <v>15</v>
      </c>
      <c r="I160" s="10" t="s">
        <v>17</v>
      </c>
      <c r="J160" s="44">
        <f t="shared" ref="J160" si="65">COUNTIF(H160:H170,"F")+COUNTIF(H160:H170,"AB")</f>
        <v>0</v>
      </c>
      <c r="K160" s="47">
        <f t="shared" ref="K160" si="66">SUM(G160:G170)</f>
        <v>21.5</v>
      </c>
      <c r="L160" s="50" t="str">
        <f t="shared" ref="L160" si="67">IF(K160=21.5, "PASS", "FAIL")</f>
        <v>PASS</v>
      </c>
      <c r="M160" s="52">
        <f t="shared" ref="M160" si="68">IF(L160="PASS",O160/9,"NO NEED")</f>
        <v>71</v>
      </c>
      <c r="N160" s="54">
        <f>IF(L160="FAIL","NO RANK",RANK(M160,$M$6:$M$621))</f>
        <v>32</v>
      </c>
      <c r="O160" s="56">
        <f t="shared" ref="O160" si="69">SUM(F160:F168)</f>
        <v>639</v>
      </c>
      <c r="P160" s="11"/>
      <c r="Q160" s="12"/>
      <c r="R160" s="12"/>
    </row>
    <row r="161" spans="1:18" ht="11.1" customHeight="1">
      <c r="A161" s="13" t="s">
        <v>319</v>
      </c>
      <c r="B161" s="14" t="s">
        <v>320</v>
      </c>
      <c r="C161" s="15" t="s">
        <v>46</v>
      </c>
      <c r="D161" s="15">
        <v>26</v>
      </c>
      <c r="E161" s="15">
        <v>31</v>
      </c>
      <c r="F161" s="15">
        <v>57</v>
      </c>
      <c r="G161" s="15">
        <v>3</v>
      </c>
      <c r="H161" s="15" t="s">
        <v>15</v>
      </c>
      <c r="I161" s="15" t="s">
        <v>17</v>
      </c>
      <c r="J161" s="45"/>
      <c r="K161" s="48"/>
      <c r="L161" s="50"/>
      <c r="M161" s="52"/>
      <c r="N161" s="54"/>
      <c r="O161" s="56"/>
    </row>
    <row r="162" spans="1:18" ht="11.1" customHeight="1">
      <c r="A162" s="13" t="s">
        <v>319</v>
      </c>
      <c r="B162" s="14" t="s">
        <v>320</v>
      </c>
      <c r="C162" s="15" t="s">
        <v>44</v>
      </c>
      <c r="D162" s="15">
        <v>25</v>
      </c>
      <c r="E162" s="15">
        <v>31</v>
      </c>
      <c r="F162" s="15">
        <v>56</v>
      </c>
      <c r="G162" s="15">
        <v>3</v>
      </c>
      <c r="H162" s="15" t="s">
        <v>15</v>
      </c>
      <c r="I162" s="15" t="s">
        <v>17</v>
      </c>
      <c r="J162" s="45"/>
      <c r="K162" s="48"/>
      <c r="L162" s="50"/>
      <c r="M162" s="52"/>
      <c r="N162" s="54"/>
      <c r="O162" s="56"/>
    </row>
    <row r="163" spans="1:18" ht="11.1" customHeight="1">
      <c r="A163" s="13" t="s">
        <v>319</v>
      </c>
      <c r="B163" s="14" t="s">
        <v>320</v>
      </c>
      <c r="C163" s="15" t="s">
        <v>51</v>
      </c>
      <c r="D163" s="15">
        <v>27</v>
      </c>
      <c r="E163" s="15">
        <v>26</v>
      </c>
      <c r="F163" s="15">
        <v>53</v>
      </c>
      <c r="G163" s="15">
        <v>3</v>
      </c>
      <c r="H163" s="15" t="s">
        <v>15</v>
      </c>
      <c r="I163" s="15" t="s">
        <v>17</v>
      </c>
      <c r="J163" s="45"/>
      <c r="K163" s="48"/>
      <c r="L163" s="50"/>
      <c r="M163" s="52"/>
      <c r="N163" s="54"/>
      <c r="O163" s="56"/>
    </row>
    <row r="164" spans="1:18" ht="11.1" customHeight="1">
      <c r="A164" s="13" t="s">
        <v>319</v>
      </c>
      <c r="B164" s="14" t="s">
        <v>320</v>
      </c>
      <c r="C164" s="15" t="s">
        <v>47</v>
      </c>
      <c r="D164" s="15">
        <v>19</v>
      </c>
      <c r="E164" s="15">
        <v>27</v>
      </c>
      <c r="F164" s="15">
        <v>46</v>
      </c>
      <c r="G164" s="15">
        <v>3</v>
      </c>
      <c r="H164" s="15" t="s">
        <v>15</v>
      </c>
      <c r="I164" s="15" t="s">
        <v>18</v>
      </c>
      <c r="J164" s="45"/>
      <c r="K164" s="48"/>
      <c r="L164" s="50"/>
      <c r="M164" s="52"/>
      <c r="N164" s="54"/>
      <c r="O164" s="56"/>
    </row>
    <row r="165" spans="1:18" ht="11.1" customHeight="1">
      <c r="A165" s="13" t="s">
        <v>319</v>
      </c>
      <c r="B165" s="14" t="s">
        <v>320</v>
      </c>
      <c r="C165" s="15" t="s">
        <v>48</v>
      </c>
      <c r="D165" s="15">
        <v>27</v>
      </c>
      <c r="E165" s="15">
        <v>67</v>
      </c>
      <c r="F165" s="15">
        <v>94</v>
      </c>
      <c r="G165" s="15">
        <v>1.5</v>
      </c>
      <c r="H165" s="15" t="s">
        <v>15</v>
      </c>
      <c r="I165" s="15" t="s">
        <v>20</v>
      </c>
      <c r="J165" s="45"/>
      <c r="K165" s="48"/>
      <c r="L165" s="50"/>
      <c r="M165" s="52"/>
      <c r="N165" s="54"/>
      <c r="O165" s="56"/>
    </row>
    <row r="166" spans="1:18" ht="11.1" customHeight="1">
      <c r="A166" s="16" t="s">
        <v>319</v>
      </c>
      <c r="B166" s="17" t="s">
        <v>320</v>
      </c>
      <c r="C166" s="18" t="s">
        <v>49</v>
      </c>
      <c r="D166" s="18">
        <v>28</v>
      </c>
      <c r="E166" s="18">
        <v>68</v>
      </c>
      <c r="F166" s="18">
        <v>96</v>
      </c>
      <c r="G166" s="18">
        <v>1.5</v>
      </c>
      <c r="H166" s="18" t="s">
        <v>15</v>
      </c>
      <c r="I166" s="18" t="s">
        <v>20</v>
      </c>
      <c r="J166" s="45"/>
      <c r="K166" s="48"/>
      <c r="L166" s="50"/>
      <c r="M166" s="52"/>
      <c r="N166" s="54"/>
      <c r="O166" s="56"/>
    </row>
    <row r="167" spans="1:18" ht="11.1" customHeight="1">
      <c r="A167" s="16" t="s">
        <v>319</v>
      </c>
      <c r="B167" s="17" t="s">
        <v>320</v>
      </c>
      <c r="C167" s="18" t="s">
        <v>52</v>
      </c>
      <c r="D167" s="18">
        <v>27</v>
      </c>
      <c r="E167" s="18">
        <v>66</v>
      </c>
      <c r="F167" s="18">
        <v>93</v>
      </c>
      <c r="G167" s="18">
        <v>1.5</v>
      </c>
      <c r="H167" s="18" t="s">
        <v>15</v>
      </c>
      <c r="I167" s="18" t="s">
        <v>20</v>
      </c>
      <c r="J167" s="45"/>
      <c r="K167" s="48"/>
      <c r="L167" s="50"/>
      <c r="M167" s="52"/>
      <c r="N167" s="54"/>
      <c r="O167" s="56"/>
    </row>
    <row r="168" spans="1:18" ht="11.1" customHeight="1">
      <c r="A168" s="16" t="s">
        <v>319</v>
      </c>
      <c r="B168" s="17" t="s">
        <v>320</v>
      </c>
      <c r="C168" s="18" t="s">
        <v>50</v>
      </c>
      <c r="D168" s="18">
        <v>27</v>
      </c>
      <c r="E168" s="18">
        <v>60</v>
      </c>
      <c r="F168" s="18">
        <v>87</v>
      </c>
      <c r="G168" s="18">
        <v>2</v>
      </c>
      <c r="H168" s="18" t="s">
        <v>15</v>
      </c>
      <c r="I168" s="18" t="s">
        <v>21</v>
      </c>
      <c r="J168" s="45"/>
      <c r="K168" s="48"/>
      <c r="L168" s="50"/>
      <c r="M168" s="52"/>
      <c r="N168" s="54"/>
      <c r="O168" s="56"/>
    </row>
    <row r="169" spans="1:18" ht="11.1" customHeight="1">
      <c r="A169" s="16" t="s">
        <v>319</v>
      </c>
      <c r="B169" s="17" t="s">
        <v>320</v>
      </c>
      <c r="C169" s="18" t="s">
        <v>42</v>
      </c>
      <c r="D169" s="18">
        <v>19</v>
      </c>
      <c r="E169" s="18">
        <v>0</v>
      </c>
      <c r="F169" s="18">
        <v>19</v>
      </c>
      <c r="G169" s="18">
        <v>0</v>
      </c>
      <c r="H169" s="18" t="s">
        <v>15</v>
      </c>
      <c r="I169" s="18" t="s">
        <v>31</v>
      </c>
      <c r="J169" s="45"/>
      <c r="K169" s="48"/>
      <c r="L169" s="50"/>
      <c r="M169" s="52"/>
      <c r="N169" s="54"/>
      <c r="O169" s="56"/>
    </row>
    <row r="170" spans="1:18" ht="11.1" customHeight="1" thickBot="1">
      <c r="A170" s="19" t="s">
        <v>319</v>
      </c>
      <c r="B170" s="20" t="s">
        <v>320</v>
      </c>
      <c r="C170" s="21" t="s">
        <v>292</v>
      </c>
      <c r="D170" s="21">
        <v>27</v>
      </c>
      <c r="E170" s="21">
        <v>0</v>
      </c>
      <c r="F170" s="21">
        <v>27</v>
      </c>
      <c r="G170" s="21">
        <v>0</v>
      </c>
      <c r="H170" s="21" t="s">
        <v>15</v>
      </c>
      <c r="I170" s="21" t="s">
        <v>31</v>
      </c>
      <c r="J170" s="46"/>
      <c r="K170" s="49"/>
      <c r="L170" s="51"/>
      <c r="M170" s="53"/>
      <c r="N170" s="55"/>
      <c r="O170" s="57"/>
      <c r="P170" s="11"/>
      <c r="Q170" s="12"/>
      <c r="R170" s="12"/>
    </row>
    <row r="171" spans="1:18" ht="11.1" customHeight="1">
      <c r="A171" s="8" t="s">
        <v>321</v>
      </c>
      <c r="B171" s="9" t="s">
        <v>322</v>
      </c>
      <c r="C171" s="10" t="s">
        <v>45</v>
      </c>
      <c r="D171" s="10">
        <v>29</v>
      </c>
      <c r="E171" s="10">
        <v>56</v>
      </c>
      <c r="F171" s="10">
        <v>85</v>
      </c>
      <c r="G171" s="10">
        <v>3</v>
      </c>
      <c r="H171" s="10" t="s">
        <v>15</v>
      </c>
      <c r="I171" s="10" t="s">
        <v>21</v>
      </c>
      <c r="J171" s="44">
        <f t="shared" ref="J171" si="70">COUNTIF(H171:H181,"F")+COUNTIF(H171:H181,"AB")</f>
        <v>0</v>
      </c>
      <c r="K171" s="47">
        <f t="shared" ref="K171" si="71">SUM(G171:G181)</f>
        <v>21.5</v>
      </c>
      <c r="L171" s="50" t="str">
        <f t="shared" ref="L171" si="72">IF(K171=21.5, "PASS", "FAIL")</f>
        <v>PASS</v>
      </c>
      <c r="M171" s="52">
        <f t="shared" ref="M171" si="73">IF(L171="PASS",O171/9,"NO NEED")</f>
        <v>82.666666666666671</v>
      </c>
      <c r="N171" s="54">
        <f>IF(L171="FAIL","NO RANK",RANK(M171,$M$6:$M$621))</f>
        <v>3</v>
      </c>
      <c r="O171" s="56">
        <f t="shared" ref="O171" si="74">SUM(F171:F179)</f>
        <v>744</v>
      </c>
      <c r="P171" s="11"/>
      <c r="Q171" s="12"/>
      <c r="R171" s="12"/>
    </row>
    <row r="172" spans="1:18" ht="11.1" customHeight="1">
      <c r="A172" s="13" t="s">
        <v>321</v>
      </c>
      <c r="B172" s="14" t="s">
        <v>322</v>
      </c>
      <c r="C172" s="15" t="s">
        <v>46</v>
      </c>
      <c r="D172" s="15">
        <v>28</v>
      </c>
      <c r="E172" s="15">
        <v>48</v>
      </c>
      <c r="F172" s="15">
        <v>76</v>
      </c>
      <c r="G172" s="15">
        <v>3</v>
      </c>
      <c r="H172" s="15" t="s">
        <v>15</v>
      </c>
      <c r="I172" s="15" t="s">
        <v>22</v>
      </c>
      <c r="J172" s="45"/>
      <c r="K172" s="48"/>
      <c r="L172" s="50"/>
      <c r="M172" s="52"/>
      <c r="N172" s="54"/>
      <c r="O172" s="56"/>
    </row>
    <row r="173" spans="1:18" ht="11.1" customHeight="1">
      <c r="A173" s="13" t="s">
        <v>321</v>
      </c>
      <c r="B173" s="14" t="s">
        <v>322</v>
      </c>
      <c r="C173" s="15" t="s">
        <v>44</v>
      </c>
      <c r="D173" s="15">
        <v>26</v>
      </c>
      <c r="E173" s="15">
        <v>41</v>
      </c>
      <c r="F173" s="15">
        <v>67</v>
      </c>
      <c r="G173" s="15">
        <v>3</v>
      </c>
      <c r="H173" s="15" t="s">
        <v>15</v>
      </c>
      <c r="I173" s="15" t="s">
        <v>16</v>
      </c>
      <c r="J173" s="45"/>
      <c r="K173" s="48"/>
      <c r="L173" s="50"/>
      <c r="M173" s="52"/>
      <c r="N173" s="54"/>
      <c r="O173" s="56"/>
    </row>
    <row r="174" spans="1:18" ht="11.1" customHeight="1">
      <c r="A174" s="13" t="s">
        <v>321</v>
      </c>
      <c r="B174" s="14" t="s">
        <v>322</v>
      </c>
      <c r="C174" s="15" t="s">
        <v>51</v>
      </c>
      <c r="D174" s="15">
        <v>28</v>
      </c>
      <c r="E174" s="15">
        <v>46</v>
      </c>
      <c r="F174" s="15">
        <v>74</v>
      </c>
      <c r="G174" s="15">
        <v>3</v>
      </c>
      <c r="H174" s="15" t="s">
        <v>15</v>
      </c>
      <c r="I174" s="15" t="s">
        <v>22</v>
      </c>
      <c r="J174" s="45"/>
      <c r="K174" s="48"/>
      <c r="L174" s="50"/>
      <c r="M174" s="52"/>
      <c r="N174" s="54"/>
      <c r="O174" s="56"/>
    </row>
    <row r="175" spans="1:18" ht="11.1" customHeight="1">
      <c r="A175" s="13" t="s">
        <v>321</v>
      </c>
      <c r="B175" s="14" t="s">
        <v>322</v>
      </c>
      <c r="C175" s="15" t="s">
        <v>47</v>
      </c>
      <c r="D175" s="15">
        <v>21</v>
      </c>
      <c r="E175" s="15">
        <v>38</v>
      </c>
      <c r="F175" s="15">
        <v>59</v>
      </c>
      <c r="G175" s="15">
        <v>3</v>
      </c>
      <c r="H175" s="15" t="s">
        <v>15</v>
      </c>
      <c r="I175" s="15" t="s">
        <v>17</v>
      </c>
      <c r="J175" s="45"/>
      <c r="K175" s="48"/>
      <c r="L175" s="50"/>
      <c r="M175" s="52"/>
      <c r="N175" s="54"/>
      <c r="O175" s="56"/>
    </row>
    <row r="176" spans="1:18" ht="11.1" customHeight="1">
      <c r="A176" s="13" t="s">
        <v>321</v>
      </c>
      <c r="B176" s="14" t="s">
        <v>322</v>
      </c>
      <c r="C176" s="15" t="s">
        <v>48</v>
      </c>
      <c r="D176" s="15">
        <v>25</v>
      </c>
      <c r="E176" s="15">
        <v>69</v>
      </c>
      <c r="F176" s="15">
        <v>94</v>
      </c>
      <c r="G176" s="15">
        <v>1.5</v>
      </c>
      <c r="H176" s="15" t="s">
        <v>15</v>
      </c>
      <c r="I176" s="15" t="s">
        <v>20</v>
      </c>
      <c r="J176" s="45"/>
      <c r="K176" s="48"/>
      <c r="L176" s="50"/>
      <c r="M176" s="52"/>
      <c r="N176" s="54"/>
      <c r="O176" s="56"/>
    </row>
    <row r="177" spans="1:18" ht="11.1" customHeight="1">
      <c r="A177" s="13" t="s">
        <v>321</v>
      </c>
      <c r="B177" s="14" t="s">
        <v>322</v>
      </c>
      <c r="C177" s="15" t="s">
        <v>49</v>
      </c>
      <c r="D177" s="15">
        <v>27</v>
      </c>
      <c r="E177" s="15">
        <v>67</v>
      </c>
      <c r="F177" s="15">
        <v>94</v>
      </c>
      <c r="G177" s="15">
        <v>1.5</v>
      </c>
      <c r="H177" s="15" t="s">
        <v>15</v>
      </c>
      <c r="I177" s="15" t="s">
        <v>20</v>
      </c>
      <c r="J177" s="45"/>
      <c r="K177" s="48"/>
      <c r="L177" s="50"/>
      <c r="M177" s="52"/>
      <c r="N177" s="54"/>
      <c r="O177" s="56"/>
    </row>
    <row r="178" spans="1:18" ht="11.1" customHeight="1">
      <c r="A178" s="16" t="s">
        <v>321</v>
      </c>
      <c r="B178" s="17" t="s">
        <v>322</v>
      </c>
      <c r="C178" s="18" t="s">
        <v>52</v>
      </c>
      <c r="D178" s="18">
        <v>29</v>
      </c>
      <c r="E178" s="18">
        <v>69</v>
      </c>
      <c r="F178" s="18">
        <v>98</v>
      </c>
      <c r="G178" s="18">
        <v>1.5</v>
      </c>
      <c r="H178" s="18" t="s">
        <v>15</v>
      </c>
      <c r="I178" s="18" t="s">
        <v>20</v>
      </c>
      <c r="J178" s="45"/>
      <c r="K178" s="48"/>
      <c r="L178" s="50"/>
      <c r="M178" s="52"/>
      <c r="N178" s="54"/>
      <c r="O178" s="56"/>
    </row>
    <row r="179" spans="1:18" ht="11.1" customHeight="1">
      <c r="A179" s="16" t="s">
        <v>321</v>
      </c>
      <c r="B179" s="17" t="s">
        <v>322</v>
      </c>
      <c r="C179" s="18" t="s">
        <v>50</v>
      </c>
      <c r="D179" s="18">
        <v>29</v>
      </c>
      <c r="E179" s="18">
        <v>68</v>
      </c>
      <c r="F179" s="18">
        <v>97</v>
      </c>
      <c r="G179" s="18">
        <v>2</v>
      </c>
      <c r="H179" s="18" t="s">
        <v>15</v>
      </c>
      <c r="I179" s="18" t="s">
        <v>20</v>
      </c>
      <c r="J179" s="45"/>
      <c r="K179" s="48"/>
      <c r="L179" s="50"/>
      <c r="M179" s="52"/>
      <c r="N179" s="54"/>
      <c r="O179" s="56"/>
    </row>
    <row r="180" spans="1:18" ht="11.1" customHeight="1">
      <c r="A180" s="16" t="s">
        <v>321</v>
      </c>
      <c r="B180" s="17" t="s">
        <v>322</v>
      </c>
      <c r="C180" s="18" t="s">
        <v>42</v>
      </c>
      <c r="D180" s="18">
        <v>17</v>
      </c>
      <c r="E180" s="18">
        <v>0</v>
      </c>
      <c r="F180" s="18">
        <v>17</v>
      </c>
      <c r="G180" s="18">
        <v>0</v>
      </c>
      <c r="H180" s="18" t="s">
        <v>15</v>
      </c>
      <c r="I180" s="18" t="s">
        <v>31</v>
      </c>
      <c r="J180" s="45"/>
      <c r="K180" s="48"/>
      <c r="L180" s="50"/>
      <c r="M180" s="52"/>
      <c r="N180" s="54"/>
      <c r="O180" s="56"/>
    </row>
    <row r="181" spans="1:18" ht="11.1" customHeight="1" thickBot="1">
      <c r="A181" s="19" t="s">
        <v>321</v>
      </c>
      <c r="B181" s="20" t="s">
        <v>322</v>
      </c>
      <c r="C181" s="21" t="s">
        <v>292</v>
      </c>
      <c r="D181" s="21">
        <v>25</v>
      </c>
      <c r="E181" s="21">
        <v>0</v>
      </c>
      <c r="F181" s="21">
        <v>25</v>
      </c>
      <c r="G181" s="21">
        <v>0</v>
      </c>
      <c r="H181" s="21" t="s">
        <v>15</v>
      </c>
      <c r="I181" s="21" t="s">
        <v>31</v>
      </c>
      <c r="J181" s="46"/>
      <c r="K181" s="49"/>
      <c r="L181" s="51"/>
      <c r="M181" s="53"/>
      <c r="N181" s="55"/>
      <c r="O181" s="57"/>
      <c r="P181" s="11"/>
      <c r="Q181" s="12"/>
      <c r="R181" s="12"/>
    </row>
    <row r="182" spans="1:18" ht="11.1" customHeight="1">
      <c r="A182" s="8" t="s">
        <v>323</v>
      </c>
      <c r="B182" s="9" t="s">
        <v>324</v>
      </c>
      <c r="C182" s="10" t="s">
        <v>45</v>
      </c>
      <c r="D182" s="10">
        <v>26</v>
      </c>
      <c r="E182" s="10">
        <v>27</v>
      </c>
      <c r="F182" s="10">
        <v>53</v>
      </c>
      <c r="G182" s="10">
        <v>3</v>
      </c>
      <c r="H182" s="10" t="s">
        <v>15</v>
      </c>
      <c r="I182" s="10" t="s">
        <v>17</v>
      </c>
      <c r="J182" s="44">
        <f t="shared" ref="J182" si="75">COUNTIF(H182:H192,"F")+COUNTIF(H182:H192,"AB")</f>
        <v>0</v>
      </c>
      <c r="K182" s="47">
        <f t="shared" ref="K182" si="76">SUM(G182:G192)</f>
        <v>21.5</v>
      </c>
      <c r="L182" s="50" t="str">
        <f t="shared" ref="L182" si="77">IF(K182=21.5, "PASS", "FAIL")</f>
        <v>PASS</v>
      </c>
      <c r="M182" s="52">
        <f t="shared" ref="M182" si="78">IF(L182="PASS",O182/9,"NO NEED")</f>
        <v>77.333333333333329</v>
      </c>
      <c r="N182" s="54">
        <f>IF(L182="FAIL","NO RANK",RANK(M182,$M$6:$M$621))</f>
        <v>8</v>
      </c>
      <c r="O182" s="56">
        <f t="shared" ref="O182" si="79">SUM(F182:F190)</f>
        <v>696</v>
      </c>
      <c r="P182" s="11"/>
      <c r="Q182" s="12"/>
      <c r="R182" s="12"/>
    </row>
    <row r="183" spans="1:18" ht="11.1" customHeight="1">
      <c r="A183" s="13" t="s">
        <v>323</v>
      </c>
      <c r="B183" s="14" t="s">
        <v>324</v>
      </c>
      <c r="C183" s="15" t="s">
        <v>46</v>
      </c>
      <c r="D183" s="15">
        <v>23</v>
      </c>
      <c r="E183" s="15">
        <v>46</v>
      </c>
      <c r="F183" s="15">
        <v>69</v>
      </c>
      <c r="G183" s="15">
        <v>3</v>
      </c>
      <c r="H183" s="15" t="s">
        <v>15</v>
      </c>
      <c r="I183" s="15" t="s">
        <v>16</v>
      </c>
      <c r="J183" s="45"/>
      <c r="K183" s="48"/>
      <c r="L183" s="50"/>
      <c r="M183" s="52"/>
      <c r="N183" s="54"/>
      <c r="O183" s="56"/>
    </row>
    <row r="184" spans="1:18" ht="11.1" customHeight="1">
      <c r="A184" s="13" t="s">
        <v>323</v>
      </c>
      <c r="B184" s="14" t="s">
        <v>324</v>
      </c>
      <c r="C184" s="15" t="s">
        <v>44</v>
      </c>
      <c r="D184" s="15">
        <v>26</v>
      </c>
      <c r="E184" s="15">
        <v>39</v>
      </c>
      <c r="F184" s="15">
        <v>65</v>
      </c>
      <c r="G184" s="15">
        <v>3</v>
      </c>
      <c r="H184" s="15" t="s">
        <v>15</v>
      </c>
      <c r="I184" s="15" t="s">
        <v>16</v>
      </c>
      <c r="J184" s="45"/>
      <c r="K184" s="48"/>
      <c r="L184" s="50"/>
      <c r="M184" s="52"/>
      <c r="N184" s="54"/>
      <c r="O184" s="56"/>
    </row>
    <row r="185" spans="1:18" ht="11.1" customHeight="1">
      <c r="A185" s="13" t="s">
        <v>323</v>
      </c>
      <c r="B185" s="14" t="s">
        <v>324</v>
      </c>
      <c r="C185" s="15" t="s">
        <v>51</v>
      </c>
      <c r="D185" s="15">
        <v>28</v>
      </c>
      <c r="E185" s="15">
        <v>48</v>
      </c>
      <c r="F185" s="15">
        <v>76</v>
      </c>
      <c r="G185" s="15">
        <v>3</v>
      </c>
      <c r="H185" s="15" t="s">
        <v>15</v>
      </c>
      <c r="I185" s="15" t="s">
        <v>22</v>
      </c>
      <c r="J185" s="45"/>
      <c r="K185" s="48"/>
      <c r="L185" s="50"/>
      <c r="M185" s="52"/>
      <c r="N185" s="54"/>
      <c r="O185" s="56"/>
    </row>
    <row r="186" spans="1:18" ht="11.1" customHeight="1">
      <c r="A186" s="13" t="s">
        <v>323</v>
      </c>
      <c r="B186" s="14" t="s">
        <v>324</v>
      </c>
      <c r="C186" s="15" t="s">
        <v>47</v>
      </c>
      <c r="D186" s="15">
        <v>22</v>
      </c>
      <c r="E186" s="15">
        <v>36</v>
      </c>
      <c r="F186" s="15">
        <v>58</v>
      </c>
      <c r="G186" s="15">
        <v>3</v>
      </c>
      <c r="H186" s="15" t="s">
        <v>15</v>
      </c>
      <c r="I186" s="15" t="s">
        <v>17</v>
      </c>
      <c r="J186" s="45"/>
      <c r="K186" s="48"/>
      <c r="L186" s="50"/>
      <c r="M186" s="52"/>
      <c r="N186" s="54"/>
      <c r="O186" s="56"/>
    </row>
    <row r="187" spans="1:18" ht="11.1" customHeight="1">
      <c r="A187" s="13" t="s">
        <v>323</v>
      </c>
      <c r="B187" s="14" t="s">
        <v>324</v>
      </c>
      <c r="C187" s="15" t="s">
        <v>48</v>
      </c>
      <c r="D187" s="15">
        <v>26</v>
      </c>
      <c r="E187" s="15">
        <v>68</v>
      </c>
      <c r="F187" s="15">
        <v>94</v>
      </c>
      <c r="G187" s="15">
        <v>1.5</v>
      </c>
      <c r="H187" s="15" t="s">
        <v>15</v>
      </c>
      <c r="I187" s="15" t="s">
        <v>20</v>
      </c>
      <c r="J187" s="45"/>
      <c r="K187" s="48"/>
      <c r="L187" s="50"/>
      <c r="M187" s="52"/>
      <c r="N187" s="54"/>
      <c r="O187" s="56"/>
    </row>
    <row r="188" spans="1:18" ht="11.1" customHeight="1">
      <c r="A188" s="16" t="s">
        <v>323</v>
      </c>
      <c r="B188" s="17" t="s">
        <v>324</v>
      </c>
      <c r="C188" s="18" t="s">
        <v>49</v>
      </c>
      <c r="D188" s="18">
        <v>28</v>
      </c>
      <c r="E188" s="18">
        <v>68</v>
      </c>
      <c r="F188" s="18">
        <v>96</v>
      </c>
      <c r="G188" s="18">
        <v>1.5</v>
      </c>
      <c r="H188" s="18" t="s">
        <v>15</v>
      </c>
      <c r="I188" s="18" t="s">
        <v>20</v>
      </c>
      <c r="J188" s="45"/>
      <c r="K188" s="48"/>
      <c r="L188" s="50"/>
      <c r="M188" s="52"/>
      <c r="N188" s="54"/>
      <c r="O188" s="56"/>
    </row>
    <row r="189" spans="1:18" ht="11.1" customHeight="1">
      <c r="A189" s="16" t="s">
        <v>323</v>
      </c>
      <c r="B189" s="17" t="s">
        <v>324</v>
      </c>
      <c r="C189" s="18" t="s">
        <v>52</v>
      </c>
      <c r="D189" s="18">
        <v>26</v>
      </c>
      <c r="E189" s="18">
        <v>67</v>
      </c>
      <c r="F189" s="18">
        <v>93</v>
      </c>
      <c r="G189" s="18">
        <v>1.5</v>
      </c>
      <c r="H189" s="18" t="s">
        <v>15</v>
      </c>
      <c r="I189" s="18" t="s">
        <v>20</v>
      </c>
      <c r="J189" s="45"/>
      <c r="K189" s="48"/>
      <c r="L189" s="50"/>
      <c r="M189" s="52"/>
      <c r="N189" s="54"/>
      <c r="O189" s="56"/>
    </row>
    <row r="190" spans="1:18" ht="11.1" customHeight="1">
      <c r="A190" s="16" t="s">
        <v>323</v>
      </c>
      <c r="B190" s="17" t="s">
        <v>324</v>
      </c>
      <c r="C190" s="18" t="s">
        <v>50</v>
      </c>
      <c r="D190" s="18">
        <v>26</v>
      </c>
      <c r="E190" s="18">
        <v>66</v>
      </c>
      <c r="F190" s="18">
        <v>92</v>
      </c>
      <c r="G190" s="18">
        <v>2</v>
      </c>
      <c r="H190" s="18" t="s">
        <v>15</v>
      </c>
      <c r="I190" s="18" t="s">
        <v>20</v>
      </c>
      <c r="J190" s="45"/>
      <c r="K190" s="48"/>
      <c r="L190" s="50"/>
      <c r="M190" s="52"/>
      <c r="N190" s="54"/>
      <c r="O190" s="56"/>
    </row>
    <row r="191" spans="1:18" ht="11.1" customHeight="1">
      <c r="A191" s="16" t="s">
        <v>323</v>
      </c>
      <c r="B191" s="17" t="s">
        <v>324</v>
      </c>
      <c r="C191" s="18" t="s">
        <v>42</v>
      </c>
      <c r="D191" s="18">
        <v>19</v>
      </c>
      <c r="E191" s="18">
        <v>0</v>
      </c>
      <c r="F191" s="18">
        <v>19</v>
      </c>
      <c r="G191" s="18">
        <v>0</v>
      </c>
      <c r="H191" s="18" t="s">
        <v>15</v>
      </c>
      <c r="I191" s="18" t="s">
        <v>31</v>
      </c>
      <c r="J191" s="45"/>
      <c r="K191" s="48"/>
      <c r="L191" s="50"/>
      <c r="M191" s="52"/>
      <c r="N191" s="54"/>
      <c r="O191" s="56"/>
    </row>
    <row r="192" spans="1:18" ht="11.1" customHeight="1" thickBot="1">
      <c r="A192" s="19" t="s">
        <v>323</v>
      </c>
      <c r="B192" s="20" t="s">
        <v>324</v>
      </c>
      <c r="C192" s="21" t="s">
        <v>292</v>
      </c>
      <c r="D192" s="21">
        <v>26</v>
      </c>
      <c r="E192" s="21">
        <v>0</v>
      </c>
      <c r="F192" s="21">
        <v>26</v>
      </c>
      <c r="G192" s="21">
        <v>0</v>
      </c>
      <c r="H192" s="21" t="s">
        <v>15</v>
      </c>
      <c r="I192" s="21" t="s">
        <v>31</v>
      </c>
      <c r="J192" s="46"/>
      <c r="K192" s="49"/>
      <c r="L192" s="51"/>
      <c r="M192" s="53"/>
      <c r="N192" s="55"/>
      <c r="O192" s="57"/>
      <c r="P192" s="11"/>
      <c r="Q192" s="12"/>
      <c r="R192" s="12"/>
    </row>
    <row r="193" spans="1:18" ht="11.1" customHeight="1">
      <c r="A193" s="8" t="s">
        <v>325</v>
      </c>
      <c r="B193" s="9" t="s">
        <v>326</v>
      </c>
      <c r="C193" s="10" t="s">
        <v>45</v>
      </c>
      <c r="D193" s="10">
        <v>25</v>
      </c>
      <c r="E193" s="10">
        <v>25</v>
      </c>
      <c r="F193" s="10">
        <v>50</v>
      </c>
      <c r="G193" s="10">
        <v>3</v>
      </c>
      <c r="H193" s="10" t="s">
        <v>15</v>
      </c>
      <c r="I193" s="10" t="s">
        <v>17</v>
      </c>
      <c r="J193" s="44">
        <f t="shared" ref="J193" si="80">COUNTIF(H193:H203,"F")+COUNTIF(H193:H203,"AB")</f>
        <v>0</v>
      </c>
      <c r="K193" s="47">
        <f t="shared" ref="K193" si="81">SUM(G193:G203)</f>
        <v>21.5</v>
      </c>
      <c r="L193" s="50" t="str">
        <f t="shared" ref="L193" si="82">IF(K193=21.5, "PASS", "FAIL")</f>
        <v>PASS</v>
      </c>
      <c r="M193" s="52">
        <f t="shared" ref="M193" si="83">IF(L193="PASS",O193/9,"NO NEED")</f>
        <v>72.555555555555557</v>
      </c>
      <c r="N193" s="54">
        <f>IF(L193="FAIL","NO RANK",RANK(M193,$M$6:$M$621))</f>
        <v>27</v>
      </c>
      <c r="O193" s="56">
        <f t="shared" ref="O193" si="84">SUM(F193:F201)</f>
        <v>653</v>
      </c>
      <c r="P193" s="11"/>
      <c r="Q193" s="12"/>
      <c r="R193" s="12"/>
    </row>
    <row r="194" spans="1:18" ht="11.1" customHeight="1">
      <c r="A194" s="13" t="s">
        <v>325</v>
      </c>
      <c r="B194" s="14" t="s">
        <v>326</v>
      </c>
      <c r="C194" s="15" t="s">
        <v>46</v>
      </c>
      <c r="D194" s="15">
        <v>24</v>
      </c>
      <c r="E194" s="15">
        <v>47</v>
      </c>
      <c r="F194" s="15">
        <v>71</v>
      </c>
      <c r="G194" s="15">
        <v>3</v>
      </c>
      <c r="H194" s="15" t="s">
        <v>15</v>
      </c>
      <c r="I194" s="15" t="s">
        <v>22</v>
      </c>
      <c r="J194" s="45"/>
      <c r="K194" s="48"/>
      <c r="L194" s="50"/>
      <c r="M194" s="52"/>
      <c r="N194" s="54"/>
      <c r="O194" s="56"/>
    </row>
    <row r="195" spans="1:18" ht="11.1" customHeight="1">
      <c r="A195" s="13" t="s">
        <v>325</v>
      </c>
      <c r="B195" s="14" t="s">
        <v>326</v>
      </c>
      <c r="C195" s="15" t="s">
        <v>44</v>
      </c>
      <c r="D195" s="15">
        <v>26</v>
      </c>
      <c r="E195" s="15">
        <v>30</v>
      </c>
      <c r="F195" s="15">
        <v>56</v>
      </c>
      <c r="G195" s="15">
        <v>3</v>
      </c>
      <c r="H195" s="15" t="s">
        <v>15</v>
      </c>
      <c r="I195" s="15" t="s">
        <v>17</v>
      </c>
      <c r="J195" s="45"/>
      <c r="K195" s="48"/>
      <c r="L195" s="50"/>
      <c r="M195" s="52"/>
      <c r="N195" s="54"/>
      <c r="O195" s="56"/>
    </row>
    <row r="196" spans="1:18" ht="11.1" customHeight="1">
      <c r="A196" s="13" t="s">
        <v>325</v>
      </c>
      <c r="B196" s="14" t="s">
        <v>326</v>
      </c>
      <c r="C196" s="15" t="s">
        <v>51</v>
      </c>
      <c r="D196" s="15">
        <v>29</v>
      </c>
      <c r="E196" s="15">
        <v>29</v>
      </c>
      <c r="F196" s="15">
        <v>58</v>
      </c>
      <c r="G196" s="15">
        <v>3</v>
      </c>
      <c r="H196" s="15" t="s">
        <v>15</v>
      </c>
      <c r="I196" s="15" t="s">
        <v>17</v>
      </c>
      <c r="J196" s="45"/>
      <c r="K196" s="48"/>
      <c r="L196" s="50"/>
      <c r="M196" s="52"/>
      <c r="N196" s="54"/>
      <c r="O196" s="56"/>
    </row>
    <row r="197" spans="1:18" ht="11.1" customHeight="1">
      <c r="A197" s="13" t="s">
        <v>325</v>
      </c>
      <c r="B197" s="14" t="s">
        <v>326</v>
      </c>
      <c r="C197" s="15" t="s">
        <v>47</v>
      </c>
      <c r="D197" s="15">
        <v>22</v>
      </c>
      <c r="E197" s="15">
        <v>30</v>
      </c>
      <c r="F197" s="15">
        <v>52</v>
      </c>
      <c r="G197" s="15">
        <v>3</v>
      </c>
      <c r="H197" s="15" t="s">
        <v>15</v>
      </c>
      <c r="I197" s="15" t="s">
        <v>17</v>
      </c>
      <c r="J197" s="45"/>
      <c r="K197" s="48"/>
      <c r="L197" s="50"/>
      <c r="M197" s="52"/>
      <c r="N197" s="54"/>
      <c r="O197" s="56"/>
    </row>
    <row r="198" spans="1:18" ht="11.1" customHeight="1">
      <c r="A198" s="13" t="s">
        <v>325</v>
      </c>
      <c r="B198" s="14" t="s">
        <v>326</v>
      </c>
      <c r="C198" s="15" t="s">
        <v>48</v>
      </c>
      <c r="D198" s="15">
        <v>25</v>
      </c>
      <c r="E198" s="15">
        <v>66</v>
      </c>
      <c r="F198" s="15">
        <v>91</v>
      </c>
      <c r="G198" s="15">
        <v>1.5</v>
      </c>
      <c r="H198" s="15" t="s">
        <v>15</v>
      </c>
      <c r="I198" s="15" t="s">
        <v>20</v>
      </c>
      <c r="J198" s="45"/>
      <c r="K198" s="48"/>
      <c r="L198" s="50"/>
      <c r="M198" s="52"/>
      <c r="N198" s="54"/>
      <c r="O198" s="56"/>
    </row>
    <row r="199" spans="1:18" ht="11.1" customHeight="1">
      <c r="A199" s="13" t="s">
        <v>325</v>
      </c>
      <c r="B199" s="14" t="s">
        <v>326</v>
      </c>
      <c r="C199" s="15" t="s">
        <v>49</v>
      </c>
      <c r="D199" s="15">
        <v>28</v>
      </c>
      <c r="E199" s="15">
        <v>67</v>
      </c>
      <c r="F199" s="15">
        <v>95</v>
      </c>
      <c r="G199" s="15">
        <v>1.5</v>
      </c>
      <c r="H199" s="15" t="s">
        <v>15</v>
      </c>
      <c r="I199" s="15" t="s">
        <v>20</v>
      </c>
      <c r="J199" s="45"/>
      <c r="K199" s="48"/>
      <c r="L199" s="50"/>
      <c r="M199" s="52"/>
      <c r="N199" s="54"/>
      <c r="O199" s="56"/>
    </row>
    <row r="200" spans="1:18" ht="11.1" customHeight="1">
      <c r="A200" s="16" t="s">
        <v>325</v>
      </c>
      <c r="B200" s="17" t="s">
        <v>326</v>
      </c>
      <c r="C200" s="18" t="s">
        <v>52</v>
      </c>
      <c r="D200" s="18">
        <v>25</v>
      </c>
      <c r="E200" s="18">
        <v>68</v>
      </c>
      <c r="F200" s="18">
        <v>93</v>
      </c>
      <c r="G200" s="18">
        <v>1.5</v>
      </c>
      <c r="H200" s="18" t="s">
        <v>15</v>
      </c>
      <c r="I200" s="18" t="s">
        <v>20</v>
      </c>
      <c r="J200" s="45"/>
      <c r="K200" s="48"/>
      <c r="L200" s="50"/>
      <c r="M200" s="52"/>
      <c r="N200" s="54"/>
      <c r="O200" s="56"/>
    </row>
    <row r="201" spans="1:18" ht="11.1" customHeight="1">
      <c r="A201" s="16" t="s">
        <v>325</v>
      </c>
      <c r="B201" s="17" t="s">
        <v>326</v>
      </c>
      <c r="C201" s="18" t="s">
        <v>50</v>
      </c>
      <c r="D201" s="18">
        <v>25</v>
      </c>
      <c r="E201" s="18">
        <v>62</v>
      </c>
      <c r="F201" s="18">
        <v>87</v>
      </c>
      <c r="G201" s="18">
        <v>2</v>
      </c>
      <c r="H201" s="18" t="s">
        <v>15</v>
      </c>
      <c r="I201" s="18" t="s">
        <v>21</v>
      </c>
      <c r="J201" s="45"/>
      <c r="K201" s="48"/>
      <c r="L201" s="50"/>
      <c r="M201" s="52"/>
      <c r="N201" s="54"/>
      <c r="O201" s="56"/>
    </row>
    <row r="202" spans="1:18" ht="11.1" customHeight="1">
      <c r="A202" s="16" t="s">
        <v>325</v>
      </c>
      <c r="B202" s="17" t="s">
        <v>326</v>
      </c>
      <c r="C202" s="18" t="s">
        <v>42</v>
      </c>
      <c r="D202" s="18">
        <v>20</v>
      </c>
      <c r="E202" s="18">
        <v>0</v>
      </c>
      <c r="F202" s="18">
        <v>20</v>
      </c>
      <c r="G202" s="18">
        <v>0</v>
      </c>
      <c r="H202" s="18" t="s">
        <v>15</v>
      </c>
      <c r="I202" s="18" t="s">
        <v>31</v>
      </c>
      <c r="J202" s="45"/>
      <c r="K202" s="48"/>
      <c r="L202" s="50"/>
      <c r="M202" s="52"/>
      <c r="N202" s="54"/>
      <c r="O202" s="56"/>
    </row>
    <row r="203" spans="1:18" ht="11.1" customHeight="1" thickBot="1">
      <c r="A203" s="19" t="s">
        <v>325</v>
      </c>
      <c r="B203" s="20" t="s">
        <v>326</v>
      </c>
      <c r="C203" s="21" t="s">
        <v>292</v>
      </c>
      <c r="D203" s="21">
        <v>25</v>
      </c>
      <c r="E203" s="21">
        <v>0</v>
      </c>
      <c r="F203" s="21">
        <v>25</v>
      </c>
      <c r="G203" s="21">
        <v>0</v>
      </c>
      <c r="H203" s="21" t="s">
        <v>15</v>
      </c>
      <c r="I203" s="21" t="s">
        <v>31</v>
      </c>
      <c r="J203" s="46"/>
      <c r="K203" s="49"/>
      <c r="L203" s="51"/>
      <c r="M203" s="53"/>
      <c r="N203" s="55"/>
      <c r="O203" s="57"/>
      <c r="P203" s="11"/>
      <c r="Q203" s="12"/>
      <c r="R203" s="12"/>
    </row>
    <row r="204" spans="1:18" ht="11.1" customHeight="1">
      <c r="A204" s="8" t="s">
        <v>327</v>
      </c>
      <c r="B204" s="9" t="s">
        <v>328</v>
      </c>
      <c r="C204" s="10" t="s">
        <v>45</v>
      </c>
      <c r="D204" s="10">
        <v>26</v>
      </c>
      <c r="E204" s="10">
        <v>25</v>
      </c>
      <c r="F204" s="10">
        <v>51</v>
      </c>
      <c r="G204" s="10">
        <v>3</v>
      </c>
      <c r="H204" s="10" t="s">
        <v>15</v>
      </c>
      <c r="I204" s="10" t="s">
        <v>17</v>
      </c>
      <c r="J204" s="44">
        <f t="shared" ref="J204" si="85">COUNTIF(H204:H214,"F")+COUNTIF(H204:H214,"AB")</f>
        <v>0</v>
      </c>
      <c r="K204" s="47">
        <f t="shared" ref="K204" si="86">SUM(G204:G214)</f>
        <v>21.5</v>
      </c>
      <c r="L204" s="50" t="str">
        <f t="shared" ref="L204" si="87">IF(K204=21.5, "PASS", "FAIL")</f>
        <v>PASS</v>
      </c>
      <c r="M204" s="52">
        <f t="shared" ref="M204" si="88">IF(L204="PASS",O204/9,"NO NEED")</f>
        <v>72.666666666666671</v>
      </c>
      <c r="N204" s="54">
        <f>IF(L204="FAIL","NO RANK",RANK(M204,$M$6:$M$621))</f>
        <v>26</v>
      </c>
      <c r="O204" s="56">
        <f t="shared" ref="O204" si="89">SUM(F204:F212)</f>
        <v>654</v>
      </c>
      <c r="P204" s="11"/>
      <c r="Q204" s="12"/>
      <c r="R204" s="12"/>
    </row>
    <row r="205" spans="1:18" ht="11.1" customHeight="1">
      <c r="A205" s="13" t="s">
        <v>327</v>
      </c>
      <c r="B205" s="14" t="s">
        <v>328</v>
      </c>
      <c r="C205" s="15" t="s">
        <v>46</v>
      </c>
      <c r="D205" s="15">
        <v>26</v>
      </c>
      <c r="E205" s="15">
        <v>38</v>
      </c>
      <c r="F205" s="15">
        <v>64</v>
      </c>
      <c r="G205" s="15">
        <v>3</v>
      </c>
      <c r="H205" s="15" t="s">
        <v>15</v>
      </c>
      <c r="I205" s="15" t="s">
        <v>16</v>
      </c>
      <c r="J205" s="45"/>
      <c r="K205" s="48"/>
      <c r="L205" s="50"/>
      <c r="M205" s="52"/>
      <c r="N205" s="54"/>
      <c r="O205" s="56"/>
    </row>
    <row r="206" spans="1:18" ht="11.1" customHeight="1">
      <c r="A206" s="13" t="s">
        <v>327</v>
      </c>
      <c r="B206" s="14" t="s">
        <v>328</v>
      </c>
      <c r="C206" s="15" t="s">
        <v>44</v>
      </c>
      <c r="D206" s="15">
        <v>25</v>
      </c>
      <c r="E206" s="15">
        <v>35</v>
      </c>
      <c r="F206" s="15">
        <v>60</v>
      </c>
      <c r="G206" s="15">
        <v>3</v>
      </c>
      <c r="H206" s="15" t="s">
        <v>15</v>
      </c>
      <c r="I206" s="15" t="s">
        <v>16</v>
      </c>
      <c r="J206" s="45"/>
      <c r="K206" s="48"/>
      <c r="L206" s="50"/>
      <c r="M206" s="52"/>
      <c r="N206" s="54"/>
      <c r="O206" s="56"/>
    </row>
    <row r="207" spans="1:18" ht="11.1" customHeight="1">
      <c r="A207" s="13" t="s">
        <v>327</v>
      </c>
      <c r="B207" s="14" t="s">
        <v>328</v>
      </c>
      <c r="C207" s="15" t="s">
        <v>51</v>
      </c>
      <c r="D207" s="15">
        <v>28</v>
      </c>
      <c r="E207" s="15">
        <v>36</v>
      </c>
      <c r="F207" s="15">
        <v>64</v>
      </c>
      <c r="G207" s="15">
        <v>3</v>
      </c>
      <c r="H207" s="15" t="s">
        <v>15</v>
      </c>
      <c r="I207" s="15" t="s">
        <v>16</v>
      </c>
      <c r="J207" s="45"/>
      <c r="K207" s="48"/>
      <c r="L207" s="50"/>
      <c r="M207" s="52"/>
      <c r="N207" s="54"/>
      <c r="O207" s="56"/>
    </row>
    <row r="208" spans="1:18" ht="11.1" customHeight="1">
      <c r="A208" s="13" t="s">
        <v>327</v>
      </c>
      <c r="B208" s="14" t="s">
        <v>328</v>
      </c>
      <c r="C208" s="15" t="s">
        <v>47</v>
      </c>
      <c r="D208" s="15">
        <v>23</v>
      </c>
      <c r="E208" s="15">
        <v>27</v>
      </c>
      <c r="F208" s="15">
        <v>50</v>
      </c>
      <c r="G208" s="15">
        <v>3</v>
      </c>
      <c r="H208" s="15" t="s">
        <v>15</v>
      </c>
      <c r="I208" s="15" t="s">
        <v>17</v>
      </c>
      <c r="J208" s="45"/>
      <c r="K208" s="48"/>
      <c r="L208" s="50"/>
      <c r="M208" s="52"/>
      <c r="N208" s="54"/>
      <c r="O208" s="56"/>
    </row>
    <row r="209" spans="1:18" ht="11.1" customHeight="1">
      <c r="A209" s="13" t="s">
        <v>327</v>
      </c>
      <c r="B209" s="14" t="s">
        <v>328</v>
      </c>
      <c r="C209" s="15" t="s">
        <v>48</v>
      </c>
      <c r="D209" s="15">
        <v>26</v>
      </c>
      <c r="E209" s="15">
        <v>65</v>
      </c>
      <c r="F209" s="15">
        <v>91</v>
      </c>
      <c r="G209" s="15">
        <v>1.5</v>
      </c>
      <c r="H209" s="15" t="s">
        <v>15</v>
      </c>
      <c r="I209" s="15" t="s">
        <v>20</v>
      </c>
      <c r="J209" s="45"/>
      <c r="K209" s="48"/>
      <c r="L209" s="50"/>
      <c r="M209" s="52"/>
      <c r="N209" s="54"/>
      <c r="O209" s="56"/>
    </row>
    <row r="210" spans="1:18" ht="11.1" customHeight="1">
      <c r="A210" s="16" t="s">
        <v>327</v>
      </c>
      <c r="B210" s="17" t="s">
        <v>328</v>
      </c>
      <c r="C210" s="18" t="s">
        <v>49</v>
      </c>
      <c r="D210" s="18">
        <v>28</v>
      </c>
      <c r="E210" s="18">
        <v>67</v>
      </c>
      <c r="F210" s="18">
        <v>95</v>
      </c>
      <c r="G210" s="18">
        <v>1.5</v>
      </c>
      <c r="H210" s="18" t="s">
        <v>15</v>
      </c>
      <c r="I210" s="18" t="s">
        <v>20</v>
      </c>
      <c r="J210" s="45"/>
      <c r="K210" s="48"/>
      <c r="L210" s="50"/>
      <c r="M210" s="52"/>
      <c r="N210" s="54"/>
      <c r="O210" s="56"/>
    </row>
    <row r="211" spans="1:18" ht="11.1" customHeight="1">
      <c r="A211" s="16" t="s">
        <v>327</v>
      </c>
      <c r="B211" s="17" t="s">
        <v>328</v>
      </c>
      <c r="C211" s="18" t="s">
        <v>52</v>
      </c>
      <c r="D211" s="18">
        <v>26</v>
      </c>
      <c r="E211" s="18">
        <v>67</v>
      </c>
      <c r="F211" s="18">
        <v>93</v>
      </c>
      <c r="G211" s="18">
        <v>1.5</v>
      </c>
      <c r="H211" s="18" t="s">
        <v>15</v>
      </c>
      <c r="I211" s="18" t="s">
        <v>20</v>
      </c>
      <c r="J211" s="45"/>
      <c r="K211" s="48"/>
      <c r="L211" s="50"/>
      <c r="M211" s="52"/>
      <c r="N211" s="54"/>
      <c r="O211" s="56"/>
    </row>
    <row r="212" spans="1:18" ht="11.1" customHeight="1">
      <c r="A212" s="16" t="s">
        <v>327</v>
      </c>
      <c r="B212" s="17" t="s">
        <v>328</v>
      </c>
      <c r="C212" s="18" t="s">
        <v>50</v>
      </c>
      <c r="D212" s="18">
        <v>26</v>
      </c>
      <c r="E212" s="18">
        <v>60</v>
      </c>
      <c r="F212" s="18">
        <v>86</v>
      </c>
      <c r="G212" s="18">
        <v>2</v>
      </c>
      <c r="H212" s="18" t="s">
        <v>15</v>
      </c>
      <c r="I212" s="18" t="s">
        <v>21</v>
      </c>
      <c r="J212" s="45"/>
      <c r="K212" s="48"/>
      <c r="L212" s="50"/>
      <c r="M212" s="52"/>
      <c r="N212" s="54"/>
      <c r="O212" s="56"/>
    </row>
    <row r="213" spans="1:18" ht="11.1" customHeight="1">
      <c r="A213" s="16" t="s">
        <v>327</v>
      </c>
      <c r="B213" s="17" t="s">
        <v>328</v>
      </c>
      <c r="C213" s="18" t="s">
        <v>42</v>
      </c>
      <c r="D213" s="18">
        <v>21</v>
      </c>
      <c r="E213" s="18">
        <v>0</v>
      </c>
      <c r="F213" s="18">
        <v>21</v>
      </c>
      <c r="G213" s="18">
        <v>0</v>
      </c>
      <c r="H213" s="18" t="s">
        <v>15</v>
      </c>
      <c r="I213" s="18" t="s">
        <v>31</v>
      </c>
      <c r="J213" s="45"/>
      <c r="K213" s="48"/>
      <c r="L213" s="50"/>
      <c r="M213" s="52"/>
      <c r="N213" s="54"/>
      <c r="O213" s="56"/>
    </row>
    <row r="214" spans="1:18" ht="11.1" customHeight="1" thickBot="1">
      <c r="A214" s="19" t="s">
        <v>327</v>
      </c>
      <c r="B214" s="20" t="s">
        <v>328</v>
      </c>
      <c r="C214" s="21" t="s">
        <v>292</v>
      </c>
      <c r="D214" s="21">
        <v>26</v>
      </c>
      <c r="E214" s="21">
        <v>0</v>
      </c>
      <c r="F214" s="21">
        <v>26</v>
      </c>
      <c r="G214" s="21">
        <v>0</v>
      </c>
      <c r="H214" s="21" t="s">
        <v>15</v>
      </c>
      <c r="I214" s="21" t="s">
        <v>31</v>
      </c>
      <c r="J214" s="46"/>
      <c r="K214" s="49"/>
      <c r="L214" s="51"/>
      <c r="M214" s="53"/>
      <c r="N214" s="55"/>
      <c r="O214" s="57"/>
      <c r="P214" s="11"/>
      <c r="Q214" s="12"/>
      <c r="R214" s="12"/>
    </row>
    <row r="215" spans="1:18" ht="11.1" customHeight="1">
      <c r="A215" s="8" t="s">
        <v>329</v>
      </c>
      <c r="B215" s="9" t="s">
        <v>330</v>
      </c>
      <c r="C215" s="10" t="s">
        <v>45</v>
      </c>
      <c r="D215" s="10">
        <v>27</v>
      </c>
      <c r="E215" s="10">
        <v>26</v>
      </c>
      <c r="F215" s="10">
        <v>53</v>
      </c>
      <c r="G215" s="10">
        <v>3</v>
      </c>
      <c r="H215" s="10" t="s">
        <v>15</v>
      </c>
      <c r="I215" s="10" t="s">
        <v>17</v>
      </c>
      <c r="J215" s="44">
        <f t="shared" ref="J215" si="90">COUNTIF(H215:H225,"F")+COUNTIF(H215:H225,"AB")</f>
        <v>0</v>
      </c>
      <c r="K215" s="47">
        <f t="shared" ref="K215" si="91">SUM(G215:G225)</f>
        <v>21.5</v>
      </c>
      <c r="L215" s="50" t="str">
        <f t="shared" ref="L215" si="92">IF(K215=21.5, "PASS", "FAIL")</f>
        <v>PASS</v>
      </c>
      <c r="M215" s="52">
        <f t="shared" ref="M215" si="93">IF(L215="PASS",O215/9,"NO NEED")</f>
        <v>76.888888888888886</v>
      </c>
      <c r="N215" s="54">
        <f>IF(L215="FAIL","NO RANK",RANK(M215,$M$6:$M$621))</f>
        <v>11</v>
      </c>
      <c r="O215" s="56">
        <f t="shared" ref="O215" si="94">SUM(F215:F223)</f>
        <v>692</v>
      </c>
      <c r="P215" s="11"/>
      <c r="Q215" s="12"/>
      <c r="R215" s="12"/>
    </row>
    <row r="216" spans="1:18" ht="11.1" customHeight="1">
      <c r="A216" s="13" t="s">
        <v>329</v>
      </c>
      <c r="B216" s="14" t="s">
        <v>330</v>
      </c>
      <c r="C216" s="15" t="s">
        <v>46</v>
      </c>
      <c r="D216" s="15">
        <v>28</v>
      </c>
      <c r="E216" s="15">
        <v>44</v>
      </c>
      <c r="F216" s="15">
        <v>72</v>
      </c>
      <c r="G216" s="15">
        <v>3</v>
      </c>
      <c r="H216" s="15" t="s">
        <v>15</v>
      </c>
      <c r="I216" s="15" t="s">
        <v>22</v>
      </c>
      <c r="J216" s="45"/>
      <c r="K216" s="48"/>
      <c r="L216" s="50"/>
      <c r="M216" s="52"/>
      <c r="N216" s="54"/>
      <c r="O216" s="56"/>
    </row>
    <row r="217" spans="1:18" ht="11.1" customHeight="1">
      <c r="A217" s="13" t="s">
        <v>329</v>
      </c>
      <c r="B217" s="14" t="s">
        <v>330</v>
      </c>
      <c r="C217" s="15" t="s">
        <v>44</v>
      </c>
      <c r="D217" s="15">
        <v>26</v>
      </c>
      <c r="E217" s="15">
        <v>34</v>
      </c>
      <c r="F217" s="15">
        <v>60</v>
      </c>
      <c r="G217" s="15">
        <v>3</v>
      </c>
      <c r="H217" s="15" t="s">
        <v>15</v>
      </c>
      <c r="I217" s="15" t="s">
        <v>16</v>
      </c>
      <c r="J217" s="45"/>
      <c r="K217" s="48"/>
      <c r="L217" s="50"/>
      <c r="M217" s="52"/>
      <c r="N217" s="54"/>
      <c r="O217" s="56"/>
    </row>
    <row r="218" spans="1:18" ht="11.1" customHeight="1">
      <c r="A218" s="13" t="s">
        <v>329</v>
      </c>
      <c r="B218" s="14" t="s">
        <v>330</v>
      </c>
      <c r="C218" s="15" t="s">
        <v>51</v>
      </c>
      <c r="D218" s="15">
        <v>28</v>
      </c>
      <c r="E218" s="15">
        <v>54</v>
      </c>
      <c r="F218" s="15">
        <v>82</v>
      </c>
      <c r="G218" s="15">
        <v>3</v>
      </c>
      <c r="H218" s="15" t="s">
        <v>15</v>
      </c>
      <c r="I218" s="15" t="s">
        <v>21</v>
      </c>
      <c r="J218" s="45"/>
      <c r="K218" s="48"/>
      <c r="L218" s="50"/>
      <c r="M218" s="52"/>
      <c r="N218" s="54"/>
      <c r="O218" s="56"/>
    </row>
    <row r="219" spans="1:18" ht="11.1" customHeight="1">
      <c r="A219" s="13" t="s">
        <v>329</v>
      </c>
      <c r="B219" s="14" t="s">
        <v>330</v>
      </c>
      <c r="C219" s="15" t="s">
        <v>47</v>
      </c>
      <c r="D219" s="15">
        <v>23</v>
      </c>
      <c r="E219" s="15">
        <v>30</v>
      </c>
      <c r="F219" s="15">
        <v>53</v>
      </c>
      <c r="G219" s="15">
        <v>3</v>
      </c>
      <c r="H219" s="15" t="s">
        <v>15</v>
      </c>
      <c r="I219" s="15" t="s">
        <v>17</v>
      </c>
      <c r="J219" s="45"/>
      <c r="K219" s="48"/>
      <c r="L219" s="50"/>
      <c r="M219" s="52"/>
      <c r="N219" s="54"/>
      <c r="O219" s="56"/>
    </row>
    <row r="220" spans="1:18" ht="11.1" customHeight="1">
      <c r="A220" s="13" t="s">
        <v>329</v>
      </c>
      <c r="B220" s="14" t="s">
        <v>330</v>
      </c>
      <c r="C220" s="15" t="s">
        <v>48</v>
      </c>
      <c r="D220" s="15">
        <v>27</v>
      </c>
      <c r="E220" s="15">
        <v>66</v>
      </c>
      <c r="F220" s="15">
        <v>93</v>
      </c>
      <c r="G220" s="15">
        <v>1.5</v>
      </c>
      <c r="H220" s="15" t="s">
        <v>15</v>
      </c>
      <c r="I220" s="15" t="s">
        <v>20</v>
      </c>
      <c r="J220" s="45"/>
      <c r="K220" s="48"/>
      <c r="L220" s="50"/>
      <c r="M220" s="52"/>
      <c r="N220" s="54"/>
      <c r="O220" s="56"/>
    </row>
    <row r="221" spans="1:18" ht="11.1" customHeight="1">
      <c r="A221" s="13" t="s">
        <v>329</v>
      </c>
      <c r="B221" s="14" t="s">
        <v>330</v>
      </c>
      <c r="C221" s="15" t="s">
        <v>49</v>
      </c>
      <c r="D221" s="15">
        <v>28</v>
      </c>
      <c r="E221" s="15">
        <v>68</v>
      </c>
      <c r="F221" s="15">
        <v>96</v>
      </c>
      <c r="G221" s="15">
        <v>1.5</v>
      </c>
      <c r="H221" s="15" t="s">
        <v>15</v>
      </c>
      <c r="I221" s="15" t="s">
        <v>20</v>
      </c>
      <c r="J221" s="45"/>
      <c r="K221" s="48"/>
      <c r="L221" s="50"/>
      <c r="M221" s="52"/>
      <c r="N221" s="54"/>
      <c r="O221" s="56"/>
    </row>
    <row r="222" spans="1:18" ht="11.1" customHeight="1">
      <c r="A222" s="16" t="s">
        <v>329</v>
      </c>
      <c r="B222" s="17" t="s">
        <v>330</v>
      </c>
      <c r="C222" s="18" t="s">
        <v>52</v>
      </c>
      <c r="D222" s="18">
        <v>27</v>
      </c>
      <c r="E222" s="18">
        <v>67</v>
      </c>
      <c r="F222" s="18">
        <v>94</v>
      </c>
      <c r="G222" s="18">
        <v>1.5</v>
      </c>
      <c r="H222" s="18" t="s">
        <v>15</v>
      </c>
      <c r="I222" s="18" t="s">
        <v>20</v>
      </c>
      <c r="J222" s="45"/>
      <c r="K222" s="48"/>
      <c r="L222" s="50"/>
      <c r="M222" s="52"/>
      <c r="N222" s="54"/>
      <c r="O222" s="56"/>
    </row>
    <row r="223" spans="1:18" ht="11.1" customHeight="1">
      <c r="A223" s="16" t="s">
        <v>329</v>
      </c>
      <c r="B223" s="17" t="s">
        <v>330</v>
      </c>
      <c r="C223" s="18" t="s">
        <v>50</v>
      </c>
      <c r="D223" s="18">
        <v>27</v>
      </c>
      <c r="E223" s="18">
        <v>62</v>
      </c>
      <c r="F223" s="18">
        <v>89</v>
      </c>
      <c r="G223" s="18">
        <v>2</v>
      </c>
      <c r="H223" s="18" t="s">
        <v>15</v>
      </c>
      <c r="I223" s="18" t="s">
        <v>21</v>
      </c>
      <c r="J223" s="45"/>
      <c r="K223" s="48"/>
      <c r="L223" s="50"/>
      <c r="M223" s="52"/>
      <c r="N223" s="54"/>
      <c r="O223" s="56"/>
    </row>
    <row r="224" spans="1:18" ht="11.1" customHeight="1">
      <c r="A224" s="16" t="s">
        <v>329</v>
      </c>
      <c r="B224" s="17" t="s">
        <v>330</v>
      </c>
      <c r="C224" s="18" t="s">
        <v>42</v>
      </c>
      <c r="D224" s="18">
        <v>24</v>
      </c>
      <c r="E224" s="18">
        <v>0</v>
      </c>
      <c r="F224" s="18">
        <v>24</v>
      </c>
      <c r="G224" s="18">
        <v>0</v>
      </c>
      <c r="H224" s="18" t="s">
        <v>15</v>
      </c>
      <c r="I224" s="18" t="s">
        <v>31</v>
      </c>
      <c r="J224" s="45"/>
      <c r="K224" s="48"/>
      <c r="L224" s="50"/>
      <c r="M224" s="52"/>
      <c r="N224" s="54"/>
      <c r="O224" s="56"/>
    </row>
    <row r="225" spans="1:18" ht="11.1" customHeight="1" thickBot="1">
      <c r="A225" s="19" t="s">
        <v>329</v>
      </c>
      <c r="B225" s="20" t="s">
        <v>330</v>
      </c>
      <c r="C225" s="21" t="s">
        <v>292</v>
      </c>
      <c r="D225" s="21">
        <v>27</v>
      </c>
      <c r="E225" s="21">
        <v>0</v>
      </c>
      <c r="F225" s="21">
        <v>27</v>
      </c>
      <c r="G225" s="21">
        <v>0</v>
      </c>
      <c r="H225" s="21" t="s">
        <v>15</v>
      </c>
      <c r="I225" s="21" t="s">
        <v>31</v>
      </c>
      <c r="J225" s="46"/>
      <c r="K225" s="49"/>
      <c r="L225" s="51"/>
      <c r="M225" s="53"/>
      <c r="N225" s="55"/>
      <c r="O225" s="57"/>
      <c r="P225" s="11"/>
      <c r="Q225" s="12"/>
      <c r="R225" s="12"/>
    </row>
    <row r="226" spans="1:18" ht="11.1" customHeight="1">
      <c r="A226" s="8" t="s">
        <v>331</v>
      </c>
      <c r="B226" s="9" t="s">
        <v>332</v>
      </c>
      <c r="C226" s="10" t="s">
        <v>45</v>
      </c>
      <c r="D226" s="10">
        <v>27</v>
      </c>
      <c r="E226" s="10">
        <v>26</v>
      </c>
      <c r="F226" s="10">
        <v>53</v>
      </c>
      <c r="G226" s="10">
        <v>3</v>
      </c>
      <c r="H226" s="10" t="s">
        <v>15</v>
      </c>
      <c r="I226" s="10" t="s">
        <v>17</v>
      </c>
      <c r="J226" s="44">
        <f t="shared" ref="J226" si="95">COUNTIF(H226:H236,"F")+COUNTIF(H226:H236,"AB")</f>
        <v>0</v>
      </c>
      <c r="K226" s="47">
        <f t="shared" ref="K226" si="96">SUM(G226:G236)</f>
        <v>21.5</v>
      </c>
      <c r="L226" s="50" t="str">
        <f t="shared" ref="L226" si="97">IF(K226=21.5, "PASS", "FAIL")</f>
        <v>PASS</v>
      </c>
      <c r="M226" s="52">
        <f t="shared" ref="M226" si="98">IF(L226="PASS",O226/9,"NO NEED")</f>
        <v>72.777777777777771</v>
      </c>
      <c r="N226" s="54">
        <f>IF(L226="FAIL","NO RANK",RANK(M226,$M$6:$M$621))</f>
        <v>24</v>
      </c>
      <c r="O226" s="56">
        <f t="shared" ref="O226" si="99">SUM(F226:F234)</f>
        <v>655</v>
      </c>
      <c r="P226" s="11"/>
      <c r="Q226" s="12"/>
      <c r="R226" s="12"/>
    </row>
    <row r="227" spans="1:18" ht="11.1" customHeight="1">
      <c r="A227" s="13" t="s">
        <v>331</v>
      </c>
      <c r="B227" s="14" t="s">
        <v>332</v>
      </c>
      <c r="C227" s="15" t="s">
        <v>46</v>
      </c>
      <c r="D227" s="15">
        <v>26</v>
      </c>
      <c r="E227" s="15">
        <v>36</v>
      </c>
      <c r="F227" s="15">
        <v>62</v>
      </c>
      <c r="G227" s="15">
        <v>3</v>
      </c>
      <c r="H227" s="15" t="s">
        <v>15</v>
      </c>
      <c r="I227" s="15" t="s">
        <v>16</v>
      </c>
      <c r="J227" s="45"/>
      <c r="K227" s="48"/>
      <c r="L227" s="50"/>
      <c r="M227" s="52"/>
      <c r="N227" s="54"/>
      <c r="O227" s="56"/>
    </row>
    <row r="228" spans="1:18" ht="11.1" customHeight="1">
      <c r="A228" s="13" t="s">
        <v>331</v>
      </c>
      <c r="B228" s="14" t="s">
        <v>332</v>
      </c>
      <c r="C228" s="15" t="s">
        <v>44</v>
      </c>
      <c r="D228" s="15">
        <v>30</v>
      </c>
      <c r="E228" s="15">
        <v>29</v>
      </c>
      <c r="F228" s="15">
        <v>59</v>
      </c>
      <c r="G228" s="15">
        <v>3</v>
      </c>
      <c r="H228" s="15" t="s">
        <v>15</v>
      </c>
      <c r="I228" s="15" t="s">
        <v>17</v>
      </c>
      <c r="J228" s="45"/>
      <c r="K228" s="48"/>
      <c r="L228" s="50"/>
      <c r="M228" s="52"/>
      <c r="N228" s="54"/>
      <c r="O228" s="56"/>
    </row>
    <row r="229" spans="1:18" ht="11.1" customHeight="1">
      <c r="A229" s="13" t="s">
        <v>331</v>
      </c>
      <c r="B229" s="14" t="s">
        <v>332</v>
      </c>
      <c r="C229" s="15" t="s">
        <v>51</v>
      </c>
      <c r="D229" s="15">
        <v>28</v>
      </c>
      <c r="E229" s="15">
        <v>30</v>
      </c>
      <c r="F229" s="15">
        <v>58</v>
      </c>
      <c r="G229" s="15">
        <v>3</v>
      </c>
      <c r="H229" s="15" t="s">
        <v>15</v>
      </c>
      <c r="I229" s="15" t="s">
        <v>17</v>
      </c>
      <c r="J229" s="45"/>
      <c r="K229" s="48"/>
      <c r="L229" s="50"/>
      <c r="M229" s="52"/>
      <c r="N229" s="54"/>
      <c r="O229" s="56"/>
    </row>
    <row r="230" spans="1:18" ht="11.1" customHeight="1">
      <c r="A230" s="13" t="s">
        <v>331</v>
      </c>
      <c r="B230" s="14" t="s">
        <v>332</v>
      </c>
      <c r="C230" s="15" t="s">
        <v>47</v>
      </c>
      <c r="D230" s="15">
        <v>21</v>
      </c>
      <c r="E230" s="15">
        <v>29</v>
      </c>
      <c r="F230" s="15">
        <v>50</v>
      </c>
      <c r="G230" s="15">
        <v>3</v>
      </c>
      <c r="H230" s="15" t="s">
        <v>15</v>
      </c>
      <c r="I230" s="15" t="s">
        <v>17</v>
      </c>
      <c r="J230" s="45"/>
      <c r="K230" s="48"/>
      <c r="L230" s="50"/>
      <c r="M230" s="52"/>
      <c r="N230" s="54"/>
      <c r="O230" s="56"/>
    </row>
    <row r="231" spans="1:18" ht="11.1" customHeight="1">
      <c r="A231" s="13" t="s">
        <v>331</v>
      </c>
      <c r="B231" s="14" t="s">
        <v>332</v>
      </c>
      <c r="C231" s="15" t="s">
        <v>48</v>
      </c>
      <c r="D231" s="15">
        <v>25</v>
      </c>
      <c r="E231" s="15">
        <v>67</v>
      </c>
      <c r="F231" s="15">
        <v>92</v>
      </c>
      <c r="G231" s="15">
        <v>1.5</v>
      </c>
      <c r="H231" s="15" t="s">
        <v>15</v>
      </c>
      <c r="I231" s="15" t="s">
        <v>20</v>
      </c>
      <c r="J231" s="45"/>
      <c r="K231" s="48"/>
      <c r="L231" s="50"/>
      <c r="M231" s="52"/>
      <c r="N231" s="54"/>
      <c r="O231" s="56"/>
    </row>
    <row r="232" spans="1:18" ht="11.1" customHeight="1">
      <c r="A232" s="16" t="s">
        <v>331</v>
      </c>
      <c r="B232" s="17" t="s">
        <v>332</v>
      </c>
      <c r="C232" s="18" t="s">
        <v>49</v>
      </c>
      <c r="D232" s="18">
        <v>28</v>
      </c>
      <c r="E232" s="18">
        <v>68</v>
      </c>
      <c r="F232" s="18">
        <v>96</v>
      </c>
      <c r="G232" s="18">
        <v>1.5</v>
      </c>
      <c r="H232" s="18" t="s">
        <v>15</v>
      </c>
      <c r="I232" s="18" t="s">
        <v>20</v>
      </c>
      <c r="J232" s="45"/>
      <c r="K232" s="48"/>
      <c r="L232" s="50"/>
      <c r="M232" s="52"/>
      <c r="N232" s="54"/>
      <c r="O232" s="56"/>
    </row>
    <row r="233" spans="1:18" ht="11.1" customHeight="1">
      <c r="A233" s="16" t="s">
        <v>331</v>
      </c>
      <c r="B233" s="17" t="s">
        <v>332</v>
      </c>
      <c r="C233" s="18" t="s">
        <v>52</v>
      </c>
      <c r="D233" s="18">
        <v>26</v>
      </c>
      <c r="E233" s="18">
        <v>66</v>
      </c>
      <c r="F233" s="18">
        <v>92</v>
      </c>
      <c r="G233" s="18">
        <v>1.5</v>
      </c>
      <c r="H233" s="18" t="s">
        <v>15</v>
      </c>
      <c r="I233" s="18" t="s">
        <v>20</v>
      </c>
      <c r="J233" s="45"/>
      <c r="K233" s="48"/>
      <c r="L233" s="50"/>
      <c r="M233" s="52"/>
      <c r="N233" s="54"/>
      <c r="O233" s="56"/>
    </row>
    <row r="234" spans="1:18" ht="11.1" customHeight="1">
      <c r="A234" s="16" t="s">
        <v>331</v>
      </c>
      <c r="B234" s="17" t="s">
        <v>332</v>
      </c>
      <c r="C234" s="18" t="s">
        <v>50</v>
      </c>
      <c r="D234" s="18">
        <v>26</v>
      </c>
      <c r="E234" s="18">
        <v>67</v>
      </c>
      <c r="F234" s="18">
        <v>93</v>
      </c>
      <c r="G234" s="18">
        <v>2</v>
      </c>
      <c r="H234" s="18" t="s">
        <v>15</v>
      </c>
      <c r="I234" s="18" t="s">
        <v>20</v>
      </c>
      <c r="J234" s="45"/>
      <c r="K234" s="48"/>
      <c r="L234" s="50"/>
      <c r="M234" s="52"/>
      <c r="N234" s="54"/>
      <c r="O234" s="56"/>
    </row>
    <row r="235" spans="1:18" ht="11.1" customHeight="1">
      <c r="A235" s="16" t="s">
        <v>331</v>
      </c>
      <c r="B235" s="17" t="s">
        <v>332</v>
      </c>
      <c r="C235" s="18" t="s">
        <v>42</v>
      </c>
      <c r="D235" s="18">
        <v>20</v>
      </c>
      <c r="E235" s="18">
        <v>0</v>
      </c>
      <c r="F235" s="18">
        <v>20</v>
      </c>
      <c r="G235" s="18">
        <v>0</v>
      </c>
      <c r="H235" s="18" t="s">
        <v>15</v>
      </c>
      <c r="I235" s="18" t="s">
        <v>31</v>
      </c>
      <c r="J235" s="45"/>
      <c r="K235" s="48"/>
      <c r="L235" s="50"/>
      <c r="M235" s="52"/>
      <c r="N235" s="54"/>
      <c r="O235" s="56"/>
    </row>
    <row r="236" spans="1:18" ht="11.1" customHeight="1" thickBot="1">
      <c r="A236" s="19" t="s">
        <v>331</v>
      </c>
      <c r="B236" s="20" t="s">
        <v>332</v>
      </c>
      <c r="C236" s="21" t="s">
        <v>292</v>
      </c>
      <c r="D236" s="21">
        <v>25</v>
      </c>
      <c r="E236" s="21">
        <v>0</v>
      </c>
      <c r="F236" s="21">
        <v>25</v>
      </c>
      <c r="G236" s="21">
        <v>0</v>
      </c>
      <c r="H236" s="21" t="s">
        <v>15</v>
      </c>
      <c r="I236" s="21" t="s">
        <v>31</v>
      </c>
      <c r="J236" s="46"/>
      <c r="K236" s="49"/>
      <c r="L236" s="51"/>
      <c r="M236" s="53"/>
      <c r="N236" s="55"/>
      <c r="O236" s="57"/>
      <c r="P236" s="11"/>
      <c r="Q236" s="12"/>
      <c r="R236" s="12"/>
    </row>
    <row r="237" spans="1:18" ht="11.1" customHeight="1">
      <c r="A237" s="8" t="s">
        <v>333</v>
      </c>
      <c r="B237" s="9" t="s">
        <v>334</v>
      </c>
      <c r="C237" s="10" t="s">
        <v>45</v>
      </c>
      <c r="D237" s="10">
        <v>27</v>
      </c>
      <c r="E237" s="10">
        <v>12</v>
      </c>
      <c r="F237" s="10">
        <v>39</v>
      </c>
      <c r="G237" s="10">
        <v>0</v>
      </c>
      <c r="H237" s="10" t="s">
        <v>19</v>
      </c>
      <c r="I237" s="10" t="s">
        <v>19</v>
      </c>
      <c r="J237" s="44">
        <f t="shared" ref="J237" si="100">COUNTIF(H237:H247,"F")+COUNTIF(H237:H247,"AB")</f>
        <v>1</v>
      </c>
      <c r="K237" s="47">
        <f t="shared" ref="K237" si="101">SUM(G237:G247)</f>
        <v>18.5</v>
      </c>
      <c r="L237" s="50" t="str">
        <f t="shared" ref="L237" si="102">IF(K237=21.5, "PASS", "FAIL")</f>
        <v>FAIL</v>
      </c>
      <c r="M237" s="52" t="str">
        <f t="shared" ref="M237" si="103">IF(L237="PASS",O237/9,"NO NEED")</f>
        <v>NO NEED</v>
      </c>
      <c r="N237" s="54" t="str">
        <f>IF(L237="FAIL","NO RANK",RANK(M237,$M$6:$M$621))</f>
        <v>NO RANK</v>
      </c>
      <c r="O237" s="56">
        <f t="shared" ref="O237" si="104">SUM(F237:F245)</f>
        <v>628</v>
      </c>
      <c r="P237" s="11"/>
      <c r="Q237" s="12"/>
      <c r="R237" s="12"/>
    </row>
    <row r="238" spans="1:18" ht="11.1" customHeight="1">
      <c r="A238" s="13" t="s">
        <v>333</v>
      </c>
      <c r="B238" s="14" t="s">
        <v>334</v>
      </c>
      <c r="C238" s="15" t="s">
        <v>46</v>
      </c>
      <c r="D238" s="15">
        <v>26</v>
      </c>
      <c r="E238" s="15">
        <v>41</v>
      </c>
      <c r="F238" s="15">
        <v>67</v>
      </c>
      <c r="G238" s="15">
        <v>3</v>
      </c>
      <c r="H238" s="15" t="s">
        <v>15</v>
      </c>
      <c r="I238" s="15" t="s">
        <v>16</v>
      </c>
      <c r="J238" s="45"/>
      <c r="K238" s="48"/>
      <c r="L238" s="50"/>
      <c r="M238" s="52"/>
      <c r="N238" s="54"/>
      <c r="O238" s="56"/>
    </row>
    <row r="239" spans="1:18" ht="11.1" customHeight="1">
      <c r="A239" s="13" t="s">
        <v>333</v>
      </c>
      <c r="B239" s="14" t="s">
        <v>334</v>
      </c>
      <c r="C239" s="15" t="s">
        <v>44</v>
      </c>
      <c r="D239" s="15">
        <v>25</v>
      </c>
      <c r="E239" s="15">
        <v>40</v>
      </c>
      <c r="F239" s="15">
        <v>65</v>
      </c>
      <c r="G239" s="15">
        <v>3</v>
      </c>
      <c r="H239" s="15" t="s">
        <v>15</v>
      </c>
      <c r="I239" s="15" t="s">
        <v>16</v>
      </c>
      <c r="J239" s="45"/>
      <c r="K239" s="48"/>
      <c r="L239" s="50"/>
      <c r="M239" s="52"/>
      <c r="N239" s="54"/>
      <c r="O239" s="56"/>
    </row>
    <row r="240" spans="1:18" ht="11.1" customHeight="1">
      <c r="A240" s="13" t="s">
        <v>333</v>
      </c>
      <c r="B240" s="14" t="s">
        <v>334</v>
      </c>
      <c r="C240" s="15" t="s">
        <v>51</v>
      </c>
      <c r="D240" s="15">
        <v>26</v>
      </c>
      <c r="E240" s="15">
        <v>36</v>
      </c>
      <c r="F240" s="15">
        <v>62</v>
      </c>
      <c r="G240" s="15">
        <v>3</v>
      </c>
      <c r="H240" s="15" t="s">
        <v>15</v>
      </c>
      <c r="I240" s="15" t="s">
        <v>16</v>
      </c>
      <c r="J240" s="45"/>
      <c r="K240" s="48"/>
      <c r="L240" s="50"/>
      <c r="M240" s="52"/>
      <c r="N240" s="54"/>
      <c r="O240" s="56"/>
    </row>
    <row r="241" spans="1:18" ht="11.1" customHeight="1">
      <c r="A241" s="13" t="s">
        <v>333</v>
      </c>
      <c r="B241" s="14" t="s">
        <v>334</v>
      </c>
      <c r="C241" s="15" t="s">
        <v>47</v>
      </c>
      <c r="D241" s="15">
        <v>19</v>
      </c>
      <c r="E241" s="15">
        <v>27</v>
      </c>
      <c r="F241" s="15">
        <v>46</v>
      </c>
      <c r="G241" s="15">
        <v>3</v>
      </c>
      <c r="H241" s="15" t="s">
        <v>15</v>
      </c>
      <c r="I241" s="15" t="s">
        <v>18</v>
      </c>
      <c r="J241" s="45"/>
      <c r="K241" s="48"/>
      <c r="L241" s="50"/>
      <c r="M241" s="52"/>
      <c r="N241" s="54"/>
      <c r="O241" s="56"/>
    </row>
    <row r="242" spans="1:18" ht="11.1" customHeight="1">
      <c r="A242" s="13" t="s">
        <v>333</v>
      </c>
      <c r="B242" s="14" t="s">
        <v>334</v>
      </c>
      <c r="C242" s="15" t="s">
        <v>48</v>
      </c>
      <c r="D242" s="15">
        <v>28</v>
      </c>
      <c r="E242" s="15">
        <v>65</v>
      </c>
      <c r="F242" s="15">
        <v>93</v>
      </c>
      <c r="G242" s="15">
        <v>1.5</v>
      </c>
      <c r="H242" s="15" t="s">
        <v>15</v>
      </c>
      <c r="I242" s="15" t="s">
        <v>20</v>
      </c>
      <c r="J242" s="45"/>
      <c r="K242" s="48"/>
      <c r="L242" s="50"/>
      <c r="M242" s="52"/>
      <c r="N242" s="54"/>
      <c r="O242" s="56"/>
    </row>
    <row r="243" spans="1:18" ht="11.1" customHeight="1">
      <c r="A243" s="13" t="s">
        <v>333</v>
      </c>
      <c r="B243" s="14" t="s">
        <v>334</v>
      </c>
      <c r="C243" s="15" t="s">
        <v>49</v>
      </c>
      <c r="D243" s="15">
        <v>22</v>
      </c>
      <c r="E243" s="15">
        <v>57</v>
      </c>
      <c r="F243" s="15">
        <v>79</v>
      </c>
      <c r="G243" s="15">
        <v>1.5</v>
      </c>
      <c r="H243" s="15" t="s">
        <v>15</v>
      </c>
      <c r="I243" s="15" t="s">
        <v>22</v>
      </c>
      <c r="J243" s="45"/>
      <c r="K243" s="48"/>
      <c r="L243" s="50"/>
      <c r="M243" s="52"/>
      <c r="N243" s="54"/>
      <c r="O243" s="56"/>
    </row>
    <row r="244" spans="1:18" ht="11.1" customHeight="1">
      <c r="A244" s="16" t="s">
        <v>333</v>
      </c>
      <c r="B244" s="17" t="s">
        <v>334</v>
      </c>
      <c r="C244" s="18" t="s">
        <v>52</v>
      </c>
      <c r="D244" s="18">
        <v>26</v>
      </c>
      <c r="E244" s="18">
        <v>66</v>
      </c>
      <c r="F244" s="18">
        <v>92</v>
      </c>
      <c r="G244" s="18">
        <v>1.5</v>
      </c>
      <c r="H244" s="18" t="s">
        <v>15</v>
      </c>
      <c r="I244" s="18" t="s">
        <v>20</v>
      </c>
      <c r="J244" s="45"/>
      <c r="K244" s="48"/>
      <c r="L244" s="50"/>
      <c r="M244" s="52"/>
      <c r="N244" s="54"/>
      <c r="O244" s="56"/>
    </row>
    <row r="245" spans="1:18" ht="11.1" customHeight="1">
      <c r="A245" s="16" t="s">
        <v>333</v>
      </c>
      <c r="B245" s="17" t="s">
        <v>334</v>
      </c>
      <c r="C245" s="18" t="s">
        <v>50</v>
      </c>
      <c r="D245" s="18">
        <v>25</v>
      </c>
      <c r="E245" s="18">
        <v>60</v>
      </c>
      <c r="F245" s="18">
        <v>85</v>
      </c>
      <c r="G245" s="18">
        <v>2</v>
      </c>
      <c r="H245" s="18" t="s">
        <v>15</v>
      </c>
      <c r="I245" s="18" t="s">
        <v>21</v>
      </c>
      <c r="J245" s="45"/>
      <c r="K245" s="48"/>
      <c r="L245" s="50"/>
      <c r="M245" s="52"/>
      <c r="N245" s="54"/>
      <c r="O245" s="56"/>
    </row>
    <row r="246" spans="1:18" ht="11.1" customHeight="1">
      <c r="A246" s="16" t="s">
        <v>333</v>
      </c>
      <c r="B246" s="17" t="s">
        <v>334</v>
      </c>
      <c r="C246" s="18" t="s">
        <v>42</v>
      </c>
      <c r="D246" s="18">
        <v>21</v>
      </c>
      <c r="E246" s="18">
        <v>0</v>
      </c>
      <c r="F246" s="18">
        <v>21</v>
      </c>
      <c r="G246" s="18">
        <v>0</v>
      </c>
      <c r="H246" s="18" t="s">
        <v>15</v>
      </c>
      <c r="I246" s="18" t="s">
        <v>31</v>
      </c>
      <c r="J246" s="45"/>
      <c r="K246" s="48"/>
      <c r="L246" s="50"/>
      <c r="M246" s="52"/>
      <c r="N246" s="54"/>
      <c r="O246" s="56"/>
    </row>
    <row r="247" spans="1:18" ht="11.1" customHeight="1" thickBot="1">
      <c r="A247" s="19" t="s">
        <v>333</v>
      </c>
      <c r="B247" s="20" t="s">
        <v>334</v>
      </c>
      <c r="C247" s="21" t="s">
        <v>292</v>
      </c>
      <c r="D247" s="21">
        <v>28</v>
      </c>
      <c r="E247" s="21">
        <v>0</v>
      </c>
      <c r="F247" s="21">
        <v>28</v>
      </c>
      <c r="G247" s="21">
        <v>0</v>
      </c>
      <c r="H247" s="21" t="s">
        <v>15</v>
      </c>
      <c r="I247" s="21" t="s">
        <v>31</v>
      </c>
      <c r="J247" s="46"/>
      <c r="K247" s="49"/>
      <c r="L247" s="51"/>
      <c r="M247" s="53"/>
      <c r="N247" s="55"/>
      <c r="O247" s="57"/>
      <c r="P247" s="11"/>
      <c r="Q247" s="12"/>
      <c r="R247" s="12"/>
    </row>
    <row r="248" spans="1:18" ht="11.1" customHeight="1">
      <c r="A248" s="8" t="s">
        <v>335</v>
      </c>
      <c r="B248" s="9" t="s">
        <v>336</v>
      </c>
      <c r="C248" s="10" t="s">
        <v>45</v>
      </c>
      <c r="D248" s="10">
        <v>26</v>
      </c>
      <c r="E248" s="10">
        <v>27</v>
      </c>
      <c r="F248" s="10">
        <v>53</v>
      </c>
      <c r="G248" s="10">
        <v>3</v>
      </c>
      <c r="H248" s="10" t="s">
        <v>15</v>
      </c>
      <c r="I248" s="10" t="s">
        <v>17</v>
      </c>
      <c r="J248" s="44">
        <f t="shared" ref="J248" si="105">COUNTIF(H248:H258,"F")+COUNTIF(H248:H258,"AB")</f>
        <v>1</v>
      </c>
      <c r="K248" s="47">
        <f t="shared" ref="K248" si="106">SUM(G248:G258)</f>
        <v>18.5</v>
      </c>
      <c r="L248" s="50" t="str">
        <f t="shared" ref="L248" si="107">IF(K248=21.5, "PASS", "FAIL")</f>
        <v>FAIL</v>
      </c>
      <c r="M248" s="52" t="str">
        <f t="shared" ref="M248" si="108">IF(L248="PASS",O248/9,"NO NEED")</f>
        <v>NO NEED</v>
      </c>
      <c r="N248" s="54" t="str">
        <f>IF(L248="FAIL","NO RANK",RANK(M248,$M$6:$M$621))</f>
        <v>NO RANK</v>
      </c>
      <c r="O248" s="56">
        <f t="shared" ref="O248" si="109">SUM(F248:F256)</f>
        <v>631</v>
      </c>
      <c r="P248" s="11"/>
      <c r="Q248" s="12"/>
      <c r="R248" s="12"/>
    </row>
    <row r="249" spans="1:18" ht="11.1" customHeight="1">
      <c r="A249" s="13" t="s">
        <v>335</v>
      </c>
      <c r="B249" s="14" t="s">
        <v>336</v>
      </c>
      <c r="C249" s="15" t="s">
        <v>46</v>
      </c>
      <c r="D249" s="15">
        <v>23</v>
      </c>
      <c r="E249" s="15">
        <v>36</v>
      </c>
      <c r="F249" s="15">
        <v>59</v>
      </c>
      <c r="G249" s="15">
        <v>3</v>
      </c>
      <c r="H249" s="15" t="s">
        <v>15</v>
      </c>
      <c r="I249" s="15" t="s">
        <v>17</v>
      </c>
      <c r="J249" s="45"/>
      <c r="K249" s="48"/>
      <c r="L249" s="50"/>
      <c r="M249" s="52"/>
      <c r="N249" s="54"/>
      <c r="O249" s="56"/>
    </row>
    <row r="250" spans="1:18" ht="11.1" customHeight="1">
      <c r="A250" s="13" t="s">
        <v>335</v>
      </c>
      <c r="B250" s="14" t="s">
        <v>336</v>
      </c>
      <c r="C250" s="15" t="s">
        <v>44</v>
      </c>
      <c r="D250" s="15">
        <v>22</v>
      </c>
      <c r="E250" s="15">
        <v>40</v>
      </c>
      <c r="F250" s="15">
        <v>62</v>
      </c>
      <c r="G250" s="15">
        <v>3</v>
      </c>
      <c r="H250" s="15" t="s">
        <v>15</v>
      </c>
      <c r="I250" s="15" t="s">
        <v>16</v>
      </c>
      <c r="J250" s="45"/>
      <c r="K250" s="48"/>
      <c r="L250" s="50"/>
      <c r="M250" s="52"/>
      <c r="N250" s="54"/>
      <c r="O250" s="56"/>
    </row>
    <row r="251" spans="1:18" ht="11.1" customHeight="1">
      <c r="A251" s="13" t="s">
        <v>335</v>
      </c>
      <c r="B251" s="14" t="s">
        <v>336</v>
      </c>
      <c r="C251" s="15" t="s">
        <v>51</v>
      </c>
      <c r="D251" s="15">
        <v>28</v>
      </c>
      <c r="E251" s="15">
        <v>40</v>
      </c>
      <c r="F251" s="15">
        <v>68</v>
      </c>
      <c r="G251" s="15">
        <v>3</v>
      </c>
      <c r="H251" s="15" t="s">
        <v>15</v>
      </c>
      <c r="I251" s="15" t="s">
        <v>16</v>
      </c>
      <c r="J251" s="45"/>
      <c r="K251" s="48"/>
      <c r="L251" s="50"/>
      <c r="M251" s="52"/>
      <c r="N251" s="54"/>
      <c r="O251" s="56"/>
    </row>
    <row r="252" spans="1:18" ht="11.1" customHeight="1">
      <c r="A252" s="13" t="s">
        <v>335</v>
      </c>
      <c r="B252" s="14" t="s">
        <v>336</v>
      </c>
      <c r="C252" s="15" t="s">
        <v>47</v>
      </c>
      <c r="D252" s="15">
        <v>17</v>
      </c>
      <c r="E252" s="15">
        <v>13</v>
      </c>
      <c r="F252" s="15">
        <v>30</v>
      </c>
      <c r="G252" s="15">
        <v>0</v>
      </c>
      <c r="H252" s="15" t="s">
        <v>19</v>
      </c>
      <c r="I252" s="15" t="s">
        <v>19</v>
      </c>
      <c r="J252" s="45"/>
      <c r="K252" s="48"/>
      <c r="L252" s="50"/>
      <c r="M252" s="52"/>
      <c r="N252" s="54"/>
      <c r="O252" s="56"/>
    </row>
    <row r="253" spans="1:18" ht="11.1" customHeight="1">
      <c r="A253" s="13" t="s">
        <v>335</v>
      </c>
      <c r="B253" s="14" t="s">
        <v>336</v>
      </c>
      <c r="C253" s="15" t="s">
        <v>48</v>
      </c>
      <c r="D253" s="15">
        <v>26</v>
      </c>
      <c r="E253" s="15">
        <v>62</v>
      </c>
      <c r="F253" s="15">
        <v>88</v>
      </c>
      <c r="G253" s="15">
        <v>1.5</v>
      </c>
      <c r="H253" s="15" t="s">
        <v>15</v>
      </c>
      <c r="I253" s="15" t="s">
        <v>21</v>
      </c>
      <c r="J253" s="45"/>
      <c r="K253" s="48"/>
      <c r="L253" s="50"/>
      <c r="M253" s="52"/>
      <c r="N253" s="54"/>
      <c r="O253" s="56"/>
    </row>
    <row r="254" spans="1:18" ht="11.1" customHeight="1">
      <c r="A254" s="16" t="s">
        <v>335</v>
      </c>
      <c r="B254" s="17" t="s">
        <v>336</v>
      </c>
      <c r="C254" s="18" t="s">
        <v>49</v>
      </c>
      <c r="D254" s="18">
        <v>26</v>
      </c>
      <c r="E254" s="18">
        <v>66</v>
      </c>
      <c r="F254" s="18">
        <v>92</v>
      </c>
      <c r="G254" s="18">
        <v>1.5</v>
      </c>
      <c r="H254" s="18" t="s">
        <v>15</v>
      </c>
      <c r="I254" s="18" t="s">
        <v>20</v>
      </c>
      <c r="J254" s="45"/>
      <c r="K254" s="48"/>
      <c r="L254" s="50"/>
      <c r="M254" s="52"/>
      <c r="N254" s="54"/>
      <c r="O254" s="56"/>
    </row>
    <row r="255" spans="1:18" ht="11.1" customHeight="1">
      <c r="A255" s="16" t="s">
        <v>335</v>
      </c>
      <c r="B255" s="17" t="s">
        <v>336</v>
      </c>
      <c r="C255" s="18" t="s">
        <v>52</v>
      </c>
      <c r="D255" s="18">
        <v>26</v>
      </c>
      <c r="E255" s="18">
        <v>66</v>
      </c>
      <c r="F255" s="18">
        <v>92</v>
      </c>
      <c r="G255" s="18">
        <v>1.5</v>
      </c>
      <c r="H255" s="18" t="s">
        <v>15</v>
      </c>
      <c r="I255" s="18" t="s">
        <v>20</v>
      </c>
      <c r="J255" s="45"/>
      <c r="K255" s="48"/>
      <c r="L255" s="50"/>
      <c r="M255" s="52"/>
      <c r="N255" s="54"/>
      <c r="O255" s="56"/>
    </row>
    <row r="256" spans="1:18" ht="11.1" customHeight="1">
      <c r="A256" s="16" t="s">
        <v>335</v>
      </c>
      <c r="B256" s="17" t="s">
        <v>336</v>
      </c>
      <c r="C256" s="18" t="s">
        <v>50</v>
      </c>
      <c r="D256" s="18">
        <v>26</v>
      </c>
      <c r="E256" s="18">
        <v>61</v>
      </c>
      <c r="F256" s="18">
        <v>87</v>
      </c>
      <c r="G256" s="18">
        <v>2</v>
      </c>
      <c r="H256" s="18" t="s">
        <v>15</v>
      </c>
      <c r="I256" s="18" t="s">
        <v>21</v>
      </c>
      <c r="J256" s="45"/>
      <c r="K256" s="48"/>
      <c r="L256" s="50"/>
      <c r="M256" s="52"/>
      <c r="N256" s="54"/>
      <c r="O256" s="56"/>
    </row>
    <row r="257" spans="1:18" ht="11.1" customHeight="1">
      <c r="A257" s="16" t="s">
        <v>335</v>
      </c>
      <c r="B257" s="17" t="s">
        <v>336</v>
      </c>
      <c r="C257" s="18" t="s">
        <v>42</v>
      </c>
      <c r="D257" s="18">
        <v>18</v>
      </c>
      <c r="E257" s="18">
        <v>0</v>
      </c>
      <c r="F257" s="18">
        <v>18</v>
      </c>
      <c r="G257" s="18">
        <v>0</v>
      </c>
      <c r="H257" s="18" t="s">
        <v>15</v>
      </c>
      <c r="I257" s="18" t="s">
        <v>31</v>
      </c>
      <c r="J257" s="45"/>
      <c r="K257" s="48"/>
      <c r="L257" s="50"/>
      <c r="M257" s="52"/>
      <c r="N257" s="54"/>
      <c r="O257" s="56"/>
    </row>
    <row r="258" spans="1:18" ht="11.1" customHeight="1" thickBot="1">
      <c r="A258" s="19" t="s">
        <v>335</v>
      </c>
      <c r="B258" s="20" t="s">
        <v>336</v>
      </c>
      <c r="C258" s="21" t="s">
        <v>292</v>
      </c>
      <c r="D258" s="21">
        <v>26</v>
      </c>
      <c r="E258" s="21">
        <v>0</v>
      </c>
      <c r="F258" s="21">
        <v>26</v>
      </c>
      <c r="G258" s="21">
        <v>0</v>
      </c>
      <c r="H258" s="21" t="s">
        <v>15</v>
      </c>
      <c r="I258" s="21" t="s">
        <v>31</v>
      </c>
      <c r="J258" s="46"/>
      <c r="K258" s="49"/>
      <c r="L258" s="51"/>
      <c r="M258" s="53"/>
      <c r="N258" s="55"/>
      <c r="O258" s="57"/>
      <c r="P258" s="11"/>
      <c r="Q258" s="12"/>
      <c r="R258" s="12"/>
    </row>
    <row r="259" spans="1:18" ht="11.1" customHeight="1">
      <c r="A259" s="8" t="s">
        <v>337</v>
      </c>
      <c r="B259" s="9" t="s">
        <v>338</v>
      </c>
      <c r="C259" s="10" t="s">
        <v>45</v>
      </c>
      <c r="D259" s="10">
        <v>25</v>
      </c>
      <c r="E259" s="10">
        <v>35</v>
      </c>
      <c r="F259" s="10">
        <v>60</v>
      </c>
      <c r="G259" s="10">
        <v>3</v>
      </c>
      <c r="H259" s="10" t="s">
        <v>15</v>
      </c>
      <c r="I259" s="10" t="s">
        <v>16</v>
      </c>
      <c r="J259" s="44">
        <f t="shared" ref="J259" si="110">COUNTIF(H259:H269,"F")+COUNTIF(H259:H269,"AB")</f>
        <v>0</v>
      </c>
      <c r="K259" s="47">
        <f t="shared" ref="K259" si="111">SUM(G259:G269)</f>
        <v>21.5</v>
      </c>
      <c r="L259" s="50" t="str">
        <f t="shared" ref="L259" si="112">IF(K259=21.5, "PASS", "FAIL")</f>
        <v>PASS</v>
      </c>
      <c r="M259" s="52">
        <f t="shared" ref="M259" si="113">IF(L259="PASS",O259/9,"NO NEED")</f>
        <v>74.444444444444443</v>
      </c>
      <c r="N259" s="54">
        <f>IF(L259="FAIL","NO RANK",RANK(M259,$M$6:$M$621))</f>
        <v>18</v>
      </c>
      <c r="O259" s="56">
        <f t="shared" ref="O259" si="114">SUM(F259:F267)</f>
        <v>670</v>
      </c>
      <c r="P259" s="11"/>
      <c r="Q259" s="12"/>
      <c r="R259" s="12"/>
    </row>
    <row r="260" spans="1:18" ht="11.1" customHeight="1">
      <c r="A260" s="13" t="s">
        <v>337</v>
      </c>
      <c r="B260" s="14" t="s">
        <v>338</v>
      </c>
      <c r="C260" s="15" t="s">
        <v>46</v>
      </c>
      <c r="D260" s="15">
        <v>25</v>
      </c>
      <c r="E260" s="15">
        <v>46</v>
      </c>
      <c r="F260" s="15">
        <v>71</v>
      </c>
      <c r="G260" s="15">
        <v>3</v>
      </c>
      <c r="H260" s="15" t="s">
        <v>15</v>
      </c>
      <c r="I260" s="15" t="s">
        <v>22</v>
      </c>
      <c r="J260" s="45"/>
      <c r="K260" s="48"/>
      <c r="L260" s="50"/>
      <c r="M260" s="52"/>
      <c r="N260" s="54"/>
      <c r="O260" s="56"/>
    </row>
    <row r="261" spans="1:18" ht="11.1" customHeight="1">
      <c r="A261" s="13" t="s">
        <v>337</v>
      </c>
      <c r="B261" s="14" t="s">
        <v>338</v>
      </c>
      <c r="C261" s="15" t="s">
        <v>44</v>
      </c>
      <c r="D261" s="15">
        <v>22</v>
      </c>
      <c r="E261" s="15">
        <v>42</v>
      </c>
      <c r="F261" s="15">
        <v>64</v>
      </c>
      <c r="G261" s="15">
        <v>3</v>
      </c>
      <c r="H261" s="15" t="s">
        <v>15</v>
      </c>
      <c r="I261" s="15" t="s">
        <v>16</v>
      </c>
      <c r="J261" s="45"/>
      <c r="K261" s="48"/>
      <c r="L261" s="50"/>
      <c r="M261" s="52"/>
      <c r="N261" s="54"/>
      <c r="O261" s="56"/>
    </row>
    <row r="262" spans="1:18" ht="11.1" customHeight="1">
      <c r="A262" s="13" t="s">
        <v>337</v>
      </c>
      <c r="B262" s="14" t="s">
        <v>338</v>
      </c>
      <c r="C262" s="15" t="s">
        <v>51</v>
      </c>
      <c r="D262" s="15">
        <v>28</v>
      </c>
      <c r="E262" s="15">
        <v>43</v>
      </c>
      <c r="F262" s="15">
        <v>71</v>
      </c>
      <c r="G262" s="15">
        <v>3</v>
      </c>
      <c r="H262" s="15" t="s">
        <v>15</v>
      </c>
      <c r="I262" s="15" t="s">
        <v>22</v>
      </c>
      <c r="J262" s="45"/>
      <c r="K262" s="48"/>
      <c r="L262" s="50"/>
      <c r="M262" s="52"/>
      <c r="N262" s="54"/>
      <c r="O262" s="56"/>
    </row>
    <row r="263" spans="1:18" ht="11.1" customHeight="1">
      <c r="A263" s="13" t="s">
        <v>337</v>
      </c>
      <c r="B263" s="14" t="s">
        <v>338</v>
      </c>
      <c r="C263" s="15" t="s">
        <v>47</v>
      </c>
      <c r="D263" s="15">
        <v>21</v>
      </c>
      <c r="E263" s="15">
        <v>35</v>
      </c>
      <c r="F263" s="15">
        <v>56</v>
      </c>
      <c r="G263" s="15">
        <v>3</v>
      </c>
      <c r="H263" s="15" t="s">
        <v>15</v>
      </c>
      <c r="I263" s="15" t="s">
        <v>17</v>
      </c>
      <c r="J263" s="45"/>
      <c r="K263" s="48"/>
      <c r="L263" s="50"/>
      <c r="M263" s="52"/>
      <c r="N263" s="54"/>
      <c r="O263" s="56"/>
    </row>
    <row r="264" spans="1:18" ht="11.1" customHeight="1">
      <c r="A264" s="13" t="s">
        <v>337</v>
      </c>
      <c r="B264" s="14" t="s">
        <v>338</v>
      </c>
      <c r="C264" s="15" t="s">
        <v>48</v>
      </c>
      <c r="D264" s="15">
        <v>26</v>
      </c>
      <c r="E264" s="15">
        <v>62</v>
      </c>
      <c r="F264" s="15">
        <v>88</v>
      </c>
      <c r="G264" s="15">
        <v>1.5</v>
      </c>
      <c r="H264" s="15" t="s">
        <v>15</v>
      </c>
      <c r="I264" s="15" t="s">
        <v>21</v>
      </c>
      <c r="J264" s="45"/>
      <c r="K264" s="48"/>
      <c r="L264" s="50"/>
      <c r="M264" s="52"/>
      <c r="N264" s="54"/>
      <c r="O264" s="56"/>
    </row>
    <row r="265" spans="1:18" ht="11.1" customHeight="1">
      <c r="A265" s="13" t="s">
        <v>337</v>
      </c>
      <c r="B265" s="14" t="s">
        <v>338</v>
      </c>
      <c r="C265" s="15" t="s">
        <v>49</v>
      </c>
      <c r="D265" s="15">
        <v>23</v>
      </c>
      <c r="E265" s="15">
        <v>61</v>
      </c>
      <c r="F265" s="15">
        <v>84</v>
      </c>
      <c r="G265" s="15">
        <v>1.5</v>
      </c>
      <c r="H265" s="15" t="s">
        <v>15</v>
      </c>
      <c r="I265" s="15" t="s">
        <v>21</v>
      </c>
      <c r="J265" s="45"/>
      <c r="K265" s="48"/>
      <c r="L265" s="50"/>
      <c r="M265" s="52"/>
      <c r="N265" s="54"/>
      <c r="O265" s="56"/>
    </row>
    <row r="266" spans="1:18" ht="11.1" customHeight="1">
      <c r="A266" s="16" t="s">
        <v>337</v>
      </c>
      <c r="B266" s="17" t="s">
        <v>338</v>
      </c>
      <c r="C266" s="18" t="s">
        <v>52</v>
      </c>
      <c r="D266" s="18">
        <v>26</v>
      </c>
      <c r="E266" s="18">
        <v>64</v>
      </c>
      <c r="F266" s="18">
        <v>90</v>
      </c>
      <c r="G266" s="18">
        <v>1.5</v>
      </c>
      <c r="H266" s="18" t="s">
        <v>15</v>
      </c>
      <c r="I266" s="18" t="s">
        <v>20</v>
      </c>
      <c r="J266" s="45"/>
      <c r="K266" s="48"/>
      <c r="L266" s="50"/>
      <c r="M266" s="52"/>
      <c r="N266" s="54"/>
      <c r="O266" s="56"/>
    </row>
    <row r="267" spans="1:18" ht="11.1" customHeight="1">
      <c r="A267" s="16" t="s">
        <v>337</v>
      </c>
      <c r="B267" s="17" t="s">
        <v>338</v>
      </c>
      <c r="C267" s="18" t="s">
        <v>50</v>
      </c>
      <c r="D267" s="18">
        <v>26</v>
      </c>
      <c r="E267" s="18">
        <v>60</v>
      </c>
      <c r="F267" s="18">
        <v>86</v>
      </c>
      <c r="G267" s="18">
        <v>2</v>
      </c>
      <c r="H267" s="18" t="s">
        <v>15</v>
      </c>
      <c r="I267" s="18" t="s">
        <v>21</v>
      </c>
      <c r="J267" s="45"/>
      <c r="K267" s="48"/>
      <c r="L267" s="50"/>
      <c r="M267" s="52"/>
      <c r="N267" s="54"/>
      <c r="O267" s="56"/>
    </row>
    <row r="268" spans="1:18" ht="11.1" customHeight="1">
      <c r="A268" s="16" t="s">
        <v>337</v>
      </c>
      <c r="B268" s="17" t="s">
        <v>338</v>
      </c>
      <c r="C268" s="18" t="s">
        <v>42</v>
      </c>
      <c r="D268" s="18">
        <v>20</v>
      </c>
      <c r="E268" s="18">
        <v>0</v>
      </c>
      <c r="F268" s="18">
        <v>20</v>
      </c>
      <c r="G268" s="18">
        <v>0</v>
      </c>
      <c r="H268" s="18" t="s">
        <v>15</v>
      </c>
      <c r="I268" s="18" t="s">
        <v>31</v>
      </c>
      <c r="J268" s="45"/>
      <c r="K268" s="48"/>
      <c r="L268" s="50"/>
      <c r="M268" s="52"/>
      <c r="N268" s="54"/>
      <c r="O268" s="56"/>
    </row>
    <row r="269" spans="1:18" ht="11.1" customHeight="1" thickBot="1">
      <c r="A269" s="19" t="s">
        <v>337</v>
      </c>
      <c r="B269" s="20" t="s">
        <v>338</v>
      </c>
      <c r="C269" s="21" t="s">
        <v>292</v>
      </c>
      <c r="D269" s="21">
        <v>26</v>
      </c>
      <c r="E269" s="21">
        <v>0</v>
      </c>
      <c r="F269" s="21">
        <v>26</v>
      </c>
      <c r="G269" s="21">
        <v>0</v>
      </c>
      <c r="H269" s="21" t="s">
        <v>15</v>
      </c>
      <c r="I269" s="21" t="s">
        <v>31</v>
      </c>
      <c r="J269" s="46"/>
      <c r="K269" s="49"/>
      <c r="L269" s="51"/>
      <c r="M269" s="53"/>
      <c r="N269" s="55"/>
      <c r="O269" s="57"/>
      <c r="P269" s="11"/>
      <c r="Q269" s="12"/>
      <c r="R269" s="12"/>
    </row>
    <row r="270" spans="1:18" ht="11.1" customHeight="1">
      <c r="A270" s="8" t="s">
        <v>339</v>
      </c>
      <c r="B270" s="9" t="s">
        <v>340</v>
      </c>
      <c r="C270" s="10" t="s">
        <v>45</v>
      </c>
      <c r="D270" s="10">
        <v>26</v>
      </c>
      <c r="E270" s="10">
        <v>31</v>
      </c>
      <c r="F270" s="10">
        <v>57</v>
      </c>
      <c r="G270" s="10">
        <v>3</v>
      </c>
      <c r="H270" s="10" t="s">
        <v>15</v>
      </c>
      <c r="I270" s="10" t="s">
        <v>17</v>
      </c>
      <c r="J270" s="44">
        <f t="shared" ref="J270" si="115">COUNTIF(H270:H280,"F")+COUNTIF(H270:H280,"AB")</f>
        <v>0</v>
      </c>
      <c r="K270" s="47">
        <f t="shared" ref="K270" si="116">SUM(G270:G280)</f>
        <v>21.5</v>
      </c>
      <c r="L270" s="50" t="str">
        <f t="shared" ref="L270" si="117">IF(K270=21.5, "PASS", "FAIL")</f>
        <v>PASS</v>
      </c>
      <c r="M270" s="52">
        <f t="shared" ref="M270" si="118">IF(L270="PASS",O270/9,"NO NEED")</f>
        <v>73.111111111111114</v>
      </c>
      <c r="N270" s="54">
        <f>IF(L270="FAIL","NO RANK",RANK(M270,$M$6:$M$621))</f>
        <v>22</v>
      </c>
      <c r="O270" s="56">
        <f t="shared" ref="O270" si="119">SUM(F270:F278)</f>
        <v>658</v>
      </c>
      <c r="P270" s="11"/>
      <c r="Q270" s="12"/>
      <c r="R270" s="12"/>
    </row>
    <row r="271" spans="1:18" ht="11.1" customHeight="1">
      <c r="A271" s="13" t="s">
        <v>339</v>
      </c>
      <c r="B271" s="14" t="s">
        <v>340</v>
      </c>
      <c r="C271" s="15" t="s">
        <v>46</v>
      </c>
      <c r="D271" s="15">
        <v>24</v>
      </c>
      <c r="E271" s="15">
        <v>40</v>
      </c>
      <c r="F271" s="15">
        <v>64</v>
      </c>
      <c r="G271" s="15">
        <v>3</v>
      </c>
      <c r="H271" s="15" t="s">
        <v>15</v>
      </c>
      <c r="I271" s="15" t="s">
        <v>16</v>
      </c>
      <c r="J271" s="45"/>
      <c r="K271" s="48"/>
      <c r="L271" s="50"/>
      <c r="M271" s="52"/>
      <c r="N271" s="54"/>
      <c r="O271" s="56"/>
      <c r="P271" s="11"/>
      <c r="Q271" s="12"/>
      <c r="R271" s="12"/>
    </row>
    <row r="272" spans="1:18" ht="11.1" customHeight="1">
      <c r="A272" s="13" t="s">
        <v>339</v>
      </c>
      <c r="B272" s="14" t="s">
        <v>340</v>
      </c>
      <c r="C272" s="15" t="s">
        <v>44</v>
      </c>
      <c r="D272" s="15">
        <v>23</v>
      </c>
      <c r="E272" s="15">
        <v>34</v>
      </c>
      <c r="F272" s="15">
        <v>57</v>
      </c>
      <c r="G272" s="15">
        <v>3</v>
      </c>
      <c r="H272" s="15" t="s">
        <v>15</v>
      </c>
      <c r="I272" s="15" t="s">
        <v>17</v>
      </c>
      <c r="J272" s="45"/>
      <c r="K272" s="48"/>
      <c r="L272" s="50"/>
      <c r="M272" s="52"/>
      <c r="N272" s="54"/>
      <c r="O272" s="56"/>
      <c r="P272" s="11"/>
      <c r="Q272" s="12"/>
      <c r="R272" s="12"/>
    </row>
    <row r="273" spans="1:18" ht="11.1" customHeight="1">
      <c r="A273" s="13" t="s">
        <v>339</v>
      </c>
      <c r="B273" s="14" t="s">
        <v>340</v>
      </c>
      <c r="C273" s="15" t="s">
        <v>51</v>
      </c>
      <c r="D273" s="15">
        <v>29</v>
      </c>
      <c r="E273" s="15">
        <v>38</v>
      </c>
      <c r="F273" s="15">
        <v>67</v>
      </c>
      <c r="G273" s="15">
        <v>3</v>
      </c>
      <c r="H273" s="15" t="s">
        <v>15</v>
      </c>
      <c r="I273" s="15" t="s">
        <v>16</v>
      </c>
      <c r="J273" s="45"/>
      <c r="K273" s="48"/>
      <c r="L273" s="50"/>
      <c r="M273" s="52"/>
      <c r="N273" s="54"/>
      <c r="O273" s="56"/>
      <c r="P273" s="11"/>
      <c r="Q273" s="12"/>
      <c r="R273" s="12"/>
    </row>
    <row r="274" spans="1:18" ht="11.1" customHeight="1">
      <c r="A274" s="13" t="s">
        <v>339</v>
      </c>
      <c r="B274" s="14" t="s">
        <v>340</v>
      </c>
      <c r="C274" s="15" t="s">
        <v>47</v>
      </c>
      <c r="D274" s="15">
        <v>18</v>
      </c>
      <c r="E274" s="15">
        <v>32</v>
      </c>
      <c r="F274" s="15">
        <v>50</v>
      </c>
      <c r="G274" s="15">
        <v>3</v>
      </c>
      <c r="H274" s="15" t="s">
        <v>15</v>
      </c>
      <c r="I274" s="15" t="s">
        <v>17</v>
      </c>
      <c r="J274" s="45"/>
      <c r="K274" s="48"/>
      <c r="L274" s="50"/>
      <c r="M274" s="52"/>
      <c r="N274" s="54"/>
      <c r="O274" s="56"/>
      <c r="P274" s="11"/>
      <c r="Q274" s="12"/>
      <c r="R274" s="12"/>
    </row>
    <row r="275" spans="1:18" ht="11.1" customHeight="1">
      <c r="A275" s="13" t="s">
        <v>339</v>
      </c>
      <c r="B275" s="14" t="s">
        <v>340</v>
      </c>
      <c r="C275" s="15" t="s">
        <v>48</v>
      </c>
      <c r="D275" s="15">
        <v>28</v>
      </c>
      <c r="E275" s="15">
        <v>63</v>
      </c>
      <c r="F275" s="15">
        <v>91</v>
      </c>
      <c r="G275" s="15">
        <v>1.5</v>
      </c>
      <c r="H275" s="15" t="s">
        <v>15</v>
      </c>
      <c r="I275" s="15" t="s">
        <v>20</v>
      </c>
      <c r="J275" s="45"/>
      <c r="K275" s="48"/>
      <c r="L275" s="50"/>
      <c r="M275" s="52"/>
      <c r="N275" s="54"/>
      <c r="O275" s="56"/>
      <c r="P275" s="11"/>
      <c r="Q275" s="12"/>
      <c r="R275" s="12"/>
    </row>
    <row r="276" spans="1:18" ht="11.1" customHeight="1">
      <c r="A276" s="16" t="s">
        <v>339</v>
      </c>
      <c r="B276" s="17" t="s">
        <v>340</v>
      </c>
      <c r="C276" s="18" t="s">
        <v>49</v>
      </c>
      <c r="D276" s="18">
        <v>27</v>
      </c>
      <c r="E276" s="18">
        <v>66</v>
      </c>
      <c r="F276" s="18">
        <v>93</v>
      </c>
      <c r="G276" s="18">
        <v>1.5</v>
      </c>
      <c r="H276" s="18" t="s">
        <v>15</v>
      </c>
      <c r="I276" s="18" t="s">
        <v>20</v>
      </c>
      <c r="J276" s="45"/>
      <c r="K276" s="48"/>
      <c r="L276" s="50"/>
      <c r="M276" s="52"/>
      <c r="N276" s="54"/>
      <c r="O276" s="56"/>
      <c r="P276" s="11"/>
      <c r="Q276" s="12"/>
      <c r="R276" s="12"/>
    </row>
    <row r="277" spans="1:18" ht="11.1" customHeight="1">
      <c r="A277" s="16" t="s">
        <v>339</v>
      </c>
      <c r="B277" s="17" t="s">
        <v>340</v>
      </c>
      <c r="C277" s="18" t="s">
        <v>52</v>
      </c>
      <c r="D277" s="18">
        <v>28</v>
      </c>
      <c r="E277" s="18">
        <v>63</v>
      </c>
      <c r="F277" s="18">
        <v>91</v>
      </c>
      <c r="G277" s="18">
        <v>1.5</v>
      </c>
      <c r="H277" s="18" t="s">
        <v>15</v>
      </c>
      <c r="I277" s="18" t="s">
        <v>20</v>
      </c>
      <c r="J277" s="45"/>
      <c r="K277" s="48"/>
      <c r="L277" s="50"/>
      <c r="M277" s="52"/>
      <c r="N277" s="54"/>
      <c r="O277" s="56"/>
      <c r="P277" s="11"/>
      <c r="Q277" s="12"/>
      <c r="R277" s="12"/>
    </row>
    <row r="278" spans="1:18" ht="11.1" customHeight="1">
      <c r="A278" s="16" t="s">
        <v>339</v>
      </c>
      <c r="B278" s="17" t="s">
        <v>340</v>
      </c>
      <c r="C278" s="18" t="s">
        <v>50</v>
      </c>
      <c r="D278" s="18">
        <v>28</v>
      </c>
      <c r="E278" s="18">
        <v>60</v>
      </c>
      <c r="F278" s="18">
        <v>88</v>
      </c>
      <c r="G278" s="18">
        <v>2</v>
      </c>
      <c r="H278" s="18" t="s">
        <v>15</v>
      </c>
      <c r="I278" s="18" t="s">
        <v>21</v>
      </c>
      <c r="J278" s="45"/>
      <c r="K278" s="48"/>
      <c r="L278" s="50"/>
      <c r="M278" s="52"/>
      <c r="N278" s="54"/>
      <c r="O278" s="56"/>
      <c r="P278" s="11"/>
      <c r="Q278" s="12"/>
      <c r="R278" s="12"/>
    </row>
    <row r="279" spans="1:18" ht="11.1" customHeight="1">
      <c r="A279" s="16" t="s">
        <v>339</v>
      </c>
      <c r="B279" s="17" t="s">
        <v>340</v>
      </c>
      <c r="C279" s="18" t="s">
        <v>42</v>
      </c>
      <c r="D279" s="18">
        <v>20</v>
      </c>
      <c r="E279" s="18">
        <v>0</v>
      </c>
      <c r="F279" s="18">
        <v>20</v>
      </c>
      <c r="G279" s="18">
        <v>0</v>
      </c>
      <c r="H279" s="18" t="s">
        <v>15</v>
      </c>
      <c r="I279" s="18" t="s">
        <v>31</v>
      </c>
      <c r="J279" s="45"/>
      <c r="K279" s="48"/>
      <c r="L279" s="50"/>
      <c r="M279" s="52"/>
      <c r="N279" s="54"/>
      <c r="O279" s="56"/>
      <c r="P279" s="11"/>
      <c r="Q279" s="12"/>
      <c r="R279" s="12"/>
    </row>
    <row r="280" spans="1:18" ht="11.1" customHeight="1" thickBot="1">
      <c r="A280" s="19" t="s">
        <v>339</v>
      </c>
      <c r="B280" s="20" t="s">
        <v>340</v>
      </c>
      <c r="C280" s="21" t="s">
        <v>292</v>
      </c>
      <c r="D280" s="21">
        <v>28</v>
      </c>
      <c r="E280" s="21">
        <v>0</v>
      </c>
      <c r="F280" s="21">
        <v>28</v>
      </c>
      <c r="G280" s="21">
        <v>0</v>
      </c>
      <c r="H280" s="21" t="s">
        <v>15</v>
      </c>
      <c r="I280" s="21" t="s">
        <v>31</v>
      </c>
      <c r="J280" s="46"/>
      <c r="K280" s="49"/>
      <c r="L280" s="51"/>
      <c r="M280" s="53"/>
      <c r="N280" s="55"/>
      <c r="O280" s="57"/>
      <c r="P280" s="11"/>
      <c r="Q280" s="12"/>
      <c r="R280" s="12"/>
    </row>
    <row r="281" spans="1:18" ht="11.1" customHeight="1">
      <c r="A281" s="8" t="s">
        <v>341</v>
      </c>
      <c r="B281" s="9" t="s">
        <v>342</v>
      </c>
      <c r="C281" s="10" t="s">
        <v>45</v>
      </c>
      <c r="D281" s="10">
        <v>26</v>
      </c>
      <c r="E281" s="10">
        <v>35</v>
      </c>
      <c r="F281" s="10">
        <v>61</v>
      </c>
      <c r="G281" s="10">
        <v>3</v>
      </c>
      <c r="H281" s="10" t="s">
        <v>15</v>
      </c>
      <c r="I281" s="10" t="s">
        <v>16</v>
      </c>
      <c r="J281" s="44">
        <f t="shared" ref="J281" si="120">COUNTIF(H281:H291,"F")+COUNTIF(H281:H291,"AB")</f>
        <v>0</v>
      </c>
      <c r="K281" s="47">
        <f t="shared" ref="K281" si="121">SUM(G281:G291)</f>
        <v>21.5</v>
      </c>
      <c r="L281" s="50" t="str">
        <f t="shared" ref="L281" si="122">IF(K281=21.5, "PASS", "FAIL")</f>
        <v>PASS</v>
      </c>
      <c r="M281" s="52">
        <f t="shared" ref="M281" si="123">IF(L281="PASS",O281/9,"NO NEED")</f>
        <v>72.444444444444443</v>
      </c>
      <c r="N281" s="54">
        <f>IF(L281="FAIL","NO RANK",RANK(M281,$M$6:$M$621))</f>
        <v>28</v>
      </c>
      <c r="O281" s="56">
        <f t="shared" ref="O281" si="124">SUM(F281:F289)</f>
        <v>652</v>
      </c>
      <c r="P281" s="11"/>
      <c r="Q281" s="12"/>
      <c r="R281" s="12"/>
    </row>
    <row r="282" spans="1:18" ht="11.1" customHeight="1">
      <c r="A282" s="13" t="s">
        <v>341</v>
      </c>
      <c r="B282" s="14" t="s">
        <v>342</v>
      </c>
      <c r="C282" s="15" t="s">
        <v>46</v>
      </c>
      <c r="D282" s="15">
        <v>24</v>
      </c>
      <c r="E282" s="15">
        <v>38</v>
      </c>
      <c r="F282" s="15">
        <v>62</v>
      </c>
      <c r="G282" s="15">
        <v>3</v>
      </c>
      <c r="H282" s="15" t="s">
        <v>15</v>
      </c>
      <c r="I282" s="15" t="s">
        <v>16</v>
      </c>
      <c r="J282" s="45"/>
      <c r="K282" s="48"/>
      <c r="L282" s="50"/>
      <c r="M282" s="52"/>
      <c r="N282" s="54"/>
      <c r="O282" s="56"/>
      <c r="P282" s="11"/>
      <c r="Q282" s="12"/>
      <c r="R282" s="12"/>
    </row>
    <row r="283" spans="1:18" ht="11.1" customHeight="1">
      <c r="A283" s="13" t="s">
        <v>341</v>
      </c>
      <c r="B283" s="14" t="s">
        <v>342</v>
      </c>
      <c r="C283" s="15" t="s">
        <v>44</v>
      </c>
      <c r="D283" s="15">
        <v>23</v>
      </c>
      <c r="E283" s="15">
        <v>38</v>
      </c>
      <c r="F283" s="15">
        <v>61</v>
      </c>
      <c r="G283" s="15">
        <v>3</v>
      </c>
      <c r="H283" s="15" t="s">
        <v>15</v>
      </c>
      <c r="I283" s="15" t="s">
        <v>16</v>
      </c>
      <c r="J283" s="45"/>
      <c r="K283" s="48"/>
      <c r="L283" s="50"/>
      <c r="M283" s="52"/>
      <c r="N283" s="54"/>
      <c r="O283" s="56"/>
      <c r="P283" s="11"/>
      <c r="Q283" s="12"/>
      <c r="R283" s="12"/>
    </row>
    <row r="284" spans="1:18" ht="11.1" customHeight="1">
      <c r="A284" s="13" t="s">
        <v>341</v>
      </c>
      <c r="B284" s="14" t="s">
        <v>342</v>
      </c>
      <c r="C284" s="15" t="s">
        <v>51</v>
      </c>
      <c r="D284" s="15">
        <v>29</v>
      </c>
      <c r="E284" s="15">
        <v>36</v>
      </c>
      <c r="F284" s="15">
        <v>65</v>
      </c>
      <c r="G284" s="15">
        <v>3</v>
      </c>
      <c r="H284" s="15" t="s">
        <v>15</v>
      </c>
      <c r="I284" s="15" t="s">
        <v>16</v>
      </c>
      <c r="J284" s="45"/>
      <c r="K284" s="48"/>
      <c r="L284" s="50"/>
      <c r="M284" s="52"/>
      <c r="N284" s="54"/>
      <c r="O284" s="56"/>
      <c r="P284" s="11"/>
      <c r="Q284" s="12"/>
      <c r="R284" s="12"/>
    </row>
    <row r="285" spans="1:18" ht="11.1" customHeight="1">
      <c r="A285" s="13" t="s">
        <v>341</v>
      </c>
      <c r="B285" s="14" t="s">
        <v>342</v>
      </c>
      <c r="C285" s="15" t="s">
        <v>47</v>
      </c>
      <c r="D285" s="15">
        <v>16</v>
      </c>
      <c r="E285" s="15">
        <v>29</v>
      </c>
      <c r="F285" s="15">
        <v>45</v>
      </c>
      <c r="G285" s="15">
        <v>3</v>
      </c>
      <c r="H285" s="15" t="s">
        <v>15</v>
      </c>
      <c r="I285" s="15" t="s">
        <v>18</v>
      </c>
      <c r="J285" s="45"/>
      <c r="K285" s="48"/>
      <c r="L285" s="50"/>
      <c r="M285" s="52"/>
      <c r="N285" s="54"/>
      <c r="O285" s="56"/>
      <c r="P285" s="11"/>
      <c r="Q285" s="12"/>
      <c r="R285" s="12"/>
    </row>
    <row r="286" spans="1:18" ht="11.1" customHeight="1">
      <c r="A286" s="13" t="s">
        <v>341</v>
      </c>
      <c r="B286" s="14" t="s">
        <v>342</v>
      </c>
      <c r="C286" s="15" t="s">
        <v>48</v>
      </c>
      <c r="D286" s="15">
        <v>26</v>
      </c>
      <c r="E286" s="15">
        <v>66</v>
      </c>
      <c r="F286" s="15">
        <v>92</v>
      </c>
      <c r="G286" s="15">
        <v>1.5</v>
      </c>
      <c r="H286" s="15" t="s">
        <v>15</v>
      </c>
      <c r="I286" s="15" t="s">
        <v>20</v>
      </c>
      <c r="J286" s="45"/>
      <c r="K286" s="48"/>
      <c r="L286" s="50"/>
      <c r="M286" s="52"/>
      <c r="N286" s="54"/>
      <c r="O286" s="56"/>
      <c r="P286" s="11"/>
      <c r="Q286" s="12"/>
      <c r="R286" s="12"/>
    </row>
    <row r="287" spans="1:18" ht="11.1" customHeight="1">
      <c r="A287" s="13" t="s">
        <v>341</v>
      </c>
      <c r="B287" s="14" t="s">
        <v>342</v>
      </c>
      <c r="C287" s="15" t="s">
        <v>49</v>
      </c>
      <c r="D287" s="15">
        <v>25</v>
      </c>
      <c r="E287" s="15">
        <v>65</v>
      </c>
      <c r="F287" s="15">
        <v>90</v>
      </c>
      <c r="G287" s="15">
        <v>1.5</v>
      </c>
      <c r="H287" s="15" t="s">
        <v>15</v>
      </c>
      <c r="I287" s="15" t="s">
        <v>20</v>
      </c>
      <c r="J287" s="45"/>
      <c r="K287" s="48"/>
      <c r="L287" s="50"/>
      <c r="M287" s="52"/>
      <c r="N287" s="54"/>
      <c r="O287" s="56"/>
      <c r="P287" s="11"/>
      <c r="Q287" s="12"/>
      <c r="R287" s="12"/>
    </row>
    <row r="288" spans="1:18" ht="11.1" customHeight="1">
      <c r="A288" s="16" t="s">
        <v>341</v>
      </c>
      <c r="B288" s="17" t="s">
        <v>342</v>
      </c>
      <c r="C288" s="18" t="s">
        <v>52</v>
      </c>
      <c r="D288" s="18">
        <v>26</v>
      </c>
      <c r="E288" s="18">
        <v>61</v>
      </c>
      <c r="F288" s="18">
        <v>87</v>
      </c>
      <c r="G288" s="18">
        <v>1.5</v>
      </c>
      <c r="H288" s="18" t="s">
        <v>15</v>
      </c>
      <c r="I288" s="18" t="s">
        <v>21</v>
      </c>
      <c r="J288" s="45"/>
      <c r="K288" s="48"/>
      <c r="L288" s="50"/>
      <c r="M288" s="52"/>
      <c r="N288" s="54"/>
      <c r="O288" s="56"/>
      <c r="P288" s="11"/>
      <c r="Q288" s="12"/>
      <c r="R288" s="12"/>
    </row>
    <row r="289" spans="1:18" ht="11.1" customHeight="1">
      <c r="A289" s="16" t="s">
        <v>341</v>
      </c>
      <c r="B289" s="17" t="s">
        <v>342</v>
      </c>
      <c r="C289" s="18" t="s">
        <v>50</v>
      </c>
      <c r="D289" s="18">
        <v>26</v>
      </c>
      <c r="E289" s="18">
        <v>63</v>
      </c>
      <c r="F289" s="18">
        <v>89</v>
      </c>
      <c r="G289" s="18">
        <v>2</v>
      </c>
      <c r="H289" s="18" t="s">
        <v>15</v>
      </c>
      <c r="I289" s="18" t="s">
        <v>21</v>
      </c>
      <c r="J289" s="45"/>
      <c r="K289" s="48"/>
      <c r="L289" s="50"/>
      <c r="M289" s="52"/>
      <c r="N289" s="54"/>
      <c r="O289" s="56"/>
      <c r="P289" s="11"/>
      <c r="Q289" s="12"/>
      <c r="R289" s="12"/>
    </row>
    <row r="290" spans="1:18" ht="11.1" customHeight="1">
      <c r="A290" s="16" t="s">
        <v>341</v>
      </c>
      <c r="B290" s="17" t="s">
        <v>342</v>
      </c>
      <c r="C290" s="18" t="s">
        <v>42</v>
      </c>
      <c r="D290" s="18">
        <v>19</v>
      </c>
      <c r="E290" s="18">
        <v>0</v>
      </c>
      <c r="F290" s="18">
        <v>19</v>
      </c>
      <c r="G290" s="18">
        <v>0</v>
      </c>
      <c r="H290" s="18" t="s">
        <v>15</v>
      </c>
      <c r="I290" s="18" t="s">
        <v>31</v>
      </c>
      <c r="J290" s="45"/>
      <c r="K290" s="48"/>
      <c r="L290" s="50"/>
      <c r="M290" s="52"/>
      <c r="N290" s="54"/>
      <c r="O290" s="56"/>
      <c r="P290" s="11"/>
      <c r="Q290" s="12"/>
      <c r="R290" s="12"/>
    </row>
    <row r="291" spans="1:18" ht="11.1" customHeight="1" thickBot="1">
      <c r="A291" s="19" t="s">
        <v>341</v>
      </c>
      <c r="B291" s="20" t="s">
        <v>342</v>
      </c>
      <c r="C291" s="21" t="s">
        <v>292</v>
      </c>
      <c r="D291" s="21">
        <v>26</v>
      </c>
      <c r="E291" s="21">
        <v>0</v>
      </c>
      <c r="F291" s="21">
        <v>26</v>
      </c>
      <c r="G291" s="21">
        <v>0</v>
      </c>
      <c r="H291" s="21" t="s">
        <v>15</v>
      </c>
      <c r="I291" s="21" t="s">
        <v>31</v>
      </c>
      <c r="J291" s="46"/>
      <c r="K291" s="49"/>
      <c r="L291" s="51"/>
      <c r="M291" s="53"/>
      <c r="N291" s="55"/>
      <c r="O291" s="57"/>
      <c r="P291" s="11"/>
      <c r="Q291" s="12"/>
      <c r="R291" s="12"/>
    </row>
    <row r="292" spans="1:18" ht="11.1" customHeight="1">
      <c r="A292" s="8" t="s">
        <v>345</v>
      </c>
      <c r="B292" s="9" t="s">
        <v>346</v>
      </c>
      <c r="C292" s="10" t="s">
        <v>45</v>
      </c>
      <c r="D292" s="10">
        <v>21</v>
      </c>
      <c r="E292" s="10">
        <v>0</v>
      </c>
      <c r="F292" s="10">
        <v>21</v>
      </c>
      <c r="G292" s="10">
        <v>0</v>
      </c>
      <c r="H292" s="10" t="s">
        <v>19</v>
      </c>
      <c r="I292" s="10" t="s">
        <v>19</v>
      </c>
      <c r="J292" s="44">
        <f t="shared" ref="J292" si="125">COUNTIF(H292:H302,"F")+COUNTIF(H292:H302,"AB")</f>
        <v>3</v>
      </c>
      <c r="K292" s="47">
        <f t="shared" ref="K292" si="126">SUM(G292:G302)</f>
        <v>12.5</v>
      </c>
      <c r="L292" s="50" t="str">
        <f t="shared" ref="L292" si="127">IF(K292=21.5, "PASS", "FAIL")</f>
        <v>FAIL</v>
      </c>
      <c r="M292" s="52" t="str">
        <f t="shared" ref="M292" si="128">IF(L292="PASS",O292/9,"NO NEED")</f>
        <v>NO NEED</v>
      </c>
      <c r="N292" s="54" t="str">
        <f>IF(L292="FAIL","NO RANK",RANK(M292,$M$6:$M$621))</f>
        <v>NO RANK</v>
      </c>
      <c r="O292" s="56">
        <f t="shared" ref="O292" si="129">SUM(F292:F300)</f>
        <v>496</v>
      </c>
      <c r="P292" s="11"/>
      <c r="Q292" s="12"/>
      <c r="R292" s="12"/>
    </row>
    <row r="293" spans="1:18" ht="11.1" customHeight="1">
      <c r="A293" s="13" t="s">
        <v>345</v>
      </c>
      <c r="B293" s="14" t="s">
        <v>346</v>
      </c>
      <c r="C293" s="15" t="s">
        <v>46</v>
      </c>
      <c r="D293" s="15">
        <v>20</v>
      </c>
      <c r="E293" s="15">
        <v>25</v>
      </c>
      <c r="F293" s="15">
        <v>45</v>
      </c>
      <c r="G293" s="15">
        <v>3</v>
      </c>
      <c r="H293" s="15" t="s">
        <v>15</v>
      </c>
      <c r="I293" s="15" t="s">
        <v>18</v>
      </c>
      <c r="J293" s="45"/>
      <c r="K293" s="48"/>
      <c r="L293" s="50"/>
      <c r="M293" s="52"/>
      <c r="N293" s="54"/>
      <c r="O293" s="56"/>
      <c r="P293" s="11"/>
      <c r="Q293" s="12"/>
      <c r="R293" s="12"/>
    </row>
    <row r="294" spans="1:18" ht="11.1" customHeight="1">
      <c r="A294" s="13" t="s">
        <v>345</v>
      </c>
      <c r="B294" s="14" t="s">
        <v>346</v>
      </c>
      <c r="C294" s="15" t="s">
        <v>44</v>
      </c>
      <c r="D294" s="15">
        <v>15</v>
      </c>
      <c r="E294" s="15">
        <v>5</v>
      </c>
      <c r="F294" s="15">
        <v>20</v>
      </c>
      <c r="G294" s="15">
        <v>0</v>
      </c>
      <c r="H294" s="15" t="s">
        <v>19</v>
      </c>
      <c r="I294" s="15" t="s">
        <v>19</v>
      </c>
      <c r="J294" s="45"/>
      <c r="K294" s="48"/>
      <c r="L294" s="50"/>
      <c r="M294" s="52"/>
      <c r="N294" s="54"/>
      <c r="O294" s="56"/>
      <c r="P294" s="11"/>
      <c r="Q294" s="12"/>
      <c r="R294" s="12"/>
    </row>
    <row r="295" spans="1:18" ht="11.1" customHeight="1">
      <c r="A295" s="13" t="s">
        <v>345</v>
      </c>
      <c r="B295" s="14" t="s">
        <v>346</v>
      </c>
      <c r="C295" s="15" t="s">
        <v>51</v>
      </c>
      <c r="D295" s="15">
        <v>18</v>
      </c>
      <c r="E295" s="15">
        <v>10</v>
      </c>
      <c r="F295" s="15">
        <v>28</v>
      </c>
      <c r="G295" s="15">
        <v>0</v>
      </c>
      <c r="H295" s="15" t="s">
        <v>19</v>
      </c>
      <c r="I295" s="15" t="s">
        <v>19</v>
      </c>
      <c r="J295" s="45"/>
      <c r="K295" s="48"/>
      <c r="L295" s="50"/>
      <c r="M295" s="52"/>
      <c r="N295" s="54"/>
      <c r="O295" s="56"/>
      <c r="P295" s="11"/>
      <c r="Q295" s="12"/>
      <c r="R295" s="12"/>
    </row>
    <row r="296" spans="1:18" ht="11.1" customHeight="1">
      <c r="A296" s="13" t="s">
        <v>345</v>
      </c>
      <c r="B296" s="14" t="s">
        <v>346</v>
      </c>
      <c r="C296" s="15" t="s">
        <v>47</v>
      </c>
      <c r="D296" s="15">
        <v>15</v>
      </c>
      <c r="E296" s="15">
        <v>30</v>
      </c>
      <c r="F296" s="15">
        <v>45</v>
      </c>
      <c r="G296" s="15">
        <v>3</v>
      </c>
      <c r="H296" s="15" t="s">
        <v>15</v>
      </c>
      <c r="I296" s="15" t="s">
        <v>18</v>
      </c>
      <c r="J296" s="45"/>
      <c r="K296" s="48"/>
      <c r="L296" s="50"/>
      <c r="M296" s="52"/>
      <c r="N296" s="54"/>
      <c r="O296" s="56"/>
      <c r="P296" s="11"/>
      <c r="Q296" s="12"/>
      <c r="R296" s="12"/>
    </row>
    <row r="297" spans="1:18" ht="11.1" customHeight="1">
      <c r="A297" s="13" t="s">
        <v>345</v>
      </c>
      <c r="B297" s="14" t="s">
        <v>346</v>
      </c>
      <c r="C297" s="15" t="s">
        <v>48</v>
      </c>
      <c r="D297" s="15">
        <v>26</v>
      </c>
      <c r="E297" s="15">
        <v>65</v>
      </c>
      <c r="F297" s="15">
        <v>91</v>
      </c>
      <c r="G297" s="15">
        <v>1.5</v>
      </c>
      <c r="H297" s="15" t="s">
        <v>15</v>
      </c>
      <c r="I297" s="15" t="s">
        <v>20</v>
      </c>
      <c r="J297" s="45"/>
      <c r="K297" s="48"/>
      <c r="L297" s="50"/>
      <c r="M297" s="52"/>
      <c r="N297" s="54"/>
      <c r="O297" s="56"/>
      <c r="P297" s="11"/>
      <c r="Q297" s="12"/>
      <c r="R297" s="12"/>
    </row>
    <row r="298" spans="1:18" ht="11.1" customHeight="1">
      <c r="A298" s="16" t="s">
        <v>345</v>
      </c>
      <c r="B298" s="17" t="s">
        <v>346</v>
      </c>
      <c r="C298" s="18" t="s">
        <v>49</v>
      </c>
      <c r="D298" s="18">
        <v>23</v>
      </c>
      <c r="E298" s="18">
        <v>53</v>
      </c>
      <c r="F298" s="18">
        <v>76</v>
      </c>
      <c r="G298" s="18">
        <v>1.5</v>
      </c>
      <c r="H298" s="18" t="s">
        <v>15</v>
      </c>
      <c r="I298" s="18" t="s">
        <v>22</v>
      </c>
      <c r="J298" s="45"/>
      <c r="K298" s="48"/>
      <c r="L298" s="50"/>
      <c r="M298" s="52"/>
      <c r="N298" s="54"/>
      <c r="O298" s="56"/>
      <c r="P298" s="11"/>
      <c r="Q298" s="12"/>
      <c r="R298" s="12"/>
    </row>
    <row r="299" spans="1:18" ht="11.1" customHeight="1">
      <c r="A299" s="16" t="s">
        <v>345</v>
      </c>
      <c r="B299" s="17" t="s">
        <v>346</v>
      </c>
      <c r="C299" s="18" t="s">
        <v>52</v>
      </c>
      <c r="D299" s="18">
        <v>26</v>
      </c>
      <c r="E299" s="18">
        <v>62</v>
      </c>
      <c r="F299" s="18">
        <v>88</v>
      </c>
      <c r="G299" s="18">
        <v>1.5</v>
      </c>
      <c r="H299" s="18" t="s">
        <v>15</v>
      </c>
      <c r="I299" s="18" t="s">
        <v>21</v>
      </c>
      <c r="J299" s="45"/>
      <c r="K299" s="48"/>
      <c r="L299" s="50"/>
      <c r="M299" s="52"/>
      <c r="N299" s="54"/>
      <c r="O299" s="56"/>
      <c r="P299" s="11"/>
      <c r="Q299" s="12"/>
      <c r="R299" s="12"/>
    </row>
    <row r="300" spans="1:18" ht="11.1" customHeight="1">
      <c r="A300" s="16" t="s">
        <v>345</v>
      </c>
      <c r="B300" s="17" t="s">
        <v>346</v>
      </c>
      <c r="C300" s="18" t="s">
        <v>50</v>
      </c>
      <c r="D300" s="18">
        <v>26</v>
      </c>
      <c r="E300" s="18">
        <v>56</v>
      </c>
      <c r="F300" s="18">
        <v>82</v>
      </c>
      <c r="G300" s="18">
        <v>2</v>
      </c>
      <c r="H300" s="18" t="s">
        <v>15</v>
      </c>
      <c r="I300" s="18" t="s">
        <v>21</v>
      </c>
      <c r="J300" s="45"/>
      <c r="K300" s="48"/>
      <c r="L300" s="50"/>
      <c r="M300" s="52"/>
      <c r="N300" s="54"/>
      <c r="O300" s="56"/>
      <c r="P300" s="11"/>
      <c r="Q300" s="12"/>
      <c r="R300" s="12"/>
    </row>
    <row r="301" spans="1:18" ht="11.1" customHeight="1">
      <c r="A301" s="16" t="s">
        <v>345</v>
      </c>
      <c r="B301" s="17" t="s">
        <v>346</v>
      </c>
      <c r="C301" s="18" t="s">
        <v>42</v>
      </c>
      <c r="D301" s="18">
        <v>16</v>
      </c>
      <c r="E301" s="18">
        <v>0</v>
      </c>
      <c r="F301" s="18">
        <v>16</v>
      </c>
      <c r="G301" s="18">
        <v>0</v>
      </c>
      <c r="H301" s="18" t="s">
        <v>15</v>
      </c>
      <c r="I301" s="18" t="s">
        <v>31</v>
      </c>
      <c r="J301" s="45"/>
      <c r="K301" s="48"/>
      <c r="L301" s="50"/>
      <c r="M301" s="52"/>
      <c r="N301" s="54"/>
      <c r="O301" s="56"/>
      <c r="P301" s="11"/>
      <c r="Q301" s="12"/>
      <c r="R301" s="12"/>
    </row>
    <row r="302" spans="1:18" ht="11.1" customHeight="1" thickBot="1">
      <c r="A302" s="19" t="s">
        <v>345</v>
      </c>
      <c r="B302" s="20" t="s">
        <v>346</v>
      </c>
      <c r="C302" s="21" t="s">
        <v>292</v>
      </c>
      <c r="D302" s="21">
        <v>26</v>
      </c>
      <c r="E302" s="21">
        <v>0</v>
      </c>
      <c r="F302" s="21">
        <v>26</v>
      </c>
      <c r="G302" s="21">
        <v>0</v>
      </c>
      <c r="H302" s="21" t="s">
        <v>15</v>
      </c>
      <c r="I302" s="21" t="s">
        <v>31</v>
      </c>
      <c r="J302" s="46"/>
      <c r="K302" s="49"/>
      <c r="L302" s="51"/>
      <c r="M302" s="53"/>
      <c r="N302" s="55"/>
      <c r="O302" s="57"/>
      <c r="P302" s="11"/>
      <c r="Q302" s="12"/>
      <c r="R302" s="12"/>
    </row>
    <row r="303" spans="1:18" ht="11.1" customHeight="1">
      <c r="A303" s="8" t="s">
        <v>347</v>
      </c>
      <c r="B303" s="9" t="s">
        <v>348</v>
      </c>
      <c r="C303" s="10" t="s">
        <v>45</v>
      </c>
      <c r="D303" s="10">
        <v>27</v>
      </c>
      <c r="E303" s="10">
        <v>13</v>
      </c>
      <c r="F303" s="10">
        <v>40</v>
      </c>
      <c r="G303" s="10">
        <v>0</v>
      </c>
      <c r="H303" s="10" t="s">
        <v>19</v>
      </c>
      <c r="I303" s="10" t="s">
        <v>19</v>
      </c>
      <c r="J303" s="44">
        <f t="shared" ref="J303" si="130">COUNTIF(H303:H313,"F")+COUNTIF(H303:H313,"AB")</f>
        <v>1</v>
      </c>
      <c r="K303" s="47">
        <f t="shared" ref="K303" si="131">SUM(G303:G313)</f>
        <v>18.5</v>
      </c>
      <c r="L303" s="50" t="str">
        <f t="shared" ref="L303" si="132">IF(K303=21.5, "PASS", "FAIL")</f>
        <v>FAIL</v>
      </c>
      <c r="M303" s="52" t="str">
        <f t="shared" ref="M303" si="133">IF(L303="PASS",O303/9,"NO NEED")</f>
        <v>NO NEED</v>
      </c>
      <c r="N303" s="54" t="str">
        <f>IF(L303="FAIL","NO RANK",RANK(M303,$M$6:$M$621))</f>
        <v>NO RANK</v>
      </c>
      <c r="O303" s="56">
        <f t="shared" ref="O303" si="134">SUM(F303:F311)</f>
        <v>660</v>
      </c>
      <c r="P303" s="11"/>
      <c r="Q303" s="12"/>
      <c r="R303" s="12"/>
    </row>
    <row r="304" spans="1:18" ht="11.1" customHeight="1">
      <c r="A304" s="13" t="s">
        <v>347</v>
      </c>
      <c r="B304" s="14" t="s">
        <v>348</v>
      </c>
      <c r="C304" s="15" t="s">
        <v>46</v>
      </c>
      <c r="D304" s="15">
        <v>25</v>
      </c>
      <c r="E304" s="15">
        <v>47</v>
      </c>
      <c r="F304" s="15">
        <v>72</v>
      </c>
      <c r="G304" s="15">
        <v>3</v>
      </c>
      <c r="H304" s="15" t="s">
        <v>15</v>
      </c>
      <c r="I304" s="15" t="s">
        <v>22</v>
      </c>
      <c r="J304" s="45"/>
      <c r="K304" s="48"/>
      <c r="L304" s="50"/>
      <c r="M304" s="52"/>
      <c r="N304" s="54"/>
      <c r="O304" s="56"/>
      <c r="P304" s="11"/>
      <c r="Q304" s="12"/>
      <c r="R304" s="12"/>
    </row>
    <row r="305" spans="1:18" ht="11.1" customHeight="1">
      <c r="A305" s="13" t="s">
        <v>347</v>
      </c>
      <c r="B305" s="14" t="s">
        <v>348</v>
      </c>
      <c r="C305" s="15" t="s">
        <v>44</v>
      </c>
      <c r="D305" s="15">
        <v>24</v>
      </c>
      <c r="E305" s="15">
        <v>36</v>
      </c>
      <c r="F305" s="15">
        <v>60</v>
      </c>
      <c r="G305" s="15">
        <v>3</v>
      </c>
      <c r="H305" s="15" t="s">
        <v>15</v>
      </c>
      <c r="I305" s="15" t="s">
        <v>16</v>
      </c>
      <c r="J305" s="45"/>
      <c r="K305" s="48"/>
      <c r="L305" s="50"/>
      <c r="M305" s="52"/>
      <c r="N305" s="54"/>
      <c r="O305" s="56"/>
      <c r="P305" s="11"/>
      <c r="Q305" s="12"/>
      <c r="R305" s="12"/>
    </row>
    <row r="306" spans="1:18" ht="11.1" customHeight="1">
      <c r="A306" s="13" t="s">
        <v>347</v>
      </c>
      <c r="B306" s="14" t="s">
        <v>348</v>
      </c>
      <c r="C306" s="15" t="s">
        <v>51</v>
      </c>
      <c r="D306" s="15">
        <v>24</v>
      </c>
      <c r="E306" s="15">
        <v>42</v>
      </c>
      <c r="F306" s="15">
        <v>66</v>
      </c>
      <c r="G306" s="15">
        <v>3</v>
      </c>
      <c r="H306" s="15" t="s">
        <v>15</v>
      </c>
      <c r="I306" s="15" t="s">
        <v>16</v>
      </c>
      <c r="J306" s="45"/>
      <c r="K306" s="48"/>
      <c r="L306" s="50"/>
      <c r="M306" s="52"/>
      <c r="N306" s="54"/>
      <c r="O306" s="56"/>
      <c r="P306" s="11"/>
      <c r="Q306" s="12"/>
      <c r="R306" s="12"/>
    </row>
    <row r="307" spans="1:18" ht="11.1" customHeight="1">
      <c r="A307" s="13" t="s">
        <v>347</v>
      </c>
      <c r="B307" s="14" t="s">
        <v>348</v>
      </c>
      <c r="C307" s="15" t="s">
        <v>47</v>
      </c>
      <c r="D307" s="15">
        <v>20</v>
      </c>
      <c r="E307" s="15">
        <v>53</v>
      </c>
      <c r="F307" s="15">
        <v>73</v>
      </c>
      <c r="G307" s="15">
        <v>3</v>
      </c>
      <c r="H307" s="15" t="s">
        <v>15</v>
      </c>
      <c r="I307" s="15" t="s">
        <v>22</v>
      </c>
      <c r="J307" s="45"/>
      <c r="K307" s="48"/>
      <c r="L307" s="50"/>
      <c r="M307" s="52"/>
      <c r="N307" s="54"/>
      <c r="O307" s="56"/>
      <c r="P307" s="11"/>
      <c r="Q307" s="12"/>
      <c r="R307" s="12"/>
    </row>
    <row r="308" spans="1:18" ht="11.1" customHeight="1">
      <c r="A308" s="13" t="s">
        <v>347</v>
      </c>
      <c r="B308" s="14" t="s">
        <v>348</v>
      </c>
      <c r="C308" s="15" t="s">
        <v>48</v>
      </c>
      <c r="D308" s="15">
        <v>28</v>
      </c>
      <c r="E308" s="15">
        <v>64</v>
      </c>
      <c r="F308" s="15">
        <v>92</v>
      </c>
      <c r="G308" s="15">
        <v>1.5</v>
      </c>
      <c r="H308" s="15" t="s">
        <v>15</v>
      </c>
      <c r="I308" s="15" t="s">
        <v>20</v>
      </c>
      <c r="J308" s="45"/>
      <c r="K308" s="48"/>
      <c r="L308" s="50"/>
      <c r="M308" s="52"/>
      <c r="N308" s="54"/>
      <c r="O308" s="56"/>
      <c r="P308" s="11"/>
      <c r="Q308" s="12"/>
      <c r="R308" s="12"/>
    </row>
    <row r="309" spans="1:18" ht="11.1" customHeight="1">
      <c r="A309" s="13" t="s">
        <v>347</v>
      </c>
      <c r="B309" s="14" t="s">
        <v>348</v>
      </c>
      <c r="C309" s="15" t="s">
        <v>49</v>
      </c>
      <c r="D309" s="15">
        <v>22</v>
      </c>
      <c r="E309" s="15">
        <v>55</v>
      </c>
      <c r="F309" s="15">
        <v>77</v>
      </c>
      <c r="G309" s="15">
        <v>1.5</v>
      </c>
      <c r="H309" s="15" t="s">
        <v>15</v>
      </c>
      <c r="I309" s="15" t="s">
        <v>22</v>
      </c>
      <c r="J309" s="45"/>
      <c r="K309" s="48"/>
      <c r="L309" s="50"/>
      <c r="M309" s="52"/>
      <c r="N309" s="54"/>
      <c r="O309" s="56"/>
      <c r="P309" s="11"/>
      <c r="Q309" s="12"/>
      <c r="R309" s="12"/>
    </row>
    <row r="310" spans="1:18" ht="11.1" customHeight="1">
      <c r="A310" s="16" t="s">
        <v>347</v>
      </c>
      <c r="B310" s="17" t="s">
        <v>348</v>
      </c>
      <c r="C310" s="18" t="s">
        <v>52</v>
      </c>
      <c r="D310" s="18">
        <v>28</v>
      </c>
      <c r="E310" s="18">
        <v>66</v>
      </c>
      <c r="F310" s="18">
        <v>94</v>
      </c>
      <c r="G310" s="18">
        <v>1.5</v>
      </c>
      <c r="H310" s="18" t="s">
        <v>15</v>
      </c>
      <c r="I310" s="18" t="s">
        <v>20</v>
      </c>
      <c r="J310" s="45"/>
      <c r="K310" s="48"/>
      <c r="L310" s="50"/>
      <c r="M310" s="52"/>
      <c r="N310" s="54"/>
      <c r="O310" s="56"/>
      <c r="P310" s="11"/>
      <c r="Q310" s="12"/>
      <c r="R310" s="12"/>
    </row>
    <row r="311" spans="1:18" ht="11.1" customHeight="1">
      <c r="A311" s="16" t="s">
        <v>347</v>
      </c>
      <c r="B311" s="17" t="s">
        <v>348</v>
      </c>
      <c r="C311" s="18" t="s">
        <v>50</v>
      </c>
      <c r="D311" s="18">
        <v>28</v>
      </c>
      <c r="E311" s="18">
        <v>58</v>
      </c>
      <c r="F311" s="18">
        <v>86</v>
      </c>
      <c r="G311" s="18">
        <v>2</v>
      </c>
      <c r="H311" s="18" t="s">
        <v>15</v>
      </c>
      <c r="I311" s="18" t="s">
        <v>21</v>
      </c>
      <c r="J311" s="45"/>
      <c r="K311" s="48"/>
      <c r="L311" s="50"/>
      <c r="M311" s="52"/>
      <c r="N311" s="54"/>
      <c r="O311" s="56"/>
      <c r="P311" s="11"/>
      <c r="Q311" s="12"/>
      <c r="R311" s="12"/>
    </row>
    <row r="312" spans="1:18" ht="11.1" customHeight="1">
      <c r="A312" s="16" t="s">
        <v>347</v>
      </c>
      <c r="B312" s="17" t="s">
        <v>348</v>
      </c>
      <c r="C312" s="18" t="s">
        <v>42</v>
      </c>
      <c r="D312" s="18">
        <v>23</v>
      </c>
      <c r="E312" s="18">
        <v>0</v>
      </c>
      <c r="F312" s="18">
        <v>23</v>
      </c>
      <c r="G312" s="18">
        <v>0</v>
      </c>
      <c r="H312" s="18" t="s">
        <v>15</v>
      </c>
      <c r="I312" s="18" t="s">
        <v>31</v>
      </c>
      <c r="J312" s="45"/>
      <c r="K312" s="48"/>
      <c r="L312" s="50"/>
      <c r="M312" s="52"/>
      <c r="N312" s="54"/>
      <c r="O312" s="56"/>
      <c r="P312" s="11"/>
      <c r="Q312" s="12"/>
      <c r="R312" s="12"/>
    </row>
    <row r="313" spans="1:18" ht="11.1" customHeight="1" thickBot="1">
      <c r="A313" s="19" t="s">
        <v>347</v>
      </c>
      <c r="B313" s="20" t="s">
        <v>348</v>
      </c>
      <c r="C313" s="21" t="s">
        <v>292</v>
      </c>
      <c r="D313" s="21">
        <v>28</v>
      </c>
      <c r="E313" s="21">
        <v>0</v>
      </c>
      <c r="F313" s="21">
        <v>28</v>
      </c>
      <c r="G313" s="21">
        <v>0</v>
      </c>
      <c r="H313" s="21" t="s">
        <v>15</v>
      </c>
      <c r="I313" s="21" t="s">
        <v>31</v>
      </c>
      <c r="J313" s="46"/>
      <c r="K313" s="49"/>
      <c r="L313" s="51"/>
      <c r="M313" s="53"/>
      <c r="N313" s="55"/>
      <c r="O313" s="57"/>
      <c r="P313" s="11"/>
      <c r="Q313" s="12"/>
      <c r="R313" s="12"/>
    </row>
    <row r="314" spans="1:18" ht="11.1" customHeight="1">
      <c r="A314" s="8" t="s">
        <v>349</v>
      </c>
      <c r="B314" s="9" t="s">
        <v>350</v>
      </c>
      <c r="C314" s="10" t="s">
        <v>45</v>
      </c>
      <c r="D314" s="10">
        <v>27</v>
      </c>
      <c r="E314" s="10">
        <v>34</v>
      </c>
      <c r="F314" s="10">
        <v>61</v>
      </c>
      <c r="G314" s="10">
        <v>3</v>
      </c>
      <c r="H314" s="10" t="s">
        <v>15</v>
      </c>
      <c r="I314" s="10" t="s">
        <v>16</v>
      </c>
      <c r="J314" s="44">
        <f t="shared" ref="J314" si="135">COUNTIF(H314:H324,"F")+COUNTIF(H314:H324,"AB")</f>
        <v>0</v>
      </c>
      <c r="K314" s="47">
        <f t="shared" ref="K314" si="136">SUM(G314:G324)</f>
        <v>21.5</v>
      </c>
      <c r="L314" s="50" t="str">
        <f t="shared" ref="L314" si="137">IF(K314=21.5, "PASS", "FAIL")</f>
        <v>PASS</v>
      </c>
      <c r="M314" s="52">
        <f t="shared" ref="M314" si="138">IF(L314="PASS",O314/9,"NO NEED")</f>
        <v>75.111111111111114</v>
      </c>
      <c r="N314" s="54">
        <f>IF(L314="FAIL","NO RANK",RANK(M314,$M$6:$M$621))</f>
        <v>16</v>
      </c>
      <c r="O314" s="56">
        <f t="shared" ref="O314" si="139">SUM(F314:F322)</f>
        <v>676</v>
      </c>
      <c r="P314" s="11"/>
      <c r="Q314" s="12"/>
      <c r="R314" s="12"/>
    </row>
    <row r="315" spans="1:18" ht="11.1" customHeight="1">
      <c r="A315" s="13" t="s">
        <v>349</v>
      </c>
      <c r="B315" s="14" t="s">
        <v>350</v>
      </c>
      <c r="C315" s="15" t="s">
        <v>46</v>
      </c>
      <c r="D315" s="15">
        <v>27</v>
      </c>
      <c r="E315" s="15">
        <v>43</v>
      </c>
      <c r="F315" s="15">
        <v>70</v>
      </c>
      <c r="G315" s="15">
        <v>3</v>
      </c>
      <c r="H315" s="15" t="s">
        <v>15</v>
      </c>
      <c r="I315" s="15" t="s">
        <v>22</v>
      </c>
      <c r="J315" s="45"/>
      <c r="K315" s="48"/>
      <c r="L315" s="50"/>
      <c r="M315" s="52"/>
      <c r="N315" s="54"/>
      <c r="O315" s="56"/>
      <c r="P315" s="11"/>
      <c r="Q315" s="12"/>
      <c r="R315" s="12"/>
    </row>
    <row r="316" spans="1:18" ht="11.1" customHeight="1">
      <c r="A316" s="13" t="s">
        <v>349</v>
      </c>
      <c r="B316" s="14" t="s">
        <v>350</v>
      </c>
      <c r="C316" s="15" t="s">
        <v>44</v>
      </c>
      <c r="D316" s="15">
        <v>26</v>
      </c>
      <c r="E316" s="15">
        <v>32</v>
      </c>
      <c r="F316" s="15">
        <v>58</v>
      </c>
      <c r="G316" s="15">
        <v>3</v>
      </c>
      <c r="H316" s="15" t="s">
        <v>15</v>
      </c>
      <c r="I316" s="15" t="s">
        <v>17</v>
      </c>
      <c r="J316" s="45"/>
      <c r="K316" s="48"/>
      <c r="L316" s="50"/>
      <c r="M316" s="52"/>
      <c r="N316" s="54"/>
      <c r="O316" s="56"/>
      <c r="P316" s="11"/>
      <c r="Q316" s="12"/>
      <c r="R316" s="12"/>
    </row>
    <row r="317" spans="1:18" ht="11.1" customHeight="1">
      <c r="A317" s="13" t="s">
        <v>349</v>
      </c>
      <c r="B317" s="14" t="s">
        <v>350</v>
      </c>
      <c r="C317" s="15" t="s">
        <v>51</v>
      </c>
      <c r="D317" s="15">
        <v>25</v>
      </c>
      <c r="E317" s="15">
        <v>30</v>
      </c>
      <c r="F317" s="15">
        <v>55</v>
      </c>
      <c r="G317" s="15">
        <v>3</v>
      </c>
      <c r="H317" s="15" t="s">
        <v>15</v>
      </c>
      <c r="I317" s="15" t="s">
        <v>17</v>
      </c>
      <c r="J317" s="45"/>
      <c r="K317" s="48"/>
      <c r="L317" s="50"/>
      <c r="M317" s="52"/>
      <c r="N317" s="54"/>
      <c r="O317" s="56"/>
      <c r="P317" s="11"/>
      <c r="Q317" s="12"/>
      <c r="R317" s="12"/>
    </row>
    <row r="318" spans="1:18" ht="11.1" customHeight="1">
      <c r="A318" s="13" t="s">
        <v>349</v>
      </c>
      <c r="B318" s="14" t="s">
        <v>350</v>
      </c>
      <c r="C318" s="15" t="s">
        <v>47</v>
      </c>
      <c r="D318" s="15">
        <v>25</v>
      </c>
      <c r="E318" s="15">
        <v>35</v>
      </c>
      <c r="F318" s="15">
        <v>60</v>
      </c>
      <c r="G318" s="15">
        <v>3</v>
      </c>
      <c r="H318" s="15" t="s">
        <v>15</v>
      </c>
      <c r="I318" s="15" t="s">
        <v>16</v>
      </c>
      <c r="J318" s="45"/>
      <c r="K318" s="48"/>
      <c r="L318" s="50"/>
      <c r="M318" s="52"/>
      <c r="N318" s="54"/>
      <c r="O318" s="56"/>
      <c r="P318" s="11"/>
      <c r="Q318" s="12"/>
      <c r="R318" s="12"/>
    </row>
    <row r="319" spans="1:18" ht="11.1" customHeight="1">
      <c r="A319" s="13" t="s">
        <v>349</v>
      </c>
      <c r="B319" s="14" t="s">
        <v>350</v>
      </c>
      <c r="C319" s="15" t="s">
        <v>48</v>
      </c>
      <c r="D319" s="15">
        <v>28</v>
      </c>
      <c r="E319" s="15">
        <v>66</v>
      </c>
      <c r="F319" s="15">
        <v>94</v>
      </c>
      <c r="G319" s="15">
        <v>1.5</v>
      </c>
      <c r="H319" s="15" t="s">
        <v>15</v>
      </c>
      <c r="I319" s="15" t="s">
        <v>20</v>
      </c>
      <c r="J319" s="45"/>
      <c r="K319" s="48"/>
      <c r="L319" s="50"/>
      <c r="M319" s="52"/>
      <c r="N319" s="54"/>
      <c r="O319" s="56"/>
      <c r="P319" s="11"/>
      <c r="Q319" s="12"/>
      <c r="R319" s="12"/>
    </row>
    <row r="320" spans="1:18" ht="11.1" customHeight="1">
      <c r="A320" s="16" t="s">
        <v>349</v>
      </c>
      <c r="B320" s="17" t="s">
        <v>350</v>
      </c>
      <c r="C320" s="18" t="s">
        <v>49</v>
      </c>
      <c r="D320" s="18">
        <v>25</v>
      </c>
      <c r="E320" s="18">
        <v>67</v>
      </c>
      <c r="F320" s="18">
        <v>92</v>
      </c>
      <c r="G320" s="18">
        <v>1.5</v>
      </c>
      <c r="H320" s="18" t="s">
        <v>15</v>
      </c>
      <c r="I320" s="18" t="s">
        <v>20</v>
      </c>
      <c r="J320" s="45"/>
      <c r="K320" s="48"/>
      <c r="L320" s="50"/>
      <c r="M320" s="52"/>
      <c r="N320" s="54"/>
      <c r="O320" s="56"/>
      <c r="P320" s="11"/>
      <c r="Q320" s="12"/>
      <c r="R320" s="12"/>
    </row>
    <row r="321" spans="1:18" ht="11.1" customHeight="1">
      <c r="A321" s="16" t="s">
        <v>349</v>
      </c>
      <c r="B321" s="17" t="s">
        <v>350</v>
      </c>
      <c r="C321" s="18" t="s">
        <v>52</v>
      </c>
      <c r="D321" s="18">
        <v>28</v>
      </c>
      <c r="E321" s="18">
        <v>65</v>
      </c>
      <c r="F321" s="18">
        <v>93</v>
      </c>
      <c r="G321" s="18">
        <v>1.5</v>
      </c>
      <c r="H321" s="18" t="s">
        <v>15</v>
      </c>
      <c r="I321" s="18" t="s">
        <v>20</v>
      </c>
      <c r="J321" s="45"/>
      <c r="K321" s="48"/>
      <c r="L321" s="50"/>
      <c r="M321" s="52"/>
      <c r="N321" s="54"/>
      <c r="O321" s="56"/>
      <c r="P321" s="11"/>
      <c r="Q321" s="12"/>
      <c r="R321" s="12"/>
    </row>
    <row r="322" spans="1:18" ht="11.1" customHeight="1">
      <c r="A322" s="16" t="s">
        <v>349</v>
      </c>
      <c r="B322" s="17" t="s">
        <v>350</v>
      </c>
      <c r="C322" s="18" t="s">
        <v>50</v>
      </c>
      <c r="D322" s="18">
        <v>28</v>
      </c>
      <c r="E322" s="18">
        <v>65</v>
      </c>
      <c r="F322" s="18">
        <v>93</v>
      </c>
      <c r="G322" s="18">
        <v>2</v>
      </c>
      <c r="H322" s="18" t="s">
        <v>15</v>
      </c>
      <c r="I322" s="18" t="s">
        <v>20</v>
      </c>
      <c r="J322" s="45"/>
      <c r="K322" s="48"/>
      <c r="L322" s="50"/>
      <c r="M322" s="52"/>
      <c r="N322" s="54"/>
      <c r="O322" s="56"/>
      <c r="P322" s="11"/>
      <c r="Q322" s="12"/>
      <c r="R322" s="12"/>
    </row>
    <row r="323" spans="1:18" ht="11.1" customHeight="1">
      <c r="A323" s="16" t="s">
        <v>349</v>
      </c>
      <c r="B323" s="17" t="s">
        <v>350</v>
      </c>
      <c r="C323" s="18" t="s">
        <v>42</v>
      </c>
      <c r="D323" s="18">
        <v>22</v>
      </c>
      <c r="E323" s="18">
        <v>0</v>
      </c>
      <c r="F323" s="18">
        <v>22</v>
      </c>
      <c r="G323" s="18">
        <v>0</v>
      </c>
      <c r="H323" s="18" t="s">
        <v>15</v>
      </c>
      <c r="I323" s="18" t="s">
        <v>31</v>
      </c>
      <c r="J323" s="45"/>
      <c r="K323" s="48"/>
      <c r="L323" s="50"/>
      <c r="M323" s="52"/>
      <c r="N323" s="54"/>
      <c r="O323" s="56"/>
      <c r="P323" s="11"/>
      <c r="Q323" s="12"/>
      <c r="R323" s="12"/>
    </row>
    <row r="324" spans="1:18" ht="11.1" customHeight="1" thickBot="1">
      <c r="A324" s="19" t="s">
        <v>349</v>
      </c>
      <c r="B324" s="20" t="s">
        <v>350</v>
      </c>
      <c r="C324" s="21" t="s">
        <v>292</v>
      </c>
      <c r="D324" s="21">
        <v>28</v>
      </c>
      <c r="E324" s="21">
        <v>0</v>
      </c>
      <c r="F324" s="21">
        <v>28</v>
      </c>
      <c r="G324" s="21">
        <v>0</v>
      </c>
      <c r="H324" s="21" t="s">
        <v>15</v>
      </c>
      <c r="I324" s="21" t="s">
        <v>31</v>
      </c>
      <c r="J324" s="46"/>
      <c r="K324" s="49"/>
      <c r="L324" s="51"/>
      <c r="M324" s="53"/>
      <c r="N324" s="55"/>
      <c r="O324" s="57"/>
      <c r="P324" s="11"/>
      <c r="Q324" s="12"/>
      <c r="R324" s="12"/>
    </row>
    <row r="325" spans="1:18" ht="11.1" customHeight="1">
      <c r="A325" s="8" t="s">
        <v>351</v>
      </c>
      <c r="B325" s="9" t="s">
        <v>352</v>
      </c>
      <c r="C325" s="10" t="s">
        <v>45</v>
      </c>
      <c r="D325" s="10">
        <v>27</v>
      </c>
      <c r="E325" s="10">
        <v>29</v>
      </c>
      <c r="F325" s="10">
        <v>56</v>
      </c>
      <c r="G325" s="10">
        <v>3</v>
      </c>
      <c r="H325" s="10" t="s">
        <v>15</v>
      </c>
      <c r="I325" s="10" t="s">
        <v>17</v>
      </c>
      <c r="J325" s="44">
        <f t="shared" ref="J325" si="140">COUNTIF(H325:H335,"F")+COUNTIF(H325:H335,"AB")</f>
        <v>0</v>
      </c>
      <c r="K325" s="47">
        <f t="shared" ref="K325" si="141">SUM(G325:G335)</f>
        <v>21.5</v>
      </c>
      <c r="L325" s="50" t="str">
        <f t="shared" ref="L325" si="142">IF(K325=21.5, "PASS", "FAIL")</f>
        <v>PASS</v>
      </c>
      <c r="M325" s="52">
        <f t="shared" ref="M325" si="143">IF(L325="PASS",O325/9,"NO NEED")</f>
        <v>72.777777777777771</v>
      </c>
      <c r="N325" s="54">
        <f>IF(L325="FAIL","NO RANK",RANK(M325,$M$6:$M$621))</f>
        <v>24</v>
      </c>
      <c r="O325" s="56">
        <f t="shared" ref="O325" si="144">SUM(F325:F333)</f>
        <v>655</v>
      </c>
      <c r="P325" s="11"/>
      <c r="Q325" s="12"/>
      <c r="R325" s="12"/>
    </row>
    <row r="326" spans="1:18" ht="11.1" customHeight="1">
      <c r="A326" s="13" t="s">
        <v>351</v>
      </c>
      <c r="B326" s="14" t="s">
        <v>352</v>
      </c>
      <c r="C326" s="15" t="s">
        <v>46</v>
      </c>
      <c r="D326" s="15">
        <v>26</v>
      </c>
      <c r="E326" s="15">
        <v>41</v>
      </c>
      <c r="F326" s="15">
        <v>67</v>
      </c>
      <c r="G326" s="15">
        <v>3</v>
      </c>
      <c r="H326" s="15" t="s">
        <v>15</v>
      </c>
      <c r="I326" s="15" t="s">
        <v>16</v>
      </c>
      <c r="J326" s="45"/>
      <c r="K326" s="48"/>
      <c r="L326" s="50"/>
      <c r="M326" s="52"/>
      <c r="N326" s="54"/>
      <c r="O326" s="56"/>
      <c r="P326" s="11"/>
      <c r="Q326" s="12"/>
      <c r="R326" s="12"/>
    </row>
    <row r="327" spans="1:18" ht="11.1" customHeight="1">
      <c r="A327" s="13" t="s">
        <v>351</v>
      </c>
      <c r="B327" s="14" t="s">
        <v>352</v>
      </c>
      <c r="C327" s="15" t="s">
        <v>44</v>
      </c>
      <c r="D327" s="15">
        <v>21</v>
      </c>
      <c r="E327" s="15">
        <v>29</v>
      </c>
      <c r="F327" s="15">
        <v>50</v>
      </c>
      <c r="G327" s="15">
        <v>3</v>
      </c>
      <c r="H327" s="15" t="s">
        <v>15</v>
      </c>
      <c r="I327" s="15" t="s">
        <v>17</v>
      </c>
      <c r="J327" s="45"/>
      <c r="K327" s="48"/>
      <c r="L327" s="50"/>
      <c r="M327" s="52"/>
      <c r="N327" s="54"/>
      <c r="O327" s="56"/>
      <c r="P327" s="11"/>
      <c r="Q327" s="12"/>
      <c r="R327" s="12"/>
    </row>
    <row r="328" spans="1:18" ht="11.1" customHeight="1">
      <c r="A328" s="13" t="s">
        <v>351</v>
      </c>
      <c r="B328" s="14" t="s">
        <v>352</v>
      </c>
      <c r="C328" s="15" t="s">
        <v>51</v>
      </c>
      <c r="D328" s="15">
        <v>23</v>
      </c>
      <c r="E328" s="15">
        <v>40</v>
      </c>
      <c r="F328" s="15">
        <v>63</v>
      </c>
      <c r="G328" s="15">
        <v>3</v>
      </c>
      <c r="H328" s="15" t="s">
        <v>15</v>
      </c>
      <c r="I328" s="15" t="s">
        <v>16</v>
      </c>
      <c r="J328" s="45"/>
      <c r="K328" s="48"/>
      <c r="L328" s="50"/>
      <c r="M328" s="52"/>
      <c r="N328" s="54"/>
      <c r="O328" s="56"/>
      <c r="P328" s="11"/>
      <c r="Q328" s="12"/>
      <c r="R328" s="12"/>
    </row>
    <row r="329" spans="1:18" ht="11.1" customHeight="1">
      <c r="A329" s="13" t="s">
        <v>351</v>
      </c>
      <c r="B329" s="14" t="s">
        <v>352</v>
      </c>
      <c r="C329" s="15" t="s">
        <v>47</v>
      </c>
      <c r="D329" s="15">
        <v>19</v>
      </c>
      <c r="E329" s="15">
        <v>32</v>
      </c>
      <c r="F329" s="15">
        <v>51</v>
      </c>
      <c r="G329" s="15">
        <v>3</v>
      </c>
      <c r="H329" s="15" t="s">
        <v>15</v>
      </c>
      <c r="I329" s="15" t="s">
        <v>17</v>
      </c>
      <c r="J329" s="45"/>
      <c r="K329" s="48"/>
      <c r="L329" s="50"/>
      <c r="M329" s="52"/>
      <c r="N329" s="54"/>
      <c r="O329" s="56"/>
      <c r="P329" s="11"/>
      <c r="Q329" s="12"/>
      <c r="R329" s="12"/>
    </row>
    <row r="330" spans="1:18" ht="11.1" customHeight="1">
      <c r="A330" s="13" t="s">
        <v>351</v>
      </c>
      <c r="B330" s="14" t="s">
        <v>352</v>
      </c>
      <c r="C330" s="15" t="s">
        <v>48</v>
      </c>
      <c r="D330" s="15">
        <v>27</v>
      </c>
      <c r="E330" s="15">
        <v>66</v>
      </c>
      <c r="F330" s="15">
        <v>93</v>
      </c>
      <c r="G330" s="15">
        <v>1.5</v>
      </c>
      <c r="H330" s="15" t="s">
        <v>15</v>
      </c>
      <c r="I330" s="15" t="s">
        <v>20</v>
      </c>
      <c r="J330" s="45"/>
      <c r="K330" s="48"/>
      <c r="L330" s="50"/>
      <c r="M330" s="52"/>
      <c r="N330" s="54"/>
      <c r="O330" s="56"/>
      <c r="P330" s="11"/>
      <c r="Q330" s="12"/>
      <c r="R330" s="12"/>
    </row>
    <row r="331" spans="1:18" ht="11.1" customHeight="1">
      <c r="A331" s="13" t="s">
        <v>351</v>
      </c>
      <c r="B331" s="14" t="s">
        <v>352</v>
      </c>
      <c r="C331" s="15" t="s">
        <v>49</v>
      </c>
      <c r="D331" s="15">
        <v>25</v>
      </c>
      <c r="E331" s="15">
        <v>67</v>
      </c>
      <c r="F331" s="15">
        <v>92</v>
      </c>
      <c r="G331" s="15">
        <v>1.5</v>
      </c>
      <c r="H331" s="15" t="s">
        <v>15</v>
      </c>
      <c r="I331" s="15" t="s">
        <v>20</v>
      </c>
      <c r="J331" s="45"/>
      <c r="K331" s="48"/>
      <c r="L331" s="50"/>
      <c r="M331" s="52"/>
      <c r="N331" s="54"/>
      <c r="O331" s="56"/>
      <c r="P331" s="11"/>
      <c r="Q331" s="12"/>
      <c r="R331" s="12"/>
    </row>
    <row r="332" spans="1:18" ht="11.1" customHeight="1">
      <c r="A332" s="16" t="s">
        <v>351</v>
      </c>
      <c r="B332" s="17" t="s">
        <v>352</v>
      </c>
      <c r="C332" s="18" t="s">
        <v>52</v>
      </c>
      <c r="D332" s="18">
        <v>27</v>
      </c>
      <c r="E332" s="18">
        <v>64</v>
      </c>
      <c r="F332" s="18">
        <v>91</v>
      </c>
      <c r="G332" s="18">
        <v>1.5</v>
      </c>
      <c r="H332" s="18" t="s">
        <v>15</v>
      </c>
      <c r="I332" s="18" t="s">
        <v>20</v>
      </c>
      <c r="J332" s="45"/>
      <c r="K332" s="48"/>
      <c r="L332" s="50"/>
      <c r="M332" s="52"/>
      <c r="N332" s="54"/>
      <c r="O332" s="56"/>
      <c r="P332" s="11"/>
      <c r="Q332" s="12"/>
      <c r="R332" s="12"/>
    </row>
    <row r="333" spans="1:18" ht="11.1" customHeight="1">
      <c r="A333" s="16" t="s">
        <v>351</v>
      </c>
      <c r="B333" s="17" t="s">
        <v>352</v>
      </c>
      <c r="C333" s="18" t="s">
        <v>50</v>
      </c>
      <c r="D333" s="18">
        <v>27</v>
      </c>
      <c r="E333" s="18">
        <v>65</v>
      </c>
      <c r="F333" s="18">
        <v>92</v>
      </c>
      <c r="G333" s="18">
        <v>2</v>
      </c>
      <c r="H333" s="18" t="s">
        <v>15</v>
      </c>
      <c r="I333" s="18" t="s">
        <v>20</v>
      </c>
      <c r="J333" s="45"/>
      <c r="K333" s="48"/>
      <c r="L333" s="50"/>
      <c r="M333" s="52"/>
      <c r="N333" s="54"/>
      <c r="O333" s="56"/>
      <c r="P333" s="11"/>
      <c r="Q333" s="12"/>
      <c r="R333" s="12"/>
    </row>
    <row r="334" spans="1:18" ht="11.1" customHeight="1">
      <c r="A334" s="16" t="s">
        <v>351</v>
      </c>
      <c r="B334" s="17" t="s">
        <v>352</v>
      </c>
      <c r="C334" s="18" t="s">
        <v>42</v>
      </c>
      <c r="D334" s="18">
        <v>18</v>
      </c>
      <c r="E334" s="18">
        <v>0</v>
      </c>
      <c r="F334" s="18">
        <v>18</v>
      </c>
      <c r="G334" s="18">
        <v>0</v>
      </c>
      <c r="H334" s="18" t="s">
        <v>15</v>
      </c>
      <c r="I334" s="18" t="s">
        <v>31</v>
      </c>
      <c r="J334" s="45"/>
      <c r="K334" s="48"/>
      <c r="L334" s="50"/>
      <c r="M334" s="52"/>
      <c r="N334" s="54"/>
      <c r="O334" s="56"/>
      <c r="P334" s="11"/>
      <c r="Q334" s="12"/>
      <c r="R334" s="12"/>
    </row>
    <row r="335" spans="1:18" ht="11.1" customHeight="1" thickBot="1">
      <c r="A335" s="19" t="s">
        <v>351</v>
      </c>
      <c r="B335" s="20" t="s">
        <v>352</v>
      </c>
      <c r="C335" s="21" t="s">
        <v>292</v>
      </c>
      <c r="D335" s="21">
        <v>27</v>
      </c>
      <c r="E335" s="21">
        <v>0</v>
      </c>
      <c r="F335" s="21">
        <v>27</v>
      </c>
      <c r="G335" s="21">
        <v>0</v>
      </c>
      <c r="H335" s="21" t="s">
        <v>15</v>
      </c>
      <c r="I335" s="21" t="s">
        <v>31</v>
      </c>
      <c r="J335" s="46"/>
      <c r="K335" s="49"/>
      <c r="L335" s="51"/>
      <c r="M335" s="53"/>
      <c r="N335" s="55"/>
      <c r="O335" s="57"/>
      <c r="P335" s="11"/>
      <c r="Q335" s="12"/>
      <c r="R335" s="12"/>
    </row>
    <row r="336" spans="1:18" ht="11.1" customHeight="1">
      <c r="A336" s="8" t="s">
        <v>353</v>
      </c>
      <c r="B336" s="9" t="s">
        <v>354</v>
      </c>
      <c r="C336" s="10" t="s">
        <v>45</v>
      </c>
      <c r="D336" s="10">
        <v>27</v>
      </c>
      <c r="E336" s="10">
        <v>26</v>
      </c>
      <c r="F336" s="10">
        <v>53</v>
      </c>
      <c r="G336" s="10">
        <v>3</v>
      </c>
      <c r="H336" s="10" t="s">
        <v>15</v>
      </c>
      <c r="I336" s="10" t="s">
        <v>17</v>
      </c>
      <c r="J336" s="44">
        <f t="shared" ref="J336" si="145">COUNTIF(H336:H346,"F")+COUNTIF(H336:H346,"AB")</f>
        <v>0</v>
      </c>
      <c r="K336" s="47">
        <f t="shared" ref="K336" si="146">SUM(G336:G346)</f>
        <v>21.5</v>
      </c>
      <c r="L336" s="50" t="str">
        <f t="shared" ref="L336" si="147">IF(K336=21.5, "PASS", "FAIL")</f>
        <v>PASS</v>
      </c>
      <c r="M336" s="52">
        <f t="shared" ref="M336" si="148">IF(L336="PASS",O336/9,"NO NEED")</f>
        <v>73</v>
      </c>
      <c r="N336" s="54">
        <f>IF(L336="FAIL","NO RANK",RANK(M336,$M$6:$M$621))</f>
        <v>23</v>
      </c>
      <c r="O336" s="56">
        <f t="shared" ref="O336" si="149">SUM(F336:F344)</f>
        <v>657</v>
      </c>
      <c r="P336" s="11"/>
      <c r="Q336" s="12"/>
      <c r="R336" s="12"/>
    </row>
    <row r="337" spans="1:18" ht="11.1" customHeight="1">
      <c r="A337" s="13" t="s">
        <v>353</v>
      </c>
      <c r="B337" s="14" t="s">
        <v>354</v>
      </c>
      <c r="C337" s="15" t="s">
        <v>46</v>
      </c>
      <c r="D337" s="15">
        <v>26</v>
      </c>
      <c r="E337" s="15">
        <v>38</v>
      </c>
      <c r="F337" s="15">
        <v>64</v>
      </c>
      <c r="G337" s="15">
        <v>3</v>
      </c>
      <c r="H337" s="15" t="s">
        <v>15</v>
      </c>
      <c r="I337" s="15" t="s">
        <v>16</v>
      </c>
      <c r="J337" s="45"/>
      <c r="K337" s="48"/>
      <c r="L337" s="50"/>
      <c r="M337" s="52"/>
      <c r="N337" s="54"/>
      <c r="O337" s="56"/>
      <c r="P337" s="11"/>
      <c r="Q337" s="12"/>
      <c r="R337" s="12"/>
    </row>
    <row r="338" spans="1:18" ht="11.1" customHeight="1">
      <c r="A338" s="13" t="s">
        <v>353</v>
      </c>
      <c r="B338" s="14" t="s">
        <v>354</v>
      </c>
      <c r="C338" s="15" t="s">
        <v>44</v>
      </c>
      <c r="D338" s="15">
        <v>24</v>
      </c>
      <c r="E338" s="15">
        <v>33</v>
      </c>
      <c r="F338" s="15">
        <v>57</v>
      </c>
      <c r="G338" s="15">
        <v>3</v>
      </c>
      <c r="H338" s="15" t="s">
        <v>15</v>
      </c>
      <c r="I338" s="15" t="s">
        <v>17</v>
      </c>
      <c r="J338" s="45"/>
      <c r="K338" s="48"/>
      <c r="L338" s="50"/>
      <c r="M338" s="52"/>
      <c r="N338" s="54"/>
      <c r="O338" s="56"/>
      <c r="P338" s="11"/>
      <c r="Q338" s="12"/>
      <c r="R338" s="12"/>
    </row>
    <row r="339" spans="1:18" ht="11.1" customHeight="1">
      <c r="A339" s="13" t="s">
        <v>353</v>
      </c>
      <c r="B339" s="14" t="s">
        <v>354</v>
      </c>
      <c r="C339" s="15" t="s">
        <v>51</v>
      </c>
      <c r="D339" s="15">
        <v>28</v>
      </c>
      <c r="E339" s="15">
        <v>33</v>
      </c>
      <c r="F339" s="15">
        <v>61</v>
      </c>
      <c r="G339" s="15">
        <v>3</v>
      </c>
      <c r="H339" s="15" t="s">
        <v>15</v>
      </c>
      <c r="I339" s="15" t="s">
        <v>16</v>
      </c>
      <c r="J339" s="45"/>
      <c r="K339" s="48"/>
      <c r="L339" s="50"/>
      <c r="M339" s="52"/>
      <c r="N339" s="54"/>
      <c r="O339" s="56"/>
      <c r="P339" s="11"/>
      <c r="Q339" s="12"/>
      <c r="R339" s="12"/>
    </row>
    <row r="340" spans="1:18" ht="11.1" customHeight="1">
      <c r="A340" s="13" t="s">
        <v>353</v>
      </c>
      <c r="B340" s="14" t="s">
        <v>354</v>
      </c>
      <c r="C340" s="15" t="s">
        <v>47</v>
      </c>
      <c r="D340" s="15">
        <v>24</v>
      </c>
      <c r="E340" s="15">
        <v>31</v>
      </c>
      <c r="F340" s="15">
        <v>55</v>
      </c>
      <c r="G340" s="15">
        <v>3</v>
      </c>
      <c r="H340" s="15" t="s">
        <v>15</v>
      </c>
      <c r="I340" s="15" t="s">
        <v>17</v>
      </c>
      <c r="J340" s="45"/>
      <c r="K340" s="48"/>
      <c r="L340" s="50"/>
      <c r="M340" s="52"/>
      <c r="N340" s="54"/>
      <c r="O340" s="56"/>
      <c r="P340" s="11"/>
      <c r="Q340" s="12"/>
      <c r="R340" s="12"/>
    </row>
    <row r="341" spans="1:18" ht="11.1" customHeight="1">
      <c r="A341" s="13" t="s">
        <v>353</v>
      </c>
      <c r="B341" s="14" t="s">
        <v>354</v>
      </c>
      <c r="C341" s="15" t="s">
        <v>48</v>
      </c>
      <c r="D341" s="15">
        <v>28</v>
      </c>
      <c r="E341" s="15">
        <v>65</v>
      </c>
      <c r="F341" s="15">
        <v>93</v>
      </c>
      <c r="G341" s="15">
        <v>1.5</v>
      </c>
      <c r="H341" s="15" t="s">
        <v>15</v>
      </c>
      <c r="I341" s="15" t="s">
        <v>20</v>
      </c>
      <c r="J341" s="45"/>
      <c r="K341" s="48"/>
      <c r="L341" s="50"/>
      <c r="M341" s="52"/>
      <c r="N341" s="54"/>
      <c r="O341" s="56"/>
      <c r="P341" s="11"/>
      <c r="Q341" s="12"/>
      <c r="R341" s="12"/>
    </row>
    <row r="342" spans="1:18" ht="11.1" customHeight="1">
      <c r="A342" s="16" t="s">
        <v>353</v>
      </c>
      <c r="B342" s="17" t="s">
        <v>354</v>
      </c>
      <c r="C342" s="18" t="s">
        <v>49</v>
      </c>
      <c r="D342" s="18">
        <v>25</v>
      </c>
      <c r="E342" s="18">
        <v>64</v>
      </c>
      <c r="F342" s="18">
        <v>89</v>
      </c>
      <c r="G342" s="18">
        <v>1.5</v>
      </c>
      <c r="H342" s="18" t="s">
        <v>15</v>
      </c>
      <c r="I342" s="18" t="s">
        <v>21</v>
      </c>
      <c r="J342" s="45"/>
      <c r="K342" s="48"/>
      <c r="L342" s="50"/>
      <c r="M342" s="52"/>
      <c r="N342" s="54"/>
      <c r="O342" s="56"/>
      <c r="P342" s="11"/>
      <c r="Q342" s="12"/>
      <c r="R342" s="12"/>
    </row>
    <row r="343" spans="1:18" ht="11.1" customHeight="1">
      <c r="A343" s="16" t="s">
        <v>353</v>
      </c>
      <c r="B343" s="17" t="s">
        <v>354</v>
      </c>
      <c r="C343" s="18" t="s">
        <v>52</v>
      </c>
      <c r="D343" s="18">
        <v>28</v>
      </c>
      <c r="E343" s="18">
        <v>63</v>
      </c>
      <c r="F343" s="18">
        <v>91</v>
      </c>
      <c r="G343" s="18">
        <v>1.5</v>
      </c>
      <c r="H343" s="18" t="s">
        <v>15</v>
      </c>
      <c r="I343" s="18" t="s">
        <v>20</v>
      </c>
      <c r="J343" s="45"/>
      <c r="K343" s="48"/>
      <c r="L343" s="50"/>
      <c r="M343" s="52"/>
      <c r="N343" s="54"/>
      <c r="O343" s="56"/>
      <c r="P343" s="11"/>
      <c r="Q343" s="12"/>
      <c r="R343" s="12"/>
    </row>
    <row r="344" spans="1:18" ht="11.1" customHeight="1">
      <c r="A344" s="16" t="s">
        <v>353</v>
      </c>
      <c r="B344" s="17" t="s">
        <v>354</v>
      </c>
      <c r="C344" s="18" t="s">
        <v>50</v>
      </c>
      <c r="D344" s="18">
        <v>28</v>
      </c>
      <c r="E344" s="18">
        <v>66</v>
      </c>
      <c r="F344" s="18">
        <v>94</v>
      </c>
      <c r="G344" s="18">
        <v>2</v>
      </c>
      <c r="H344" s="18" t="s">
        <v>15</v>
      </c>
      <c r="I344" s="18" t="s">
        <v>20</v>
      </c>
      <c r="J344" s="45"/>
      <c r="K344" s="48"/>
      <c r="L344" s="50"/>
      <c r="M344" s="52"/>
      <c r="N344" s="54"/>
      <c r="O344" s="56"/>
      <c r="P344" s="11"/>
      <c r="Q344" s="12"/>
      <c r="R344" s="12"/>
    </row>
    <row r="345" spans="1:18" ht="11.1" customHeight="1">
      <c r="A345" s="16" t="s">
        <v>353</v>
      </c>
      <c r="B345" s="17" t="s">
        <v>354</v>
      </c>
      <c r="C345" s="18" t="s">
        <v>42</v>
      </c>
      <c r="D345" s="18">
        <v>20</v>
      </c>
      <c r="E345" s="18">
        <v>0</v>
      </c>
      <c r="F345" s="18">
        <v>20</v>
      </c>
      <c r="G345" s="18">
        <v>0</v>
      </c>
      <c r="H345" s="18" t="s">
        <v>15</v>
      </c>
      <c r="I345" s="18" t="s">
        <v>31</v>
      </c>
      <c r="J345" s="45"/>
      <c r="K345" s="48"/>
      <c r="L345" s="50"/>
      <c r="M345" s="52"/>
      <c r="N345" s="54"/>
      <c r="O345" s="56"/>
      <c r="P345" s="11"/>
      <c r="Q345" s="12"/>
      <c r="R345" s="12"/>
    </row>
    <row r="346" spans="1:18" ht="11.1" customHeight="1" thickBot="1">
      <c r="A346" s="19" t="s">
        <v>353</v>
      </c>
      <c r="B346" s="20" t="s">
        <v>354</v>
      </c>
      <c r="C346" s="21" t="s">
        <v>292</v>
      </c>
      <c r="D346" s="21">
        <v>28</v>
      </c>
      <c r="E346" s="21">
        <v>0</v>
      </c>
      <c r="F346" s="21">
        <v>28</v>
      </c>
      <c r="G346" s="21">
        <v>0</v>
      </c>
      <c r="H346" s="21" t="s">
        <v>15</v>
      </c>
      <c r="I346" s="21" t="s">
        <v>31</v>
      </c>
      <c r="J346" s="46"/>
      <c r="K346" s="49"/>
      <c r="L346" s="51"/>
      <c r="M346" s="53"/>
      <c r="N346" s="55"/>
      <c r="O346" s="57"/>
      <c r="P346" s="11"/>
      <c r="Q346" s="12"/>
      <c r="R346" s="12"/>
    </row>
    <row r="347" spans="1:18" ht="11.1" customHeight="1">
      <c r="A347" s="8" t="s">
        <v>355</v>
      </c>
      <c r="B347" s="9" t="s">
        <v>356</v>
      </c>
      <c r="C347" s="10" t="s">
        <v>45</v>
      </c>
      <c r="D347" s="10">
        <v>28</v>
      </c>
      <c r="E347" s="10">
        <v>29</v>
      </c>
      <c r="F347" s="10">
        <v>57</v>
      </c>
      <c r="G347" s="10">
        <v>3</v>
      </c>
      <c r="H347" s="10" t="s">
        <v>15</v>
      </c>
      <c r="I347" s="10" t="s">
        <v>17</v>
      </c>
      <c r="J347" s="44">
        <f t="shared" ref="J347" si="150">COUNTIF(H347:H357,"F")+COUNTIF(H347:H357,"AB")</f>
        <v>0</v>
      </c>
      <c r="K347" s="47">
        <f t="shared" ref="K347" si="151">SUM(G347:G357)</f>
        <v>21.5</v>
      </c>
      <c r="L347" s="50" t="str">
        <f t="shared" ref="L347" si="152">IF(K347=21.5, "PASS", "FAIL")</f>
        <v>PASS</v>
      </c>
      <c r="M347" s="52">
        <f t="shared" ref="M347" si="153">IF(L347="PASS",O347/9,"NO NEED")</f>
        <v>76.777777777777771</v>
      </c>
      <c r="N347" s="54">
        <f>IF(L347="FAIL","NO RANK",RANK(M347,$M$6:$M$621))</f>
        <v>12</v>
      </c>
      <c r="O347" s="56">
        <f t="shared" ref="O347" si="154">SUM(F347:F355)</f>
        <v>691</v>
      </c>
      <c r="P347" s="11"/>
      <c r="Q347" s="12"/>
      <c r="R347" s="12"/>
    </row>
    <row r="348" spans="1:18" ht="11.1" customHeight="1">
      <c r="A348" s="13" t="s">
        <v>355</v>
      </c>
      <c r="B348" s="14" t="s">
        <v>356</v>
      </c>
      <c r="C348" s="15" t="s">
        <v>46</v>
      </c>
      <c r="D348" s="15">
        <v>27</v>
      </c>
      <c r="E348" s="15">
        <v>40</v>
      </c>
      <c r="F348" s="15">
        <v>67</v>
      </c>
      <c r="G348" s="15">
        <v>3</v>
      </c>
      <c r="H348" s="15" t="s">
        <v>15</v>
      </c>
      <c r="I348" s="15" t="s">
        <v>16</v>
      </c>
      <c r="J348" s="45"/>
      <c r="K348" s="48"/>
      <c r="L348" s="50"/>
      <c r="M348" s="52"/>
      <c r="N348" s="54"/>
      <c r="O348" s="56"/>
      <c r="P348" s="11"/>
      <c r="Q348" s="12"/>
      <c r="R348" s="12"/>
    </row>
    <row r="349" spans="1:18" ht="11.1" customHeight="1">
      <c r="A349" s="13" t="s">
        <v>355</v>
      </c>
      <c r="B349" s="14" t="s">
        <v>356</v>
      </c>
      <c r="C349" s="15" t="s">
        <v>44</v>
      </c>
      <c r="D349" s="15">
        <v>22</v>
      </c>
      <c r="E349" s="15">
        <v>34</v>
      </c>
      <c r="F349" s="15">
        <v>56</v>
      </c>
      <c r="G349" s="15">
        <v>3</v>
      </c>
      <c r="H349" s="15" t="s">
        <v>15</v>
      </c>
      <c r="I349" s="15" t="s">
        <v>17</v>
      </c>
      <c r="J349" s="45"/>
      <c r="K349" s="48"/>
      <c r="L349" s="50"/>
      <c r="M349" s="52"/>
      <c r="N349" s="54"/>
      <c r="O349" s="56"/>
      <c r="P349" s="11"/>
      <c r="Q349" s="12"/>
      <c r="R349" s="12"/>
    </row>
    <row r="350" spans="1:18" ht="11.1" customHeight="1">
      <c r="A350" s="13" t="s">
        <v>355</v>
      </c>
      <c r="B350" s="14" t="s">
        <v>356</v>
      </c>
      <c r="C350" s="15" t="s">
        <v>51</v>
      </c>
      <c r="D350" s="15">
        <v>28</v>
      </c>
      <c r="E350" s="15">
        <v>51</v>
      </c>
      <c r="F350" s="15">
        <v>79</v>
      </c>
      <c r="G350" s="15">
        <v>3</v>
      </c>
      <c r="H350" s="15" t="s">
        <v>15</v>
      </c>
      <c r="I350" s="15" t="s">
        <v>22</v>
      </c>
      <c r="J350" s="45"/>
      <c r="K350" s="48"/>
      <c r="L350" s="50"/>
      <c r="M350" s="52"/>
      <c r="N350" s="54"/>
      <c r="O350" s="56"/>
      <c r="P350" s="11"/>
      <c r="Q350" s="12"/>
      <c r="R350" s="12"/>
    </row>
    <row r="351" spans="1:18" ht="11.1" customHeight="1">
      <c r="A351" s="13" t="s">
        <v>355</v>
      </c>
      <c r="B351" s="14" t="s">
        <v>356</v>
      </c>
      <c r="C351" s="15" t="s">
        <v>47</v>
      </c>
      <c r="D351" s="15">
        <v>21</v>
      </c>
      <c r="E351" s="15">
        <v>43</v>
      </c>
      <c r="F351" s="15">
        <v>64</v>
      </c>
      <c r="G351" s="15">
        <v>3</v>
      </c>
      <c r="H351" s="15" t="s">
        <v>15</v>
      </c>
      <c r="I351" s="15" t="s">
        <v>16</v>
      </c>
      <c r="J351" s="45"/>
      <c r="K351" s="48"/>
      <c r="L351" s="50"/>
      <c r="M351" s="52"/>
      <c r="N351" s="54"/>
      <c r="O351" s="56"/>
      <c r="P351" s="11"/>
      <c r="Q351" s="12"/>
      <c r="R351" s="12"/>
    </row>
    <row r="352" spans="1:18" ht="11.1" customHeight="1">
      <c r="A352" s="13" t="s">
        <v>355</v>
      </c>
      <c r="B352" s="14" t="s">
        <v>356</v>
      </c>
      <c r="C352" s="15" t="s">
        <v>48</v>
      </c>
      <c r="D352" s="15">
        <v>26</v>
      </c>
      <c r="E352" s="15">
        <v>66</v>
      </c>
      <c r="F352" s="15">
        <v>92</v>
      </c>
      <c r="G352" s="15">
        <v>1.5</v>
      </c>
      <c r="H352" s="15" t="s">
        <v>15</v>
      </c>
      <c r="I352" s="15" t="s">
        <v>20</v>
      </c>
      <c r="J352" s="45"/>
      <c r="K352" s="48"/>
      <c r="L352" s="50"/>
      <c r="M352" s="52"/>
      <c r="N352" s="54"/>
      <c r="O352" s="56"/>
      <c r="P352" s="11"/>
      <c r="Q352" s="12"/>
      <c r="R352" s="12"/>
    </row>
    <row r="353" spans="1:18" ht="11.1" customHeight="1">
      <c r="A353" s="13" t="s">
        <v>355</v>
      </c>
      <c r="B353" s="14" t="s">
        <v>356</v>
      </c>
      <c r="C353" s="15" t="s">
        <v>49</v>
      </c>
      <c r="D353" s="15">
        <v>26</v>
      </c>
      <c r="E353" s="15">
        <v>67</v>
      </c>
      <c r="F353" s="15">
        <v>93</v>
      </c>
      <c r="G353" s="15">
        <v>1.5</v>
      </c>
      <c r="H353" s="15" t="s">
        <v>15</v>
      </c>
      <c r="I353" s="15" t="s">
        <v>20</v>
      </c>
      <c r="J353" s="45"/>
      <c r="K353" s="48"/>
      <c r="L353" s="50"/>
      <c r="M353" s="52"/>
      <c r="N353" s="54"/>
      <c r="O353" s="56"/>
      <c r="P353" s="11"/>
      <c r="Q353" s="12"/>
      <c r="R353" s="12"/>
    </row>
    <row r="354" spans="1:18" ht="11.1" customHeight="1">
      <c r="A354" s="16" t="s">
        <v>355</v>
      </c>
      <c r="B354" s="17" t="s">
        <v>356</v>
      </c>
      <c r="C354" s="18" t="s">
        <v>52</v>
      </c>
      <c r="D354" s="18">
        <v>26</v>
      </c>
      <c r="E354" s="18">
        <v>65</v>
      </c>
      <c r="F354" s="18">
        <v>91</v>
      </c>
      <c r="G354" s="18">
        <v>1.5</v>
      </c>
      <c r="H354" s="18" t="s">
        <v>15</v>
      </c>
      <c r="I354" s="18" t="s">
        <v>20</v>
      </c>
      <c r="J354" s="45"/>
      <c r="K354" s="48"/>
      <c r="L354" s="50"/>
      <c r="M354" s="52"/>
      <c r="N354" s="54"/>
      <c r="O354" s="56"/>
      <c r="P354" s="11"/>
      <c r="Q354" s="12"/>
      <c r="R354" s="12"/>
    </row>
    <row r="355" spans="1:18" ht="11.1" customHeight="1">
      <c r="A355" s="16" t="s">
        <v>355</v>
      </c>
      <c r="B355" s="17" t="s">
        <v>356</v>
      </c>
      <c r="C355" s="18" t="s">
        <v>50</v>
      </c>
      <c r="D355" s="18">
        <v>26</v>
      </c>
      <c r="E355" s="18">
        <v>66</v>
      </c>
      <c r="F355" s="18">
        <v>92</v>
      </c>
      <c r="G355" s="18">
        <v>2</v>
      </c>
      <c r="H355" s="18" t="s">
        <v>15</v>
      </c>
      <c r="I355" s="18" t="s">
        <v>20</v>
      </c>
      <c r="J355" s="45"/>
      <c r="K355" s="48"/>
      <c r="L355" s="50"/>
      <c r="M355" s="52"/>
      <c r="N355" s="54"/>
      <c r="O355" s="56"/>
      <c r="P355" s="11"/>
      <c r="Q355" s="12"/>
      <c r="R355" s="12"/>
    </row>
    <row r="356" spans="1:18" ht="11.1" customHeight="1">
      <c r="A356" s="16" t="s">
        <v>355</v>
      </c>
      <c r="B356" s="17" t="s">
        <v>356</v>
      </c>
      <c r="C356" s="18" t="s">
        <v>42</v>
      </c>
      <c r="D356" s="18">
        <v>20</v>
      </c>
      <c r="E356" s="18">
        <v>0</v>
      </c>
      <c r="F356" s="18">
        <v>20</v>
      </c>
      <c r="G356" s="18">
        <v>0</v>
      </c>
      <c r="H356" s="18" t="s">
        <v>15</v>
      </c>
      <c r="I356" s="18" t="s">
        <v>31</v>
      </c>
      <c r="J356" s="45"/>
      <c r="K356" s="48"/>
      <c r="L356" s="50"/>
      <c r="M356" s="52"/>
      <c r="N356" s="54"/>
      <c r="O356" s="56"/>
      <c r="P356" s="11"/>
      <c r="Q356" s="12"/>
      <c r="R356" s="12"/>
    </row>
    <row r="357" spans="1:18" ht="11.1" customHeight="1" thickBot="1">
      <c r="A357" s="19" t="s">
        <v>355</v>
      </c>
      <c r="B357" s="20" t="s">
        <v>356</v>
      </c>
      <c r="C357" s="21" t="s">
        <v>292</v>
      </c>
      <c r="D357" s="21">
        <v>26</v>
      </c>
      <c r="E357" s="21">
        <v>0</v>
      </c>
      <c r="F357" s="21">
        <v>26</v>
      </c>
      <c r="G357" s="21">
        <v>0</v>
      </c>
      <c r="H357" s="21" t="s">
        <v>15</v>
      </c>
      <c r="I357" s="21" t="s">
        <v>31</v>
      </c>
      <c r="J357" s="46"/>
      <c r="K357" s="49"/>
      <c r="L357" s="51"/>
      <c r="M357" s="53"/>
      <c r="N357" s="55"/>
      <c r="O357" s="57"/>
      <c r="P357" s="11"/>
      <c r="Q357" s="12"/>
      <c r="R357" s="12"/>
    </row>
    <row r="358" spans="1:18" ht="11.1" customHeight="1">
      <c r="A358" s="8" t="s">
        <v>357</v>
      </c>
      <c r="B358" s="9" t="s">
        <v>358</v>
      </c>
      <c r="C358" s="10" t="s">
        <v>45</v>
      </c>
      <c r="D358" s="10">
        <v>27</v>
      </c>
      <c r="E358" s="10">
        <v>46</v>
      </c>
      <c r="F358" s="10">
        <v>73</v>
      </c>
      <c r="G358" s="10">
        <v>3</v>
      </c>
      <c r="H358" s="10" t="s">
        <v>15</v>
      </c>
      <c r="I358" s="10" t="s">
        <v>22</v>
      </c>
      <c r="J358" s="44">
        <f t="shared" ref="J358" si="155">COUNTIF(H358:H368,"F")+COUNTIF(H358:H368,"AB")</f>
        <v>1</v>
      </c>
      <c r="K358" s="47">
        <f t="shared" ref="K358" si="156">SUM(G358:G368)</f>
        <v>18.5</v>
      </c>
      <c r="L358" s="50" t="str">
        <f t="shared" ref="L358" si="157">IF(K358=21.5, "PASS", "FAIL")</f>
        <v>FAIL</v>
      </c>
      <c r="M358" s="52" t="str">
        <f t="shared" ref="M358" si="158">IF(L358="PASS",O358/9,"NO NEED")</f>
        <v>NO NEED</v>
      </c>
      <c r="N358" s="54" t="str">
        <f>IF(L358="FAIL","NO RANK",RANK(M358,$M$6:$M$621))</f>
        <v>NO RANK</v>
      </c>
      <c r="O358" s="56">
        <f t="shared" ref="O358" si="159">SUM(F358:F366)</f>
        <v>638</v>
      </c>
      <c r="P358" s="11"/>
      <c r="Q358" s="12"/>
      <c r="R358" s="12"/>
    </row>
    <row r="359" spans="1:18" ht="11.1" customHeight="1">
      <c r="A359" s="13" t="s">
        <v>357</v>
      </c>
      <c r="B359" s="14" t="s">
        <v>358</v>
      </c>
      <c r="C359" s="15" t="s">
        <v>46</v>
      </c>
      <c r="D359" s="15">
        <v>26</v>
      </c>
      <c r="E359" s="15">
        <v>34</v>
      </c>
      <c r="F359" s="15">
        <v>60</v>
      </c>
      <c r="G359" s="15">
        <v>3</v>
      </c>
      <c r="H359" s="15" t="s">
        <v>15</v>
      </c>
      <c r="I359" s="15" t="s">
        <v>16</v>
      </c>
      <c r="J359" s="45"/>
      <c r="K359" s="48"/>
      <c r="L359" s="50"/>
      <c r="M359" s="52"/>
      <c r="N359" s="54"/>
      <c r="O359" s="56"/>
      <c r="P359" s="11"/>
      <c r="Q359" s="12"/>
      <c r="R359" s="12"/>
    </row>
    <row r="360" spans="1:18" ht="11.1" customHeight="1">
      <c r="A360" s="13" t="s">
        <v>357</v>
      </c>
      <c r="B360" s="14" t="s">
        <v>358</v>
      </c>
      <c r="C360" s="15" t="s">
        <v>44</v>
      </c>
      <c r="D360" s="15">
        <v>24</v>
      </c>
      <c r="E360" s="15">
        <v>35</v>
      </c>
      <c r="F360" s="15">
        <v>59</v>
      </c>
      <c r="G360" s="15">
        <v>3</v>
      </c>
      <c r="H360" s="15" t="s">
        <v>15</v>
      </c>
      <c r="I360" s="15" t="s">
        <v>17</v>
      </c>
      <c r="J360" s="45"/>
      <c r="K360" s="48"/>
      <c r="L360" s="50"/>
      <c r="M360" s="52"/>
      <c r="N360" s="54"/>
      <c r="O360" s="56"/>
      <c r="P360" s="11"/>
      <c r="Q360" s="12"/>
      <c r="R360" s="12"/>
    </row>
    <row r="361" spans="1:18" ht="11.1" customHeight="1">
      <c r="A361" s="13" t="s">
        <v>357</v>
      </c>
      <c r="B361" s="14" t="s">
        <v>358</v>
      </c>
      <c r="C361" s="15" t="s">
        <v>51</v>
      </c>
      <c r="D361" s="15">
        <v>22</v>
      </c>
      <c r="E361" s="15">
        <v>25</v>
      </c>
      <c r="F361" s="15">
        <v>47</v>
      </c>
      <c r="G361" s="15">
        <v>3</v>
      </c>
      <c r="H361" s="15" t="s">
        <v>15</v>
      </c>
      <c r="I361" s="15" t="s">
        <v>18</v>
      </c>
      <c r="J361" s="45"/>
      <c r="K361" s="48"/>
      <c r="L361" s="50"/>
      <c r="M361" s="52"/>
      <c r="N361" s="54"/>
      <c r="O361" s="56"/>
      <c r="P361" s="11"/>
      <c r="Q361" s="12"/>
      <c r="R361" s="12"/>
    </row>
    <row r="362" spans="1:18" ht="11.1" customHeight="1">
      <c r="A362" s="13" t="s">
        <v>357</v>
      </c>
      <c r="B362" s="14" t="s">
        <v>358</v>
      </c>
      <c r="C362" s="15" t="s">
        <v>47</v>
      </c>
      <c r="D362" s="15">
        <v>18</v>
      </c>
      <c r="E362" s="15">
        <v>14</v>
      </c>
      <c r="F362" s="15">
        <v>32</v>
      </c>
      <c r="G362" s="15">
        <v>0</v>
      </c>
      <c r="H362" s="15" t="s">
        <v>19</v>
      </c>
      <c r="I362" s="15" t="s">
        <v>19</v>
      </c>
      <c r="J362" s="45"/>
      <c r="K362" s="48"/>
      <c r="L362" s="50"/>
      <c r="M362" s="52"/>
      <c r="N362" s="54"/>
      <c r="O362" s="56"/>
      <c r="P362" s="11"/>
      <c r="Q362" s="12"/>
      <c r="R362" s="12"/>
    </row>
    <row r="363" spans="1:18" ht="11.1" customHeight="1">
      <c r="A363" s="13" t="s">
        <v>357</v>
      </c>
      <c r="B363" s="14" t="s">
        <v>358</v>
      </c>
      <c r="C363" s="15" t="s">
        <v>48</v>
      </c>
      <c r="D363" s="15">
        <v>28</v>
      </c>
      <c r="E363" s="15">
        <v>64</v>
      </c>
      <c r="F363" s="15">
        <v>92</v>
      </c>
      <c r="G363" s="15">
        <v>1.5</v>
      </c>
      <c r="H363" s="15" t="s">
        <v>15</v>
      </c>
      <c r="I363" s="15" t="s">
        <v>20</v>
      </c>
      <c r="J363" s="45"/>
      <c r="K363" s="48"/>
      <c r="L363" s="50"/>
      <c r="M363" s="52"/>
      <c r="N363" s="54"/>
      <c r="O363" s="56"/>
      <c r="P363" s="11"/>
      <c r="Q363" s="12"/>
      <c r="R363" s="12"/>
    </row>
    <row r="364" spans="1:18" ht="11.1" customHeight="1">
      <c r="A364" s="16" t="s">
        <v>357</v>
      </c>
      <c r="B364" s="17" t="s">
        <v>358</v>
      </c>
      <c r="C364" s="18" t="s">
        <v>49</v>
      </c>
      <c r="D364" s="18">
        <v>25</v>
      </c>
      <c r="E364" s="18">
        <v>66</v>
      </c>
      <c r="F364" s="18">
        <v>91</v>
      </c>
      <c r="G364" s="18">
        <v>1.5</v>
      </c>
      <c r="H364" s="18" t="s">
        <v>15</v>
      </c>
      <c r="I364" s="18" t="s">
        <v>20</v>
      </c>
      <c r="J364" s="45"/>
      <c r="K364" s="48"/>
      <c r="L364" s="50"/>
      <c r="M364" s="52"/>
      <c r="N364" s="54"/>
      <c r="O364" s="56"/>
      <c r="P364" s="11"/>
      <c r="Q364" s="12"/>
      <c r="R364" s="12"/>
    </row>
    <row r="365" spans="1:18" ht="11.1" customHeight="1">
      <c r="A365" s="16" t="s">
        <v>357</v>
      </c>
      <c r="B365" s="17" t="s">
        <v>358</v>
      </c>
      <c r="C365" s="18" t="s">
        <v>52</v>
      </c>
      <c r="D365" s="18">
        <v>28</v>
      </c>
      <c r="E365" s="18">
        <v>66</v>
      </c>
      <c r="F365" s="18">
        <v>94</v>
      </c>
      <c r="G365" s="18">
        <v>1.5</v>
      </c>
      <c r="H365" s="18" t="s">
        <v>15</v>
      </c>
      <c r="I365" s="18" t="s">
        <v>20</v>
      </c>
      <c r="J365" s="45"/>
      <c r="K365" s="48"/>
      <c r="L365" s="50"/>
      <c r="M365" s="52"/>
      <c r="N365" s="54"/>
      <c r="O365" s="56"/>
      <c r="P365" s="11"/>
      <c r="Q365" s="12"/>
      <c r="R365" s="12"/>
    </row>
    <row r="366" spans="1:18" ht="11.1" customHeight="1">
      <c r="A366" s="16" t="s">
        <v>357</v>
      </c>
      <c r="B366" s="17" t="s">
        <v>358</v>
      </c>
      <c r="C366" s="18" t="s">
        <v>50</v>
      </c>
      <c r="D366" s="18">
        <v>28</v>
      </c>
      <c r="E366" s="18">
        <v>62</v>
      </c>
      <c r="F366" s="18">
        <v>90</v>
      </c>
      <c r="G366" s="18">
        <v>2</v>
      </c>
      <c r="H366" s="18" t="s">
        <v>15</v>
      </c>
      <c r="I366" s="18" t="s">
        <v>20</v>
      </c>
      <c r="J366" s="45"/>
      <c r="K366" s="48"/>
      <c r="L366" s="50"/>
      <c r="M366" s="52"/>
      <c r="N366" s="54"/>
      <c r="O366" s="56"/>
      <c r="P366" s="11"/>
      <c r="Q366" s="12"/>
      <c r="R366" s="12"/>
    </row>
    <row r="367" spans="1:18" ht="11.1" customHeight="1">
      <c r="A367" s="16" t="s">
        <v>357</v>
      </c>
      <c r="B367" s="17" t="s">
        <v>358</v>
      </c>
      <c r="C367" s="18" t="s">
        <v>42</v>
      </c>
      <c r="D367" s="18">
        <v>18</v>
      </c>
      <c r="E367" s="18">
        <v>0</v>
      </c>
      <c r="F367" s="18">
        <v>18</v>
      </c>
      <c r="G367" s="18">
        <v>0</v>
      </c>
      <c r="H367" s="18" t="s">
        <v>15</v>
      </c>
      <c r="I367" s="18" t="s">
        <v>31</v>
      </c>
      <c r="J367" s="45"/>
      <c r="K367" s="48"/>
      <c r="L367" s="50"/>
      <c r="M367" s="52"/>
      <c r="N367" s="54"/>
      <c r="O367" s="56"/>
      <c r="P367" s="11"/>
      <c r="Q367" s="12"/>
      <c r="R367" s="12"/>
    </row>
    <row r="368" spans="1:18" ht="11.1" customHeight="1" thickBot="1">
      <c r="A368" s="19" t="s">
        <v>357</v>
      </c>
      <c r="B368" s="20" t="s">
        <v>358</v>
      </c>
      <c r="C368" s="21" t="s">
        <v>292</v>
      </c>
      <c r="D368" s="21">
        <v>28</v>
      </c>
      <c r="E368" s="21">
        <v>0</v>
      </c>
      <c r="F368" s="21">
        <v>28</v>
      </c>
      <c r="G368" s="21">
        <v>0</v>
      </c>
      <c r="H368" s="21" t="s">
        <v>15</v>
      </c>
      <c r="I368" s="21" t="s">
        <v>31</v>
      </c>
      <c r="J368" s="46"/>
      <c r="K368" s="49"/>
      <c r="L368" s="51"/>
      <c r="M368" s="53"/>
      <c r="N368" s="55"/>
      <c r="O368" s="57"/>
      <c r="P368" s="11"/>
      <c r="Q368" s="12"/>
      <c r="R368" s="12"/>
    </row>
    <row r="369" spans="1:18" ht="11.1" customHeight="1">
      <c r="A369" s="8" t="s">
        <v>359</v>
      </c>
      <c r="B369" s="9" t="s">
        <v>360</v>
      </c>
      <c r="C369" s="10" t="s">
        <v>45</v>
      </c>
      <c r="D369" s="10">
        <v>28</v>
      </c>
      <c r="E369" s="10">
        <v>52</v>
      </c>
      <c r="F369" s="10">
        <v>80</v>
      </c>
      <c r="G369" s="10">
        <v>3</v>
      </c>
      <c r="H369" s="10" t="s">
        <v>15</v>
      </c>
      <c r="I369" s="10" t="s">
        <v>21</v>
      </c>
      <c r="J369" s="44">
        <f t="shared" ref="J369" si="160">COUNTIF(H369:H379,"F")+COUNTIF(H369:H379,"AB")</f>
        <v>0</v>
      </c>
      <c r="K369" s="47">
        <f t="shared" ref="K369" si="161">SUM(G369:G379)</f>
        <v>21.5</v>
      </c>
      <c r="L369" s="50" t="str">
        <f t="shared" ref="L369" si="162">IF(K369=21.5, "PASS", "FAIL")</f>
        <v>PASS</v>
      </c>
      <c r="M369" s="52">
        <f t="shared" ref="M369" si="163">IF(L369="PASS",O369/9,"NO NEED")</f>
        <v>83.111111111111114</v>
      </c>
      <c r="N369" s="54">
        <f>IF(L369="FAIL","NO RANK",RANK(M369,$M$6:$M$621))</f>
        <v>2</v>
      </c>
      <c r="O369" s="56">
        <f t="shared" ref="O369" si="164">SUM(F369:F377)</f>
        <v>748</v>
      </c>
      <c r="P369" s="11"/>
      <c r="Q369" s="12"/>
      <c r="R369" s="12"/>
    </row>
    <row r="370" spans="1:18" ht="11.1" customHeight="1">
      <c r="A370" s="13" t="s">
        <v>359</v>
      </c>
      <c r="B370" s="14" t="s">
        <v>360</v>
      </c>
      <c r="C370" s="15" t="s">
        <v>46</v>
      </c>
      <c r="D370" s="15">
        <v>28</v>
      </c>
      <c r="E370" s="15">
        <v>42</v>
      </c>
      <c r="F370" s="15">
        <v>70</v>
      </c>
      <c r="G370" s="15">
        <v>3</v>
      </c>
      <c r="H370" s="15" t="s">
        <v>15</v>
      </c>
      <c r="I370" s="15" t="s">
        <v>22</v>
      </c>
      <c r="J370" s="45"/>
      <c r="K370" s="48"/>
      <c r="L370" s="50"/>
      <c r="M370" s="52"/>
      <c r="N370" s="54"/>
      <c r="O370" s="56"/>
      <c r="P370" s="11"/>
      <c r="Q370" s="12"/>
      <c r="R370" s="12"/>
    </row>
    <row r="371" spans="1:18" ht="11.1" customHeight="1">
      <c r="A371" s="13" t="s">
        <v>359</v>
      </c>
      <c r="B371" s="14" t="s">
        <v>360</v>
      </c>
      <c r="C371" s="15" t="s">
        <v>44</v>
      </c>
      <c r="D371" s="15">
        <v>25</v>
      </c>
      <c r="E371" s="15">
        <v>46</v>
      </c>
      <c r="F371" s="15">
        <v>71</v>
      </c>
      <c r="G371" s="15">
        <v>3</v>
      </c>
      <c r="H371" s="15" t="s">
        <v>15</v>
      </c>
      <c r="I371" s="15" t="s">
        <v>22</v>
      </c>
      <c r="J371" s="45"/>
      <c r="K371" s="48"/>
      <c r="L371" s="50"/>
      <c r="M371" s="52"/>
      <c r="N371" s="54"/>
      <c r="O371" s="56"/>
      <c r="P371" s="11"/>
      <c r="Q371" s="12"/>
      <c r="R371" s="12"/>
    </row>
    <row r="372" spans="1:18" ht="11.1" customHeight="1">
      <c r="A372" s="13" t="s">
        <v>359</v>
      </c>
      <c r="B372" s="14" t="s">
        <v>360</v>
      </c>
      <c r="C372" s="15" t="s">
        <v>51</v>
      </c>
      <c r="D372" s="15">
        <v>28</v>
      </c>
      <c r="E372" s="15">
        <v>40</v>
      </c>
      <c r="F372" s="15">
        <v>68</v>
      </c>
      <c r="G372" s="15">
        <v>3</v>
      </c>
      <c r="H372" s="15" t="s">
        <v>15</v>
      </c>
      <c r="I372" s="15" t="s">
        <v>16</v>
      </c>
      <c r="J372" s="45"/>
      <c r="K372" s="48"/>
      <c r="L372" s="50"/>
      <c r="M372" s="52"/>
      <c r="N372" s="54"/>
      <c r="O372" s="56"/>
      <c r="P372" s="11"/>
      <c r="Q372" s="12"/>
      <c r="R372" s="12"/>
    </row>
    <row r="373" spans="1:18" ht="11.1" customHeight="1">
      <c r="A373" s="13" t="s">
        <v>359</v>
      </c>
      <c r="B373" s="14" t="s">
        <v>360</v>
      </c>
      <c r="C373" s="15" t="s">
        <v>47</v>
      </c>
      <c r="D373" s="15">
        <v>28</v>
      </c>
      <c r="E373" s="15">
        <v>55</v>
      </c>
      <c r="F373" s="15">
        <v>83</v>
      </c>
      <c r="G373" s="15">
        <v>3</v>
      </c>
      <c r="H373" s="15" t="s">
        <v>15</v>
      </c>
      <c r="I373" s="15" t="s">
        <v>21</v>
      </c>
      <c r="J373" s="45"/>
      <c r="K373" s="48"/>
      <c r="L373" s="50"/>
      <c r="M373" s="52"/>
      <c r="N373" s="54"/>
      <c r="O373" s="56"/>
      <c r="P373" s="11"/>
      <c r="Q373" s="12"/>
      <c r="R373" s="12"/>
    </row>
    <row r="374" spans="1:18" ht="11.1" customHeight="1">
      <c r="A374" s="13" t="s">
        <v>359</v>
      </c>
      <c r="B374" s="14" t="s">
        <v>360</v>
      </c>
      <c r="C374" s="15" t="s">
        <v>48</v>
      </c>
      <c r="D374" s="15">
        <v>28</v>
      </c>
      <c r="E374" s="15">
        <v>65</v>
      </c>
      <c r="F374" s="15">
        <v>93</v>
      </c>
      <c r="G374" s="15">
        <v>1.5</v>
      </c>
      <c r="H374" s="15" t="s">
        <v>15</v>
      </c>
      <c r="I374" s="15" t="s">
        <v>20</v>
      </c>
      <c r="J374" s="45"/>
      <c r="K374" s="48"/>
      <c r="L374" s="50"/>
      <c r="M374" s="52"/>
      <c r="N374" s="54"/>
      <c r="O374" s="56"/>
      <c r="P374" s="11"/>
      <c r="Q374" s="12"/>
      <c r="R374" s="12"/>
    </row>
    <row r="375" spans="1:18" ht="11.1" customHeight="1">
      <c r="A375" s="13" t="s">
        <v>359</v>
      </c>
      <c r="B375" s="14" t="s">
        <v>360</v>
      </c>
      <c r="C375" s="15" t="s">
        <v>49</v>
      </c>
      <c r="D375" s="15">
        <v>26</v>
      </c>
      <c r="E375" s="15">
        <v>67</v>
      </c>
      <c r="F375" s="15">
        <v>93</v>
      </c>
      <c r="G375" s="15">
        <v>1.5</v>
      </c>
      <c r="H375" s="15" t="s">
        <v>15</v>
      </c>
      <c r="I375" s="15" t="s">
        <v>20</v>
      </c>
      <c r="J375" s="45"/>
      <c r="K375" s="48"/>
      <c r="L375" s="50"/>
      <c r="M375" s="52"/>
      <c r="N375" s="54"/>
      <c r="O375" s="56"/>
      <c r="P375" s="11"/>
      <c r="Q375" s="12"/>
      <c r="R375" s="12"/>
    </row>
    <row r="376" spans="1:18" ht="11.1" customHeight="1">
      <c r="A376" s="16" t="s">
        <v>359</v>
      </c>
      <c r="B376" s="17" t="s">
        <v>360</v>
      </c>
      <c r="C376" s="18" t="s">
        <v>52</v>
      </c>
      <c r="D376" s="18">
        <v>28</v>
      </c>
      <c r="E376" s="18">
        <v>67</v>
      </c>
      <c r="F376" s="18">
        <v>95</v>
      </c>
      <c r="G376" s="18">
        <v>1.5</v>
      </c>
      <c r="H376" s="18" t="s">
        <v>15</v>
      </c>
      <c r="I376" s="18" t="s">
        <v>20</v>
      </c>
      <c r="J376" s="45"/>
      <c r="K376" s="48"/>
      <c r="L376" s="50"/>
      <c r="M376" s="52"/>
      <c r="N376" s="54"/>
      <c r="O376" s="56"/>
      <c r="P376" s="11"/>
      <c r="Q376" s="12"/>
      <c r="R376" s="12"/>
    </row>
    <row r="377" spans="1:18" ht="11.1" customHeight="1">
      <c r="A377" s="16" t="s">
        <v>359</v>
      </c>
      <c r="B377" s="17" t="s">
        <v>360</v>
      </c>
      <c r="C377" s="18" t="s">
        <v>50</v>
      </c>
      <c r="D377" s="18">
        <v>28</v>
      </c>
      <c r="E377" s="18">
        <v>67</v>
      </c>
      <c r="F377" s="18">
        <v>95</v>
      </c>
      <c r="G377" s="18">
        <v>2</v>
      </c>
      <c r="H377" s="18" t="s">
        <v>15</v>
      </c>
      <c r="I377" s="18" t="s">
        <v>20</v>
      </c>
      <c r="J377" s="45"/>
      <c r="K377" s="48"/>
      <c r="L377" s="50"/>
      <c r="M377" s="52"/>
      <c r="N377" s="54"/>
      <c r="O377" s="56"/>
      <c r="P377" s="11"/>
      <c r="Q377" s="12"/>
      <c r="R377" s="12"/>
    </row>
    <row r="378" spans="1:18" ht="11.1" customHeight="1">
      <c r="A378" s="16" t="s">
        <v>359</v>
      </c>
      <c r="B378" s="17" t="s">
        <v>360</v>
      </c>
      <c r="C378" s="18" t="s">
        <v>42</v>
      </c>
      <c r="D378" s="18">
        <v>21</v>
      </c>
      <c r="E378" s="18">
        <v>0</v>
      </c>
      <c r="F378" s="18">
        <v>21</v>
      </c>
      <c r="G378" s="18">
        <v>0</v>
      </c>
      <c r="H378" s="18" t="s">
        <v>15</v>
      </c>
      <c r="I378" s="18" t="s">
        <v>31</v>
      </c>
      <c r="J378" s="45"/>
      <c r="K378" s="48"/>
      <c r="L378" s="50"/>
      <c r="M378" s="52"/>
      <c r="N378" s="54"/>
      <c r="O378" s="56"/>
      <c r="P378" s="11"/>
      <c r="Q378" s="12"/>
      <c r="R378" s="12"/>
    </row>
    <row r="379" spans="1:18" ht="11.1" customHeight="1" thickBot="1">
      <c r="A379" s="19" t="s">
        <v>359</v>
      </c>
      <c r="B379" s="20" t="s">
        <v>360</v>
      </c>
      <c r="C379" s="21" t="s">
        <v>292</v>
      </c>
      <c r="D379" s="21">
        <v>28</v>
      </c>
      <c r="E379" s="21">
        <v>0</v>
      </c>
      <c r="F379" s="21">
        <v>28</v>
      </c>
      <c r="G379" s="21">
        <v>0</v>
      </c>
      <c r="H379" s="21" t="s">
        <v>15</v>
      </c>
      <c r="I379" s="21" t="s">
        <v>31</v>
      </c>
      <c r="J379" s="46"/>
      <c r="K379" s="49"/>
      <c r="L379" s="51"/>
      <c r="M379" s="53"/>
      <c r="N379" s="55"/>
      <c r="O379" s="57"/>
      <c r="P379" s="11"/>
      <c r="Q379" s="12"/>
      <c r="R379" s="12"/>
    </row>
    <row r="380" spans="1:18" ht="11.1" customHeight="1">
      <c r="A380" s="8" t="s">
        <v>363</v>
      </c>
      <c r="B380" s="9" t="s">
        <v>364</v>
      </c>
      <c r="C380" s="10" t="s">
        <v>45</v>
      </c>
      <c r="D380" s="10">
        <v>28</v>
      </c>
      <c r="E380" s="10">
        <v>28</v>
      </c>
      <c r="F380" s="10">
        <v>56</v>
      </c>
      <c r="G380" s="10">
        <v>3</v>
      </c>
      <c r="H380" s="10" t="s">
        <v>15</v>
      </c>
      <c r="I380" s="10" t="s">
        <v>17</v>
      </c>
      <c r="J380" s="44">
        <f t="shared" ref="J380" si="165">COUNTIF(H380:H390,"F")+COUNTIF(H380:H390,"AB")</f>
        <v>0</v>
      </c>
      <c r="K380" s="47">
        <f t="shared" ref="K380" si="166">SUM(G380:G390)</f>
        <v>21.5</v>
      </c>
      <c r="L380" s="50" t="str">
        <f t="shared" ref="L380" si="167">IF(K380=21.5, "PASS", "FAIL")</f>
        <v>PASS</v>
      </c>
      <c r="M380" s="52">
        <f t="shared" ref="M380" si="168">IF(L380="PASS",O380/9,"NO NEED")</f>
        <v>73.222222222222229</v>
      </c>
      <c r="N380" s="54">
        <f>IF(L380="FAIL","NO RANK",RANK(M380,$M$6:$M$621))</f>
        <v>21</v>
      </c>
      <c r="O380" s="56">
        <f t="shared" ref="O380" si="169">SUM(F380:F388)</f>
        <v>659</v>
      </c>
      <c r="P380" s="11"/>
      <c r="Q380" s="12"/>
      <c r="R380" s="12"/>
    </row>
    <row r="381" spans="1:18" ht="11.1" customHeight="1">
      <c r="A381" s="13" t="s">
        <v>363</v>
      </c>
      <c r="B381" s="14" t="s">
        <v>364</v>
      </c>
      <c r="C381" s="15" t="s">
        <v>46</v>
      </c>
      <c r="D381" s="15">
        <v>28</v>
      </c>
      <c r="E381" s="15">
        <v>35</v>
      </c>
      <c r="F381" s="15">
        <v>63</v>
      </c>
      <c r="G381" s="15">
        <v>3</v>
      </c>
      <c r="H381" s="15" t="s">
        <v>15</v>
      </c>
      <c r="I381" s="15" t="s">
        <v>16</v>
      </c>
      <c r="J381" s="45"/>
      <c r="K381" s="48"/>
      <c r="L381" s="50"/>
      <c r="M381" s="52"/>
      <c r="N381" s="54"/>
      <c r="O381" s="56"/>
      <c r="P381" s="11"/>
      <c r="Q381" s="12"/>
      <c r="R381" s="12"/>
    </row>
    <row r="382" spans="1:18" ht="11.1" customHeight="1">
      <c r="A382" s="13" t="s">
        <v>363</v>
      </c>
      <c r="B382" s="14" t="s">
        <v>364</v>
      </c>
      <c r="C382" s="15" t="s">
        <v>44</v>
      </c>
      <c r="D382" s="15">
        <v>25</v>
      </c>
      <c r="E382" s="15">
        <v>25</v>
      </c>
      <c r="F382" s="15">
        <v>50</v>
      </c>
      <c r="G382" s="15">
        <v>3</v>
      </c>
      <c r="H382" s="15" t="s">
        <v>15</v>
      </c>
      <c r="I382" s="15" t="s">
        <v>17</v>
      </c>
      <c r="J382" s="45"/>
      <c r="K382" s="48"/>
      <c r="L382" s="50"/>
      <c r="M382" s="52"/>
      <c r="N382" s="54"/>
      <c r="O382" s="56"/>
      <c r="P382" s="11"/>
      <c r="Q382" s="12"/>
      <c r="R382" s="12"/>
    </row>
    <row r="383" spans="1:18" ht="11.1" customHeight="1">
      <c r="A383" s="13" t="s">
        <v>363</v>
      </c>
      <c r="B383" s="14" t="s">
        <v>364</v>
      </c>
      <c r="C383" s="15" t="s">
        <v>51</v>
      </c>
      <c r="D383" s="15">
        <v>27</v>
      </c>
      <c r="E383" s="15">
        <v>33</v>
      </c>
      <c r="F383" s="15">
        <v>60</v>
      </c>
      <c r="G383" s="15">
        <v>3</v>
      </c>
      <c r="H383" s="15" t="s">
        <v>15</v>
      </c>
      <c r="I383" s="15" t="s">
        <v>16</v>
      </c>
      <c r="J383" s="45"/>
      <c r="K383" s="48"/>
      <c r="L383" s="50"/>
      <c r="M383" s="52"/>
      <c r="N383" s="54"/>
      <c r="O383" s="56"/>
      <c r="P383" s="11"/>
      <c r="Q383" s="12"/>
      <c r="R383" s="12"/>
    </row>
    <row r="384" spans="1:18" ht="11.1" customHeight="1">
      <c r="A384" s="13" t="s">
        <v>363</v>
      </c>
      <c r="B384" s="14" t="s">
        <v>364</v>
      </c>
      <c r="C384" s="15" t="s">
        <v>47</v>
      </c>
      <c r="D384" s="15">
        <v>24</v>
      </c>
      <c r="E384" s="15">
        <v>34</v>
      </c>
      <c r="F384" s="15">
        <v>58</v>
      </c>
      <c r="G384" s="15">
        <v>3</v>
      </c>
      <c r="H384" s="15" t="s">
        <v>15</v>
      </c>
      <c r="I384" s="15" t="s">
        <v>17</v>
      </c>
      <c r="J384" s="45"/>
      <c r="K384" s="48"/>
      <c r="L384" s="50"/>
      <c r="M384" s="52"/>
      <c r="N384" s="54"/>
      <c r="O384" s="56"/>
      <c r="P384" s="11"/>
      <c r="Q384" s="12"/>
      <c r="R384" s="12"/>
    </row>
    <row r="385" spans="1:18" ht="11.1" customHeight="1">
      <c r="A385" s="13" t="s">
        <v>363</v>
      </c>
      <c r="B385" s="14" t="s">
        <v>364</v>
      </c>
      <c r="C385" s="15" t="s">
        <v>48</v>
      </c>
      <c r="D385" s="15">
        <v>28</v>
      </c>
      <c r="E385" s="15">
        <v>65</v>
      </c>
      <c r="F385" s="15">
        <v>93</v>
      </c>
      <c r="G385" s="15">
        <v>1.5</v>
      </c>
      <c r="H385" s="15" t="s">
        <v>15</v>
      </c>
      <c r="I385" s="15" t="s">
        <v>20</v>
      </c>
      <c r="J385" s="45"/>
      <c r="K385" s="48"/>
      <c r="L385" s="50"/>
      <c r="M385" s="52"/>
      <c r="N385" s="54"/>
      <c r="O385" s="56"/>
      <c r="P385" s="11"/>
      <c r="Q385" s="12"/>
      <c r="R385" s="12"/>
    </row>
    <row r="386" spans="1:18" ht="11.1" customHeight="1">
      <c r="A386" s="13" t="s">
        <v>363</v>
      </c>
      <c r="B386" s="14" t="s">
        <v>364</v>
      </c>
      <c r="C386" s="15" t="s">
        <v>49</v>
      </c>
      <c r="D386" s="15">
        <v>25</v>
      </c>
      <c r="E386" s="15">
        <v>67</v>
      </c>
      <c r="F386" s="15">
        <v>92</v>
      </c>
      <c r="G386" s="15">
        <v>1.5</v>
      </c>
      <c r="H386" s="15" t="s">
        <v>15</v>
      </c>
      <c r="I386" s="15" t="s">
        <v>20</v>
      </c>
      <c r="J386" s="45"/>
      <c r="K386" s="48"/>
      <c r="L386" s="50"/>
      <c r="M386" s="52"/>
      <c r="N386" s="54"/>
      <c r="O386" s="56"/>
      <c r="P386" s="11"/>
      <c r="Q386" s="12"/>
      <c r="R386" s="12"/>
    </row>
    <row r="387" spans="1:18" ht="11.1" customHeight="1">
      <c r="A387" s="16" t="s">
        <v>363</v>
      </c>
      <c r="B387" s="17" t="s">
        <v>364</v>
      </c>
      <c r="C387" s="18" t="s">
        <v>52</v>
      </c>
      <c r="D387" s="18">
        <v>28</v>
      </c>
      <c r="E387" s="18">
        <v>64</v>
      </c>
      <c r="F387" s="18">
        <v>92</v>
      </c>
      <c r="G387" s="18">
        <v>1.5</v>
      </c>
      <c r="H387" s="18" t="s">
        <v>15</v>
      </c>
      <c r="I387" s="18" t="s">
        <v>20</v>
      </c>
      <c r="J387" s="45"/>
      <c r="K387" s="48"/>
      <c r="L387" s="50"/>
      <c r="M387" s="52"/>
      <c r="N387" s="54"/>
      <c r="O387" s="56"/>
      <c r="P387" s="11"/>
      <c r="Q387" s="12"/>
      <c r="R387" s="12"/>
    </row>
    <row r="388" spans="1:18" ht="11.1" customHeight="1">
      <c r="A388" s="16" t="s">
        <v>363</v>
      </c>
      <c r="B388" s="17" t="s">
        <v>364</v>
      </c>
      <c r="C388" s="18" t="s">
        <v>50</v>
      </c>
      <c r="D388" s="18">
        <v>28</v>
      </c>
      <c r="E388" s="18">
        <v>67</v>
      </c>
      <c r="F388" s="18">
        <v>95</v>
      </c>
      <c r="G388" s="18">
        <v>2</v>
      </c>
      <c r="H388" s="18" t="s">
        <v>15</v>
      </c>
      <c r="I388" s="18" t="s">
        <v>20</v>
      </c>
      <c r="J388" s="45"/>
      <c r="K388" s="48"/>
      <c r="L388" s="50"/>
      <c r="M388" s="52"/>
      <c r="N388" s="54"/>
      <c r="O388" s="56"/>
      <c r="P388" s="11"/>
      <c r="Q388" s="12"/>
      <c r="R388" s="12"/>
    </row>
    <row r="389" spans="1:18" ht="11.1" customHeight="1">
      <c r="A389" s="16" t="s">
        <v>363</v>
      </c>
      <c r="B389" s="17" t="s">
        <v>364</v>
      </c>
      <c r="C389" s="18" t="s">
        <v>42</v>
      </c>
      <c r="D389" s="18">
        <v>15</v>
      </c>
      <c r="E389" s="18">
        <v>0</v>
      </c>
      <c r="F389" s="18">
        <v>15</v>
      </c>
      <c r="G389" s="18">
        <v>0</v>
      </c>
      <c r="H389" s="18" t="s">
        <v>15</v>
      </c>
      <c r="I389" s="18" t="s">
        <v>31</v>
      </c>
      <c r="J389" s="45"/>
      <c r="K389" s="48"/>
      <c r="L389" s="50"/>
      <c r="M389" s="52"/>
      <c r="N389" s="54"/>
      <c r="O389" s="56"/>
      <c r="P389" s="11"/>
      <c r="Q389" s="12"/>
      <c r="R389" s="12"/>
    </row>
    <row r="390" spans="1:18" ht="11.1" customHeight="1" thickBot="1">
      <c r="A390" s="19" t="s">
        <v>363</v>
      </c>
      <c r="B390" s="20" t="s">
        <v>364</v>
      </c>
      <c r="C390" s="21" t="s">
        <v>292</v>
      </c>
      <c r="D390" s="21">
        <v>28</v>
      </c>
      <c r="E390" s="21">
        <v>0</v>
      </c>
      <c r="F390" s="21">
        <v>28</v>
      </c>
      <c r="G390" s="21">
        <v>0</v>
      </c>
      <c r="H390" s="21" t="s">
        <v>15</v>
      </c>
      <c r="I390" s="21" t="s">
        <v>31</v>
      </c>
      <c r="J390" s="46"/>
      <c r="K390" s="49"/>
      <c r="L390" s="51"/>
      <c r="M390" s="53"/>
      <c r="N390" s="55"/>
      <c r="O390" s="57"/>
      <c r="P390" s="11"/>
      <c r="Q390" s="12"/>
      <c r="R390" s="12"/>
    </row>
    <row r="391" spans="1:18" ht="11.1" customHeight="1">
      <c r="A391" s="8" t="s">
        <v>365</v>
      </c>
      <c r="B391" s="9" t="s">
        <v>366</v>
      </c>
      <c r="C391" s="10" t="s">
        <v>45</v>
      </c>
      <c r="D391" s="10">
        <v>26</v>
      </c>
      <c r="E391" s="10">
        <v>33</v>
      </c>
      <c r="F391" s="10">
        <v>59</v>
      </c>
      <c r="G391" s="10">
        <v>3</v>
      </c>
      <c r="H391" s="10" t="s">
        <v>15</v>
      </c>
      <c r="I391" s="10" t="s">
        <v>17</v>
      </c>
      <c r="J391" s="44">
        <f t="shared" ref="J391" si="170">COUNTIF(H391:H401,"F")+COUNTIF(H391:H401,"AB")</f>
        <v>0</v>
      </c>
      <c r="K391" s="47">
        <f t="shared" ref="K391" si="171">SUM(G391:G401)</f>
        <v>21.5</v>
      </c>
      <c r="L391" s="50" t="str">
        <f t="shared" ref="L391" si="172">IF(K391=21.5, "PASS", "FAIL")</f>
        <v>PASS</v>
      </c>
      <c r="M391" s="52">
        <f t="shared" ref="M391" si="173">IF(L391="PASS",O391/9,"NO NEED")</f>
        <v>66.888888888888886</v>
      </c>
      <c r="N391" s="54">
        <f>IF(L391="FAIL","NO RANK",RANK(M391,$M$6:$M$621))</f>
        <v>36</v>
      </c>
      <c r="O391" s="56">
        <f t="shared" ref="O391" si="174">SUM(F391:F399)</f>
        <v>602</v>
      </c>
      <c r="P391" s="11"/>
      <c r="Q391" s="12"/>
      <c r="R391" s="12"/>
    </row>
    <row r="392" spans="1:18" ht="11.1" customHeight="1">
      <c r="A392" s="13" t="s">
        <v>365</v>
      </c>
      <c r="B392" s="14" t="s">
        <v>366</v>
      </c>
      <c r="C392" s="15" t="s">
        <v>46</v>
      </c>
      <c r="D392" s="15">
        <v>24</v>
      </c>
      <c r="E392" s="15">
        <v>43</v>
      </c>
      <c r="F392" s="15">
        <v>67</v>
      </c>
      <c r="G392" s="15">
        <v>3</v>
      </c>
      <c r="H392" s="15" t="s">
        <v>15</v>
      </c>
      <c r="I392" s="15" t="s">
        <v>16</v>
      </c>
      <c r="J392" s="45"/>
      <c r="K392" s="48"/>
      <c r="L392" s="50"/>
      <c r="M392" s="52"/>
      <c r="N392" s="54"/>
      <c r="O392" s="56"/>
      <c r="P392" s="11"/>
      <c r="Q392" s="12"/>
      <c r="R392" s="12"/>
    </row>
    <row r="393" spans="1:18" ht="11.1" customHeight="1">
      <c r="A393" s="13" t="s">
        <v>365</v>
      </c>
      <c r="B393" s="14" t="s">
        <v>366</v>
      </c>
      <c r="C393" s="15" t="s">
        <v>44</v>
      </c>
      <c r="D393" s="15">
        <v>20</v>
      </c>
      <c r="E393" s="15">
        <v>32</v>
      </c>
      <c r="F393" s="15">
        <v>52</v>
      </c>
      <c r="G393" s="15">
        <v>3</v>
      </c>
      <c r="H393" s="15" t="s">
        <v>15</v>
      </c>
      <c r="I393" s="15" t="s">
        <v>17</v>
      </c>
      <c r="J393" s="45"/>
      <c r="K393" s="48"/>
      <c r="L393" s="50"/>
      <c r="M393" s="52"/>
      <c r="N393" s="54"/>
      <c r="O393" s="56"/>
      <c r="P393" s="11"/>
      <c r="Q393" s="12"/>
      <c r="R393" s="12"/>
    </row>
    <row r="394" spans="1:18" ht="11.1" customHeight="1">
      <c r="A394" s="13" t="s">
        <v>365</v>
      </c>
      <c r="B394" s="14" t="s">
        <v>366</v>
      </c>
      <c r="C394" s="15" t="s">
        <v>51</v>
      </c>
      <c r="D394" s="15">
        <v>20</v>
      </c>
      <c r="E394" s="15">
        <v>38</v>
      </c>
      <c r="F394" s="15">
        <v>58</v>
      </c>
      <c r="G394" s="15">
        <v>3</v>
      </c>
      <c r="H394" s="15" t="s">
        <v>15</v>
      </c>
      <c r="I394" s="15" t="s">
        <v>17</v>
      </c>
      <c r="J394" s="45"/>
      <c r="K394" s="48"/>
      <c r="L394" s="50"/>
      <c r="M394" s="52"/>
      <c r="N394" s="54"/>
      <c r="O394" s="56"/>
      <c r="P394" s="11"/>
      <c r="Q394" s="12"/>
      <c r="R394" s="12"/>
    </row>
    <row r="395" spans="1:18" ht="11.1" customHeight="1">
      <c r="A395" s="13" t="s">
        <v>365</v>
      </c>
      <c r="B395" s="14" t="s">
        <v>366</v>
      </c>
      <c r="C395" s="15" t="s">
        <v>47</v>
      </c>
      <c r="D395" s="15">
        <v>17</v>
      </c>
      <c r="E395" s="15">
        <v>44</v>
      </c>
      <c r="F395" s="15">
        <v>61</v>
      </c>
      <c r="G395" s="15">
        <v>3</v>
      </c>
      <c r="H395" s="15" t="s">
        <v>15</v>
      </c>
      <c r="I395" s="15" t="s">
        <v>16</v>
      </c>
      <c r="J395" s="45"/>
      <c r="K395" s="48"/>
      <c r="L395" s="50"/>
      <c r="M395" s="52"/>
      <c r="N395" s="54"/>
      <c r="O395" s="56"/>
      <c r="P395" s="11"/>
      <c r="Q395" s="12"/>
      <c r="R395" s="12"/>
    </row>
    <row r="396" spans="1:18" ht="11.1" customHeight="1">
      <c r="A396" s="13" t="s">
        <v>365</v>
      </c>
      <c r="B396" s="14" t="s">
        <v>366</v>
      </c>
      <c r="C396" s="15" t="s">
        <v>48</v>
      </c>
      <c r="D396" s="15">
        <v>27</v>
      </c>
      <c r="E396" s="15">
        <v>50</v>
      </c>
      <c r="F396" s="15">
        <v>77</v>
      </c>
      <c r="G396" s="15">
        <v>1.5</v>
      </c>
      <c r="H396" s="15" t="s">
        <v>15</v>
      </c>
      <c r="I396" s="15" t="s">
        <v>22</v>
      </c>
      <c r="J396" s="45"/>
      <c r="K396" s="48"/>
      <c r="L396" s="50"/>
      <c r="M396" s="52"/>
      <c r="N396" s="54"/>
      <c r="O396" s="56"/>
      <c r="P396" s="11"/>
      <c r="Q396" s="12"/>
      <c r="R396" s="12"/>
    </row>
    <row r="397" spans="1:18" ht="11.1" customHeight="1">
      <c r="A397" s="16" t="s">
        <v>365</v>
      </c>
      <c r="B397" s="17" t="s">
        <v>366</v>
      </c>
      <c r="C397" s="18" t="s">
        <v>49</v>
      </c>
      <c r="D397" s="18">
        <v>19</v>
      </c>
      <c r="E397" s="18">
        <v>50</v>
      </c>
      <c r="F397" s="18">
        <v>69</v>
      </c>
      <c r="G397" s="18">
        <v>1.5</v>
      </c>
      <c r="H397" s="18" t="s">
        <v>15</v>
      </c>
      <c r="I397" s="18" t="s">
        <v>16</v>
      </c>
      <c r="J397" s="45"/>
      <c r="K397" s="48"/>
      <c r="L397" s="50"/>
      <c r="M397" s="52"/>
      <c r="N397" s="54"/>
      <c r="O397" s="56"/>
      <c r="P397" s="11"/>
      <c r="Q397" s="12"/>
      <c r="R397" s="12"/>
    </row>
    <row r="398" spans="1:18" ht="11.1" customHeight="1">
      <c r="A398" s="16" t="s">
        <v>365</v>
      </c>
      <c r="B398" s="17" t="s">
        <v>366</v>
      </c>
      <c r="C398" s="18" t="s">
        <v>52</v>
      </c>
      <c r="D398" s="18">
        <v>24</v>
      </c>
      <c r="E398" s="18">
        <v>60</v>
      </c>
      <c r="F398" s="18">
        <v>84</v>
      </c>
      <c r="G398" s="18">
        <v>1.5</v>
      </c>
      <c r="H398" s="18" t="s">
        <v>15</v>
      </c>
      <c r="I398" s="18" t="s">
        <v>21</v>
      </c>
      <c r="J398" s="45"/>
      <c r="K398" s="48"/>
      <c r="L398" s="50"/>
      <c r="M398" s="52"/>
      <c r="N398" s="54"/>
      <c r="O398" s="56"/>
      <c r="P398" s="11"/>
      <c r="Q398" s="12"/>
      <c r="R398" s="12"/>
    </row>
    <row r="399" spans="1:18" ht="11.1" customHeight="1">
      <c r="A399" s="16" t="s">
        <v>365</v>
      </c>
      <c r="B399" s="17" t="s">
        <v>366</v>
      </c>
      <c r="C399" s="18" t="s">
        <v>50</v>
      </c>
      <c r="D399" s="18">
        <v>25</v>
      </c>
      <c r="E399" s="18">
        <v>50</v>
      </c>
      <c r="F399" s="18">
        <v>75</v>
      </c>
      <c r="G399" s="18">
        <v>2</v>
      </c>
      <c r="H399" s="18" t="s">
        <v>15</v>
      </c>
      <c r="I399" s="18" t="s">
        <v>22</v>
      </c>
      <c r="J399" s="45"/>
      <c r="K399" s="48"/>
      <c r="L399" s="50"/>
      <c r="M399" s="52"/>
      <c r="N399" s="54"/>
      <c r="O399" s="56"/>
      <c r="P399" s="11"/>
      <c r="Q399" s="12"/>
      <c r="R399" s="12"/>
    </row>
    <row r="400" spans="1:18" ht="11.1" customHeight="1">
      <c r="A400" s="16" t="s">
        <v>365</v>
      </c>
      <c r="B400" s="17" t="s">
        <v>366</v>
      </c>
      <c r="C400" s="18" t="s">
        <v>42</v>
      </c>
      <c r="D400" s="18">
        <v>19</v>
      </c>
      <c r="E400" s="18">
        <v>0</v>
      </c>
      <c r="F400" s="18">
        <v>19</v>
      </c>
      <c r="G400" s="18">
        <v>0</v>
      </c>
      <c r="H400" s="18" t="s">
        <v>15</v>
      </c>
      <c r="I400" s="18" t="s">
        <v>31</v>
      </c>
      <c r="J400" s="45"/>
      <c r="K400" s="48"/>
      <c r="L400" s="50"/>
      <c r="M400" s="52"/>
      <c r="N400" s="54"/>
      <c r="O400" s="56"/>
      <c r="P400" s="11"/>
      <c r="Q400" s="12"/>
      <c r="R400" s="12"/>
    </row>
    <row r="401" spans="1:18" ht="11.1" customHeight="1" thickBot="1">
      <c r="A401" s="19" t="s">
        <v>365</v>
      </c>
      <c r="B401" s="20" t="s">
        <v>366</v>
      </c>
      <c r="C401" s="21" t="s">
        <v>292</v>
      </c>
      <c r="D401" s="21">
        <v>27</v>
      </c>
      <c r="E401" s="21">
        <v>0</v>
      </c>
      <c r="F401" s="21">
        <v>27</v>
      </c>
      <c r="G401" s="21">
        <v>0</v>
      </c>
      <c r="H401" s="21" t="s">
        <v>15</v>
      </c>
      <c r="I401" s="21" t="s">
        <v>31</v>
      </c>
      <c r="J401" s="46"/>
      <c r="K401" s="49"/>
      <c r="L401" s="51"/>
      <c r="M401" s="53"/>
      <c r="N401" s="55"/>
      <c r="O401" s="57"/>
      <c r="P401" s="11"/>
      <c r="Q401" s="12"/>
      <c r="R401" s="12"/>
    </row>
    <row r="402" spans="1:18" ht="11.1" customHeight="1">
      <c r="A402" s="8" t="s">
        <v>367</v>
      </c>
      <c r="B402" s="9" t="s">
        <v>368</v>
      </c>
      <c r="C402" s="10" t="s">
        <v>45</v>
      </c>
      <c r="D402" s="10">
        <v>28</v>
      </c>
      <c r="E402" s="10">
        <v>35</v>
      </c>
      <c r="F402" s="10">
        <v>63</v>
      </c>
      <c r="G402" s="10">
        <v>3</v>
      </c>
      <c r="H402" s="10" t="s">
        <v>15</v>
      </c>
      <c r="I402" s="10" t="s">
        <v>16</v>
      </c>
      <c r="J402" s="44">
        <f t="shared" ref="J402" si="175">COUNTIF(H402:H412,"F")+COUNTIF(H402:H412,"AB")</f>
        <v>0</v>
      </c>
      <c r="K402" s="47">
        <f t="shared" ref="K402" si="176">SUM(G402:G412)</f>
        <v>21.5</v>
      </c>
      <c r="L402" s="50" t="str">
        <f t="shared" ref="L402" si="177">IF(K402=21.5, "PASS", "FAIL")</f>
        <v>PASS</v>
      </c>
      <c r="M402" s="52">
        <f t="shared" ref="M402" si="178">IF(L402="PASS",O402/9,"NO NEED")</f>
        <v>79.111111111111114</v>
      </c>
      <c r="N402" s="54">
        <f>IF(L402="FAIL","NO RANK",RANK(M402,$M$6:$M$621))</f>
        <v>7</v>
      </c>
      <c r="O402" s="56">
        <f t="shared" ref="O402" si="179">SUM(F402:F410)</f>
        <v>712</v>
      </c>
      <c r="P402" s="11"/>
      <c r="Q402" s="12"/>
      <c r="R402" s="12"/>
    </row>
    <row r="403" spans="1:18" ht="11.1" customHeight="1">
      <c r="A403" s="13" t="s">
        <v>367</v>
      </c>
      <c r="B403" s="14" t="s">
        <v>368</v>
      </c>
      <c r="C403" s="15" t="s">
        <v>46</v>
      </c>
      <c r="D403" s="15">
        <v>28</v>
      </c>
      <c r="E403" s="15">
        <v>47</v>
      </c>
      <c r="F403" s="15">
        <v>75</v>
      </c>
      <c r="G403" s="15">
        <v>3</v>
      </c>
      <c r="H403" s="15" t="s">
        <v>15</v>
      </c>
      <c r="I403" s="15" t="s">
        <v>22</v>
      </c>
      <c r="J403" s="45"/>
      <c r="K403" s="48"/>
      <c r="L403" s="50"/>
      <c r="M403" s="52"/>
      <c r="N403" s="54"/>
      <c r="O403" s="56"/>
      <c r="P403" s="11"/>
      <c r="Q403" s="12"/>
      <c r="R403" s="12"/>
    </row>
    <row r="404" spans="1:18" ht="11.1" customHeight="1">
      <c r="A404" s="13" t="s">
        <v>367</v>
      </c>
      <c r="B404" s="14" t="s">
        <v>368</v>
      </c>
      <c r="C404" s="15" t="s">
        <v>44</v>
      </c>
      <c r="D404" s="15">
        <v>25</v>
      </c>
      <c r="E404" s="15">
        <v>47</v>
      </c>
      <c r="F404" s="15">
        <v>72</v>
      </c>
      <c r="G404" s="15">
        <v>3</v>
      </c>
      <c r="H404" s="15" t="s">
        <v>15</v>
      </c>
      <c r="I404" s="15" t="s">
        <v>22</v>
      </c>
      <c r="J404" s="45"/>
      <c r="K404" s="48"/>
      <c r="L404" s="50"/>
      <c r="M404" s="52"/>
      <c r="N404" s="54"/>
      <c r="O404" s="56"/>
      <c r="P404" s="11"/>
      <c r="Q404" s="12"/>
      <c r="R404" s="12"/>
    </row>
    <row r="405" spans="1:18" ht="11.1" customHeight="1">
      <c r="A405" s="13" t="s">
        <v>367</v>
      </c>
      <c r="B405" s="14" t="s">
        <v>368</v>
      </c>
      <c r="C405" s="15" t="s">
        <v>51</v>
      </c>
      <c r="D405" s="15">
        <v>28</v>
      </c>
      <c r="E405" s="15">
        <v>31</v>
      </c>
      <c r="F405" s="15">
        <v>59</v>
      </c>
      <c r="G405" s="15">
        <v>3</v>
      </c>
      <c r="H405" s="15" t="s">
        <v>15</v>
      </c>
      <c r="I405" s="15" t="s">
        <v>17</v>
      </c>
      <c r="J405" s="45"/>
      <c r="K405" s="48"/>
      <c r="L405" s="50"/>
      <c r="M405" s="52"/>
      <c r="N405" s="54"/>
      <c r="O405" s="56"/>
      <c r="P405" s="11"/>
      <c r="Q405" s="12"/>
      <c r="R405" s="12"/>
    </row>
    <row r="406" spans="1:18" ht="11.1" customHeight="1">
      <c r="A406" s="13" t="s">
        <v>367</v>
      </c>
      <c r="B406" s="14" t="s">
        <v>368</v>
      </c>
      <c r="C406" s="15" t="s">
        <v>47</v>
      </c>
      <c r="D406" s="15">
        <v>24</v>
      </c>
      <c r="E406" s="15">
        <v>44</v>
      </c>
      <c r="F406" s="15">
        <v>68</v>
      </c>
      <c r="G406" s="15">
        <v>3</v>
      </c>
      <c r="H406" s="15" t="s">
        <v>15</v>
      </c>
      <c r="I406" s="15" t="s">
        <v>16</v>
      </c>
      <c r="J406" s="45"/>
      <c r="K406" s="48"/>
      <c r="L406" s="50"/>
      <c r="M406" s="52"/>
      <c r="N406" s="54"/>
      <c r="O406" s="56"/>
      <c r="P406" s="11"/>
      <c r="Q406" s="12"/>
      <c r="R406" s="12"/>
    </row>
    <row r="407" spans="1:18" ht="11.1" customHeight="1">
      <c r="A407" s="13" t="s">
        <v>367</v>
      </c>
      <c r="B407" s="14" t="s">
        <v>368</v>
      </c>
      <c r="C407" s="15" t="s">
        <v>48</v>
      </c>
      <c r="D407" s="15">
        <v>27</v>
      </c>
      <c r="E407" s="15">
        <v>66</v>
      </c>
      <c r="F407" s="15">
        <v>93</v>
      </c>
      <c r="G407" s="15">
        <v>1.5</v>
      </c>
      <c r="H407" s="15" t="s">
        <v>15</v>
      </c>
      <c r="I407" s="15" t="s">
        <v>20</v>
      </c>
      <c r="J407" s="45"/>
      <c r="K407" s="48"/>
      <c r="L407" s="50"/>
      <c r="M407" s="52"/>
      <c r="N407" s="54"/>
      <c r="O407" s="56"/>
      <c r="P407" s="11"/>
      <c r="Q407" s="12"/>
      <c r="R407" s="12"/>
    </row>
    <row r="408" spans="1:18" ht="11.1" customHeight="1">
      <c r="A408" s="13" t="s">
        <v>367</v>
      </c>
      <c r="B408" s="14" t="s">
        <v>368</v>
      </c>
      <c r="C408" s="15" t="s">
        <v>49</v>
      </c>
      <c r="D408" s="15">
        <v>28</v>
      </c>
      <c r="E408" s="15">
        <v>68</v>
      </c>
      <c r="F408" s="15">
        <v>96</v>
      </c>
      <c r="G408" s="15">
        <v>1.5</v>
      </c>
      <c r="H408" s="15" t="s">
        <v>15</v>
      </c>
      <c r="I408" s="15" t="s">
        <v>20</v>
      </c>
      <c r="J408" s="45"/>
      <c r="K408" s="48"/>
      <c r="L408" s="50"/>
      <c r="M408" s="52"/>
      <c r="N408" s="54"/>
      <c r="O408" s="56"/>
      <c r="P408" s="11"/>
      <c r="Q408" s="12"/>
      <c r="R408" s="12"/>
    </row>
    <row r="409" spans="1:18" ht="11.1" customHeight="1">
      <c r="A409" s="16" t="s">
        <v>367</v>
      </c>
      <c r="B409" s="17" t="s">
        <v>368</v>
      </c>
      <c r="C409" s="18" t="s">
        <v>52</v>
      </c>
      <c r="D409" s="18">
        <v>27</v>
      </c>
      <c r="E409" s="18">
        <v>65</v>
      </c>
      <c r="F409" s="18">
        <v>92</v>
      </c>
      <c r="G409" s="18">
        <v>1.5</v>
      </c>
      <c r="H409" s="18" t="s">
        <v>15</v>
      </c>
      <c r="I409" s="18" t="s">
        <v>20</v>
      </c>
      <c r="J409" s="45"/>
      <c r="K409" s="48"/>
      <c r="L409" s="50"/>
      <c r="M409" s="52"/>
      <c r="N409" s="54"/>
      <c r="O409" s="56"/>
      <c r="P409" s="11"/>
      <c r="Q409" s="12"/>
      <c r="R409" s="12"/>
    </row>
    <row r="410" spans="1:18" ht="11.1" customHeight="1">
      <c r="A410" s="16" t="s">
        <v>367</v>
      </c>
      <c r="B410" s="17" t="s">
        <v>368</v>
      </c>
      <c r="C410" s="18" t="s">
        <v>50</v>
      </c>
      <c r="D410" s="18">
        <v>27</v>
      </c>
      <c r="E410" s="18">
        <v>67</v>
      </c>
      <c r="F410" s="18">
        <v>94</v>
      </c>
      <c r="G410" s="18">
        <v>2</v>
      </c>
      <c r="H410" s="18" t="s">
        <v>15</v>
      </c>
      <c r="I410" s="18" t="s">
        <v>20</v>
      </c>
      <c r="J410" s="45"/>
      <c r="K410" s="48"/>
      <c r="L410" s="50"/>
      <c r="M410" s="52"/>
      <c r="N410" s="54"/>
      <c r="O410" s="56"/>
      <c r="P410" s="11"/>
      <c r="Q410" s="12"/>
      <c r="R410" s="12"/>
    </row>
    <row r="411" spans="1:18" ht="11.1" customHeight="1">
      <c r="A411" s="16" t="s">
        <v>367</v>
      </c>
      <c r="B411" s="17" t="s">
        <v>368</v>
      </c>
      <c r="C411" s="18" t="s">
        <v>42</v>
      </c>
      <c r="D411" s="18">
        <v>20</v>
      </c>
      <c r="E411" s="18">
        <v>0</v>
      </c>
      <c r="F411" s="18">
        <v>20</v>
      </c>
      <c r="G411" s="18">
        <v>0</v>
      </c>
      <c r="H411" s="18" t="s">
        <v>15</v>
      </c>
      <c r="I411" s="18" t="s">
        <v>31</v>
      </c>
      <c r="J411" s="45"/>
      <c r="K411" s="48"/>
      <c r="L411" s="50"/>
      <c r="M411" s="52"/>
      <c r="N411" s="54"/>
      <c r="O411" s="56"/>
      <c r="P411" s="11"/>
      <c r="Q411" s="12"/>
      <c r="R411" s="12"/>
    </row>
    <row r="412" spans="1:18" ht="11.1" customHeight="1" thickBot="1">
      <c r="A412" s="19" t="s">
        <v>367</v>
      </c>
      <c r="B412" s="20" t="s">
        <v>368</v>
      </c>
      <c r="C412" s="21" t="s">
        <v>292</v>
      </c>
      <c r="D412" s="21">
        <v>27</v>
      </c>
      <c r="E412" s="21">
        <v>0</v>
      </c>
      <c r="F412" s="21">
        <v>27</v>
      </c>
      <c r="G412" s="21">
        <v>0</v>
      </c>
      <c r="H412" s="21" t="s">
        <v>15</v>
      </c>
      <c r="I412" s="21" t="s">
        <v>31</v>
      </c>
      <c r="J412" s="46"/>
      <c r="K412" s="49"/>
      <c r="L412" s="51"/>
      <c r="M412" s="53"/>
      <c r="N412" s="55"/>
      <c r="O412" s="57"/>
      <c r="P412" s="11"/>
      <c r="Q412" s="12"/>
      <c r="R412" s="12"/>
    </row>
    <row r="413" spans="1:18" ht="11.1" customHeight="1">
      <c r="A413" s="8" t="s">
        <v>369</v>
      </c>
      <c r="B413" s="9" t="s">
        <v>370</v>
      </c>
      <c r="C413" s="10" t="s">
        <v>45</v>
      </c>
      <c r="D413" s="10">
        <v>28</v>
      </c>
      <c r="E413" s="10">
        <v>42</v>
      </c>
      <c r="F413" s="10">
        <v>70</v>
      </c>
      <c r="G413" s="10">
        <v>3</v>
      </c>
      <c r="H413" s="10" t="s">
        <v>15</v>
      </c>
      <c r="I413" s="10" t="s">
        <v>22</v>
      </c>
      <c r="J413" s="44">
        <f t="shared" ref="J413" si="180">COUNTIF(H413:H423,"F")+COUNTIF(H413:H423,"AB")</f>
        <v>0</v>
      </c>
      <c r="K413" s="47">
        <f t="shared" ref="K413" si="181">SUM(G413:G423)</f>
        <v>21.5</v>
      </c>
      <c r="L413" s="50" t="str">
        <f t="shared" ref="L413" si="182">IF(K413=21.5, "PASS", "FAIL")</f>
        <v>PASS</v>
      </c>
      <c r="M413" s="52">
        <f t="shared" ref="M413" si="183">IF(L413="PASS",O413/9,"NO NEED")</f>
        <v>81</v>
      </c>
      <c r="N413" s="54">
        <f>IF(L413="FAIL","NO RANK",RANK(M413,$M$6:$M$621))</f>
        <v>4</v>
      </c>
      <c r="O413" s="56">
        <f t="shared" ref="O413" si="184">SUM(F413:F421)</f>
        <v>729</v>
      </c>
      <c r="P413" s="11"/>
      <c r="Q413" s="12"/>
      <c r="R413" s="12"/>
    </row>
    <row r="414" spans="1:18" ht="11.1" customHeight="1">
      <c r="A414" s="13" t="s">
        <v>369</v>
      </c>
      <c r="B414" s="14" t="s">
        <v>370</v>
      </c>
      <c r="C414" s="15" t="s">
        <v>46</v>
      </c>
      <c r="D414" s="15">
        <v>28</v>
      </c>
      <c r="E414" s="15">
        <v>48</v>
      </c>
      <c r="F414" s="15">
        <v>76</v>
      </c>
      <c r="G414" s="15">
        <v>3</v>
      </c>
      <c r="H414" s="15" t="s">
        <v>15</v>
      </c>
      <c r="I414" s="15" t="s">
        <v>22</v>
      </c>
      <c r="J414" s="45"/>
      <c r="K414" s="48"/>
      <c r="L414" s="50"/>
      <c r="M414" s="52"/>
      <c r="N414" s="54"/>
      <c r="O414" s="56"/>
      <c r="P414" s="11"/>
      <c r="Q414" s="12"/>
      <c r="R414" s="12"/>
    </row>
    <row r="415" spans="1:18" ht="11.1" customHeight="1">
      <c r="A415" s="13" t="s">
        <v>369</v>
      </c>
      <c r="B415" s="14" t="s">
        <v>370</v>
      </c>
      <c r="C415" s="15" t="s">
        <v>44</v>
      </c>
      <c r="D415" s="15">
        <v>26</v>
      </c>
      <c r="E415" s="15">
        <v>46</v>
      </c>
      <c r="F415" s="15">
        <v>72</v>
      </c>
      <c r="G415" s="15">
        <v>3</v>
      </c>
      <c r="H415" s="15" t="s">
        <v>15</v>
      </c>
      <c r="I415" s="15" t="s">
        <v>22</v>
      </c>
      <c r="J415" s="45"/>
      <c r="K415" s="48"/>
      <c r="L415" s="50"/>
      <c r="M415" s="52"/>
      <c r="N415" s="54"/>
      <c r="O415" s="56"/>
      <c r="P415" s="11"/>
      <c r="Q415" s="12"/>
      <c r="R415" s="12"/>
    </row>
    <row r="416" spans="1:18" ht="11.1" customHeight="1">
      <c r="A416" s="13" t="s">
        <v>369</v>
      </c>
      <c r="B416" s="14" t="s">
        <v>370</v>
      </c>
      <c r="C416" s="15" t="s">
        <v>51</v>
      </c>
      <c r="D416" s="15">
        <v>28</v>
      </c>
      <c r="E416" s="15">
        <v>49</v>
      </c>
      <c r="F416" s="15">
        <v>77</v>
      </c>
      <c r="G416" s="15">
        <v>3</v>
      </c>
      <c r="H416" s="15" t="s">
        <v>15</v>
      </c>
      <c r="I416" s="15" t="s">
        <v>22</v>
      </c>
      <c r="J416" s="45"/>
      <c r="K416" s="48"/>
      <c r="L416" s="50"/>
      <c r="M416" s="52"/>
      <c r="N416" s="54"/>
      <c r="O416" s="56"/>
      <c r="P416" s="11"/>
      <c r="Q416" s="12"/>
      <c r="R416" s="12"/>
    </row>
    <row r="417" spans="1:18" ht="11.1" customHeight="1">
      <c r="A417" s="13" t="s">
        <v>369</v>
      </c>
      <c r="B417" s="14" t="s">
        <v>370</v>
      </c>
      <c r="C417" s="15" t="s">
        <v>47</v>
      </c>
      <c r="D417" s="15">
        <v>23</v>
      </c>
      <c r="E417" s="15">
        <v>46</v>
      </c>
      <c r="F417" s="15">
        <v>69</v>
      </c>
      <c r="G417" s="15">
        <v>3</v>
      </c>
      <c r="H417" s="15" t="s">
        <v>15</v>
      </c>
      <c r="I417" s="15" t="s">
        <v>16</v>
      </c>
      <c r="J417" s="45"/>
      <c r="K417" s="48"/>
      <c r="L417" s="50"/>
      <c r="M417" s="52"/>
      <c r="N417" s="54"/>
      <c r="O417" s="56"/>
      <c r="P417" s="11"/>
      <c r="Q417" s="12"/>
      <c r="R417" s="12"/>
    </row>
    <row r="418" spans="1:18" ht="11.1" customHeight="1">
      <c r="A418" s="13" t="s">
        <v>369</v>
      </c>
      <c r="B418" s="14" t="s">
        <v>370</v>
      </c>
      <c r="C418" s="15" t="s">
        <v>48</v>
      </c>
      <c r="D418" s="15">
        <v>26</v>
      </c>
      <c r="E418" s="15">
        <v>67</v>
      </c>
      <c r="F418" s="15">
        <v>93</v>
      </c>
      <c r="G418" s="15">
        <v>1.5</v>
      </c>
      <c r="H418" s="15" t="s">
        <v>15</v>
      </c>
      <c r="I418" s="15" t="s">
        <v>20</v>
      </c>
      <c r="J418" s="45"/>
      <c r="K418" s="48"/>
      <c r="L418" s="50"/>
      <c r="M418" s="52"/>
      <c r="N418" s="54"/>
      <c r="O418" s="56"/>
      <c r="P418" s="11"/>
      <c r="Q418" s="12"/>
      <c r="R418" s="12"/>
    </row>
    <row r="419" spans="1:18" ht="11.1" customHeight="1">
      <c r="A419" s="16" t="s">
        <v>369</v>
      </c>
      <c r="B419" s="17" t="s">
        <v>370</v>
      </c>
      <c r="C419" s="18" t="s">
        <v>49</v>
      </c>
      <c r="D419" s="18">
        <v>28</v>
      </c>
      <c r="E419" s="18">
        <v>68</v>
      </c>
      <c r="F419" s="18">
        <v>96</v>
      </c>
      <c r="G419" s="18">
        <v>1.5</v>
      </c>
      <c r="H419" s="18" t="s">
        <v>15</v>
      </c>
      <c r="I419" s="18" t="s">
        <v>20</v>
      </c>
      <c r="J419" s="45"/>
      <c r="K419" s="48"/>
      <c r="L419" s="50"/>
      <c r="M419" s="52"/>
      <c r="N419" s="54"/>
      <c r="O419" s="56"/>
      <c r="P419" s="11"/>
      <c r="Q419" s="12"/>
      <c r="R419" s="12"/>
    </row>
    <row r="420" spans="1:18" ht="11.1" customHeight="1">
      <c r="A420" s="16" t="s">
        <v>369</v>
      </c>
      <c r="B420" s="17" t="s">
        <v>370</v>
      </c>
      <c r="C420" s="18" t="s">
        <v>52</v>
      </c>
      <c r="D420" s="18">
        <v>26</v>
      </c>
      <c r="E420" s="18">
        <v>66</v>
      </c>
      <c r="F420" s="18">
        <v>92</v>
      </c>
      <c r="G420" s="18">
        <v>1.5</v>
      </c>
      <c r="H420" s="18" t="s">
        <v>15</v>
      </c>
      <c r="I420" s="18" t="s">
        <v>20</v>
      </c>
      <c r="J420" s="45"/>
      <c r="K420" s="48"/>
      <c r="L420" s="50"/>
      <c r="M420" s="52"/>
      <c r="N420" s="54"/>
      <c r="O420" s="56"/>
      <c r="P420" s="11"/>
      <c r="Q420" s="12"/>
      <c r="R420" s="12"/>
    </row>
    <row r="421" spans="1:18" ht="11.1" customHeight="1">
      <c r="A421" s="16" t="s">
        <v>369</v>
      </c>
      <c r="B421" s="17" t="s">
        <v>370</v>
      </c>
      <c r="C421" s="18" t="s">
        <v>50</v>
      </c>
      <c r="D421" s="18">
        <v>26</v>
      </c>
      <c r="E421" s="18">
        <v>58</v>
      </c>
      <c r="F421" s="18">
        <v>84</v>
      </c>
      <c r="G421" s="18">
        <v>2</v>
      </c>
      <c r="H421" s="18" t="s">
        <v>15</v>
      </c>
      <c r="I421" s="18" t="s">
        <v>21</v>
      </c>
      <c r="J421" s="45"/>
      <c r="K421" s="48"/>
      <c r="L421" s="50"/>
      <c r="M421" s="52"/>
      <c r="N421" s="54"/>
      <c r="O421" s="56"/>
      <c r="P421" s="11"/>
      <c r="Q421" s="12"/>
      <c r="R421" s="12"/>
    </row>
    <row r="422" spans="1:18" ht="11.1" customHeight="1">
      <c r="A422" s="16" t="s">
        <v>369</v>
      </c>
      <c r="B422" s="17" t="s">
        <v>370</v>
      </c>
      <c r="C422" s="18" t="s">
        <v>42</v>
      </c>
      <c r="D422" s="18">
        <v>21</v>
      </c>
      <c r="E422" s="18">
        <v>0</v>
      </c>
      <c r="F422" s="18">
        <v>21</v>
      </c>
      <c r="G422" s="18">
        <v>0</v>
      </c>
      <c r="H422" s="18" t="s">
        <v>15</v>
      </c>
      <c r="I422" s="18" t="s">
        <v>31</v>
      </c>
      <c r="J422" s="45"/>
      <c r="K422" s="48"/>
      <c r="L422" s="50"/>
      <c r="M422" s="52"/>
      <c r="N422" s="54"/>
      <c r="O422" s="56"/>
      <c r="P422" s="11"/>
      <c r="Q422" s="12"/>
      <c r="R422" s="12"/>
    </row>
    <row r="423" spans="1:18" ht="11.1" customHeight="1" thickBot="1">
      <c r="A423" s="19" t="s">
        <v>369</v>
      </c>
      <c r="B423" s="20" t="s">
        <v>370</v>
      </c>
      <c r="C423" s="21" t="s">
        <v>292</v>
      </c>
      <c r="D423" s="21">
        <v>26</v>
      </c>
      <c r="E423" s="21">
        <v>0</v>
      </c>
      <c r="F423" s="21">
        <v>26</v>
      </c>
      <c r="G423" s="21">
        <v>0</v>
      </c>
      <c r="H423" s="21" t="s">
        <v>15</v>
      </c>
      <c r="I423" s="21" t="s">
        <v>31</v>
      </c>
      <c r="J423" s="46"/>
      <c r="K423" s="49"/>
      <c r="L423" s="51"/>
      <c r="M423" s="53"/>
      <c r="N423" s="55"/>
      <c r="O423" s="57"/>
      <c r="P423" s="11"/>
      <c r="Q423" s="12"/>
      <c r="R423" s="12"/>
    </row>
    <row r="424" spans="1:18" ht="11.1" customHeight="1">
      <c r="A424" s="8" t="s">
        <v>371</v>
      </c>
      <c r="B424" s="9" t="s">
        <v>372</v>
      </c>
      <c r="C424" s="10" t="s">
        <v>45</v>
      </c>
      <c r="D424" s="10">
        <v>27</v>
      </c>
      <c r="E424" s="10">
        <v>41</v>
      </c>
      <c r="F424" s="10">
        <v>68</v>
      </c>
      <c r="G424" s="10">
        <v>3</v>
      </c>
      <c r="H424" s="10" t="s">
        <v>15</v>
      </c>
      <c r="I424" s="10" t="s">
        <v>16</v>
      </c>
      <c r="J424" s="44">
        <f t="shared" ref="J424" si="185">COUNTIF(H424:H434,"F")+COUNTIF(H424:H434,"AB")</f>
        <v>0</v>
      </c>
      <c r="K424" s="47">
        <f t="shared" ref="K424" si="186">SUM(G424:G434)</f>
        <v>21.5</v>
      </c>
      <c r="L424" s="50" t="str">
        <f t="shared" ref="L424" si="187">IF(K424=21.5, "PASS", "FAIL")</f>
        <v>PASS</v>
      </c>
      <c r="M424" s="52">
        <f t="shared" ref="M424" si="188">IF(L424="PASS",O424/9,"NO NEED")</f>
        <v>83.222222222222229</v>
      </c>
      <c r="N424" s="54">
        <f>IF(L424="FAIL","NO RANK",RANK(M424,$M$6:$M$621))</f>
        <v>1</v>
      </c>
      <c r="O424" s="56">
        <f t="shared" ref="O424" si="189">SUM(F424:F432)</f>
        <v>749</v>
      </c>
      <c r="P424" s="11"/>
      <c r="Q424" s="12"/>
      <c r="R424" s="12"/>
    </row>
    <row r="425" spans="1:18" ht="11.1" customHeight="1">
      <c r="A425" s="13" t="s">
        <v>371</v>
      </c>
      <c r="B425" s="14" t="s">
        <v>372</v>
      </c>
      <c r="C425" s="15" t="s">
        <v>46</v>
      </c>
      <c r="D425" s="15">
        <v>28</v>
      </c>
      <c r="E425" s="15">
        <v>47</v>
      </c>
      <c r="F425" s="15">
        <v>75</v>
      </c>
      <c r="G425" s="15">
        <v>3</v>
      </c>
      <c r="H425" s="15" t="s">
        <v>15</v>
      </c>
      <c r="I425" s="15" t="s">
        <v>22</v>
      </c>
      <c r="J425" s="45"/>
      <c r="K425" s="48"/>
      <c r="L425" s="50"/>
      <c r="M425" s="52"/>
      <c r="N425" s="54"/>
      <c r="O425" s="56"/>
      <c r="P425" s="11"/>
      <c r="Q425" s="12"/>
      <c r="R425" s="12"/>
    </row>
    <row r="426" spans="1:18" ht="11.1" customHeight="1">
      <c r="A426" s="13" t="s">
        <v>371</v>
      </c>
      <c r="B426" s="14" t="s">
        <v>372</v>
      </c>
      <c r="C426" s="15" t="s">
        <v>44</v>
      </c>
      <c r="D426" s="15">
        <v>26</v>
      </c>
      <c r="E426" s="15">
        <v>43</v>
      </c>
      <c r="F426" s="15">
        <v>69</v>
      </c>
      <c r="G426" s="15">
        <v>3</v>
      </c>
      <c r="H426" s="15" t="s">
        <v>15</v>
      </c>
      <c r="I426" s="15" t="s">
        <v>16</v>
      </c>
      <c r="J426" s="45"/>
      <c r="K426" s="48"/>
      <c r="L426" s="50"/>
      <c r="M426" s="52"/>
      <c r="N426" s="54"/>
      <c r="O426" s="56"/>
      <c r="P426" s="11"/>
      <c r="Q426" s="12"/>
      <c r="R426" s="12"/>
    </row>
    <row r="427" spans="1:18" ht="11.1" customHeight="1">
      <c r="A427" s="13" t="s">
        <v>371</v>
      </c>
      <c r="B427" s="14" t="s">
        <v>372</v>
      </c>
      <c r="C427" s="15" t="s">
        <v>51</v>
      </c>
      <c r="D427" s="15">
        <v>29</v>
      </c>
      <c r="E427" s="15">
        <v>52</v>
      </c>
      <c r="F427" s="15">
        <v>81</v>
      </c>
      <c r="G427" s="15">
        <v>3</v>
      </c>
      <c r="H427" s="15" t="s">
        <v>15</v>
      </c>
      <c r="I427" s="15" t="s">
        <v>21</v>
      </c>
      <c r="J427" s="45"/>
      <c r="K427" s="48"/>
      <c r="L427" s="50"/>
      <c r="M427" s="52"/>
      <c r="N427" s="54"/>
      <c r="O427" s="56"/>
      <c r="P427" s="11"/>
      <c r="Q427" s="12"/>
      <c r="R427" s="12"/>
    </row>
    <row r="428" spans="1:18" ht="11.1" customHeight="1">
      <c r="A428" s="13" t="s">
        <v>371</v>
      </c>
      <c r="B428" s="14" t="s">
        <v>372</v>
      </c>
      <c r="C428" s="15" t="s">
        <v>47</v>
      </c>
      <c r="D428" s="15">
        <v>25</v>
      </c>
      <c r="E428" s="15">
        <v>50</v>
      </c>
      <c r="F428" s="15">
        <v>75</v>
      </c>
      <c r="G428" s="15">
        <v>3</v>
      </c>
      <c r="H428" s="15" t="s">
        <v>15</v>
      </c>
      <c r="I428" s="15" t="s">
        <v>22</v>
      </c>
      <c r="J428" s="45"/>
      <c r="K428" s="48"/>
      <c r="L428" s="50"/>
      <c r="M428" s="52"/>
      <c r="N428" s="54"/>
      <c r="O428" s="56"/>
      <c r="P428" s="11"/>
      <c r="Q428" s="12"/>
      <c r="R428" s="12"/>
    </row>
    <row r="429" spans="1:18" ht="11.1" customHeight="1">
      <c r="A429" s="13" t="s">
        <v>371</v>
      </c>
      <c r="B429" s="14" t="s">
        <v>372</v>
      </c>
      <c r="C429" s="15" t="s">
        <v>48</v>
      </c>
      <c r="D429" s="15">
        <v>28</v>
      </c>
      <c r="E429" s="15">
        <v>68</v>
      </c>
      <c r="F429" s="15">
        <v>96</v>
      </c>
      <c r="G429" s="15">
        <v>1.5</v>
      </c>
      <c r="H429" s="15" t="s">
        <v>15</v>
      </c>
      <c r="I429" s="15" t="s">
        <v>20</v>
      </c>
      <c r="J429" s="45"/>
      <c r="K429" s="48"/>
      <c r="L429" s="50"/>
      <c r="M429" s="52"/>
      <c r="N429" s="54"/>
      <c r="O429" s="56"/>
      <c r="P429" s="11"/>
      <c r="Q429" s="12"/>
      <c r="R429" s="12"/>
    </row>
    <row r="430" spans="1:18" ht="11.1" customHeight="1">
      <c r="A430" s="13" t="s">
        <v>371</v>
      </c>
      <c r="B430" s="14" t="s">
        <v>372</v>
      </c>
      <c r="C430" s="15" t="s">
        <v>49</v>
      </c>
      <c r="D430" s="15">
        <v>27</v>
      </c>
      <c r="E430" s="15">
        <v>67</v>
      </c>
      <c r="F430" s="15">
        <v>94</v>
      </c>
      <c r="G430" s="15">
        <v>1.5</v>
      </c>
      <c r="H430" s="15" t="s">
        <v>15</v>
      </c>
      <c r="I430" s="15" t="s">
        <v>20</v>
      </c>
      <c r="J430" s="45"/>
      <c r="K430" s="48"/>
      <c r="L430" s="50"/>
      <c r="M430" s="52"/>
      <c r="N430" s="54"/>
      <c r="O430" s="56"/>
      <c r="P430" s="11"/>
      <c r="Q430" s="12"/>
      <c r="R430" s="12"/>
    </row>
    <row r="431" spans="1:18" ht="11.1" customHeight="1">
      <c r="A431" s="16" t="s">
        <v>371</v>
      </c>
      <c r="B431" s="17" t="s">
        <v>372</v>
      </c>
      <c r="C431" s="18" t="s">
        <v>52</v>
      </c>
      <c r="D431" s="18">
        <v>28</v>
      </c>
      <c r="E431" s="18">
        <v>67</v>
      </c>
      <c r="F431" s="18">
        <v>95</v>
      </c>
      <c r="G431" s="18">
        <v>1.5</v>
      </c>
      <c r="H431" s="18" t="s">
        <v>15</v>
      </c>
      <c r="I431" s="18" t="s">
        <v>20</v>
      </c>
      <c r="J431" s="45"/>
      <c r="K431" s="48"/>
      <c r="L431" s="50"/>
      <c r="M431" s="52"/>
      <c r="N431" s="54"/>
      <c r="O431" s="56"/>
      <c r="P431" s="11"/>
      <c r="Q431" s="12"/>
      <c r="R431" s="12"/>
    </row>
    <row r="432" spans="1:18" ht="11.1" customHeight="1">
      <c r="A432" s="16" t="s">
        <v>371</v>
      </c>
      <c r="B432" s="17" t="s">
        <v>372</v>
      </c>
      <c r="C432" s="18" t="s">
        <v>50</v>
      </c>
      <c r="D432" s="18">
        <v>28</v>
      </c>
      <c r="E432" s="18">
        <v>68</v>
      </c>
      <c r="F432" s="18">
        <v>96</v>
      </c>
      <c r="G432" s="18">
        <v>2</v>
      </c>
      <c r="H432" s="18" t="s">
        <v>15</v>
      </c>
      <c r="I432" s="18" t="s">
        <v>20</v>
      </c>
      <c r="J432" s="45"/>
      <c r="K432" s="48"/>
      <c r="L432" s="50"/>
      <c r="M432" s="52"/>
      <c r="N432" s="54"/>
      <c r="O432" s="56"/>
      <c r="P432" s="11"/>
      <c r="Q432" s="12"/>
      <c r="R432" s="12"/>
    </row>
    <row r="433" spans="1:18" ht="11.1" customHeight="1">
      <c r="A433" s="16" t="s">
        <v>371</v>
      </c>
      <c r="B433" s="17" t="s">
        <v>372</v>
      </c>
      <c r="C433" s="18" t="s">
        <v>42</v>
      </c>
      <c r="D433" s="18">
        <v>21</v>
      </c>
      <c r="E433" s="18">
        <v>0</v>
      </c>
      <c r="F433" s="18">
        <v>21</v>
      </c>
      <c r="G433" s="18">
        <v>0</v>
      </c>
      <c r="H433" s="18" t="s">
        <v>15</v>
      </c>
      <c r="I433" s="18" t="s">
        <v>31</v>
      </c>
      <c r="J433" s="45"/>
      <c r="K433" s="48"/>
      <c r="L433" s="50"/>
      <c r="M433" s="52"/>
      <c r="N433" s="54"/>
      <c r="O433" s="56"/>
      <c r="P433" s="11"/>
      <c r="Q433" s="12"/>
      <c r="R433" s="12"/>
    </row>
    <row r="434" spans="1:18" ht="11.1" customHeight="1" thickBot="1">
      <c r="A434" s="19" t="s">
        <v>371</v>
      </c>
      <c r="B434" s="20" t="s">
        <v>372</v>
      </c>
      <c r="C434" s="21" t="s">
        <v>292</v>
      </c>
      <c r="D434" s="21">
        <v>28</v>
      </c>
      <c r="E434" s="21">
        <v>0</v>
      </c>
      <c r="F434" s="21">
        <v>28</v>
      </c>
      <c r="G434" s="21">
        <v>0</v>
      </c>
      <c r="H434" s="21" t="s">
        <v>15</v>
      </c>
      <c r="I434" s="21" t="s">
        <v>31</v>
      </c>
      <c r="J434" s="46"/>
      <c r="K434" s="49"/>
      <c r="L434" s="51"/>
      <c r="M434" s="53"/>
      <c r="N434" s="55"/>
      <c r="O434" s="57"/>
      <c r="P434" s="11"/>
      <c r="Q434" s="12"/>
      <c r="R434" s="12"/>
    </row>
    <row r="435" spans="1:18" ht="11.1" customHeight="1">
      <c r="A435" s="8" t="s">
        <v>373</v>
      </c>
      <c r="B435" s="9" t="s">
        <v>374</v>
      </c>
      <c r="C435" s="10" t="s">
        <v>45</v>
      </c>
      <c r="D435" s="10">
        <v>26</v>
      </c>
      <c r="E435" s="10">
        <v>27</v>
      </c>
      <c r="F435" s="10">
        <v>53</v>
      </c>
      <c r="G435" s="10">
        <v>3</v>
      </c>
      <c r="H435" s="10" t="s">
        <v>15</v>
      </c>
      <c r="I435" s="10" t="s">
        <v>17</v>
      </c>
      <c r="J435" s="44">
        <f t="shared" ref="J435" si="190">COUNTIF(H435:H445,"F")+COUNTIF(H435:H445,"AB")</f>
        <v>0</v>
      </c>
      <c r="K435" s="47">
        <f t="shared" ref="K435" si="191">SUM(G435:G445)</f>
        <v>21.5</v>
      </c>
      <c r="L435" s="50" t="str">
        <f t="shared" ref="L435" si="192">IF(K435=21.5, "PASS", "FAIL")</f>
        <v>PASS</v>
      </c>
      <c r="M435" s="52">
        <f t="shared" ref="M435" si="193">IF(L435="PASS",O435/9,"NO NEED")</f>
        <v>73.555555555555557</v>
      </c>
      <c r="N435" s="54">
        <f>IF(L435="FAIL","NO RANK",RANK(M435,$M$6:$M$621))</f>
        <v>19</v>
      </c>
      <c r="O435" s="56">
        <f t="shared" ref="O435" si="194">SUM(F435:F443)</f>
        <v>662</v>
      </c>
      <c r="P435" s="11"/>
      <c r="Q435" s="12"/>
      <c r="R435" s="12"/>
    </row>
    <row r="436" spans="1:18" ht="11.1" customHeight="1">
      <c r="A436" s="13" t="s">
        <v>373</v>
      </c>
      <c r="B436" s="14" t="s">
        <v>374</v>
      </c>
      <c r="C436" s="15" t="s">
        <v>46</v>
      </c>
      <c r="D436" s="15">
        <v>25</v>
      </c>
      <c r="E436" s="15">
        <v>39</v>
      </c>
      <c r="F436" s="15">
        <v>64</v>
      </c>
      <c r="G436" s="15">
        <v>3</v>
      </c>
      <c r="H436" s="15" t="s">
        <v>15</v>
      </c>
      <c r="I436" s="15" t="s">
        <v>16</v>
      </c>
      <c r="J436" s="45"/>
      <c r="K436" s="48"/>
      <c r="L436" s="50"/>
      <c r="M436" s="52"/>
      <c r="N436" s="54"/>
      <c r="O436" s="56"/>
      <c r="P436" s="11"/>
      <c r="Q436" s="12"/>
      <c r="R436" s="12"/>
    </row>
    <row r="437" spans="1:18" ht="11.1" customHeight="1">
      <c r="A437" s="13" t="s">
        <v>373</v>
      </c>
      <c r="B437" s="14" t="s">
        <v>374</v>
      </c>
      <c r="C437" s="15" t="s">
        <v>44</v>
      </c>
      <c r="D437" s="15">
        <v>24</v>
      </c>
      <c r="E437" s="15">
        <v>35</v>
      </c>
      <c r="F437" s="15">
        <v>59</v>
      </c>
      <c r="G437" s="15">
        <v>3</v>
      </c>
      <c r="H437" s="15" t="s">
        <v>15</v>
      </c>
      <c r="I437" s="15" t="s">
        <v>17</v>
      </c>
      <c r="J437" s="45"/>
      <c r="K437" s="48"/>
      <c r="L437" s="50"/>
      <c r="M437" s="52"/>
      <c r="N437" s="54"/>
      <c r="O437" s="56"/>
      <c r="P437" s="11"/>
      <c r="Q437" s="12"/>
      <c r="R437" s="12"/>
    </row>
    <row r="438" spans="1:18" ht="11.1" customHeight="1">
      <c r="A438" s="13" t="s">
        <v>373</v>
      </c>
      <c r="B438" s="14" t="s">
        <v>374</v>
      </c>
      <c r="C438" s="15" t="s">
        <v>51</v>
      </c>
      <c r="D438" s="15">
        <v>21</v>
      </c>
      <c r="E438" s="15">
        <v>26</v>
      </c>
      <c r="F438" s="15">
        <v>47</v>
      </c>
      <c r="G438" s="15">
        <v>3</v>
      </c>
      <c r="H438" s="15" t="s">
        <v>15</v>
      </c>
      <c r="I438" s="15" t="s">
        <v>18</v>
      </c>
      <c r="J438" s="45"/>
      <c r="K438" s="48"/>
      <c r="L438" s="50"/>
      <c r="M438" s="52"/>
      <c r="N438" s="54"/>
      <c r="O438" s="56"/>
      <c r="P438" s="11"/>
      <c r="Q438" s="12"/>
      <c r="R438" s="12"/>
    </row>
    <row r="439" spans="1:18" ht="11.1" customHeight="1">
      <c r="A439" s="13" t="s">
        <v>373</v>
      </c>
      <c r="B439" s="14" t="s">
        <v>374</v>
      </c>
      <c r="C439" s="15" t="s">
        <v>47</v>
      </c>
      <c r="D439" s="15">
        <v>19</v>
      </c>
      <c r="E439" s="15">
        <v>44</v>
      </c>
      <c r="F439" s="15">
        <v>63</v>
      </c>
      <c r="G439" s="15">
        <v>3</v>
      </c>
      <c r="H439" s="15" t="s">
        <v>15</v>
      </c>
      <c r="I439" s="15" t="s">
        <v>16</v>
      </c>
      <c r="J439" s="45"/>
      <c r="K439" s="48"/>
      <c r="L439" s="50"/>
      <c r="M439" s="52"/>
      <c r="N439" s="54"/>
      <c r="O439" s="56"/>
      <c r="P439" s="11"/>
      <c r="Q439" s="12"/>
      <c r="R439" s="12"/>
    </row>
    <row r="440" spans="1:18" ht="11.1" customHeight="1">
      <c r="A440" s="13" t="s">
        <v>373</v>
      </c>
      <c r="B440" s="14" t="s">
        <v>374</v>
      </c>
      <c r="C440" s="15" t="s">
        <v>48</v>
      </c>
      <c r="D440" s="15">
        <v>28</v>
      </c>
      <c r="E440" s="15">
        <v>65</v>
      </c>
      <c r="F440" s="15">
        <v>93</v>
      </c>
      <c r="G440" s="15">
        <v>1.5</v>
      </c>
      <c r="H440" s="15" t="s">
        <v>15</v>
      </c>
      <c r="I440" s="15" t="s">
        <v>20</v>
      </c>
      <c r="J440" s="45"/>
      <c r="K440" s="48"/>
      <c r="L440" s="50"/>
      <c r="M440" s="52"/>
      <c r="N440" s="54"/>
      <c r="O440" s="56"/>
      <c r="P440" s="11"/>
      <c r="Q440" s="12"/>
      <c r="R440" s="12"/>
    </row>
    <row r="441" spans="1:18" ht="11.1" customHeight="1">
      <c r="A441" s="16" t="s">
        <v>373</v>
      </c>
      <c r="B441" s="17" t="s">
        <v>374</v>
      </c>
      <c r="C441" s="18" t="s">
        <v>49</v>
      </c>
      <c r="D441" s="18">
        <v>27</v>
      </c>
      <c r="E441" s="18">
        <v>67</v>
      </c>
      <c r="F441" s="18">
        <v>94</v>
      </c>
      <c r="G441" s="18">
        <v>1.5</v>
      </c>
      <c r="H441" s="18" t="s">
        <v>15</v>
      </c>
      <c r="I441" s="18" t="s">
        <v>20</v>
      </c>
      <c r="J441" s="45"/>
      <c r="K441" s="48"/>
      <c r="L441" s="50"/>
      <c r="M441" s="52"/>
      <c r="N441" s="54"/>
      <c r="O441" s="56"/>
      <c r="P441" s="11"/>
      <c r="Q441" s="12"/>
      <c r="R441" s="12"/>
    </row>
    <row r="442" spans="1:18" ht="11.1" customHeight="1">
      <c r="A442" s="16" t="s">
        <v>373</v>
      </c>
      <c r="B442" s="17" t="s">
        <v>374</v>
      </c>
      <c r="C442" s="18" t="s">
        <v>52</v>
      </c>
      <c r="D442" s="18">
        <v>28</v>
      </c>
      <c r="E442" s="18">
        <v>67</v>
      </c>
      <c r="F442" s="18">
        <v>95</v>
      </c>
      <c r="G442" s="18">
        <v>1.5</v>
      </c>
      <c r="H442" s="18" t="s">
        <v>15</v>
      </c>
      <c r="I442" s="18" t="s">
        <v>20</v>
      </c>
      <c r="J442" s="45"/>
      <c r="K442" s="48"/>
      <c r="L442" s="50"/>
      <c r="M442" s="52"/>
      <c r="N442" s="54"/>
      <c r="O442" s="56"/>
      <c r="P442" s="11"/>
      <c r="Q442" s="12"/>
      <c r="R442" s="12"/>
    </row>
    <row r="443" spans="1:18" ht="11.1" customHeight="1">
      <c r="A443" s="16" t="s">
        <v>373</v>
      </c>
      <c r="B443" s="17" t="s">
        <v>374</v>
      </c>
      <c r="C443" s="18" t="s">
        <v>50</v>
      </c>
      <c r="D443" s="18">
        <v>28</v>
      </c>
      <c r="E443" s="18">
        <v>66</v>
      </c>
      <c r="F443" s="18">
        <v>94</v>
      </c>
      <c r="G443" s="18">
        <v>2</v>
      </c>
      <c r="H443" s="18" t="s">
        <v>15</v>
      </c>
      <c r="I443" s="18" t="s">
        <v>20</v>
      </c>
      <c r="J443" s="45"/>
      <c r="K443" s="48"/>
      <c r="L443" s="50"/>
      <c r="M443" s="52"/>
      <c r="N443" s="54"/>
      <c r="O443" s="56"/>
      <c r="P443" s="11"/>
      <c r="Q443" s="12"/>
      <c r="R443" s="12"/>
    </row>
    <row r="444" spans="1:18" ht="11.1" customHeight="1">
      <c r="A444" s="16" t="s">
        <v>373</v>
      </c>
      <c r="B444" s="17" t="s">
        <v>374</v>
      </c>
      <c r="C444" s="18" t="s">
        <v>42</v>
      </c>
      <c r="D444" s="18">
        <v>19</v>
      </c>
      <c r="E444" s="18">
        <v>0</v>
      </c>
      <c r="F444" s="18">
        <v>19</v>
      </c>
      <c r="G444" s="18">
        <v>0</v>
      </c>
      <c r="H444" s="18" t="s">
        <v>15</v>
      </c>
      <c r="I444" s="18" t="s">
        <v>31</v>
      </c>
      <c r="J444" s="45"/>
      <c r="K444" s="48"/>
      <c r="L444" s="50"/>
      <c r="M444" s="52"/>
      <c r="N444" s="54"/>
      <c r="O444" s="56"/>
      <c r="P444" s="11"/>
      <c r="Q444" s="12"/>
      <c r="R444" s="12"/>
    </row>
    <row r="445" spans="1:18" ht="11.1" customHeight="1" thickBot="1">
      <c r="A445" s="19" t="s">
        <v>373</v>
      </c>
      <c r="B445" s="20" t="s">
        <v>374</v>
      </c>
      <c r="C445" s="21" t="s">
        <v>292</v>
      </c>
      <c r="D445" s="21">
        <v>28</v>
      </c>
      <c r="E445" s="21">
        <v>0</v>
      </c>
      <c r="F445" s="21">
        <v>28</v>
      </c>
      <c r="G445" s="21">
        <v>0</v>
      </c>
      <c r="H445" s="21" t="s">
        <v>15</v>
      </c>
      <c r="I445" s="21" t="s">
        <v>31</v>
      </c>
      <c r="J445" s="46"/>
      <c r="K445" s="49"/>
      <c r="L445" s="51"/>
      <c r="M445" s="53"/>
      <c r="N445" s="55"/>
      <c r="O445" s="57"/>
      <c r="P445" s="11"/>
      <c r="Q445" s="12"/>
      <c r="R445" s="12"/>
    </row>
    <row r="446" spans="1:18" ht="11.1" customHeight="1">
      <c r="A446" s="8" t="s">
        <v>375</v>
      </c>
      <c r="B446" s="9" t="s">
        <v>376</v>
      </c>
      <c r="C446" s="10" t="s">
        <v>45</v>
      </c>
      <c r="D446" s="10">
        <v>26</v>
      </c>
      <c r="E446" s="10">
        <v>26</v>
      </c>
      <c r="F446" s="10">
        <v>52</v>
      </c>
      <c r="G446" s="10">
        <v>3</v>
      </c>
      <c r="H446" s="10" t="s">
        <v>15</v>
      </c>
      <c r="I446" s="10" t="s">
        <v>17</v>
      </c>
      <c r="J446" s="44">
        <f t="shared" ref="J446" si="195">COUNTIF(H446:H456,"F")+COUNTIF(H446:H456,"AB")</f>
        <v>0</v>
      </c>
      <c r="K446" s="47">
        <f t="shared" ref="K446" si="196">SUM(G446:G456)</f>
        <v>21.5</v>
      </c>
      <c r="L446" s="50" t="str">
        <f t="shared" ref="L446" si="197">IF(K446=21.5, "PASS", "FAIL")</f>
        <v>PASS</v>
      </c>
      <c r="M446" s="52">
        <f t="shared" ref="M446" si="198">IF(L446="PASS",O446/9,"NO NEED")</f>
        <v>73.444444444444443</v>
      </c>
      <c r="N446" s="54">
        <f>IF(L446="FAIL","NO RANK",RANK(M446,$M$6:$M$621))</f>
        <v>20</v>
      </c>
      <c r="O446" s="56">
        <f t="shared" ref="O446" si="199">SUM(F446:F454)</f>
        <v>661</v>
      </c>
      <c r="P446" s="11"/>
      <c r="Q446" s="12"/>
      <c r="R446" s="12"/>
    </row>
    <row r="447" spans="1:18" ht="11.1" customHeight="1">
      <c r="A447" s="13" t="s">
        <v>375</v>
      </c>
      <c r="B447" s="14" t="s">
        <v>376</v>
      </c>
      <c r="C447" s="15" t="s">
        <v>46</v>
      </c>
      <c r="D447" s="15">
        <v>25</v>
      </c>
      <c r="E447" s="15">
        <v>34</v>
      </c>
      <c r="F447" s="15">
        <v>59</v>
      </c>
      <c r="G447" s="15">
        <v>3</v>
      </c>
      <c r="H447" s="15" t="s">
        <v>15</v>
      </c>
      <c r="I447" s="15" t="s">
        <v>17</v>
      </c>
      <c r="J447" s="45"/>
      <c r="K447" s="48"/>
      <c r="L447" s="50"/>
      <c r="M447" s="52"/>
      <c r="N447" s="54"/>
      <c r="O447" s="56"/>
      <c r="P447" s="11"/>
      <c r="Q447" s="12"/>
      <c r="R447" s="12"/>
    </row>
    <row r="448" spans="1:18" ht="11.1" customHeight="1">
      <c r="A448" s="13" t="s">
        <v>375</v>
      </c>
      <c r="B448" s="14" t="s">
        <v>376</v>
      </c>
      <c r="C448" s="15" t="s">
        <v>44</v>
      </c>
      <c r="D448" s="15">
        <v>25</v>
      </c>
      <c r="E448" s="15">
        <v>35</v>
      </c>
      <c r="F448" s="15">
        <v>60</v>
      </c>
      <c r="G448" s="15">
        <v>3</v>
      </c>
      <c r="H448" s="15" t="s">
        <v>15</v>
      </c>
      <c r="I448" s="15" t="s">
        <v>16</v>
      </c>
      <c r="J448" s="45"/>
      <c r="K448" s="48"/>
      <c r="L448" s="50"/>
      <c r="M448" s="52"/>
      <c r="N448" s="54"/>
      <c r="O448" s="56"/>
      <c r="P448" s="11"/>
      <c r="Q448" s="12"/>
      <c r="R448" s="12"/>
    </row>
    <row r="449" spans="1:18" ht="11.1" customHeight="1">
      <c r="A449" s="13" t="s">
        <v>375</v>
      </c>
      <c r="B449" s="14" t="s">
        <v>376</v>
      </c>
      <c r="C449" s="15" t="s">
        <v>51</v>
      </c>
      <c r="D449" s="15">
        <v>25</v>
      </c>
      <c r="E449" s="15">
        <v>33</v>
      </c>
      <c r="F449" s="15">
        <v>58</v>
      </c>
      <c r="G449" s="15">
        <v>3</v>
      </c>
      <c r="H449" s="15" t="s">
        <v>15</v>
      </c>
      <c r="I449" s="15" t="s">
        <v>17</v>
      </c>
      <c r="J449" s="45"/>
      <c r="K449" s="48"/>
      <c r="L449" s="50"/>
      <c r="M449" s="52"/>
      <c r="N449" s="54"/>
      <c r="O449" s="56"/>
      <c r="P449" s="11"/>
      <c r="Q449" s="12"/>
      <c r="R449" s="12"/>
    </row>
    <row r="450" spans="1:18" ht="11.1" customHeight="1">
      <c r="A450" s="13" t="s">
        <v>375</v>
      </c>
      <c r="B450" s="14" t="s">
        <v>376</v>
      </c>
      <c r="C450" s="15" t="s">
        <v>47</v>
      </c>
      <c r="D450" s="15">
        <v>16</v>
      </c>
      <c r="E450" s="15">
        <v>37</v>
      </c>
      <c r="F450" s="15">
        <v>53</v>
      </c>
      <c r="G450" s="15">
        <v>3</v>
      </c>
      <c r="H450" s="15" t="s">
        <v>15</v>
      </c>
      <c r="I450" s="15" t="s">
        <v>17</v>
      </c>
      <c r="J450" s="45"/>
      <c r="K450" s="48"/>
      <c r="L450" s="50"/>
      <c r="M450" s="52"/>
      <c r="N450" s="54"/>
      <c r="O450" s="56"/>
      <c r="P450" s="11"/>
      <c r="Q450" s="12"/>
      <c r="R450" s="12"/>
    </row>
    <row r="451" spans="1:18" ht="11.1" customHeight="1">
      <c r="A451" s="13" t="s">
        <v>375</v>
      </c>
      <c r="B451" s="14" t="s">
        <v>376</v>
      </c>
      <c r="C451" s="15" t="s">
        <v>48</v>
      </c>
      <c r="D451" s="15">
        <v>28</v>
      </c>
      <c r="E451" s="15">
        <v>66</v>
      </c>
      <c r="F451" s="15">
        <v>94</v>
      </c>
      <c r="G451" s="15">
        <v>1.5</v>
      </c>
      <c r="H451" s="15" t="s">
        <v>15</v>
      </c>
      <c r="I451" s="15" t="s">
        <v>20</v>
      </c>
      <c r="J451" s="45"/>
      <c r="K451" s="48"/>
      <c r="L451" s="50"/>
      <c r="M451" s="52"/>
      <c r="N451" s="54"/>
      <c r="O451" s="56"/>
      <c r="P451" s="11"/>
      <c r="Q451" s="12"/>
      <c r="R451" s="12"/>
    </row>
    <row r="452" spans="1:18" ht="11.1" customHeight="1">
      <c r="A452" s="13" t="s">
        <v>375</v>
      </c>
      <c r="B452" s="14" t="s">
        <v>376</v>
      </c>
      <c r="C452" s="15" t="s">
        <v>49</v>
      </c>
      <c r="D452" s="15">
        <v>27</v>
      </c>
      <c r="E452" s="15">
        <v>66</v>
      </c>
      <c r="F452" s="15">
        <v>93</v>
      </c>
      <c r="G452" s="15">
        <v>1.5</v>
      </c>
      <c r="H452" s="15" t="s">
        <v>15</v>
      </c>
      <c r="I452" s="15" t="s">
        <v>20</v>
      </c>
      <c r="J452" s="45"/>
      <c r="K452" s="48"/>
      <c r="L452" s="50"/>
      <c r="M452" s="52"/>
      <c r="N452" s="54"/>
      <c r="O452" s="56"/>
      <c r="P452" s="11"/>
      <c r="Q452" s="12"/>
      <c r="R452" s="12"/>
    </row>
    <row r="453" spans="1:18" ht="11.1" customHeight="1">
      <c r="A453" s="16" t="s">
        <v>375</v>
      </c>
      <c r="B453" s="17" t="s">
        <v>376</v>
      </c>
      <c r="C453" s="18" t="s">
        <v>52</v>
      </c>
      <c r="D453" s="18">
        <v>28</v>
      </c>
      <c r="E453" s="18">
        <v>68</v>
      </c>
      <c r="F453" s="18">
        <v>96</v>
      </c>
      <c r="G453" s="18">
        <v>1.5</v>
      </c>
      <c r="H453" s="18" t="s">
        <v>15</v>
      </c>
      <c r="I453" s="18" t="s">
        <v>20</v>
      </c>
      <c r="J453" s="45"/>
      <c r="K453" s="48"/>
      <c r="L453" s="50"/>
      <c r="M453" s="52"/>
      <c r="N453" s="54"/>
      <c r="O453" s="56"/>
      <c r="P453" s="11"/>
      <c r="Q453" s="12"/>
      <c r="R453" s="12"/>
    </row>
    <row r="454" spans="1:18" ht="11.1" customHeight="1">
      <c r="A454" s="16" t="s">
        <v>375</v>
      </c>
      <c r="B454" s="17" t="s">
        <v>376</v>
      </c>
      <c r="C454" s="18" t="s">
        <v>50</v>
      </c>
      <c r="D454" s="18">
        <v>28</v>
      </c>
      <c r="E454" s="18">
        <v>68</v>
      </c>
      <c r="F454" s="18">
        <v>96</v>
      </c>
      <c r="G454" s="18">
        <v>2</v>
      </c>
      <c r="H454" s="18" t="s">
        <v>15</v>
      </c>
      <c r="I454" s="18" t="s">
        <v>20</v>
      </c>
      <c r="J454" s="45"/>
      <c r="K454" s="48"/>
      <c r="L454" s="50"/>
      <c r="M454" s="52"/>
      <c r="N454" s="54"/>
      <c r="O454" s="56"/>
      <c r="P454" s="11"/>
      <c r="Q454" s="12"/>
      <c r="R454" s="12"/>
    </row>
    <row r="455" spans="1:18" ht="11.1" customHeight="1">
      <c r="A455" s="16" t="s">
        <v>375</v>
      </c>
      <c r="B455" s="17" t="s">
        <v>376</v>
      </c>
      <c r="C455" s="18" t="s">
        <v>42</v>
      </c>
      <c r="D455" s="18">
        <v>18</v>
      </c>
      <c r="E455" s="18">
        <v>0</v>
      </c>
      <c r="F455" s="18">
        <v>18</v>
      </c>
      <c r="G455" s="18">
        <v>0</v>
      </c>
      <c r="H455" s="18" t="s">
        <v>15</v>
      </c>
      <c r="I455" s="18" t="s">
        <v>31</v>
      </c>
      <c r="J455" s="45"/>
      <c r="K455" s="48"/>
      <c r="L455" s="50"/>
      <c r="M455" s="52"/>
      <c r="N455" s="54"/>
      <c r="O455" s="56"/>
      <c r="P455" s="11"/>
      <c r="Q455" s="12"/>
      <c r="R455" s="12"/>
    </row>
    <row r="456" spans="1:18" ht="11.1" customHeight="1" thickBot="1">
      <c r="A456" s="19" t="s">
        <v>375</v>
      </c>
      <c r="B456" s="20" t="s">
        <v>376</v>
      </c>
      <c r="C456" s="21" t="s">
        <v>292</v>
      </c>
      <c r="D456" s="21">
        <v>28</v>
      </c>
      <c r="E456" s="21">
        <v>0</v>
      </c>
      <c r="F456" s="21">
        <v>28</v>
      </c>
      <c r="G456" s="21">
        <v>0</v>
      </c>
      <c r="H456" s="21" t="s">
        <v>15</v>
      </c>
      <c r="I456" s="21" t="s">
        <v>31</v>
      </c>
      <c r="J456" s="46"/>
      <c r="K456" s="49"/>
      <c r="L456" s="51"/>
      <c r="M456" s="53"/>
      <c r="N456" s="55"/>
      <c r="O456" s="57"/>
      <c r="P456" s="11"/>
      <c r="Q456" s="12"/>
      <c r="R456" s="12"/>
    </row>
    <row r="457" spans="1:18" ht="11.1" customHeight="1">
      <c r="A457" s="8" t="s">
        <v>377</v>
      </c>
      <c r="B457" s="9" t="s">
        <v>378</v>
      </c>
      <c r="C457" s="10" t="s">
        <v>45</v>
      </c>
      <c r="D457" s="10">
        <v>24</v>
      </c>
      <c r="E457" s="10">
        <v>26</v>
      </c>
      <c r="F457" s="10">
        <v>50</v>
      </c>
      <c r="G457" s="10">
        <v>3</v>
      </c>
      <c r="H457" s="10" t="s">
        <v>15</v>
      </c>
      <c r="I457" s="10" t="s">
        <v>17</v>
      </c>
      <c r="J457" s="44">
        <f t="shared" ref="J457" si="200">COUNTIF(H457:H467,"F")+COUNTIF(H457:H467,"AB")</f>
        <v>0</v>
      </c>
      <c r="K457" s="47">
        <f t="shared" ref="K457" si="201">SUM(G457:G467)</f>
        <v>21.5</v>
      </c>
      <c r="L457" s="50" t="str">
        <f t="shared" ref="L457" si="202">IF(K457=21.5, "PASS", "FAIL")</f>
        <v>PASS</v>
      </c>
      <c r="M457" s="52">
        <f t="shared" ref="M457" si="203">IF(L457="PASS",O457/9,"NO NEED")</f>
        <v>62</v>
      </c>
      <c r="N457" s="54">
        <f>IF(L457="FAIL","NO RANK",RANK(M457,$M$6:$M$621))</f>
        <v>37</v>
      </c>
      <c r="O457" s="56">
        <f t="shared" ref="O457" si="204">SUM(F457:F465)</f>
        <v>558</v>
      </c>
      <c r="P457" s="11"/>
      <c r="Q457" s="12"/>
      <c r="R457" s="12"/>
    </row>
    <row r="458" spans="1:18" ht="11.1" customHeight="1">
      <c r="A458" s="13" t="s">
        <v>377</v>
      </c>
      <c r="B458" s="14" t="s">
        <v>378</v>
      </c>
      <c r="C458" s="15" t="s">
        <v>46</v>
      </c>
      <c r="D458" s="15">
        <v>20</v>
      </c>
      <c r="E458" s="15">
        <v>30</v>
      </c>
      <c r="F458" s="15">
        <v>50</v>
      </c>
      <c r="G458" s="15">
        <v>3</v>
      </c>
      <c r="H458" s="15" t="s">
        <v>15</v>
      </c>
      <c r="I458" s="15" t="s">
        <v>17</v>
      </c>
      <c r="J458" s="45"/>
      <c r="K458" s="48"/>
      <c r="L458" s="50"/>
      <c r="M458" s="52"/>
      <c r="N458" s="54"/>
      <c r="O458" s="56"/>
      <c r="P458" s="11"/>
      <c r="Q458" s="12"/>
      <c r="R458" s="12"/>
    </row>
    <row r="459" spans="1:18" ht="11.1" customHeight="1">
      <c r="A459" s="13" t="s">
        <v>377</v>
      </c>
      <c r="B459" s="14" t="s">
        <v>378</v>
      </c>
      <c r="C459" s="15" t="s">
        <v>44</v>
      </c>
      <c r="D459" s="15">
        <v>20</v>
      </c>
      <c r="E459" s="15">
        <v>29</v>
      </c>
      <c r="F459" s="15">
        <v>49</v>
      </c>
      <c r="G459" s="15">
        <v>3</v>
      </c>
      <c r="H459" s="15" t="s">
        <v>15</v>
      </c>
      <c r="I459" s="15" t="s">
        <v>18</v>
      </c>
      <c r="J459" s="45"/>
      <c r="K459" s="48"/>
      <c r="L459" s="50"/>
      <c r="M459" s="52"/>
      <c r="N459" s="54"/>
      <c r="O459" s="56"/>
      <c r="P459" s="11"/>
      <c r="Q459" s="12"/>
      <c r="R459" s="12"/>
    </row>
    <row r="460" spans="1:18" ht="11.1" customHeight="1">
      <c r="A460" s="13" t="s">
        <v>377</v>
      </c>
      <c r="B460" s="14" t="s">
        <v>378</v>
      </c>
      <c r="C460" s="15" t="s">
        <v>51</v>
      </c>
      <c r="D460" s="15">
        <v>22</v>
      </c>
      <c r="E460" s="15">
        <v>25</v>
      </c>
      <c r="F460" s="15">
        <v>47</v>
      </c>
      <c r="G460" s="15">
        <v>3</v>
      </c>
      <c r="H460" s="15" t="s">
        <v>15</v>
      </c>
      <c r="I460" s="15" t="s">
        <v>18</v>
      </c>
      <c r="J460" s="45"/>
      <c r="K460" s="48"/>
      <c r="L460" s="50"/>
      <c r="M460" s="52"/>
      <c r="N460" s="54"/>
      <c r="O460" s="56"/>
      <c r="P460" s="11"/>
      <c r="Q460" s="12"/>
      <c r="R460" s="12"/>
    </row>
    <row r="461" spans="1:18" ht="11.1" customHeight="1">
      <c r="A461" s="13" t="s">
        <v>377</v>
      </c>
      <c r="B461" s="14" t="s">
        <v>378</v>
      </c>
      <c r="C461" s="15" t="s">
        <v>47</v>
      </c>
      <c r="D461" s="15">
        <v>15</v>
      </c>
      <c r="E461" s="15">
        <v>42</v>
      </c>
      <c r="F461" s="15">
        <v>57</v>
      </c>
      <c r="G461" s="15">
        <v>3</v>
      </c>
      <c r="H461" s="15" t="s">
        <v>15</v>
      </c>
      <c r="I461" s="15" t="s">
        <v>17</v>
      </c>
      <c r="J461" s="45"/>
      <c r="K461" s="48"/>
      <c r="L461" s="50"/>
      <c r="M461" s="52"/>
      <c r="N461" s="54"/>
      <c r="O461" s="56"/>
      <c r="P461" s="11"/>
      <c r="Q461" s="12"/>
      <c r="R461" s="12"/>
    </row>
    <row r="462" spans="1:18" ht="11.1" customHeight="1">
      <c r="A462" s="13" t="s">
        <v>377</v>
      </c>
      <c r="B462" s="14" t="s">
        <v>378</v>
      </c>
      <c r="C462" s="15" t="s">
        <v>48</v>
      </c>
      <c r="D462" s="15">
        <v>28</v>
      </c>
      <c r="E462" s="15">
        <v>50</v>
      </c>
      <c r="F462" s="15">
        <v>78</v>
      </c>
      <c r="G462" s="15">
        <v>1.5</v>
      </c>
      <c r="H462" s="15" t="s">
        <v>15</v>
      </c>
      <c r="I462" s="15" t="s">
        <v>22</v>
      </c>
      <c r="J462" s="45"/>
      <c r="K462" s="48"/>
      <c r="L462" s="50"/>
      <c r="M462" s="52"/>
      <c r="N462" s="54"/>
      <c r="O462" s="56"/>
      <c r="P462" s="11"/>
      <c r="Q462" s="12"/>
      <c r="R462" s="12"/>
    </row>
    <row r="463" spans="1:18" ht="11.1" customHeight="1">
      <c r="A463" s="16" t="s">
        <v>377</v>
      </c>
      <c r="B463" s="17" t="s">
        <v>378</v>
      </c>
      <c r="C463" s="18" t="s">
        <v>49</v>
      </c>
      <c r="D463" s="18">
        <v>19</v>
      </c>
      <c r="E463" s="18">
        <v>50</v>
      </c>
      <c r="F463" s="18">
        <v>69</v>
      </c>
      <c r="G463" s="18">
        <v>1.5</v>
      </c>
      <c r="H463" s="18" t="s">
        <v>15</v>
      </c>
      <c r="I463" s="18" t="s">
        <v>16</v>
      </c>
      <c r="J463" s="45"/>
      <c r="K463" s="48"/>
      <c r="L463" s="50"/>
      <c r="M463" s="52"/>
      <c r="N463" s="54"/>
      <c r="O463" s="56"/>
      <c r="P463" s="11"/>
      <c r="Q463" s="12"/>
      <c r="R463" s="12"/>
    </row>
    <row r="464" spans="1:18" ht="11.1" customHeight="1">
      <c r="A464" s="16" t="s">
        <v>377</v>
      </c>
      <c r="B464" s="17" t="s">
        <v>378</v>
      </c>
      <c r="C464" s="18" t="s">
        <v>52</v>
      </c>
      <c r="D464" s="18">
        <v>23</v>
      </c>
      <c r="E464" s="18">
        <v>60</v>
      </c>
      <c r="F464" s="18">
        <v>83</v>
      </c>
      <c r="G464" s="18">
        <v>1.5</v>
      </c>
      <c r="H464" s="18" t="s">
        <v>15</v>
      </c>
      <c r="I464" s="18" t="s">
        <v>21</v>
      </c>
      <c r="J464" s="45"/>
      <c r="K464" s="48"/>
      <c r="L464" s="50"/>
      <c r="M464" s="52"/>
      <c r="N464" s="54"/>
      <c r="O464" s="56"/>
      <c r="P464" s="11"/>
      <c r="Q464" s="12"/>
      <c r="R464" s="12"/>
    </row>
    <row r="465" spans="1:18" ht="11.1" customHeight="1">
      <c r="A465" s="16" t="s">
        <v>377</v>
      </c>
      <c r="B465" s="17" t="s">
        <v>378</v>
      </c>
      <c r="C465" s="18" t="s">
        <v>50</v>
      </c>
      <c r="D465" s="18">
        <v>25</v>
      </c>
      <c r="E465" s="18">
        <v>50</v>
      </c>
      <c r="F465" s="18">
        <v>75</v>
      </c>
      <c r="G465" s="18">
        <v>2</v>
      </c>
      <c r="H465" s="18" t="s">
        <v>15</v>
      </c>
      <c r="I465" s="18" t="s">
        <v>22</v>
      </c>
      <c r="J465" s="45"/>
      <c r="K465" s="48"/>
      <c r="L465" s="50"/>
      <c r="M465" s="52"/>
      <c r="N465" s="54"/>
      <c r="O465" s="56"/>
      <c r="P465" s="11"/>
      <c r="Q465" s="12"/>
      <c r="R465" s="12"/>
    </row>
    <row r="466" spans="1:18" ht="11.1" customHeight="1">
      <c r="A466" s="16" t="s">
        <v>377</v>
      </c>
      <c r="B466" s="17" t="s">
        <v>378</v>
      </c>
      <c r="C466" s="18" t="s">
        <v>42</v>
      </c>
      <c r="D466" s="18">
        <v>18</v>
      </c>
      <c r="E466" s="18">
        <v>0</v>
      </c>
      <c r="F466" s="18">
        <v>18</v>
      </c>
      <c r="G466" s="18">
        <v>0</v>
      </c>
      <c r="H466" s="18" t="s">
        <v>15</v>
      </c>
      <c r="I466" s="18" t="s">
        <v>31</v>
      </c>
      <c r="J466" s="45"/>
      <c r="K466" s="48"/>
      <c r="L466" s="50"/>
      <c r="M466" s="52"/>
      <c r="N466" s="54"/>
      <c r="O466" s="56"/>
      <c r="P466" s="11"/>
      <c r="Q466" s="12"/>
      <c r="R466" s="12"/>
    </row>
    <row r="467" spans="1:18" ht="11.1" customHeight="1" thickBot="1">
      <c r="A467" s="19" t="s">
        <v>377</v>
      </c>
      <c r="B467" s="20" t="s">
        <v>378</v>
      </c>
      <c r="C467" s="21" t="s">
        <v>292</v>
      </c>
      <c r="D467" s="21">
        <v>28</v>
      </c>
      <c r="E467" s="21">
        <v>0</v>
      </c>
      <c r="F467" s="21">
        <v>28</v>
      </c>
      <c r="G467" s="21">
        <v>0</v>
      </c>
      <c r="H467" s="21" t="s">
        <v>15</v>
      </c>
      <c r="I467" s="21" t="s">
        <v>31</v>
      </c>
      <c r="J467" s="46"/>
      <c r="K467" s="49"/>
      <c r="L467" s="51"/>
      <c r="M467" s="53"/>
      <c r="N467" s="55"/>
      <c r="O467" s="57"/>
      <c r="P467" s="11"/>
      <c r="Q467" s="12"/>
      <c r="R467" s="12"/>
    </row>
    <row r="468" spans="1:18" ht="11.1" customHeight="1">
      <c r="A468" s="8" t="s">
        <v>379</v>
      </c>
      <c r="B468" s="9" t="s">
        <v>380</v>
      </c>
      <c r="C468" s="10" t="s">
        <v>45</v>
      </c>
      <c r="D468" s="10">
        <v>25</v>
      </c>
      <c r="E468" s="10">
        <v>8</v>
      </c>
      <c r="F468" s="10">
        <v>33</v>
      </c>
      <c r="G468" s="10">
        <v>0</v>
      </c>
      <c r="H468" s="10" t="s">
        <v>19</v>
      </c>
      <c r="I468" s="10" t="s">
        <v>19</v>
      </c>
      <c r="J468" s="44">
        <f t="shared" ref="J468" si="205">COUNTIF(H468:H478,"F")+COUNTIF(H468:H478,"AB")</f>
        <v>3</v>
      </c>
      <c r="K468" s="47">
        <f t="shared" ref="K468" si="206">SUM(G468:G478)</f>
        <v>12.5</v>
      </c>
      <c r="L468" s="50" t="str">
        <f t="shared" ref="L468" si="207">IF(K468=21.5, "PASS", "FAIL")</f>
        <v>FAIL</v>
      </c>
      <c r="M468" s="52" t="str">
        <f t="shared" ref="M468" si="208">IF(L468="PASS",O468/9,"NO NEED")</f>
        <v>NO NEED</v>
      </c>
      <c r="N468" s="54" t="str">
        <f>IF(L468="FAIL","NO RANK",RANK(M468,$M$6:$M$621))</f>
        <v>NO RANK</v>
      </c>
      <c r="O468" s="56">
        <f t="shared" ref="O468" si="209">SUM(F468:F476)</f>
        <v>545</v>
      </c>
      <c r="P468" s="11"/>
      <c r="Q468" s="12"/>
      <c r="R468" s="12"/>
    </row>
    <row r="469" spans="1:18" ht="11.1" customHeight="1">
      <c r="A469" s="13" t="s">
        <v>379</v>
      </c>
      <c r="B469" s="14" t="s">
        <v>380</v>
      </c>
      <c r="C469" s="15" t="s">
        <v>46</v>
      </c>
      <c r="D469" s="15">
        <v>22</v>
      </c>
      <c r="E469" s="15">
        <v>27</v>
      </c>
      <c r="F469" s="15">
        <v>49</v>
      </c>
      <c r="G469" s="15">
        <v>3</v>
      </c>
      <c r="H469" s="15" t="s">
        <v>15</v>
      </c>
      <c r="I469" s="15" t="s">
        <v>18</v>
      </c>
      <c r="J469" s="45"/>
      <c r="K469" s="48"/>
      <c r="L469" s="50"/>
      <c r="M469" s="52"/>
      <c r="N469" s="54"/>
      <c r="O469" s="56"/>
      <c r="P469" s="11"/>
      <c r="Q469" s="12"/>
      <c r="R469" s="12"/>
    </row>
    <row r="470" spans="1:18" ht="11.1" customHeight="1">
      <c r="A470" s="13" t="s">
        <v>379</v>
      </c>
      <c r="B470" s="14" t="s">
        <v>380</v>
      </c>
      <c r="C470" s="15" t="s">
        <v>44</v>
      </c>
      <c r="D470" s="15">
        <v>20</v>
      </c>
      <c r="E470" s="15">
        <v>26</v>
      </c>
      <c r="F470" s="15">
        <v>46</v>
      </c>
      <c r="G470" s="15">
        <v>3</v>
      </c>
      <c r="H470" s="15" t="s">
        <v>15</v>
      </c>
      <c r="I470" s="15" t="s">
        <v>18</v>
      </c>
      <c r="J470" s="45"/>
      <c r="K470" s="48"/>
      <c r="L470" s="50"/>
      <c r="M470" s="52"/>
      <c r="N470" s="54"/>
      <c r="O470" s="56"/>
      <c r="P470" s="11"/>
      <c r="Q470" s="12"/>
      <c r="R470" s="12"/>
    </row>
    <row r="471" spans="1:18" ht="11.1" customHeight="1">
      <c r="A471" s="13" t="s">
        <v>379</v>
      </c>
      <c r="B471" s="14" t="s">
        <v>380</v>
      </c>
      <c r="C471" s="15" t="s">
        <v>51</v>
      </c>
      <c r="D471" s="15">
        <v>23</v>
      </c>
      <c r="E471" s="15">
        <v>14</v>
      </c>
      <c r="F471" s="15">
        <v>37</v>
      </c>
      <c r="G471" s="15">
        <v>0</v>
      </c>
      <c r="H471" s="15" t="s">
        <v>19</v>
      </c>
      <c r="I471" s="15" t="s">
        <v>19</v>
      </c>
      <c r="J471" s="45"/>
      <c r="K471" s="48"/>
      <c r="L471" s="50"/>
      <c r="M471" s="52"/>
      <c r="N471" s="54"/>
      <c r="O471" s="56"/>
      <c r="P471" s="11"/>
      <c r="Q471" s="12"/>
      <c r="R471" s="12"/>
    </row>
    <row r="472" spans="1:18" ht="11.1" customHeight="1">
      <c r="A472" s="13" t="s">
        <v>379</v>
      </c>
      <c r="B472" s="14" t="s">
        <v>380</v>
      </c>
      <c r="C472" s="15" t="s">
        <v>47</v>
      </c>
      <c r="D472" s="15">
        <v>18</v>
      </c>
      <c r="E472" s="15">
        <v>13</v>
      </c>
      <c r="F472" s="15">
        <v>31</v>
      </c>
      <c r="G472" s="15">
        <v>0</v>
      </c>
      <c r="H472" s="15" t="s">
        <v>19</v>
      </c>
      <c r="I472" s="15" t="s">
        <v>19</v>
      </c>
      <c r="J472" s="45"/>
      <c r="K472" s="48"/>
      <c r="L472" s="50"/>
      <c r="M472" s="52"/>
      <c r="N472" s="54"/>
      <c r="O472" s="56"/>
      <c r="P472" s="11"/>
      <c r="Q472" s="12"/>
      <c r="R472" s="12"/>
    </row>
    <row r="473" spans="1:18" ht="11.1" customHeight="1">
      <c r="A473" s="13" t="s">
        <v>379</v>
      </c>
      <c r="B473" s="14" t="s">
        <v>380</v>
      </c>
      <c r="C473" s="15" t="s">
        <v>48</v>
      </c>
      <c r="D473" s="15">
        <v>27</v>
      </c>
      <c r="E473" s="15">
        <v>61</v>
      </c>
      <c r="F473" s="15">
        <v>88</v>
      </c>
      <c r="G473" s="15">
        <v>1.5</v>
      </c>
      <c r="H473" s="15" t="s">
        <v>15</v>
      </c>
      <c r="I473" s="15" t="s">
        <v>21</v>
      </c>
      <c r="J473" s="45"/>
      <c r="K473" s="48"/>
      <c r="L473" s="50"/>
      <c r="M473" s="52"/>
      <c r="N473" s="54"/>
      <c r="O473" s="56"/>
      <c r="P473" s="11"/>
      <c r="Q473" s="12"/>
      <c r="R473" s="12"/>
    </row>
    <row r="474" spans="1:18" ht="11.1" customHeight="1">
      <c r="A474" s="13" t="s">
        <v>379</v>
      </c>
      <c r="B474" s="14" t="s">
        <v>380</v>
      </c>
      <c r="C474" s="15" t="s">
        <v>49</v>
      </c>
      <c r="D474" s="15">
        <v>25</v>
      </c>
      <c r="E474" s="15">
        <v>60</v>
      </c>
      <c r="F474" s="15">
        <v>85</v>
      </c>
      <c r="G474" s="15">
        <v>1.5</v>
      </c>
      <c r="H474" s="15" t="s">
        <v>15</v>
      </c>
      <c r="I474" s="15" t="s">
        <v>21</v>
      </c>
      <c r="J474" s="45"/>
      <c r="K474" s="48"/>
      <c r="L474" s="50"/>
      <c r="M474" s="52"/>
      <c r="N474" s="54"/>
      <c r="O474" s="56"/>
      <c r="P474" s="11"/>
      <c r="Q474" s="12"/>
      <c r="R474" s="12"/>
    </row>
    <row r="475" spans="1:18" ht="11.1" customHeight="1">
      <c r="A475" s="16" t="s">
        <v>379</v>
      </c>
      <c r="B475" s="17" t="s">
        <v>380</v>
      </c>
      <c r="C475" s="18" t="s">
        <v>52</v>
      </c>
      <c r="D475" s="18">
        <v>27</v>
      </c>
      <c r="E475" s="18">
        <v>63</v>
      </c>
      <c r="F475" s="18">
        <v>90</v>
      </c>
      <c r="G475" s="18">
        <v>1.5</v>
      </c>
      <c r="H475" s="18" t="s">
        <v>15</v>
      </c>
      <c r="I475" s="18" t="s">
        <v>20</v>
      </c>
      <c r="J475" s="45"/>
      <c r="K475" s="48"/>
      <c r="L475" s="50"/>
      <c r="M475" s="52"/>
      <c r="N475" s="54"/>
      <c r="O475" s="56"/>
      <c r="P475" s="11"/>
      <c r="Q475" s="12"/>
      <c r="R475" s="12"/>
    </row>
    <row r="476" spans="1:18" ht="11.1" customHeight="1">
      <c r="A476" s="16" t="s">
        <v>379</v>
      </c>
      <c r="B476" s="17" t="s">
        <v>380</v>
      </c>
      <c r="C476" s="18" t="s">
        <v>50</v>
      </c>
      <c r="D476" s="18">
        <v>27</v>
      </c>
      <c r="E476" s="18">
        <v>59</v>
      </c>
      <c r="F476" s="18">
        <v>86</v>
      </c>
      <c r="G476" s="18">
        <v>2</v>
      </c>
      <c r="H476" s="18" t="s">
        <v>15</v>
      </c>
      <c r="I476" s="18" t="s">
        <v>21</v>
      </c>
      <c r="J476" s="45"/>
      <c r="K476" s="48"/>
      <c r="L476" s="50"/>
      <c r="M476" s="52"/>
      <c r="N476" s="54"/>
      <c r="O476" s="56"/>
      <c r="P476" s="11"/>
      <c r="Q476" s="12"/>
      <c r="R476" s="12"/>
    </row>
    <row r="477" spans="1:18" ht="11.1" customHeight="1">
      <c r="A477" s="16" t="s">
        <v>379</v>
      </c>
      <c r="B477" s="17" t="s">
        <v>380</v>
      </c>
      <c r="C477" s="18" t="s">
        <v>42</v>
      </c>
      <c r="D477" s="18">
        <v>20</v>
      </c>
      <c r="E477" s="18">
        <v>0</v>
      </c>
      <c r="F477" s="18">
        <v>20</v>
      </c>
      <c r="G477" s="18">
        <v>0</v>
      </c>
      <c r="H477" s="18" t="s">
        <v>15</v>
      </c>
      <c r="I477" s="18" t="s">
        <v>31</v>
      </c>
      <c r="J477" s="45"/>
      <c r="K477" s="48"/>
      <c r="L477" s="50"/>
      <c r="M477" s="52"/>
      <c r="N477" s="54"/>
      <c r="O477" s="56"/>
      <c r="P477" s="11"/>
      <c r="Q477" s="12"/>
      <c r="R477" s="12"/>
    </row>
    <row r="478" spans="1:18" ht="11.1" customHeight="1" thickBot="1">
      <c r="A478" s="19" t="s">
        <v>379</v>
      </c>
      <c r="B478" s="20" t="s">
        <v>380</v>
      </c>
      <c r="C478" s="21" t="s">
        <v>292</v>
      </c>
      <c r="D478" s="21">
        <v>27</v>
      </c>
      <c r="E478" s="21">
        <v>0</v>
      </c>
      <c r="F478" s="21">
        <v>27</v>
      </c>
      <c r="G478" s="21">
        <v>0</v>
      </c>
      <c r="H478" s="21" t="s">
        <v>15</v>
      </c>
      <c r="I478" s="21" t="s">
        <v>31</v>
      </c>
      <c r="J478" s="46"/>
      <c r="K478" s="49"/>
      <c r="L478" s="51"/>
      <c r="M478" s="53"/>
      <c r="N478" s="55"/>
      <c r="O478" s="57"/>
      <c r="P478" s="11"/>
      <c r="Q478" s="12"/>
      <c r="R478" s="12"/>
    </row>
    <row r="479" spans="1:18" ht="11.1" customHeight="1">
      <c r="A479" s="8" t="s">
        <v>381</v>
      </c>
      <c r="B479" s="9" t="s">
        <v>382</v>
      </c>
      <c r="C479" s="10" t="s">
        <v>45</v>
      </c>
      <c r="D479" s="10">
        <v>27</v>
      </c>
      <c r="E479" s="10">
        <v>12</v>
      </c>
      <c r="F479" s="10">
        <v>39</v>
      </c>
      <c r="G479" s="10">
        <v>0</v>
      </c>
      <c r="H479" s="10" t="s">
        <v>19</v>
      </c>
      <c r="I479" s="10" t="s">
        <v>19</v>
      </c>
      <c r="J479" s="44">
        <f t="shared" ref="J479" si="210">COUNTIF(H479:H489,"F")+COUNTIF(H479:H489,"AB")</f>
        <v>1</v>
      </c>
      <c r="K479" s="47">
        <f t="shared" ref="K479" si="211">SUM(G479:G489)</f>
        <v>18.5</v>
      </c>
      <c r="L479" s="50" t="str">
        <f t="shared" ref="L479" si="212">IF(K479=21.5, "PASS", "FAIL")</f>
        <v>FAIL</v>
      </c>
      <c r="M479" s="52" t="str">
        <f t="shared" ref="M479" si="213">IF(L479="PASS",O479/9,"NO NEED")</f>
        <v>NO NEED</v>
      </c>
      <c r="N479" s="54" t="str">
        <f>IF(L479="FAIL","NO RANK",RANK(M479,$M$6:$M$621))</f>
        <v>NO RANK</v>
      </c>
      <c r="O479" s="56">
        <f t="shared" ref="O479" si="214">SUM(F479:F487)</f>
        <v>641</v>
      </c>
      <c r="P479" s="11"/>
      <c r="Q479" s="12"/>
      <c r="R479" s="12"/>
    </row>
    <row r="480" spans="1:18" ht="11.1" customHeight="1">
      <c r="A480" s="13" t="s">
        <v>381</v>
      </c>
      <c r="B480" s="14" t="s">
        <v>382</v>
      </c>
      <c r="C480" s="15" t="s">
        <v>46</v>
      </c>
      <c r="D480" s="15">
        <v>25</v>
      </c>
      <c r="E480" s="15">
        <v>33</v>
      </c>
      <c r="F480" s="15">
        <v>58</v>
      </c>
      <c r="G480" s="15">
        <v>3</v>
      </c>
      <c r="H480" s="15" t="s">
        <v>15</v>
      </c>
      <c r="I480" s="15" t="s">
        <v>17</v>
      </c>
      <c r="J480" s="45"/>
      <c r="K480" s="48"/>
      <c r="L480" s="50"/>
      <c r="M480" s="52"/>
      <c r="N480" s="54"/>
      <c r="O480" s="56"/>
      <c r="P480" s="11"/>
      <c r="Q480" s="12"/>
      <c r="R480" s="12"/>
    </row>
    <row r="481" spans="1:18" ht="11.1" customHeight="1">
      <c r="A481" s="13" t="s">
        <v>381</v>
      </c>
      <c r="B481" s="14" t="s">
        <v>382</v>
      </c>
      <c r="C481" s="15" t="s">
        <v>44</v>
      </c>
      <c r="D481" s="15">
        <v>25</v>
      </c>
      <c r="E481" s="15">
        <v>40</v>
      </c>
      <c r="F481" s="15">
        <v>65</v>
      </c>
      <c r="G481" s="15">
        <v>3</v>
      </c>
      <c r="H481" s="15" t="s">
        <v>15</v>
      </c>
      <c r="I481" s="15" t="s">
        <v>16</v>
      </c>
      <c r="J481" s="45"/>
      <c r="K481" s="48"/>
      <c r="L481" s="50"/>
      <c r="M481" s="52"/>
      <c r="N481" s="54"/>
      <c r="O481" s="56"/>
      <c r="P481" s="11"/>
      <c r="Q481" s="12"/>
      <c r="R481" s="12"/>
    </row>
    <row r="482" spans="1:18" ht="11.1" customHeight="1">
      <c r="A482" s="13" t="s">
        <v>381</v>
      </c>
      <c r="B482" s="14" t="s">
        <v>382</v>
      </c>
      <c r="C482" s="15" t="s">
        <v>51</v>
      </c>
      <c r="D482" s="15">
        <v>28</v>
      </c>
      <c r="E482" s="15">
        <v>35</v>
      </c>
      <c r="F482" s="15">
        <v>63</v>
      </c>
      <c r="G482" s="15">
        <v>3</v>
      </c>
      <c r="H482" s="15" t="s">
        <v>15</v>
      </c>
      <c r="I482" s="15" t="s">
        <v>16</v>
      </c>
      <c r="J482" s="45"/>
      <c r="K482" s="48"/>
      <c r="L482" s="50"/>
      <c r="M482" s="52"/>
      <c r="N482" s="54"/>
      <c r="O482" s="56"/>
      <c r="P482" s="11"/>
      <c r="Q482" s="12"/>
      <c r="R482" s="12"/>
    </row>
    <row r="483" spans="1:18" ht="11.1" customHeight="1">
      <c r="A483" s="13" t="s">
        <v>381</v>
      </c>
      <c r="B483" s="14" t="s">
        <v>382</v>
      </c>
      <c r="C483" s="15" t="s">
        <v>47</v>
      </c>
      <c r="D483" s="15">
        <v>20</v>
      </c>
      <c r="E483" s="15">
        <v>36</v>
      </c>
      <c r="F483" s="15">
        <v>56</v>
      </c>
      <c r="G483" s="15">
        <v>3</v>
      </c>
      <c r="H483" s="15" t="s">
        <v>15</v>
      </c>
      <c r="I483" s="15" t="s">
        <v>17</v>
      </c>
      <c r="J483" s="45"/>
      <c r="K483" s="48"/>
      <c r="L483" s="50"/>
      <c r="M483" s="52"/>
      <c r="N483" s="54"/>
      <c r="O483" s="56"/>
      <c r="P483" s="11"/>
      <c r="Q483" s="12"/>
      <c r="R483" s="12"/>
    </row>
    <row r="484" spans="1:18" ht="11.1" customHeight="1">
      <c r="A484" s="13" t="s">
        <v>381</v>
      </c>
      <c r="B484" s="14" t="s">
        <v>382</v>
      </c>
      <c r="C484" s="15" t="s">
        <v>48</v>
      </c>
      <c r="D484" s="15">
        <v>28</v>
      </c>
      <c r="E484" s="15">
        <v>60</v>
      </c>
      <c r="F484" s="15">
        <v>88</v>
      </c>
      <c r="G484" s="15">
        <v>1.5</v>
      </c>
      <c r="H484" s="15" t="s">
        <v>15</v>
      </c>
      <c r="I484" s="15" t="s">
        <v>21</v>
      </c>
      <c r="J484" s="45"/>
      <c r="K484" s="48"/>
      <c r="L484" s="50"/>
      <c r="M484" s="52"/>
      <c r="N484" s="54"/>
      <c r="O484" s="56"/>
      <c r="P484" s="11"/>
      <c r="Q484" s="12"/>
      <c r="R484" s="12"/>
    </row>
    <row r="485" spans="1:18" ht="11.1" customHeight="1">
      <c r="A485" s="16" t="s">
        <v>381</v>
      </c>
      <c r="B485" s="17" t="s">
        <v>382</v>
      </c>
      <c r="C485" s="18" t="s">
        <v>49</v>
      </c>
      <c r="D485" s="18">
        <v>25</v>
      </c>
      <c r="E485" s="18">
        <v>66</v>
      </c>
      <c r="F485" s="18">
        <v>91</v>
      </c>
      <c r="G485" s="18">
        <v>1.5</v>
      </c>
      <c r="H485" s="18" t="s">
        <v>15</v>
      </c>
      <c r="I485" s="18" t="s">
        <v>20</v>
      </c>
      <c r="J485" s="45"/>
      <c r="K485" s="48"/>
      <c r="L485" s="50"/>
      <c r="M485" s="52"/>
      <c r="N485" s="54"/>
      <c r="O485" s="56"/>
      <c r="P485" s="11"/>
      <c r="Q485" s="12"/>
      <c r="R485" s="12"/>
    </row>
    <row r="486" spans="1:18" ht="11.1" customHeight="1">
      <c r="A486" s="16" t="s">
        <v>381</v>
      </c>
      <c r="B486" s="17" t="s">
        <v>382</v>
      </c>
      <c r="C486" s="18" t="s">
        <v>52</v>
      </c>
      <c r="D486" s="18">
        <v>28</v>
      </c>
      <c r="E486" s="18">
        <v>65</v>
      </c>
      <c r="F486" s="18">
        <v>93</v>
      </c>
      <c r="G486" s="18">
        <v>1.5</v>
      </c>
      <c r="H486" s="18" t="s">
        <v>15</v>
      </c>
      <c r="I486" s="18" t="s">
        <v>20</v>
      </c>
      <c r="J486" s="45"/>
      <c r="K486" s="48"/>
      <c r="L486" s="50"/>
      <c r="M486" s="52"/>
      <c r="N486" s="54"/>
      <c r="O486" s="56"/>
      <c r="P486" s="11"/>
      <c r="Q486" s="12"/>
      <c r="R486" s="12"/>
    </row>
    <row r="487" spans="1:18" ht="11.1" customHeight="1">
      <c r="A487" s="16" t="s">
        <v>381</v>
      </c>
      <c r="B487" s="17" t="s">
        <v>382</v>
      </c>
      <c r="C487" s="18" t="s">
        <v>50</v>
      </c>
      <c r="D487" s="18">
        <v>28</v>
      </c>
      <c r="E487" s="18">
        <v>60</v>
      </c>
      <c r="F487" s="18">
        <v>88</v>
      </c>
      <c r="G487" s="18">
        <v>2</v>
      </c>
      <c r="H487" s="18" t="s">
        <v>15</v>
      </c>
      <c r="I487" s="18" t="s">
        <v>21</v>
      </c>
      <c r="J487" s="45"/>
      <c r="K487" s="48"/>
      <c r="L487" s="50"/>
      <c r="M487" s="52"/>
      <c r="N487" s="54"/>
      <c r="O487" s="56"/>
      <c r="P487" s="11"/>
      <c r="Q487" s="12"/>
      <c r="R487" s="12"/>
    </row>
    <row r="488" spans="1:18" ht="11.1" customHeight="1">
      <c r="A488" s="16" t="s">
        <v>381</v>
      </c>
      <c r="B488" s="17" t="s">
        <v>382</v>
      </c>
      <c r="C488" s="18" t="s">
        <v>42</v>
      </c>
      <c r="D488" s="18">
        <v>19</v>
      </c>
      <c r="E488" s="18">
        <v>0</v>
      </c>
      <c r="F488" s="18">
        <v>19</v>
      </c>
      <c r="G488" s="18">
        <v>0</v>
      </c>
      <c r="H488" s="18" t="s">
        <v>15</v>
      </c>
      <c r="I488" s="18" t="s">
        <v>31</v>
      </c>
      <c r="J488" s="45"/>
      <c r="K488" s="48"/>
      <c r="L488" s="50"/>
      <c r="M488" s="52"/>
      <c r="N488" s="54"/>
      <c r="O488" s="56"/>
      <c r="P488" s="11"/>
      <c r="Q488" s="12"/>
      <c r="R488" s="12"/>
    </row>
    <row r="489" spans="1:18" ht="11.1" customHeight="1" thickBot="1">
      <c r="A489" s="19" t="s">
        <v>381</v>
      </c>
      <c r="B489" s="20" t="s">
        <v>382</v>
      </c>
      <c r="C489" s="21" t="s">
        <v>292</v>
      </c>
      <c r="D489" s="21">
        <v>28</v>
      </c>
      <c r="E489" s="21">
        <v>0</v>
      </c>
      <c r="F489" s="21">
        <v>28</v>
      </c>
      <c r="G489" s="21">
        <v>0</v>
      </c>
      <c r="H489" s="21" t="s">
        <v>15</v>
      </c>
      <c r="I489" s="21" t="s">
        <v>31</v>
      </c>
      <c r="J489" s="46"/>
      <c r="K489" s="49"/>
      <c r="L489" s="51"/>
      <c r="M489" s="53"/>
      <c r="N489" s="55"/>
      <c r="O489" s="57"/>
      <c r="P489" s="11"/>
      <c r="Q489" s="12"/>
      <c r="R489" s="12"/>
    </row>
    <row r="490" spans="1:18" ht="11.1" customHeight="1">
      <c r="A490" s="8" t="s">
        <v>383</v>
      </c>
      <c r="B490" s="9" t="s">
        <v>384</v>
      </c>
      <c r="C490" s="10" t="s">
        <v>45</v>
      </c>
      <c r="D490" s="10">
        <v>27</v>
      </c>
      <c r="E490" s="10">
        <v>36</v>
      </c>
      <c r="F490" s="10">
        <v>63</v>
      </c>
      <c r="G490" s="10">
        <v>3</v>
      </c>
      <c r="H490" s="10" t="s">
        <v>15</v>
      </c>
      <c r="I490" s="10" t="s">
        <v>16</v>
      </c>
      <c r="J490" s="44">
        <f t="shared" ref="J490" si="215">COUNTIF(H490:H500,"F")+COUNTIF(H490:H500,"AB")</f>
        <v>0</v>
      </c>
      <c r="K490" s="47">
        <f t="shared" ref="K490" si="216">SUM(G490:G500)</f>
        <v>21.5</v>
      </c>
      <c r="L490" s="50" t="str">
        <f t="shared" ref="L490" si="217">IF(K490=21.5, "PASS", "FAIL")</f>
        <v>PASS</v>
      </c>
      <c r="M490" s="52">
        <f t="shared" ref="M490" si="218">IF(L490="PASS",O490/9,"NO NEED")</f>
        <v>70.444444444444443</v>
      </c>
      <c r="N490" s="54">
        <f>IF(L490="FAIL","NO RANK",RANK(M490,$M$6:$M$621))</f>
        <v>34</v>
      </c>
      <c r="O490" s="56">
        <f t="shared" ref="O490" si="219">SUM(F490:F498)</f>
        <v>634</v>
      </c>
      <c r="P490" s="11"/>
      <c r="Q490" s="12"/>
      <c r="R490" s="12"/>
    </row>
    <row r="491" spans="1:18" ht="11.1" customHeight="1">
      <c r="A491" s="13" t="s">
        <v>383</v>
      </c>
      <c r="B491" s="14" t="s">
        <v>384</v>
      </c>
      <c r="C491" s="15" t="s">
        <v>46</v>
      </c>
      <c r="D491" s="15">
        <v>25</v>
      </c>
      <c r="E491" s="15">
        <v>28</v>
      </c>
      <c r="F491" s="15">
        <v>53</v>
      </c>
      <c r="G491" s="15">
        <v>3</v>
      </c>
      <c r="H491" s="15" t="s">
        <v>15</v>
      </c>
      <c r="I491" s="15" t="s">
        <v>17</v>
      </c>
      <c r="J491" s="45"/>
      <c r="K491" s="48"/>
      <c r="L491" s="50"/>
      <c r="M491" s="52"/>
      <c r="N491" s="54"/>
      <c r="O491" s="56"/>
      <c r="P491" s="11"/>
      <c r="Q491" s="12"/>
      <c r="R491" s="12"/>
    </row>
    <row r="492" spans="1:18" ht="11.1" customHeight="1">
      <c r="A492" s="13" t="s">
        <v>383</v>
      </c>
      <c r="B492" s="14" t="s">
        <v>384</v>
      </c>
      <c r="C492" s="15" t="s">
        <v>44</v>
      </c>
      <c r="D492" s="15">
        <v>24</v>
      </c>
      <c r="E492" s="15">
        <v>37</v>
      </c>
      <c r="F492" s="15">
        <v>61</v>
      </c>
      <c r="G492" s="15">
        <v>3</v>
      </c>
      <c r="H492" s="15" t="s">
        <v>15</v>
      </c>
      <c r="I492" s="15" t="s">
        <v>16</v>
      </c>
      <c r="J492" s="45"/>
      <c r="K492" s="48"/>
      <c r="L492" s="50"/>
      <c r="M492" s="52"/>
      <c r="N492" s="54"/>
      <c r="O492" s="56"/>
      <c r="P492" s="11"/>
      <c r="Q492" s="12"/>
      <c r="R492" s="12"/>
    </row>
    <row r="493" spans="1:18" ht="11.1" customHeight="1">
      <c r="A493" s="13" t="s">
        <v>383</v>
      </c>
      <c r="B493" s="14" t="s">
        <v>384</v>
      </c>
      <c r="C493" s="15" t="s">
        <v>51</v>
      </c>
      <c r="D493" s="15">
        <v>26</v>
      </c>
      <c r="E493" s="15">
        <v>25</v>
      </c>
      <c r="F493" s="15">
        <v>51</v>
      </c>
      <c r="G493" s="15">
        <v>3</v>
      </c>
      <c r="H493" s="15" t="s">
        <v>15</v>
      </c>
      <c r="I493" s="15" t="s">
        <v>17</v>
      </c>
      <c r="J493" s="45"/>
      <c r="K493" s="48"/>
      <c r="L493" s="50"/>
      <c r="M493" s="52"/>
      <c r="N493" s="54"/>
      <c r="O493" s="56"/>
      <c r="P493" s="11"/>
      <c r="Q493" s="12"/>
      <c r="R493" s="12"/>
    </row>
    <row r="494" spans="1:18" ht="11.1" customHeight="1">
      <c r="A494" s="13" t="s">
        <v>383</v>
      </c>
      <c r="B494" s="14" t="s">
        <v>384</v>
      </c>
      <c r="C494" s="15" t="s">
        <v>47</v>
      </c>
      <c r="D494" s="15">
        <v>27</v>
      </c>
      <c r="E494" s="15">
        <v>32</v>
      </c>
      <c r="F494" s="15">
        <v>59</v>
      </c>
      <c r="G494" s="15">
        <v>3</v>
      </c>
      <c r="H494" s="15" t="s">
        <v>15</v>
      </c>
      <c r="I494" s="15" t="s">
        <v>17</v>
      </c>
      <c r="J494" s="45"/>
      <c r="K494" s="48"/>
      <c r="L494" s="50"/>
      <c r="M494" s="52"/>
      <c r="N494" s="54"/>
      <c r="O494" s="56"/>
      <c r="P494" s="11"/>
      <c r="Q494" s="12"/>
      <c r="R494" s="12"/>
    </row>
    <row r="495" spans="1:18" ht="11.1" customHeight="1">
      <c r="A495" s="13" t="s">
        <v>383</v>
      </c>
      <c r="B495" s="14" t="s">
        <v>384</v>
      </c>
      <c r="C495" s="15" t="s">
        <v>48</v>
      </c>
      <c r="D495" s="15">
        <v>26</v>
      </c>
      <c r="E495" s="15">
        <v>61</v>
      </c>
      <c r="F495" s="15">
        <v>87</v>
      </c>
      <c r="G495" s="15">
        <v>1.5</v>
      </c>
      <c r="H495" s="15" t="s">
        <v>15</v>
      </c>
      <c r="I495" s="15" t="s">
        <v>21</v>
      </c>
      <c r="J495" s="45"/>
      <c r="K495" s="48"/>
      <c r="L495" s="50"/>
      <c r="M495" s="52"/>
      <c r="N495" s="54"/>
      <c r="O495" s="56"/>
      <c r="P495" s="11"/>
      <c r="Q495" s="12"/>
      <c r="R495" s="12"/>
    </row>
    <row r="496" spans="1:18" ht="11.1" customHeight="1">
      <c r="A496" s="13" t="s">
        <v>383</v>
      </c>
      <c r="B496" s="14" t="s">
        <v>384</v>
      </c>
      <c r="C496" s="15" t="s">
        <v>49</v>
      </c>
      <c r="D496" s="15">
        <v>21</v>
      </c>
      <c r="E496" s="15">
        <v>60</v>
      </c>
      <c r="F496" s="15">
        <v>81</v>
      </c>
      <c r="G496" s="15">
        <v>1.5</v>
      </c>
      <c r="H496" s="15" t="s">
        <v>15</v>
      </c>
      <c r="I496" s="15" t="s">
        <v>21</v>
      </c>
      <c r="J496" s="45"/>
      <c r="K496" s="48"/>
      <c r="L496" s="50"/>
      <c r="M496" s="52"/>
      <c r="N496" s="54"/>
      <c r="O496" s="56"/>
      <c r="P496" s="11"/>
      <c r="Q496" s="12"/>
      <c r="R496" s="12"/>
    </row>
    <row r="497" spans="1:18" ht="11.1" customHeight="1">
      <c r="A497" s="16" t="s">
        <v>383</v>
      </c>
      <c r="B497" s="17" t="s">
        <v>384</v>
      </c>
      <c r="C497" s="18" t="s">
        <v>52</v>
      </c>
      <c r="D497" s="18">
        <v>26</v>
      </c>
      <c r="E497" s="18">
        <v>65</v>
      </c>
      <c r="F497" s="18">
        <v>91</v>
      </c>
      <c r="G497" s="18">
        <v>1.5</v>
      </c>
      <c r="H497" s="18" t="s">
        <v>15</v>
      </c>
      <c r="I497" s="18" t="s">
        <v>20</v>
      </c>
      <c r="J497" s="45"/>
      <c r="K497" s="48"/>
      <c r="L497" s="50"/>
      <c r="M497" s="52"/>
      <c r="N497" s="54"/>
      <c r="O497" s="56"/>
      <c r="P497" s="11"/>
      <c r="Q497" s="12"/>
      <c r="R497" s="12"/>
    </row>
    <row r="498" spans="1:18" ht="11.1" customHeight="1">
      <c r="A498" s="16" t="s">
        <v>383</v>
      </c>
      <c r="B498" s="17" t="s">
        <v>384</v>
      </c>
      <c r="C498" s="18" t="s">
        <v>50</v>
      </c>
      <c r="D498" s="18">
        <v>26</v>
      </c>
      <c r="E498" s="18">
        <v>62</v>
      </c>
      <c r="F498" s="18">
        <v>88</v>
      </c>
      <c r="G498" s="18">
        <v>2</v>
      </c>
      <c r="H498" s="18" t="s">
        <v>15</v>
      </c>
      <c r="I498" s="18" t="s">
        <v>21</v>
      </c>
      <c r="J498" s="45"/>
      <c r="K498" s="48"/>
      <c r="L498" s="50"/>
      <c r="M498" s="52"/>
      <c r="N498" s="54"/>
      <c r="O498" s="56"/>
      <c r="P498" s="11"/>
      <c r="Q498" s="12"/>
      <c r="R498" s="12"/>
    </row>
    <row r="499" spans="1:18" ht="11.1" customHeight="1">
      <c r="A499" s="16" t="s">
        <v>383</v>
      </c>
      <c r="B499" s="17" t="s">
        <v>384</v>
      </c>
      <c r="C499" s="18" t="s">
        <v>42</v>
      </c>
      <c r="D499" s="18">
        <v>19</v>
      </c>
      <c r="E499" s="18">
        <v>0</v>
      </c>
      <c r="F499" s="18">
        <v>19</v>
      </c>
      <c r="G499" s="18">
        <v>0</v>
      </c>
      <c r="H499" s="18" t="s">
        <v>15</v>
      </c>
      <c r="I499" s="18" t="s">
        <v>31</v>
      </c>
      <c r="J499" s="45"/>
      <c r="K499" s="48"/>
      <c r="L499" s="50"/>
      <c r="M499" s="52"/>
      <c r="N499" s="54"/>
      <c r="O499" s="56"/>
      <c r="P499" s="11"/>
      <c r="Q499" s="12"/>
      <c r="R499" s="12"/>
    </row>
    <row r="500" spans="1:18" ht="11.1" customHeight="1" thickBot="1">
      <c r="A500" s="19" t="s">
        <v>383</v>
      </c>
      <c r="B500" s="20" t="s">
        <v>384</v>
      </c>
      <c r="C500" s="21" t="s">
        <v>292</v>
      </c>
      <c r="D500" s="21">
        <v>26</v>
      </c>
      <c r="E500" s="21">
        <v>0</v>
      </c>
      <c r="F500" s="21">
        <v>26</v>
      </c>
      <c r="G500" s="21">
        <v>0</v>
      </c>
      <c r="H500" s="21" t="s">
        <v>15</v>
      </c>
      <c r="I500" s="21" t="s">
        <v>31</v>
      </c>
      <c r="J500" s="46"/>
      <c r="K500" s="49"/>
      <c r="L500" s="51"/>
      <c r="M500" s="53"/>
      <c r="N500" s="55"/>
      <c r="O500" s="57"/>
      <c r="P500" s="11"/>
      <c r="Q500" s="12"/>
      <c r="R500" s="12"/>
    </row>
    <row r="501" spans="1:18" ht="11.1" customHeight="1">
      <c r="A501" s="8" t="s">
        <v>387</v>
      </c>
      <c r="B501" s="9" t="s">
        <v>388</v>
      </c>
      <c r="C501" s="10" t="s">
        <v>45</v>
      </c>
      <c r="D501" s="10">
        <v>23</v>
      </c>
      <c r="E501" s="10">
        <v>27</v>
      </c>
      <c r="F501" s="10">
        <v>50</v>
      </c>
      <c r="G501" s="10">
        <v>3</v>
      </c>
      <c r="H501" s="10" t="s">
        <v>15</v>
      </c>
      <c r="I501" s="10" t="s">
        <v>17</v>
      </c>
      <c r="J501" s="44">
        <f t="shared" ref="J501" si="220">COUNTIF(H501:H511,"F")+COUNTIF(H501:H511,"AB")</f>
        <v>1</v>
      </c>
      <c r="K501" s="47">
        <f t="shared" ref="K501" si="221">SUM(G501:G511)</f>
        <v>18.5</v>
      </c>
      <c r="L501" s="50" t="str">
        <f t="shared" ref="L501" si="222">IF(K501=21.5, "PASS", "FAIL")</f>
        <v>FAIL</v>
      </c>
      <c r="M501" s="52" t="str">
        <f t="shared" ref="M501" si="223">IF(L501="PASS",O501/9,"NO NEED")</f>
        <v>NO NEED</v>
      </c>
      <c r="N501" s="54" t="str">
        <f>IF(L501="FAIL","NO RANK",RANK(M501,$M$6:$M$621))</f>
        <v>NO RANK</v>
      </c>
      <c r="O501" s="56">
        <f t="shared" ref="O501" si="224">SUM(F501:F509)</f>
        <v>614</v>
      </c>
      <c r="P501" s="11"/>
      <c r="Q501" s="12"/>
      <c r="R501" s="12"/>
    </row>
    <row r="502" spans="1:18" ht="11.1" customHeight="1">
      <c r="A502" s="13" t="s">
        <v>387</v>
      </c>
      <c r="B502" s="14" t="s">
        <v>388</v>
      </c>
      <c r="C502" s="15" t="s">
        <v>46</v>
      </c>
      <c r="D502" s="15">
        <v>27</v>
      </c>
      <c r="E502" s="15">
        <v>41</v>
      </c>
      <c r="F502" s="15">
        <v>68</v>
      </c>
      <c r="G502" s="15">
        <v>3</v>
      </c>
      <c r="H502" s="15" t="s">
        <v>15</v>
      </c>
      <c r="I502" s="15" t="s">
        <v>16</v>
      </c>
      <c r="J502" s="45"/>
      <c r="K502" s="48"/>
      <c r="L502" s="50"/>
      <c r="M502" s="52"/>
      <c r="N502" s="54"/>
      <c r="O502" s="56"/>
      <c r="P502" s="11"/>
      <c r="Q502" s="12"/>
      <c r="R502" s="12"/>
    </row>
    <row r="503" spans="1:18" ht="11.1" customHeight="1">
      <c r="A503" s="13" t="s">
        <v>387</v>
      </c>
      <c r="B503" s="14" t="s">
        <v>388</v>
      </c>
      <c r="C503" s="15" t="s">
        <v>44</v>
      </c>
      <c r="D503" s="15">
        <v>20</v>
      </c>
      <c r="E503" s="15">
        <v>36</v>
      </c>
      <c r="F503" s="15">
        <v>56</v>
      </c>
      <c r="G503" s="15">
        <v>3</v>
      </c>
      <c r="H503" s="15" t="s">
        <v>15</v>
      </c>
      <c r="I503" s="15" t="s">
        <v>17</v>
      </c>
      <c r="J503" s="45"/>
      <c r="K503" s="48"/>
      <c r="L503" s="50"/>
      <c r="M503" s="52"/>
      <c r="N503" s="54"/>
      <c r="O503" s="56"/>
      <c r="P503" s="11"/>
      <c r="Q503" s="12"/>
      <c r="R503" s="12"/>
    </row>
    <row r="504" spans="1:18" ht="11.1" customHeight="1">
      <c r="A504" s="13" t="s">
        <v>387</v>
      </c>
      <c r="B504" s="14" t="s">
        <v>388</v>
      </c>
      <c r="C504" s="15" t="s">
        <v>51</v>
      </c>
      <c r="D504" s="15">
        <v>21</v>
      </c>
      <c r="E504" s="15">
        <v>16</v>
      </c>
      <c r="F504" s="15">
        <v>37</v>
      </c>
      <c r="G504" s="15">
        <v>0</v>
      </c>
      <c r="H504" s="15" t="s">
        <v>19</v>
      </c>
      <c r="I504" s="15" t="s">
        <v>19</v>
      </c>
      <c r="J504" s="45"/>
      <c r="K504" s="48"/>
      <c r="L504" s="50"/>
      <c r="M504" s="52"/>
      <c r="N504" s="54"/>
      <c r="O504" s="56"/>
      <c r="P504" s="11"/>
      <c r="Q504" s="12"/>
      <c r="R504" s="12"/>
    </row>
    <row r="505" spans="1:18" ht="11.1" customHeight="1">
      <c r="A505" s="13" t="s">
        <v>387</v>
      </c>
      <c r="B505" s="14" t="s">
        <v>388</v>
      </c>
      <c r="C505" s="15" t="s">
        <v>47</v>
      </c>
      <c r="D505" s="15">
        <v>15</v>
      </c>
      <c r="E505" s="15">
        <v>33</v>
      </c>
      <c r="F505" s="15">
        <v>48</v>
      </c>
      <c r="G505" s="15">
        <v>3</v>
      </c>
      <c r="H505" s="15" t="s">
        <v>15</v>
      </c>
      <c r="I505" s="15" t="s">
        <v>18</v>
      </c>
      <c r="J505" s="45"/>
      <c r="K505" s="48"/>
      <c r="L505" s="50"/>
      <c r="M505" s="52"/>
      <c r="N505" s="54"/>
      <c r="O505" s="56"/>
      <c r="P505" s="11"/>
      <c r="Q505" s="12"/>
      <c r="R505" s="12"/>
    </row>
    <row r="506" spans="1:18" ht="11.1" customHeight="1">
      <c r="A506" s="13" t="s">
        <v>387</v>
      </c>
      <c r="B506" s="14" t="s">
        <v>388</v>
      </c>
      <c r="C506" s="15" t="s">
        <v>48</v>
      </c>
      <c r="D506" s="15">
        <v>26</v>
      </c>
      <c r="E506" s="15">
        <v>67</v>
      </c>
      <c r="F506" s="15">
        <v>93</v>
      </c>
      <c r="G506" s="15">
        <v>1.5</v>
      </c>
      <c r="H506" s="15" t="s">
        <v>15</v>
      </c>
      <c r="I506" s="15" t="s">
        <v>20</v>
      </c>
      <c r="J506" s="45"/>
      <c r="K506" s="48"/>
      <c r="L506" s="50"/>
      <c r="M506" s="52"/>
      <c r="N506" s="54"/>
      <c r="O506" s="56"/>
      <c r="P506" s="11"/>
      <c r="Q506" s="12"/>
      <c r="R506" s="12"/>
    </row>
    <row r="507" spans="1:18" ht="11.1" customHeight="1">
      <c r="A507" s="13" t="s">
        <v>387</v>
      </c>
      <c r="B507" s="14" t="s">
        <v>388</v>
      </c>
      <c r="C507" s="15" t="s">
        <v>49</v>
      </c>
      <c r="D507" s="15">
        <v>23</v>
      </c>
      <c r="E507" s="15">
        <v>63</v>
      </c>
      <c r="F507" s="15">
        <v>86</v>
      </c>
      <c r="G507" s="15">
        <v>1.5</v>
      </c>
      <c r="H507" s="15" t="s">
        <v>15</v>
      </c>
      <c r="I507" s="15" t="s">
        <v>21</v>
      </c>
      <c r="J507" s="45"/>
      <c r="K507" s="48"/>
      <c r="L507" s="50"/>
      <c r="M507" s="52"/>
      <c r="N507" s="54"/>
      <c r="O507" s="56"/>
      <c r="P507" s="11"/>
      <c r="Q507" s="12"/>
      <c r="R507" s="12"/>
    </row>
    <row r="508" spans="1:18" ht="11.1" customHeight="1">
      <c r="A508" s="16" t="s">
        <v>387</v>
      </c>
      <c r="B508" s="17" t="s">
        <v>388</v>
      </c>
      <c r="C508" s="18" t="s">
        <v>52</v>
      </c>
      <c r="D508" s="18">
        <v>26</v>
      </c>
      <c r="E508" s="18">
        <v>64</v>
      </c>
      <c r="F508" s="18">
        <v>90</v>
      </c>
      <c r="G508" s="18">
        <v>1.5</v>
      </c>
      <c r="H508" s="18" t="s">
        <v>15</v>
      </c>
      <c r="I508" s="18" t="s">
        <v>20</v>
      </c>
      <c r="J508" s="45"/>
      <c r="K508" s="48"/>
      <c r="L508" s="50"/>
      <c r="M508" s="52"/>
      <c r="N508" s="54"/>
      <c r="O508" s="56"/>
      <c r="P508" s="11"/>
      <c r="Q508" s="12"/>
      <c r="R508" s="12"/>
    </row>
    <row r="509" spans="1:18" ht="11.1" customHeight="1">
      <c r="A509" s="16" t="s">
        <v>387</v>
      </c>
      <c r="B509" s="17" t="s">
        <v>388</v>
      </c>
      <c r="C509" s="18" t="s">
        <v>50</v>
      </c>
      <c r="D509" s="18">
        <v>26</v>
      </c>
      <c r="E509" s="18">
        <v>60</v>
      </c>
      <c r="F509" s="18">
        <v>86</v>
      </c>
      <c r="G509" s="18">
        <v>2</v>
      </c>
      <c r="H509" s="18" t="s">
        <v>15</v>
      </c>
      <c r="I509" s="18" t="s">
        <v>21</v>
      </c>
      <c r="J509" s="45"/>
      <c r="K509" s="48"/>
      <c r="L509" s="50"/>
      <c r="M509" s="52"/>
      <c r="N509" s="54"/>
      <c r="O509" s="56"/>
      <c r="P509" s="11"/>
      <c r="Q509" s="12"/>
      <c r="R509" s="12"/>
    </row>
    <row r="510" spans="1:18" ht="11.1" customHeight="1">
      <c r="A510" s="16" t="s">
        <v>387</v>
      </c>
      <c r="B510" s="17" t="s">
        <v>388</v>
      </c>
      <c r="C510" s="18" t="s">
        <v>42</v>
      </c>
      <c r="D510" s="18">
        <v>15</v>
      </c>
      <c r="E510" s="18">
        <v>0</v>
      </c>
      <c r="F510" s="18">
        <v>15</v>
      </c>
      <c r="G510" s="18">
        <v>0</v>
      </c>
      <c r="H510" s="18" t="s">
        <v>15</v>
      </c>
      <c r="I510" s="18" t="s">
        <v>31</v>
      </c>
      <c r="J510" s="45"/>
      <c r="K510" s="48"/>
      <c r="L510" s="50"/>
      <c r="M510" s="52"/>
      <c r="N510" s="54"/>
      <c r="O510" s="56"/>
      <c r="P510" s="11"/>
      <c r="Q510" s="12"/>
      <c r="R510" s="12"/>
    </row>
    <row r="511" spans="1:18" ht="11.1" customHeight="1" thickBot="1">
      <c r="A511" s="19" t="s">
        <v>387</v>
      </c>
      <c r="B511" s="20" t="s">
        <v>388</v>
      </c>
      <c r="C511" s="21" t="s">
        <v>292</v>
      </c>
      <c r="D511" s="21">
        <v>26</v>
      </c>
      <c r="E511" s="21">
        <v>0</v>
      </c>
      <c r="F511" s="21">
        <v>26</v>
      </c>
      <c r="G511" s="21">
        <v>0</v>
      </c>
      <c r="H511" s="21" t="s">
        <v>15</v>
      </c>
      <c r="I511" s="21" t="s">
        <v>31</v>
      </c>
      <c r="J511" s="46"/>
      <c r="K511" s="49"/>
      <c r="L511" s="51"/>
      <c r="M511" s="53"/>
      <c r="N511" s="55"/>
      <c r="O511" s="57"/>
      <c r="P511" s="11"/>
      <c r="Q511" s="12"/>
      <c r="R511" s="12"/>
    </row>
    <row r="512" spans="1:18" ht="11.1" customHeight="1">
      <c r="A512" s="8" t="s">
        <v>389</v>
      </c>
      <c r="B512" s="9" t="s">
        <v>390</v>
      </c>
      <c r="C512" s="10" t="s">
        <v>45</v>
      </c>
      <c r="D512" s="10">
        <v>26</v>
      </c>
      <c r="E512" s="10">
        <v>25</v>
      </c>
      <c r="F512" s="10">
        <v>51</v>
      </c>
      <c r="G512" s="10">
        <v>3</v>
      </c>
      <c r="H512" s="10" t="s">
        <v>15</v>
      </c>
      <c r="I512" s="10" t="s">
        <v>17</v>
      </c>
      <c r="J512" s="44">
        <f t="shared" ref="J512" si="225">COUNTIF(H512:H522,"F")+COUNTIF(H512:H522,"AB")</f>
        <v>0</v>
      </c>
      <c r="K512" s="47">
        <f t="shared" ref="K512" si="226">SUM(G512:G522)</f>
        <v>21.5</v>
      </c>
      <c r="L512" s="50" t="str">
        <f t="shared" ref="L512" si="227">IF(K512=21.5, "PASS", "FAIL")</f>
        <v>PASS</v>
      </c>
      <c r="M512" s="52">
        <f t="shared" ref="M512" si="228">IF(L512="PASS",O512/9,"NO NEED")</f>
        <v>71.555555555555557</v>
      </c>
      <c r="N512" s="54">
        <f>IF(L512="FAIL","NO RANK",RANK(M512,$M$6:$M$621))</f>
        <v>30</v>
      </c>
      <c r="O512" s="56">
        <f t="shared" ref="O512" si="229">SUM(F512:F520)</f>
        <v>644</v>
      </c>
      <c r="P512" s="11"/>
      <c r="Q512" s="12"/>
      <c r="R512" s="12"/>
    </row>
    <row r="513" spans="1:18" ht="11.1" customHeight="1">
      <c r="A513" s="13" t="s">
        <v>389</v>
      </c>
      <c r="B513" s="14" t="s">
        <v>390</v>
      </c>
      <c r="C513" s="15" t="s">
        <v>46</v>
      </c>
      <c r="D513" s="15">
        <v>25</v>
      </c>
      <c r="E513" s="15">
        <v>40</v>
      </c>
      <c r="F513" s="15">
        <v>65</v>
      </c>
      <c r="G513" s="15">
        <v>3</v>
      </c>
      <c r="H513" s="15" t="s">
        <v>15</v>
      </c>
      <c r="I513" s="15" t="s">
        <v>16</v>
      </c>
      <c r="J513" s="45"/>
      <c r="K513" s="48"/>
      <c r="L513" s="50"/>
      <c r="M513" s="52"/>
      <c r="N513" s="54"/>
      <c r="O513" s="56"/>
      <c r="P513" s="11"/>
      <c r="Q513" s="12"/>
      <c r="R513" s="12"/>
    </row>
    <row r="514" spans="1:18" ht="11.1" customHeight="1">
      <c r="A514" s="13" t="s">
        <v>389</v>
      </c>
      <c r="B514" s="14" t="s">
        <v>390</v>
      </c>
      <c r="C514" s="15" t="s">
        <v>44</v>
      </c>
      <c r="D514" s="15">
        <v>20</v>
      </c>
      <c r="E514" s="15">
        <v>26</v>
      </c>
      <c r="F514" s="15">
        <v>46</v>
      </c>
      <c r="G514" s="15">
        <v>3</v>
      </c>
      <c r="H514" s="15" t="s">
        <v>15</v>
      </c>
      <c r="I514" s="15" t="s">
        <v>18</v>
      </c>
      <c r="J514" s="45"/>
      <c r="K514" s="48"/>
      <c r="L514" s="50"/>
      <c r="M514" s="52"/>
      <c r="N514" s="54"/>
      <c r="O514" s="56"/>
      <c r="P514" s="11"/>
      <c r="Q514" s="12"/>
      <c r="R514" s="12"/>
    </row>
    <row r="515" spans="1:18" ht="11.1" customHeight="1">
      <c r="A515" s="13" t="s">
        <v>389</v>
      </c>
      <c r="B515" s="14" t="s">
        <v>390</v>
      </c>
      <c r="C515" s="15" t="s">
        <v>51</v>
      </c>
      <c r="D515" s="15">
        <v>23</v>
      </c>
      <c r="E515" s="15">
        <v>29</v>
      </c>
      <c r="F515" s="15">
        <v>52</v>
      </c>
      <c r="G515" s="15">
        <v>3</v>
      </c>
      <c r="H515" s="15" t="s">
        <v>15</v>
      </c>
      <c r="I515" s="15" t="s">
        <v>17</v>
      </c>
      <c r="J515" s="45"/>
      <c r="K515" s="48"/>
      <c r="L515" s="50"/>
      <c r="M515" s="52"/>
      <c r="N515" s="54"/>
      <c r="O515" s="56"/>
      <c r="P515" s="11"/>
      <c r="Q515" s="12"/>
      <c r="R515" s="12"/>
    </row>
    <row r="516" spans="1:18" ht="11.1" customHeight="1">
      <c r="A516" s="13" t="s">
        <v>389</v>
      </c>
      <c r="B516" s="14" t="s">
        <v>390</v>
      </c>
      <c r="C516" s="15" t="s">
        <v>47</v>
      </c>
      <c r="D516" s="15">
        <v>16</v>
      </c>
      <c r="E516" s="15">
        <v>46</v>
      </c>
      <c r="F516" s="15">
        <v>62</v>
      </c>
      <c r="G516" s="15">
        <v>3</v>
      </c>
      <c r="H516" s="15" t="s">
        <v>15</v>
      </c>
      <c r="I516" s="15" t="s">
        <v>16</v>
      </c>
      <c r="J516" s="45"/>
      <c r="K516" s="48"/>
      <c r="L516" s="50"/>
      <c r="M516" s="52"/>
      <c r="N516" s="54"/>
      <c r="O516" s="56"/>
      <c r="P516" s="11"/>
      <c r="Q516" s="12"/>
      <c r="R516" s="12"/>
    </row>
    <row r="517" spans="1:18" ht="11.1" customHeight="1">
      <c r="A517" s="13" t="s">
        <v>389</v>
      </c>
      <c r="B517" s="14" t="s">
        <v>390</v>
      </c>
      <c r="C517" s="15" t="s">
        <v>48</v>
      </c>
      <c r="D517" s="15">
        <v>28</v>
      </c>
      <c r="E517" s="15">
        <v>65</v>
      </c>
      <c r="F517" s="15">
        <v>93</v>
      </c>
      <c r="G517" s="15">
        <v>1.5</v>
      </c>
      <c r="H517" s="15" t="s">
        <v>15</v>
      </c>
      <c r="I517" s="15" t="s">
        <v>20</v>
      </c>
      <c r="J517" s="45"/>
      <c r="K517" s="48"/>
      <c r="L517" s="50"/>
      <c r="M517" s="52"/>
      <c r="N517" s="54"/>
      <c r="O517" s="56"/>
      <c r="P517" s="11"/>
      <c r="Q517" s="12"/>
      <c r="R517" s="12"/>
    </row>
    <row r="518" spans="1:18" ht="11.1" customHeight="1">
      <c r="A518" s="16" t="s">
        <v>389</v>
      </c>
      <c r="B518" s="17" t="s">
        <v>390</v>
      </c>
      <c r="C518" s="18" t="s">
        <v>49</v>
      </c>
      <c r="D518" s="18">
        <v>25</v>
      </c>
      <c r="E518" s="18">
        <v>67</v>
      </c>
      <c r="F518" s="18">
        <v>92</v>
      </c>
      <c r="G518" s="18">
        <v>1.5</v>
      </c>
      <c r="H518" s="18" t="s">
        <v>15</v>
      </c>
      <c r="I518" s="18" t="s">
        <v>20</v>
      </c>
      <c r="J518" s="45"/>
      <c r="K518" s="48"/>
      <c r="L518" s="50"/>
      <c r="M518" s="52"/>
      <c r="N518" s="54"/>
      <c r="O518" s="56"/>
      <c r="P518" s="11"/>
      <c r="Q518" s="12"/>
      <c r="R518" s="12"/>
    </row>
    <row r="519" spans="1:18" ht="11.1" customHeight="1">
      <c r="A519" s="16" t="s">
        <v>389</v>
      </c>
      <c r="B519" s="17" t="s">
        <v>390</v>
      </c>
      <c r="C519" s="18" t="s">
        <v>52</v>
      </c>
      <c r="D519" s="18">
        <v>28</v>
      </c>
      <c r="E519" s="18">
        <v>64</v>
      </c>
      <c r="F519" s="18">
        <v>92</v>
      </c>
      <c r="G519" s="18">
        <v>1.5</v>
      </c>
      <c r="H519" s="18" t="s">
        <v>15</v>
      </c>
      <c r="I519" s="18" t="s">
        <v>20</v>
      </c>
      <c r="J519" s="45"/>
      <c r="K519" s="48"/>
      <c r="L519" s="50"/>
      <c r="M519" s="52"/>
      <c r="N519" s="54"/>
      <c r="O519" s="56"/>
      <c r="P519" s="11"/>
      <c r="Q519" s="12"/>
      <c r="R519" s="12"/>
    </row>
    <row r="520" spans="1:18" ht="11.1" customHeight="1">
      <c r="A520" s="16" t="s">
        <v>389</v>
      </c>
      <c r="B520" s="17" t="s">
        <v>390</v>
      </c>
      <c r="C520" s="18" t="s">
        <v>50</v>
      </c>
      <c r="D520" s="18">
        <v>28</v>
      </c>
      <c r="E520" s="18">
        <v>63</v>
      </c>
      <c r="F520" s="18">
        <v>91</v>
      </c>
      <c r="G520" s="18">
        <v>2</v>
      </c>
      <c r="H520" s="18" t="s">
        <v>15</v>
      </c>
      <c r="I520" s="18" t="s">
        <v>20</v>
      </c>
      <c r="J520" s="45"/>
      <c r="K520" s="48"/>
      <c r="L520" s="50"/>
      <c r="M520" s="52"/>
      <c r="N520" s="54"/>
      <c r="O520" s="56"/>
      <c r="P520" s="11"/>
      <c r="Q520" s="12"/>
      <c r="R520" s="12"/>
    </row>
    <row r="521" spans="1:18" ht="11.1" customHeight="1">
      <c r="A521" s="16" t="s">
        <v>389</v>
      </c>
      <c r="B521" s="17" t="s">
        <v>390</v>
      </c>
      <c r="C521" s="18" t="s">
        <v>42</v>
      </c>
      <c r="D521" s="18">
        <v>21</v>
      </c>
      <c r="E521" s="18">
        <v>0</v>
      </c>
      <c r="F521" s="18">
        <v>21</v>
      </c>
      <c r="G521" s="18">
        <v>0</v>
      </c>
      <c r="H521" s="18" t="s">
        <v>15</v>
      </c>
      <c r="I521" s="18" t="s">
        <v>31</v>
      </c>
      <c r="J521" s="45"/>
      <c r="K521" s="48"/>
      <c r="L521" s="50"/>
      <c r="M521" s="52"/>
      <c r="N521" s="54"/>
      <c r="O521" s="56"/>
      <c r="P521" s="11"/>
      <c r="Q521" s="12"/>
      <c r="R521" s="12"/>
    </row>
    <row r="522" spans="1:18" ht="11.1" customHeight="1" thickBot="1">
      <c r="A522" s="19" t="s">
        <v>389</v>
      </c>
      <c r="B522" s="20" t="s">
        <v>390</v>
      </c>
      <c r="C522" s="21" t="s">
        <v>292</v>
      </c>
      <c r="D522" s="21">
        <v>28</v>
      </c>
      <c r="E522" s="21">
        <v>0</v>
      </c>
      <c r="F522" s="21">
        <v>28</v>
      </c>
      <c r="G522" s="21">
        <v>0</v>
      </c>
      <c r="H522" s="21" t="s">
        <v>15</v>
      </c>
      <c r="I522" s="21" t="s">
        <v>31</v>
      </c>
      <c r="J522" s="46"/>
      <c r="K522" s="49"/>
      <c r="L522" s="51"/>
      <c r="M522" s="53"/>
      <c r="N522" s="55"/>
      <c r="O522" s="57"/>
      <c r="P522" s="11"/>
      <c r="Q522" s="12"/>
      <c r="R522" s="12"/>
    </row>
    <row r="523" spans="1:18" ht="11.1" customHeight="1">
      <c r="A523" s="8" t="s">
        <v>391</v>
      </c>
      <c r="B523" s="9" t="s">
        <v>392</v>
      </c>
      <c r="C523" s="10" t="s">
        <v>45</v>
      </c>
      <c r="D523" s="10">
        <v>28</v>
      </c>
      <c r="E523" s="10">
        <v>25</v>
      </c>
      <c r="F523" s="10">
        <v>53</v>
      </c>
      <c r="G523" s="10">
        <v>3</v>
      </c>
      <c r="H523" s="10" t="s">
        <v>15</v>
      </c>
      <c r="I523" s="10" t="s">
        <v>17</v>
      </c>
      <c r="J523" s="44">
        <f t="shared" ref="J523" si="230">COUNTIF(H523:H533,"F")+COUNTIF(H523:H533,"AB")</f>
        <v>0</v>
      </c>
      <c r="K523" s="47">
        <f t="shared" ref="K523" si="231">SUM(G523:G533)</f>
        <v>21.5</v>
      </c>
      <c r="L523" s="50" t="str">
        <f t="shared" ref="L523" si="232">IF(K523=21.5, "PASS", "FAIL")</f>
        <v>PASS</v>
      </c>
      <c r="M523" s="52">
        <f t="shared" ref="M523" si="233">IF(L523="PASS",O523/9,"NO NEED")</f>
        <v>75.888888888888886</v>
      </c>
      <c r="N523" s="54">
        <f>IF(L523="FAIL","NO RANK",RANK(M523,$M$6:$M$621))</f>
        <v>15</v>
      </c>
      <c r="O523" s="56">
        <f t="shared" ref="O523" si="234">SUM(F523:F531)</f>
        <v>683</v>
      </c>
      <c r="P523" s="11"/>
      <c r="Q523" s="12"/>
      <c r="R523" s="12"/>
    </row>
    <row r="524" spans="1:18" ht="11.1" customHeight="1">
      <c r="A524" s="13" t="s">
        <v>391</v>
      </c>
      <c r="B524" s="14" t="s">
        <v>392</v>
      </c>
      <c r="C524" s="15" t="s">
        <v>46</v>
      </c>
      <c r="D524" s="15">
        <v>28</v>
      </c>
      <c r="E524" s="15">
        <v>42</v>
      </c>
      <c r="F524" s="15">
        <v>70</v>
      </c>
      <c r="G524" s="15">
        <v>3</v>
      </c>
      <c r="H524" s="15" t="s">
        <v>15</v>
      </c>
      <c r="I524" s="15" t="s">
        <v>22</v>
      </c>
      <c r="J524" s="45"/>
      <c r="K524" s="48"/>
      <c r="L524" s="50"/>
      <c r="M524" s="52"/>
      <c r="N524" s="54"/>
      <c r="O524" s="56"/>
      <c r="P524" s="11"/>
      <c r="Q524" s="12"/>
      <c r="R524" s="12"/>
    </row>
    <row r="525" spans="1:18" ht="11.1" customHeight="1">
      <c r="A525" s="13" t="s">
        <v>391</v>
      </c>
      <c r="B525" s="14" t="s">
        <v>392</v>
      </c>
      <c r="C525" s="15" t="s">
        <v>44</v>
      </c>
      <c r="D525" s="15">
        <v>25</v>
      </c>
      <c r="E525" s="15">
        <v>39</v>
      </c>
      <c r="F525" s="15">
        <v>64</v>
      </c>
      <c r="G525" s="15">
        <v>3</v>
      </c>
      <c r="H525" s="15" t="s">
        <v>15</v>
      </c>
      <c r="I525" s="15" t="s">
        <v>16</v>
      </c>
      <c r="J525" s="45"/>
      <c r="K525" s="48"/>
      <c r="L525" s="50"/>
      <c r="M525" s="52"/>
      <c r="N525" s="54"/>
      <c r="O525" s="56"/>
      <c r="P525" s="11"/>
      <c r="Q525" s="12"/>
      <c r="R525" s="12"/>
    </row>
    <row r="526" spans="1:18" ht="11.1" customHeight="1">
      <c r="A526" s="13" t="s">
        <v>391</v>
      </c>
      <c r="B526" s="14" t="s">
        <v>392</v>
      </c>
      <c r="C526" s="15" t="s">
        <v>51</v>
      </c>
      <c r="D526" s="15">
        <v>27</v>
      </c>
      <c r="E526" s="15">
        <v>37</v>
      </c>
      <c r="F526" s="15">
        <v>64</v>
      </c>
      <c r="G526" s="15">
        <v>3</v>
      </c>
      <c r="H526" s="15" t="s">
        <v>15</v>
      </c>
      <c r="I526" s="15" t="s">
        <v>16</v>
      </c>
      <c r="J526" s="45"/>
      <c r="K526" s="48"/>
      <c r="L526" s="50"/>
      <c r="M526" s="52"/>
      <c r="N526" s="54"/>
      <c r="O526" s="56"/>
      <c r="P526" s="11"/>
      <c r="Q526" s="12"/>
      <c r="R526" s="12"/>
    </row>
    <row r="527" spans="1:18" ht="11.1" customHeight="1">
      <c r="A527" s="13" t="s">
        <v>391</v>
      </c>
      <c r="B527" s="14" t="s">
        <v>392</v>
      </c>
      <c r="C527" s="15" t="s">
        <v>47</v>
      </c>
      <c r="D527" s="15">
        <v>23</v>
      </c>
      <c r="E527" s="15">
        <v>44</v>
      </c>
      <c r="F527" s="15">
        <v>67</v>
      </c>
      <c r="G527" s="15">
        <v>3</v>
      </c>
      <c r="H527" s="15" t="s">
        <v>15</v>
      </c>
      <c r="I527" s="15" t="s">
        <v>16</v>
      </c>
      <c r="J527" s="45"/>
      <c r="K527" s="48"/>
      <c r="L527" s="50"/>
      <c r="M527" s="52"/>
      <c r="N527" s="54"/>
      <c r="O527" s="56"/>
      <c r="P527" s="11"/>
      <c r="Q527" s="12"/>
      <c r="R527" s="12"/>
    </row>
    <row r="528" spans="1:18" ht="11.1" customHeight="1">
      <c r="A528" s="13" t="s">
        <v>391</v>
      </c>
      <c r="B528" s="14" t="s">
        <v>392</v>
      </c>
      <c r="C528" s="15" t="s">
        <v>48</v>
      </c>
      <c r="D528" s="15">
        <v>26</v>
      </c>
      <c r="E528" s="15">
        <v>65</v>
      </c>
      <c r="F528" s="15">
        <v>91</v>
      </c>
      <c r="G528" s="15">
        <v>1.5</v>
      </c>
      <c r="H528" s="15" t="s">
        <v>15</v>
      </c>
      <c r="I528" s="15" t="s">
        <v>20</v>
      </c>
      <c r="J528" s="45"/>
      <c r="K528" s="48"/>
      <c r="L528" s="50"/>
      <c r="M528" s="52"/>
      <c r="N528" s="54"/>
      <c r="O528" s="56"/>
      <c r="P528" s="11"/>
      <c r="Q528" s="12"/>
      <c r="R528" s="12"/>
    </row>
    <row r="529" spans="1:18" ht="11.1" customHeight="1">
      <c r="A529" s="13" t="s">
        <v>391</v>
      </c>
      <c r="B529" s="14" t="s">
        <v>392</v>
      </c>
      <c r="C529" s="15" t="s">
        <v>49</v>
      </c>
      <c r="D529" s="15">
        <v>26</v>
      </c>
      <c r="E529" s="15">
        <v>66</v>
      </c>
      <c r="F529" s="15">
        <v>92</v>
      </c>
      <c r="G529" s="15">
        <v>1.5</v>
      </c>
      <c r="H529" s="15" t="s">
        <v>15</v>
      </c>
      <c r="I529" s="15" t="s">
        <v>20</v>
      </c>
      <c r="J529" s="45"/>
      <c r="K529" s="48"/>
      <c r="L529" s="50"/>
      <c r="M529" s="52"/>
      <c r="N529" s="54"/>
      <c r="O529" s="56"/>
      <c r="P529" s="11"/>
      <c r="Q529" s="12"/>
      <c r="R529" s="12"/>
    </row>
    <row r="530" spans="1:18" ht="11.1" customHeight="1">
      <c r="A530" s="16" t="s">
        <v>391</v>
      </c>
      <c r="B530" s="17" t="s">
        <v>392</v>
      </c>
      <c r="C530" s="18" t="s">
        <v>52</v>
      </c>
      <c r="D530" s="18">
        <v>26</v>
      </c>
      <c r="E530" s="18">
        <v>66</v>
      </c>
      <c r="F530" s="18">
        <v>92</v>
      </c>
      <c r="G530" s="18">
        <v>1.5</v>
      </c>
      <c r="H530" s="18" t="s">
        <v>15</v>
      </c>
      <c r="I530" s="18" t="s">
        <v>20</v>
      </c>
      <c r="J530" s="45"/>
      <c r="K530" s="48"/>
      <c r="L530" s="50"/>
      <c r="M530" s="52"/>
      <c r="N530" s="54"/>
      <c r="O530" s="56"/>
      <c r="P530" s="11"/>
      <c r="Q530" s="12"/>
      <c r="R530" s="12"/>
    </row>
    <row r="531" spans="1:18" ht="11.1" customHeight="1">
      <c r="A531" s="16" t="s">
        <v>391</v>
      </c>
      <c r="B531" s="17" t="s">
        <v>392</v>
      </c>
      <c r="C531" s="18" t="s">
        <v>50</v>
      </c>
      <c r="D531" s="18">
        <v>26</v>
      </c>
      <c r="E531" s="18">
        <v>64</v>
      </c>
      <c r="F531" s="18">
        <v>90</v>
      </c>
      <c r="G531" s="18">
        <v>2</v>
      </c>
      <c r="H531" s="18" t="s">
        <v>15</v>
      </c>
      <c r="I531" s="18" t="s">
        <v>20</v>
      </c>
      <c r="J531" s="45"/>
      <c r="K531" s="48"/>
      <c r="L531" s="50"/>
      <c r="M531" s="52"/>
      <c r="N531" s="54"/>
      <c r="O531" s="56"/>
      <c r="P531" s="11"/>
      <c r="Q531" s="12"/>
      <c r="R531" s="12"/>
    </row>
    <row r="532" spans="1:18" ht="11.1" customHeight="1">
      <c r="A532" s="16" t="s">
        <v>391</v>
      </c>
      <c r="B532" s="17" t="s">
        <v>392</v>
      </c>
      <c r="C532" s="18" t="s">
        <v>42</v>
      </c>
      <c r="D532" s="18">
        <v>21</v>
      </c>
      <c r="E532" s="18">
        <v>0</v>
      </c>
      <c r="F532" s="18">
        <v>21</v>
      </c>
      <c r="G532" s="18">
        <v>0</v>
      </c>
      <c r="H532" s="18" t="s">
        <v>15</v>
      </c>
      <c r="I532" s="18" t="s">
        <v>31</v>
      </c>
      <c r="J532" s="45"/>
      <c r="K532" s="48"/>
      <c r="L532" s="50"/>
      <c r="M532" s="52"/>
      <c r="N532" s="54"/>
      <c r="O532" s="56"/>
      <c r="P532" s="11"/>
      <c r="Q532" s="12"/>
      <c r="R532" s="12"/>
    </row>
    <row r="533" spans="1:18" ht="11.1" customHeight="1" thickBot="1">
      <c r="A533" s="19" t="s">
        <v>391</v>
      </c>
      <c r="B533" s="20" t="s">
        <v>392</v>
      </c>
      <c r="C533" s="21" t="s">
        <v>292</v>
      </c>
      <c r="D533" s="21">
        <v>26</v>
      </c>
      <c r="E533" s="21">
        <v>0</v>
      </c>
      <c r="F533" s="21">
        <v>26</v>
      </c>
      <c r="G533" s="21">
        <v>0</v>
      </c>
      <c r="H533" s="21" t="s">
        <v>15</v>
      </c>
      <c r="I533" s="21" t="s">
        <v>31</v>
      </c>
      <c r="J533" s="46"/>
      <c r="K533" s="49"/>
      <c r="L533" s="51"/>
      <c r="M533" s="53"/>
      <c r="N533" s="55"/>
      <c r="O533" s="57"/>
      <c r="P533" s="11"/>
      <c r="Q533" s="12"/>
      <c r="R533" s="12"/>
    </row>
    <row r="534" spans="1:18" ht="11.1" customHeight="1">
      <c r="A534" s="8" t="s">
        <v>393</v>
      </c>
      <c r="B534" s="9" t="s">
        <v>394</v>
      </c>
      <c r="C534" s="10" t="s">
        <v>45</v>
      </c>
      <c r="D534" s="10">
        <v>28</v>
      </c>
      <c r="E534" s="10">
        <v>28</v>
      </c>
      <c r="F534" s="10">
        <v>56</v>
      </c>
      <c r="G534" s="10">
        <v>3</v>
      </c>
      <c r="H534" s="10" t="s">
        <v>15</v>
      </c>
      <c r="I534" s="10" t="s">
        <v>17</v>
      </c>
      <c r="J534" s="44">
        <f t="shared" ref="J534" si="235">COUNTIF(H534:H544,"F")+COUNTIF(H534:H544,"AB")</f>
        <v>0</v>
      </c>
      <c r="K534" s="47">
        <f t="shared" ref="K534" si="236">SUM(G534:G544)</f>
        <v>21.5</v>
      </c>
      <c r="L534" s="50" t="str">
        <f t="shared" ref="L534" si="237">IF(K534=21.5, "PASS", "FAIL")</f>
        <v>PASS</v>
      </c>
      <c r="M534" s="52">
        <f t="shared" ref="M534" si="238">IF(L534="PASS",O534/9,"NO NEED")</f>
        <v>76.555555555555557</v>
      </c>
      <c r="N534" s="54">
        <f>IF(L534="FAIL","NO RANK",RANK(M534,$M$6:$M$621))</f>
        <v>13</v>
      </c>
      <c r="O534" s="56">
        <f t="shared" ref="O534" si="239">SUM(F534:F542)</f>
        <v>689</v>
      </c>
      <c r="P534" s="11"/>
      <c r="Q534" s="12"/>
      <c r="R534" s="12"/>
    </row>
    <row r="535" spans="1:18" ht="11.1" customHeight="1">
      <c r="A535" s="13" t="s">
        <v>393</v>
      </c>
      <c r="B535" s="14" t="s">
        <v>394</v>
      </c>
      <c r="C535" s="15" t="s">
        <v>46</v>
      </c>
      <c r="D535" s="15">
        <v>28</v>
      </c>
      <c r="E535" s="15">
        <v>40</v>
      </c>
      <c r="F535" s="15">
        <v>68</v>
      </c>
      <c r="G535" s="15">
        <v>3</v>
      </c>
      <c r="H535" s="15" t="s">
        <v>15</v>
      </c>
      <c r="I535" s="15" t="s">
        <v>16</v>
      </c>
      <c r="J535" s="45"/>
      <c r="K535" s="48"/>
      <c r="L535" s="50"/>
      <c r="M535" s="52"/>
      <c r="N535" s="54"/>
      <c r="O535" s="56"/>
      <c r="P535" s="11"/>
      <c r="Q535" s="12"/>
      <c r="R535" s="12"/>
    </row>
    <row r="536" spans="1:18" ht="11.1" customHeight="1">
      <c r="A536" s="13" t="s">
        <v>393</v>
      </c>
      <c r="B536" s="14" t="s">
        <v>394</v>
      </c>
      <c r="C536" s="15" t="s">
        <v>44</v>
      </c>
      <c r="D536" s="15">
        <v>25</v>
      </c>
      <c r="E536" s="15">
        <v>40</v>
      </c>
      <c r="F536" s="15">
        <v>65</v>
      </c>
      <c r="G536" s="15">
        <v>3</v>
      </c>
      <c r="H536" s="15" t="s">
        <v>15</v>
      </c>
      <c r="I536" s="15" t="s">
        <v>16</v>
      </c>
      <c r="J536" s="45"/>
      <c r="K536" s="48"/>
      <c r="L536" s="50"/>
      <c r="M536" s="52"/>
      <c r="N536" s="54"/>
      <c r="O536" s="56"/>
      <c r="P536" s="11"/>
      <c r="Q536" s="12"/>
      <c r="R536" s="12"/>
    </row>
    <row r="537" spans="1:18" ht="11.1" customHeight="1">
      <c r="A537" s="13" t="s">
        <v>393</v>
      </c>
      <c r="B537" s="14" t="s">
        <v>394</v>
      </c>
      <c r="C537" s="15" t="s">
        <v>51</v>
      </c>
      <c r="D537" s="15">
        <v>28</v>
      </c>
      <c r="E537" s="15">
        <v>41</v>
      </c>
      <c r="F537" s="15">
        <v>69</v>
      </c>
      <c r="G537" s="15">
        <v>3</v>
      </c>
      <c r="H537" s="15" t="s">
        <v>15</v>
      </c>
      <c r="I537" s="15" t="s">
        <v>16</v>
      </c>
      <c r="J537" s="45"/>
      <c r="K537" s="48"/>
      <c r="L537" s="50"/>
      <c r="M537" s="52"/>
      <c r="N537" s="54"/>
      <c r="O537" s="56"/>
      <c r="P537" s="11"/>
      <c r="Q537" s="12"/>
      <c r="R537" s="12"/>
    </row>
    <row r="538" spans="1:18" ht="11.1" customHeight="1">
      <c r="A538" s="13" t="s">
        <v>393</v>
      </c>
      <c r="B538" s="14" t="s">
        <v>394</v>
      </c>
      <c r="C538" s="15" t="s">
        <v>47</v>
      </c>
      <c r="D538" s="15">
        <v>20</v>
      </c>
      <c r="E538" s="15">
        <v>43</v>
      </c>
      <c r="F538" s="15">
        <v>63</v>
      </c>
      <c r="G538" s="15">
        <v>3</v>
      </c>
      <c r="H538" s="15" t="s">
        <v>15</v>
      </c>
      <c r="I538" s="15" t="s">
        <v>16</v>
      </c>
      <c r="J538" s="45"/>
      <c r="K538" s="48"/>
      <c r="L538" s="50"/>
      <c r="M538" s="52"/>
      <c r="N538" s="54"/>
      <c r="O538" s="56"/>
      <c r="P538" s="11"/>
      <c r="Q538" s="12"/>
      <c r="R538" s="12"/>
    </row>
    <row r="539" spans="1:18" ht="11.1" customHeight="1">
      <c r="A539" s="13" t="s">
        <v>393</v>
      </c>
      <c r="B539" s="14" t="s">
        <v>394</v>
      </c>
      <c r="C539" s="15" t="s">
        <v>48</v>
      </c>
      <c r="D539" s="15">
        <v>26</v>
      </c>
      <c r="E539" s="15">
        <v>67</v>
      </c>
      <c r="F539" s="15">
        <v>93</v>
      </c>
      <c r="G539" s="15">
        <v>1.5</v>
      </c>
      <c r="H539" s="15" t="s">
        <v>15</v>
      </c>
      <c r="I539" s="15" t="s">
        <v>20</v>
      </c>
      <c r="J539" s="45"/>
      <c r="K539" s="48"/>
      <c r="L539" s="50"/>
      <c r="M539" s="52"/>
      <c r="N539" s="54"/>
      <c r="O539" s="56"/>
      <c r="P539" s="11"/>
      <c r="Q539" s="12"/>
      <c r="R539" s="12"/>
    </row>
    <row r="540" spans="1:18" ht="11.1" customHeight="1">
      <c r="A540" s="13" t="s">
        <v>393</v>
      </c>
      <c r="B540" s="14" t="s">
        <v>394</v>
      </c>
      <c r="C540" s="15" t="s">
        <v>49</v>
      </c>
      <c r="D540" s="15">
        <v>26</v>
      </c>
      <c r="E540" s="15">
        <v>67</v>
      </c>
      <c r="F540" s="15">
        <v>93</v>
      </c>
      <c r="G540" s="15">
        <v>1.5</v>
      </c>
      <c r="H540" s="15" t="s">
        <v>15</v>
      </c>
      <c r="I540" s="15" t="s">
        <v>20</v>
      </c>
      <c r="J540" s="45"/>
      <c r="K540" s="48"/>
      <c r="L540" s="50"/>
      <c r="M540" s="52"/>
      <c r="N540" s="54"/>
      <c r="O540" s="56"/>
      <c r="P540" s="11"/>
      <c r="Q540" s="12"/>
      <c r="R540" s="12"/>
    </row>
    <row r="541" spans="1:18" ht="11.1" customHeight="1">
      <c r="A541" s="16" t="s">
        <v>393</v>
      </c>
      <c r="B541" s="17" t="s">
        <v>394</v>
      </c>
      <c r="C541" s="18" t="s">
        <v>52</v>
      </c>
      <c r="D541" s="18">
        <v>26</v>
      </c>
      <c r="E541" s="18">
        <v>64</v>
      </c>
      <c r="F541" s="18">
        <v>90</v>
      </c>
      <c r="G541" s="18">
        <v>1.5</v>
      </c>
      <c r="H541" s="18" t="s">
        <v>15</v>
      </c>
      <c r="I541" s="18" t="s">
        <v>20</v>
      </c>
      <c r="J541" s="45"/>
      <c r="K541" s="48"/>
      <c r="L541" s="50"/>
      <c r="M541" s="52"/>
      <c r="N541" s="54"/>
      <c r="O541" s="56"/>
      <c r="P541" s="11"/>
      <c r="Q541" s="12"/>
      <c r="R541" s="12"/>
    </row>
    <row r="542" spans="1:18" ht="11.1" customHeight="1">
      <c r="A542" s="16" t="s">
        <v>393</v>
      </c>
      <c r="B542" s="17" t="s">
        <v>394</v>
      </c>
      <c r="C542" s="18" t="s">
        <v>50</v>
      </c>
      <c r="D542" s="18">
        <v>26</v>
      </c>
      <c r="E542" s="18">
        <v>66</v>
      </c>
      <c r="F542" s="18">
        <v>92</v>
      </c>
      <c r="G542" s="18">
        <v>2</v>
      </c>
      <c r="H542" s="18" t="s">
        <v>15</v>
      </c>
      <c r="I542" s="18" t="s">
        <v>20</v>
      </c>
      <c r="J542" s="45"/>
      <c r="K542" s="48"/>
      <c r="L542" s="50"/>
      <c r="M542" s="52"/>
      <c r="N542" s="54"/>
      <c r="O542" s="56"/>
      <c r="P542" s="11"/>
      <c r="Q542" s="12"/>
      <c r="R542" s="12"/>
    </row>
    <row r="543" spans="1:18" ht="11.1" customHeight="1">
      <c r="A543" s="16" t="s">
        <v>393</v>
      </c>
      <c r="B543" s="17" t="s">
        <v>394</v>
      </c>
      <c r="C543" s="18" t="s">
        <v>42</v>
      </c>
      <c r="D543" s="18">
        <v>20</v>
      </c>
      <c r="E543" s="18">
        <v>0</v>
      </c>
      <c r="F543" s="18">
        <v>20</v>
      </c>
      <c r="G543" s="18">
        <v>0</v>
      </c>
      <c r="H543" s="18" t="s">
        <v>15</v>
      </c>
      <c r="I543" s="18" t="s">
        <v>31</v>
      </c>
      <c r="J543" s="45"/>
      <c r="K543" s="48"/>
      <c r="L543" s="50"/>
      <c r="M543" s="52"/>
      <c r="N543" s="54"/>
      <c r="O543" s="56"/>
      <c r="P543" s="11"/>
      <c r="Q543" s="12"/>
      <c r="R543" s="12"/>
    </row>
    <row r="544" spans="1:18" ht="11.1" customHeight="1" thickBot="1">
      <c r="A544" s="19" t="s">
        <v>393</v>
      </c>
      <c r="B544" s="20" t="s">
        <v>394</v>
      </c>
      <c r="C544" s="21" t="s">
        <v>292</v>
      </c>
      <c r="D544" s="21">
        <v>26</v>
      </c>
      <c r="E544" s="21">
        <v>0</v>
      </c>
      <c r="F544" s="21">
        <v>26</v>
      </c>
      <c r="G544" s="21">
        <v>0</v>
      </c>
      <c r="H544" s="21" t="s">
        <v>15</v>
      </c>
      <c r="I544" s="21" t="s">
        <v>31</v>
      </c>
      <c r="J544" s="46"/>
      <c r="K544" s="49"/>
      <c r="L544" s="51"/>
      <c r="M544" s="53"/>
      <c r="N544" s="55"/>
      <c r="O544" s="57"/>
      <c r="P544" s="11"/>
      <c r="Q544" s="12"/>
      <c r="R544" s="12"/>
    </row>
    <row r="545" spans="1:18" ht="11.1" customHeight="1">
      <c r="A545" s="8" t="s">
        <v>395</v>
      </c>
      <c r="B545" s="9" t="s">
        <v>396</v>
      </c>
      <c r="C545" s="10" t="s">
        <v>45</v>
      </c>
      <c r="D545" s="10">
        <v>29</v>
      </c>
      <c r="E545" s="10">
        <v>27</v>
      </c>
      <c r="F545" s="10">
        <v>56</v>
      </c>
      <c r="G545" s="10">
        <v>3</v>
      </c>
      <c r="H545" s="10" t="s">
        <v>15</v>
      </c>
      <c r="I545" s="10" t="s">
        <v>17</v>
      </c>
      <c r="J545" s="44">
        <f t="shared" ref="J545" si="240">COUNTIF(H545:H555,"F")+COUNTIF(H545:H555,"AB")</f>
        <v>0</v>
      </c>
      <c r="K545" s="47">
        <f t="shared" ref="K545" si="241">SUM(G545:G555)</f>
        <v>21.5</v>
      </c>
      <c r="L545" s="50" t="str">
        <f t="shared" ref="L545" si="242">IF(K545=21.5, "PASS", "FAIL")</f>
        <v>PASS</v>
      </c>
      <c r="M545" s="52">
        <f t="shared" ref="M545" si="243">IF(L545="PASS",O545/9,"NO NEED")</f>
        <v>80</v>
      </c>
      <c r="N545" s="54">
        <f>IF(L545="FAIL","NO RANK",RANK(M545,$M$6:$M$621))</f>
        <v>5</v>
      </c>
      <c r="O545" s="56">
        <f t="shared" ref="O545" si="244">SUM(F545:F553)</f>
        <v>720</v>
      </c>
      <c r="P545" s="11"/>
      <c r="Q545" s="12"/>
      <c r="R545" s="12"/>
    </row>
    <row r="546" spans="1:18" ht="11.1" customHeight="1">
      <c r="A546" s="13" t="s">
        <v>395</v>
      </c>
      <c r="B546" s="14" t="s">
        <v>396</v>
      </c>
      <c r="C546" s="15" t="s">
        <v>46</v>
      </c>
      <c r="D546" s="15">
        <v>27</v>
      </c>
      <c r="E546" s="15">
        <v>45</v>
      </c>
      <c r="F546" s="15">
        <v>72</v>
      </c>
      <c r="G546" s="15">
        <v>3</v>
      </c>
      <c r="H546" s="15" t="s">
        <v>15</v>
      </c>
      <c r="I546" s="15" t="s">
        <v>22</v>
      </c>
      <c r="J546" s="45"/>
      <c r="K546" s="48"/>
      <c r="L546" s="50"/>
      <c r="M546" s="52"/>
      <c r="N546" s="54"/>
      <c r="O546" s="56"/>
      <c r="P546" s="11"/>
      <c r="Q546" s="12"/>
      <c r="R546" s="12"/>
    </row>
    <row r="547" spans="1:18" ht="11.1" customHeight="1">
      <c r="A547" s="13" t="s">
        <v>395</v>
      </c>
      <c r="B547" s="14" t="s">
        <v>396</v>
      </c>
      <c r="C547" s="15" t="s">
        <v>44</v>
      </c>
      <c r="D547" s="15">
        <v>25</v>
      </c>
      <c r="E547" s="15">
        <v>46</v>
      </c>
      <c r="F547" s="15">
        <v>71</v>
      </c>
      <c r="G547" s="15">
        <v>3</v>
      </c>
      <c r="H547" s="15" t="s">
        <v>15</v>
      </c>
      <c r="I547" s="15" t="s">
        <v>22</v>
      </c>
      <c r="J547" s="45"/>
      <c r="K547" s="48"/>
      <c r="L547" s="50"/>
      <c r="M547" s="52"/>
      <c r="N547" s="54"/>
      <c r="O547" s="56"/>
      <c r="P547" s="11"/>
      <c r="Q547" s="12"/>
      <c r="R547" s="12"/>
    </row>
    <row r="548" spans="1:18" ht="11.1" customHeight="1">
      <c r="A548" s="13" t="s">
        <v>395</v>
      </c>
      <c r="B548" s="14" t="s">
        <v>396</v>
      </c>
      <c r="C548" s="15" t="s">
        <v>51</v>
      </c>
      <c r="D548" s="15">
        <v>27</v>
      </c>
      <c r="E548" s="15">
        <v>40</v>
      </c>
      <c r="F548" s="15">
        <v>67</v>
      </c>
      <c r="G548" s="15">
        <v>3</v>
      </c>
      <c r="H548" s="15" t="s">
        <v>15</v>
      </c>
      <c r="I548" s="15" t="s">
        <v>16</v>
      </c>
      <c r="J548" s="45"/>
      <c r="K548" s="48"/>
      <c r="L548" s="50"/>
      <c r="M548" s="52"/>
      <c r="N548" s="54"/>
      <c r="O548" s="56"/>
      <c r="P548" s="11"/>
      <c r="Q548" s="12"/>
      <c r="R548" s="12"/>
    </row>
    <row r="549" spans="1:18" ht="11.1" customHeight="1">
      <c r="A549" s="13" t="s">
        <v>395</v>
      </c>
      <c r="B549" s="14" t="s">
        <v>396</v>
      </c>
      <c r="C549" s="15" t="s">
        <v>47</v>
      </c>
      <c r="D549" s="15">
        <v>24</v>
      </c>
      <c r="E549" s="15">
        <v>52</v>
      </c>
      <c r="F549" s="15">
        <v>76</v>
      </c>
      <c r="G549" s="15">
        <v>3</v>
      </c>
      <c r="H549" s="15" t="s">
        <v>15</v>
      </c>
      <c r="I549" s="15" t="s">
        <v>22</v>
      </c>
      <c r="J549" s="45"/>
      <c r="K549" s="48"/>
      <c r="L549" s="50"/>
      <c r="M549" s="52"/>
      <c r="N549" s="54"/>
      <c r="O549" s="56"/>
      <c r="P549" s="11"/>
      <c r="Q549" s="12"/>
      <c r="R549" s="12"/>
    </row>
    <row r="550" spans="1:18" ht="11.1" customHeight="1">
      <c r="A550" s="13" t="s">
        <v>395</v>
      </c>
      <c r="B550" s="14" t="s">
        <v>396</v>
      </c>
      <c r="C550" s="15" t="s">
        <v>48</v>
      </c>
      <c r="D550" s="15">
        <v>28</v>
      </c>
      <c r="E550" s="15">
        <v>66</v>
      </c>
      <c r="F550" s="15">
        <v>94</v>
      </c>
      <c r="G550" s="15">
        <v>1.5</v>
      </c>
      <c r="H550" s="15" t="s">
        <v>15</v>
      </c>
      <c r="I550" s="15" t="s">
        <v>20</v>
      </c>
      <c r="J550" s="45"/>
      <c r="K550" s="48"/>
      <c r="L550" s="50"/>
      <c r="M550" s="52"/>
      <c r="N550" s="54"/>
      <c r="O550" s="56"/>
      <c r="P550" s="11"/>
      <c r="Q550" s="12"/>
      <c r="R550" s="12"/>
    </row>
    <row r="551" spans="1:18" ht="11.1" customHeight="1">
      <c r="A551" s="16" t="s">
        <v>395</v>
      </c>
      <c r="B551" s="17" t="s">
        <v>396</v>
      </c>
      <c r="C551" s="18" t="s">
        <v>49</v>
      </c>
      <c r="D551" s="18">
        <v>28</v>
      </c>
      <c r="E551" s="18">
        <v>67</v>
      </c>
      <c r="F551" s="18">
        <v>95</v>
      </c>
      <c r="G551" s="18">
        <v>1.5</v>
      </c>
      <c r="H551" s="18" t="s">
        <v>15</v>
      </c>
      <c r="I551" s="18" t="s">
        <v>20</v>
      </c>
      <c r="J551" s="45"/>
      <c r="K551" s="48"/>
      <c r="L551" s="50"/>
      <c r="M551" s="52"/>
      <c r="N551" s="54"/>
      <c r="O551" s="56"/>
      <c r="P551" s="11"/>
      <c r="Q551" s="12"/>
      <c r="R551" s="12"/>
    </row>
    <row r="552" spans="1:18" ht="11.1" customHeight="1">
      <c r="A552" s="16" t="s">
        <v>395</v>
      </c>
      <c r="B552" s="17" t="s">
        <v>396</v>
      </c>
      <c r="C552" s="18" t="s">
        <v>52</v>
      </c>
      <c r="D552" s="18">
        <v>28</v>
      </c>
      <c r="E552" s="18">
        <v>66</v>
      </c>
      <c r="F552" s="18">
        <v>94</v>
      </c>
      <c r="G552" s="18">
        <v>1.5</v>
      </c>
      <c r="H552" s="18" t="s">
        <v>15</v>
      </c>
      <c r="I552" s="18" t="s">
        <v>20</v>
      </c>
      <c r="J552" s="45"/>
      <c r="K552" s="48"/>
      <c r="L552" s="50"/>
      <c r="M552" s="52"/>
      <c r="N552" s="54"/>
      <c r="O552" s="56"/>
      <c r="P552" s="11"/>
      <c r="Q552" s="12"/>
      <c r="R552" s="12"/>
    </row>
    <row r="553" spans="1:18" ht="11.1" customHeight="1">
      <c r="A553" s="16" t="s">
        <v>395</v>
      </c>
      <c r="B553" s="17" t="s">
        <v>396</v>
      </c>
      <c r="C553" s="18" t="s">
        <v>50</v>
      </c>
      <c r="D553" s="18">
        <v>28</v>
      </c>
      <c r="E553" s="18">
        <v>67</v>
      </c>
      <c r="F553" s="18">
        <v>95</v>
      </c>
      <c r="G553" s="18">
        <v>2</v>
      </c>
      <c r="H553" s="18" t="s">
        <v>15</v>
      </c>
      <c r="I553" s="18" t="s">
        <v>20</v>
      </c>
      <c r="J553" s="45"/>
      <c r="K553" s="48"/>
      <c r="L553" s="50"/>
      <c r="M553" s="52"/>
      <c r="N553" s="54"/>
      <c r="O553" s="56"/>
      <c r="P553" s="11"/>
      <c r="Q553" s="12"/>
      <c r="R553" s="12"/>
    </row>
    <row r="554" spans="1:18" ht="11.1" customHeight="1">
      <c r="A554" s="16" t="s">
        <v>395</v>
      </c>
      <c r="B554" s="17" t="s">
        <v>396</v>
      </c>
      <c r="C554" s="18" t="s">
        <v>42</v>
      </c>
      <c r="D554" s="18">
        <v>23</v>
      </c>
      <c r="E554" s="18">
        <v>0</v>
      </c>
      <c r="F554" s="18">
        <v>23</v>
      </c>
      <c r="G554" s="18">
        <v>0</v>
      </c>
      <c r="H554" s="18" t="s">
        <v>15</v>
      </c>
      <c r="I554" s="18" t="s">
        <v>31</v>
      </c>
      <c r="J554" s="45"/>
      <c r="K554" s="48"/>
      <c r="L554" s="50"/>
      <c r="M554" s="52"/>
      <c r="N554" s="54"/>
      <c r="O554" s="56"/>
      <c r="P554" s="11"/>
      <c r="Q554" s="12"/>
      <c r="R554" s="12"/>
    </row>
    <row r="555" spans="1:18" ht="11.1" customHeight="1" thickBot="1">
      <c r="A555" s="19" t="s">
        <v>395</v>
      </c>
      <c r="B555" s="20" t="s">
        <v>396</v>
      </c>
      <c r="C555" s="21" t="s">
        <v>292</v>
      </c>
      <c r="D555" s="21">
        <v>28</v>
      </c>
      <c r="E555" s="21">
        <v>0</v>
      </c>
      <c r="F555" s="21">
        <v>28</v>
      </c>
      <c r="G555" s="21">
        <v>0</v>
      </c>
      <c r="H555" s="21" t="s">
        <v>15</v>
      </c>
      <c r="I555" s="21" t="s">
        <v>31</v>
      </c>
      <c r="J555" s="46"/>
      <c r="K555" s="49"/>
      <c r="L555" s="51"/>
      <c r="M555" s="53"/>
      <c r="N555" s="55"/>
      <c r="O555" s="57"/>
      <c r="P555" s="11"/>
      <c r="Q555" s="12"/>
      <c r="R555" s="12"/>
    </row>
    <row r="556" spans="1:18" ht="11.1" customHeight="1">
      <c r="A556" s="8" t="s">
        <v>397</v>
      </c>
      <c r="B556" s="9" t="s">
        <v>396</v>
      </c>
      <c r="C556" s="10" t="s">
        <v>45</v>
      </c>
      <c r="D556" s="10">
        <v>27</v>
      </c>
      <c r="E556" s="10">
        <v>31</v>
      </c>
      <c r="F556" s="10">
        <v>58</v>
      </c>
      <c r="G556" s="10">
        <v>3</v>
      </c>
      <c r="H556" s="10" t="s">
        <v>15</v>
      </c>
      <c r="I556" s="10" t="s">
        <v>17</v>
      </c>
      <c r="J556" s="44">
        <f t="shared" ref="J556" si="245">COUNTIF(H556:H566,"F")+COUNTIF(H556:H566,"AB")</f>
        <v>0</v>
      </c>
      <c r="K556" s="47">
        <f t="shared" ref="K556" si="246">SUM(G556:G566)</f>
        <v>21.5</v>
      </c>
      <c r="L556" s="50" t="str">
        <f t="shared" ref="L556" si="247">IF(K556=21.5, "PASS", "FAIL")</f>
        <v>PASS</v>
      </c>
      <c r="M556" s="52">
        <f t="shared" ref="M556" si="248">IF(L556="PASS",O556/9,"NO NEED")</f>
        <v>79.888888888888886</v>
      </c>
      <c r="N556" s="54">
        <f>IF(L556="FAIL","NO RANK",RANK(M556,$M$6:$M$621))</f>
        <v>6</v>
      </c>
      <c r="O556" s="56">
        <f t="shared" ref="O556" si="249">SUM(F556:F564)</f>
        <v>719</v>
      </c>
      <c r="P556" s="11"/>
      <c r="Q556" s="12"/>
      <c r="R556" s="12"/>
    </row>
    <row r="557" spans="1:18" ht="11.1" customHeight="1">
      <c r="A557" s="13" t="s">
        <v>397</v>
      </c>
      <c r="B557" s="14" t="s">
        <v>396</v>
      </c>
      <c r="C557" s="15" t="s">
        <v>46</v>
      </c>
      <c r="D557" s="15">
        <v>26</v>
      </c>
      <c r="E557" s="15">
        <v>40</v>
      </c>
      <c r="F557" s="15">
        <v>66</v>
      </c>
      <c r="G557" s="15">
        <v>3</v>
      </c>
      <c r="H557" s="15" t="s">
        <v>15</v>
      </c>
      <c r="I557" s="15" t="s">
        <v>16</v>
      </c>
      <c r="J557" s="45"/>
      <c r="K557" s="48"/>
      <c r="L557" s="50"/>
      <c r="M557" s="52"/>
      <c r="N557" s="54"/>
      <c r="O557" s="56"/>
      <c r="P557" s="11"/>
      <c r="Q557" s="12"/>
      <c r="R557" s="12"/>
    </row>
    <row r="558" spans="1:18" ht="11.1" customHeight="1">
      <c r="A558" s="13" t="s">
        <v>397</v>
      </c>
      <c r="B558" s="14" t="s">
        <v>396</v>
      </c>
      <c r="C558" s="15" t="s">
        <v>44</v>
      </c>
      <c r="D558" s="15">
        <v>25</v>
      </c>
      <c r="E558" s="15">
        <v>42</v>
      </c>
      <c r="F558" s="15">
        <v>67</v>
      </c>
      <c r="G558" s="15">
        <v>3</v>
      </c>
      <c r="H558" s="15" t="s">
        <v>15</v>
      </c>
      <c r="I558" s="15" t="s">
        <v>16</v>
      </c>
      <c r="J558" s="45"/>
      <c r="K558" s="48"/>
      <c r="L558" s="50"/>
      <c r="M558" s="52"/>
      <c r="N558" s="54"/>
      <c r="O558" s="56"/>
      <c r="P558" s="11"/>
      <c r="Q558" s="12"/>
      <c r="R558" s="12"/>
    </row>
    <row r="559" spans="1:18" ht="11.1" customHeight="1">
      <c r="A559" s="13" t="s">
        <v>397</v>
      </c>
      <c r="B559" s="14" t="s">
        <v>396</v>
      </c>
      <c r="C559" s="15" t="s">
        <v>51</v>
      </c>
      <c r="D559" s="15">
        <v>28</v>
      </c>
      <c r="E559" s="15">
        <v>48</v>
      </c>
      <c r="F559" s="15">
        <v>76</v>
      </c>
      <c r="G559" s="15">
        <v>3</v>
      </c>
      <c r="H559" s="15" t="s">
        <v>15</v>
      </c>
      <c r="I559" s="15" t="s">
        <v>22</v>
      </c>
      <c r="J559" s="45"/>
      <c r="K559" s="48"/>
      <c r="L559" s="50"/>
      <c r="M559" s="52"/>
      <c r="N559" s="54"/>
      <c r="O559" s="56"/>
      <c r="P559" s="11"/>
      <c r="Q559" s="12"/>
      <c r="R559" s="12"/>
    </row>
    <row r="560" spans="1:18" ht="11.1" customHeight="1">
      <c r="A560" s="13" t="s">
        <v>397</v>
      </c>
      <c r="B560" s="14" t="s">
        <v>396</v>
      </c>
      <c r="C560" s="15" t="s">
        <v>47</v>
      </c>
      <c r="D560" s="15">
        <v>26</v>
      </c>
      <c r="E560" s="15">
        <v>48</v>
      </c>
      <c r="F560" s="15">
        <v>74</v>
      </c>
      <c r="G560" s="15">
        <v>3</v>
      </c>
      <c r="H560" s="15" t="s">
        <v>15</v>
      </c>
      <c r="I560" s="15" t="s">
        <v>22</v>
      </c>
      <c r="J560" s="45"/>
      <c r="K560" s="48"/>
      <c r="L560" s="50"/>
      <c r="M560" s="52"/>
      <c r="N560" s="54"/>
      <c r="O560" s="56"/>
      <c r="P560" s="11"/>
      <c r="Q560" s="12"/>
      <c r="R560" s="12"/>
    </row>
    <row r="561" spans="1:18" ht="11.1" customHeight="1">
      <c r="A561" s="13" t="s">
        <v>397</v>
      </c>
      <c r="B561" s="14" t="s">
        <v>396</v>
      </c>
      <c r="C561" s="15" t="s">
        <v>48</v>
      </c>
      <c r="D561" s="15">
        <v>28</v>
      </c>
      <c r="E561" s="15">
        <v>67</v>
      </c>
      <c r="F561" s="15">
        <v>95</v>
      </c>
      <c r="G561" s="15">
        <v>1.5</v>
      </c>
      <c r="H561" s="15" t="s">
        <v>15</v>
      </c>
      <c r="I561" s="15" t="s">
        <v>20</v>
      </c>
      <c r="J561" s="45"/>
      <c r="K561" s="48"/>
      <c r="L561" s="50"/>
      <c r="M561" s="52"/>
      <c r="N561" s="54"/>
      <c r="O561" s="56"/>
      <c r="P561" s="11"/>
      <c r="Q561" s="12"/>
      <c r="R561" s="12"/>
    </row>
    <row r="562" spans="1:18" ht="11.1" customHeight="1">
      <c r="A562" s="13" t="s">
        <v>397</v>
      </c>
      <c r="B562" s="14" t="s">
        <v>396</v>
      </c>
      <c r="C562" s="15" t="s">
        <v>49</v>
      </c>
      <c r="D562" s="15">
        <v>27</v>
      </c>
      <c r="E562" s="15">
        <v>67</v>
      </c>
      <c r="F562" s="15">
        <v>94</v>
      </c>
      <c r="G562" s="15">
        <v>1.5</v>
      </c>
      <c r="H562" s="15" t="s">
        <v>15</v>
      </c>
      <c r="I562" s="15" t="s">
        <v>20</v>
      </c>
      <c r="J562" s="45"/>
      <c r="K562" s="48"/>
      <c r="L562" s="50"/>
      <c r="M562" s="52"/>
      <c r="N562" s="54"/>
      <c r="O562" s="56"/>
      <c r="P562" s="11"/>
      <c r="Q562" s="12"/>
      <c r="R562" s="12"/>
    </row>
    <row r="563" spans="1:18" ht="11.1" customHeight="1">
      <c r="A563" s="16" t="s">
        <v>397</v>
      </c>
      <c r="B563" s="17" t="s">
        <v>396</v>
      </c>
      <c r="C563" s="18" t="s">
        <v>52</v>
      </c>
      <c r="D563" s="18">
        <v>28</v>
      </c>
      <c r="E563" s="18">
        <v>66</v>
      </c>
      <c r="F563" s="18">
        <v>94</v>
      </c>
      <c r="G563" s="18">
        <v>1.5</v>
      </c>
      <c r="H563" s="18" t="s">
        <v>15</v>
      </c>
      <c r="I563" s="18" t="s">
        <v>20</v>
      </c>
      <c r="J563" s="45"/>
      <c r="K563" s="48"/>
      <c r="L563" s="50"/>
      <c r="M563" s="52"/>
      <c r="N563" s="54"/>
      <c r="O563" s="56"/>
      <c r="P563" s="11"/>
      <c r="Q563" s="12"/>
      <c r="R563" s="12"/>
    </row>
    <row r="564" spans="1:18" ht="11.1" customHeight="1">
      <c r="A564" s="16" t="s">
        <v>397</v>
      </c>
      <c r="B564" s="17" t="s">
        <v>396</v>
      </c>
      <c r="C564" s="18" t="s">
        <v>50</v>
      </c>
      <c r="D564" s="18">
        <v>28</v>
      </c>
      <c r="E564" s="18">
        <v>67</v>
      </c>
      <c r="F564" s="18">
        <v>95</v>
      </c>
      <c r="G564" s="18">
        <v>2</v>
      </c>
      <c r="H564" s="18" t="s">
        <v>15</v>
      </c>
      <c r="I564" s="18" t="s">
        <v>20</v>
      </c>
      <c r="J564" s="45"/>
      <c r="K564" s="48"/>
      <c r="L564" s="50"/>
      <c r="M564" s="52"/>
      <c r="N564" s="54"/>
      <c r="O564" s="56"/>
      <c r="P564" s="11"/>
      <c r="Q564" s="12"/>
      <c r="R564" s="12"/>
    </row>
    <row r="565" spans="1:18" ht="11.1" customHeight="1">
      <c r="A565" s="16" t="s">
        <v>397</v>
      </c>
      <c r="B565" s="17" t="s">
        <v>396</v>
      </c>
      <c r="C565" s="18" t="s">
        <v>42</v>
      </c>
      <c r="D565" s="18">
        <v>24</v>
      </c>
      <c r="E565" s="18">
        <v>0</v>
      </c>
      <c r="F565" s="18">
        <v>24</v>
      </c>
      <c r="G565" s="18">
        <v>0</v>
      </c>
      <c r="H565" s="18" t="s">
        <v>15</v>
      </c>
      <c r="I565" s="18" t="s">
        <v>31</v>
      </c>
      <c r="J565" s="45"/>
      <c r="K565" s="48"/>
      <c r="L565" s="50"/>
      <c r="M565" s="52"/>
      <c r="N565" s="54"/>
      <c r="O565" s="56"/>
      <c r="P565" s="11"/>
      <c r="Q565" s="12"/>
      <c r="R565" s="12"/>
    </row>
    <row r="566" spans="1:18" ht="11.1" customHeight="1" thickBot="1">
      <c r="A566" s="19" t="s">
        <v>397</v>
      </c>
      <c r="B566" s="20" t="s">
        <v>396</v>
      </c>
      <c r="C566" s="21" t="s">
        <v>292</v>
      </c>
      <c r="D566" s="21">
        <v>28</v>
      </c>
      <c r="E566" s="21">
        <v>0</v>
      </c>
      <c r="F566" s="21">
        <v>28</v>
      </c>
      <c r="G566" s="21">
        <v>0</v>
      </c>
      <c r="H566" s="21" t="s">
        <v>15</v>
      </c>
      <c r="I566" s="21" t="s">
        <v>31</v>
      </c>
      <c r="J566" s="46"/>
      <c r="K566" s="49"/>
      <c r="L566" s="51"/>
      <c r="M566" s="53"/>
      <c r="N566" s="55"/>
      <c r="O566" s="57"/>
      <c r="P566" s="11"/>
      <c r="Q566" s="12"/>
      <c r="R566" s="12"/>
    </row>
    <row r="567" spans="1:18" ht="11.1" customHeight="1">
      <c r="A567" s="8" t="s">
        <v>398</v>
      </c>
      <c r="B567" s="9" t="s">
        <v>399</v>
      </c>
      <c r="C567" s="10" t="s">
        <v>45</v>
      </c>
      <c r="D567" s="10">
        <v>26</v>
      </c>
      <c r="E567" s="10">
        <v>33</v>
      </c>
      <c r="F567" s="10">
        <v>59</v>
      </c>
      <c r="G567" s="10">
        <v>3</v>
      </c>
      <c r="H567" s="10" t="s">
        <v>15</v>
      </c>
      <c r="I567" s="10" t="s">
        <v>17</v>
      </c>
      <c r="J567" s="44">
        <f t="shared" ref="J567" si="250">COUNTIF(H567:H577,"F")+COUNTIF(H567:H577,"AB")</f>
        <v>0</v>
      </c>
      <c r="K567" s="47">
        <f t="shared" ref="K567" si="251">SUM(G567:G577)</f>
        <v>21.5</v>
      </c>
      <c r="L567" s="50" t="str">
        <f t="shared" ref="L567" si="252">IF(K567=21.5, "PASS", "FAIL")</f>
        <v>PASS</v>
      </c>
      <c r="M567" s="52">
        <f t="shared" ref="M567" si="253">IF(L567="PASS",O567/9,"NO NEED")</f>
        <v>74.555555555555557</v>
      </c>
      <c r="N567" s="54">
        <f>IF(L567="FAIL","NO RANK",RANK(M567,$M$6:$M$621))</f>
        <v>17</v>
      </c>
      <c r="O567" s="56">
        <f t="shared" ref="O567" si="254">SUM(F567:F575)</f>
        <v>671</v>
      </c>
      <c r="P567" s="11"/>
      <c r="Q567" s="12"/>
      <c r="R567" s="12"/>
    </row>
    <row r="568" spans="1:18" ht="11.1" customHeight="1">
      <c r="A568" s="13" t="s">
        <v>398</v>
      </c>
      <c r="B568" s="14" t="s">
        <v>399</v>
      </c>
      <c r="C568" s="15" t="s">
        <v>46</v>
      </c>
      <c r="D568" s="15">
        <v>24</v>
      </c>
      <c r="E568" s="15">
        <v>36</v>
      </c>
      <c r="F568" s="15">
        <v>60</v>
      </c>
      <c r="G568" s="15">
        <v>3</v>
      </c>
      <c r="H568" s="15" t="s">
        <v>15</v>
      </c>
      <c r="I568" s="15" t="s">
        <v>16</v>
      </c>
      <c r="J568" s="45"/>
      <c r="K568" s="48"/>
      <c r="L568" s="50"/>
      <c r="M568" s="52"/>
      <c r="N568" s="54"/>
      <c r="O568" s="56"/>
      <c r="P568" s="11"/>
      <c r="Q568" s="12"/>
      <c r="R568" s="12"/>
    </row>
    <row r="569" spans="1:18" ht="11.1" customHeight="1">
      <c r="A569" s="13" t="s">
        <v>398</v>
      </c>
      <c r="B569" s="14" t="s">
        <v>399</v>
      </c>
      <c r="C569" s="15" t="s">
        <v>44</v>
      </c>
      <c r="D569" s="15">
        <v>25</v>
      </c>
      <c r="E569" s="15">
        <v>39</v>
      </c>
      <c r="F569" s="15">
        <v>64</v>
      </c>
      <c r="G569" s="15">
        <v>3</v>
      </c>
      <c r="H569" s="15" t="s">
        <v>15</v>
      </c>
      <c r="I569" s="15" t="s">
        <v>16</v>
      </c>
      <c r="J569" s="45"/>
      <c r="K569" s="48"/>
      <c r="L569" s="50"/>
      <c r="M569" s="52"/>
      <c r="N569" s="54"/>
      <c r="O569" s="56"/>
      <c r="P569" s="11"/>
      <c r="Q569" s="12"/>
      <c r="R569" s="12"/>
    </row>
    <row r="570" spans="1:18" ht="11.1" customHeight="1">
      <c r="A570" s="13" t="s">
        <v>398</v>
      </c>
      <c r="B570" s="14" t="s">
        <v>399</v>
      </c>
      <c r="C570" s="15" t="s">
        <v>51</v>
      </c>
      <c r="D570" s="15">
        <v>27</v>
      </c>
      <c r="E570" s="15">
        <v>26</v>
      </c>
      <c r="F570" s="15">
        <v>53</v>
      </c>
      <c r="G570" s="15">
        <v>3</v>
      </c>
      <c r="H570" s="15" t="s">
        <v>15</v>
      </c>
      <c r="I570" s="15" t="s">
        <v>17</v>
      </c>
      <c r="J570" s="45"/>
      <c r="K570" s="48"/>
      <c r="L570" s="50"/>
      <c r="M570" s="52"/>
      <c r="N570" s="54"/>
      <c r="O570" s="56"/>
      <c r="P570" s="11"/>
      <c r="Q570" s="12"/>
      <c r="R570" s="12"/>
    </row>
    <row r="571" spans="1:18" ht="11.1" customHeight="1">
      <c r="A571" s="13" t="s">
        <v>398</v>
      </c>
      <c r="B571" s="14" t="s">
        <v>399</v>
      </c>
      <c r="C571" s="15" t="s">
        <v>47</v>
      </c>
      <c r="D571" s="15">
        <v>23</v>
      </c>
      <c r="E571" s="15">
        <v>40</v>
      </c>
      <c r="F571" s="15">
        <v>63</v>
      </c>
      <c r="G571" s="15">
        <v>3</v>
      </c>
      <c r="H571" s="15" t="s">
        <v>15</v>
      </c>
      <c r="I571" s="15" t="s">
        <v>16</v>
      </c>
      <c r="J571" s="45"/>
      <c r="K571" s="48"/>
      <c r="L571" s="50"/>
      <c r="M571" s="52"/>
      <c r="N571" s="54"/>
      <c r="O571" s="56"/>
      <c r="P571" s="11"/>
      <c r="Q571" s="12"/>
      <c r="R571" s="12"/>
    </row>
    <row r="572" spans="1:18" ht="11.1" customHeight="1">
      <c r="A572" s="13" t="s">
        <v>398</v>
      </c>
      <c r="B572" s="14" t="s">
        <v>399</v>
      </c>
      <c r="C572" s="15" t="s">
        <v>48</v>
      </c>
      <c r="D572" s="15">
        <v>29</v>
      </c>
      <c r="E572" s="15">
        <v>64</v>
      </c>
      <c r="F572" s="15">
        <v>93</v>
      </c>
      <c r="G572" s="15">
        <v>1.5</v>
      </c>
      <c r="H572" s="15" t="s">
        <v>15</v>
      </c>
      <c r="I572" s="15" t="s">
        <v>20</v>
      </c>
      <c r="J572" s="45"/>
      <c r="K572" s="48"/>
      <c r="L572" s="50"/>
      <c r="M572" s="52"/>
      <c r="N572" s="54"/>
      <c r="O572" s="56"/>
      <c r="P572" s="11"/>
      <c r="Q572" s="12"/>
      <c r="R572" s="12"/>
    </row>
    <row r="573" spans="1:18" ht="11.1" customHeight="1">
      <c r="A573" s="16" t="s">
        <v>398</v>
      </c>
      <c r="B573" s="17" t="s">
        <v>399</v>
      </c>
      <c r="C573" s="18" t="s">
        <v>49</v>
      </c>
      <c r="D573" s="18">
        <v>28</v>
      </c>
      <c r="E573" s="18">
        <v>67</v>
      </c>
      <c r="F573" s="18">
        <v>95</v>
      </c>
      <c r="G573" s="18">
        <v>1.5</v>
      </c>
      <c r="H573" s="18" t="s">
        <v>15</v>
      </c>
      <c r="I573" s="18" t="s">
        <v>20</v>
      </c>
      <c r="J573" s="45"/>
      <c r="K573" s="48"/>
      <c r="L573" s="50"/>
      <c r="M573" s="52"/>
      <c r="N573" s="54"/>
      <c r="O573" s="56"/>
      <c r="P573" s="11"/>
      <c r="Q573" s="12"/>
      <c r="R573" s="12"/>
    </row>
    <row r="574" spans="1:18" ht="11.1" customHeight="1">
      <c r="A574" s="16" t="s">
        <v>398</v>
      </c>
      <c r="B574" s="17" t="s">
        <v>399</v>
      </c>
      <c r="C574" s="18" t="s">
        <v>52</v>
      </c>
      <c r="D574" s="18">
        <v>29</v>
      </c>
      <c r="E574" s="18">
        <v>64</v>
      </c>
      <c r="F574" s="18">
        <v>93</v>
      </c>
      <c r="G574" s="18">
        <v>1.5</v>
      </c>
      <c r="H574" s="18" t="s">
        <v>15</v>
      </c>
      <c r="I574" s="18" t="s">
        <v>20</v>
      </c>
      <c r="J574" s="45"/>
      <c r="K574" s="48"/>
      <c r="L574" s="50"/>
      <c r="M574" s="52"/>
      <c r="N574" s="54"/>
      <c r="O574" s="56"/>
      <c r="P574" s="11"/>
      <c r="Q574" s="12"/>
      <c r="R574" s="12"/>
    </row>
    <row r="575" spans="1:18" ht="11.1" customHeight="1">
      <c r="A575" s="16" t="s">
        <v>398</v>
      </c>
      <c r="B575" s="17" t="s">
        <v>399</v>
      </c>
      <c r="C575" s="18" t="s">
        <v>50</v>
      </c>
      <c r="D575" s="18">
        <v>29</v>
      </c>
      <c r="E575" s="18">
        <v>62</v>
      </c>
      <c r="F575" s="18">
        <v>91</v>
      </c>
      <c r="G575" s="18">
        <v>2</v>
      </c>
      <c r="H575" s="18" t="s">
        <v>15</v>
      </c>
      <c r="I575" s="18" t="s">
        <v>20</v>
      </c>
      <c r="J575" s="45"/>
      <c r="K575" s="48"/>
      <c r="L575" s="50"/>
      <c r="M575" s="52"/>
      <c r="N575" s="54"/>
      <c r="O575" s="56"/>
      <c r="P575" s="11"/>
      <c r="Q575" s="12"/>
      <c r="R575" s="12"/>
    </row>
    <row r="576" spans="1:18" ht="11.1" customHeight="1">
      <c r="A576" s="16" t="s">
        <v>398</v>
      </c>
      <c r="B576" s="17" t="s">
        <v>399</v>
      </c>
      <c r="C576" s="18" t="s">
        <v>42</v>
      </c>
      <c r="D576" s="18">
        <v>22</v>
      </c>
      <c r="E576" s="18">
        <v>0</v>
      </c>
      <c r="F576" s="18">
        <v>22</v>
      </c>
      <c r="G576" s="18">
        <v>0</v>
      </c>
      <c r="H576" s="18" t="s">
        <v>15</v>
      </c>
      <c r="I576" s="18" t="s">
        <v>31</v>
      </c>
      <c r="J576" s="45"/>
      <c r="K576" s="48"/>
      <c r="L576" s="50"/>
      <c r="M576" s="52"/>
      <c r="N576" s="54"/>
      <c r="O576" s="56"/>
      <c r="P576" s="11"/>
      <c r="Q576" s="12"/>
      <c r="R576" s="12"/>
    </row>
    <row r="577" spans="1:18" ht="11.1" customHeight="1" thickBot="1">
      <c r="A577" s="19" t="s">
        <v>398</v>
      </c>
      <c r="B577" s="20" t="s">
        <v>399</v>
      </c>
      <c r="C577" s="21" t="s">
        <v>292</v>
      </c>
      <c r="D577" s="21">
        <v>29</v>
      </c>
      <c r="E577" s="21">
        <v>0</v>
      </c>
      <c r="F577" s="21">
        <v>29</v>
      </c>
      <c r="G577" s="21">
        <v>0</v>
      </c>
      <c r="H577" s="21" t="s">
        <v>15</v>
      </c>
      <c r="I577" s="21" t="s">
        <v>31</v>
      </c>
      <c r="J577" s="46"/>
      <c r="K577" s="49"/>
      <c r="L577" s="51"/>
      <c r="M577" s="53"/>
      <c r="N577" s="55"/>
      <c r="O577" s="57"/>
      <c r="P577" s="11"/>
      <c r="Q577" s="12"/>
      <c r="R577" s="12"/>
    </row>
    <row r="578" spans="1:18" ht="11.1" customHeight="1">
      <c r="A578" s="8" t="s">
        <v>400</v>
      </c>
      <c r="B578" s="9" t="s">
        <v>401</v>
      </c>
      <c r="C578" s="10" t="s">
        <v>45</v>
      </c>
      <c r="D578" s="10">
        <v>28</v>
      </c>
      <c r="E578" s="10">
        <v>28</v>
      </c>
      <c r="F578" s="10">
        <v>56</v>
      </c>
      <c r="G578" s="10">
        <v>3</v>
      </c>
      <c r="H578" s="10" t="s">
        <v>15</v>
      </c>
      <c r="I578" s="10" t="s">
        <v>17</v>
      </c>
      <c r="J578" s="44">
        <f t="shared" ref="J578" si="255">COUNTIF(H578:H588,"F")+COUNTIF(H578:H588,"AB")</f>
        <v>0</v>
      </c>
      <c r="K578" s="47">
        <f t="shared" ref="K578" si="256">SUM(G578:G588)</f>
        <v>21.5</v>
      </c>
      <c r="L578" s="50" t="str">
        <f t="shared" ref="L578" si="257">IF(K578=21.5, "PASS", "FAIL")</f>
        <v>PASS</v>
      </c>
      <c r="M578" s="52">
        <f t="shared" ref="M578" si="258">IF(L578="PASS",O578/9,"NO NEED")</f>
        <v>77</v>
      </c>
      <c r="N578" s="54">
        <f>IF(L578="FAIL","NO RANK",RANK(M578,$M$6:$M$621))</f>
        <v>9</v>
      </c>
      <c r="O578" s="56">
        <f t="shared" ref="O578" si="259">SUM(F578:F586)</f>
        <v>693</v>
      </c>
      <c r="P578" s="11"/>
      <c r="Q578" s="12"/>
      <c r="R578" s="12"/>
    </row>
    <row r="579" spans="1:18" ht="11.1" customHeight="1">
      <c r="A579" s="13" t="s">
        <v>400</v>
      </c>
      <c r="B579" s="14" t="s">
        <v>401</v>
      </c>
      <c r="C579" s="15" t="s">
        <v>46</v>
      </c>
      <c r="D579" s="15">
        <v>26</v>
      </c>
      <c r="E579" s="15">
        <v>48</v>
      </c>
      <c r="F579" s="15">
        <v>74</v>
      </c>
      <c r="G579" s="15">
        <v>3</v>
      </c>
      <c r="H579" s="15" t="s">
        <v>15</v>
      </c>
      <c r="I579" s="15" t="s">
        <v>22</v>
      </c>
      <c r="J579" s="45"/>
      <c r="K579" s="48"/>
      <c r="L579" s="50"/>
      <c r="M579" s="52"/>
      <c r="N579" s="54"/>
      <c r="O579" s="56"/>
      <c r="P579" s="11"/>
      <c r="Q579" s="12"/>
      <c r="R579" s="12"/>
    </row>
    <row r="580" spans="1:18" ht="11.1" customHeight="1">
      <c r="A580" s="13" t="s">
        <v>400</v>
      </c>
      <c r="B580" s="14" t="s">
        <v>401</v>
      </c>
      <c r="C580" s="15" t="s">
        <v>44</v>
      </c>
      <c r="D580" s="15">
        <v>26</v>
      </c>
      <c r="E580" s="15">
        <v>46</v>
      </c>
      <c r="F580" s="15">
        <v>72</v>
      </c>
      <c r="G580" s="15">
        <v>3</v>
      </c>
      <c r="H580" s="15" t="s">
        <v>15</v>
      </c>
      <c r="I580" s="15" t="s">
        <v>22</v>
      </c>
      <c r="J580" s="45"/>
      <c r="K580" s="48"/>
      <c r="L580" s="50"/>
      <c r="M580" s="52"/>
      <c r="N580" s="54"/>
      <c r="O580" s="56"/>
      <c r="P580" s="11"/>
      <c r="Q580" s="12"/>
      <c r="R580" s="12"/>
    </row>
    <row r="581" spans="1:18" ht="11.1" customHeight="1">
      <c r="A581" s="13" t="s">
        <v>400</v>
      </c>
      <c r="B581" s="14" t="s">
        <v>401</v>
      </c>
      <c r="C581" s="15" t="s">
        <v>51</v>
      </c>
      <c r="D581" s="15">
        <v>27</v>
      </c>
      <c r="E581" s="15">
        <v>33</v>
      </c>
      <c r="F581" s="15">
        <v>60</v>
      </c>
      <c r="G581" s="15">
        <v>3</v>
      </c>
      <c r="H581" s="15" t="s">
        <v>15</v>
      </c>
      <c r="I581" s="15" t="s">
        <v>16</v>
      </c>
      <c r="J581" s="45"/>
      <c r="K581" s="48"/>
      <c r="L581" s="50"/>
      <c r="M581" s="52"/>
      <c r="N581" s="54"/>
      <c r="O581" s="56"/>
      <c r="P581" s="11"/>
      <c r="Q581" s="12"/>
      <c r="R581" s="12"/>
    </row>
    <row r="582" spans="1:18" ht="11.1" customHeight="1">
      <c r="A582" s="13" t="s">
        <v>400</v>
      </c>
      <c r="B582" s="14" t="s">
        <v>401</v>
      </c>
      <c r="C582" s="15" t="s">
        <v>47</v>
      </c>
      <c r="D582" s="15">
        <v>22</v>
      </c>
      <c r="E582" s="15">
        <v>38</v>
      </c>
      <c r="F582" s="15">
        <v>60</v>
      </c>
      <c r="G582" s="15">
        <v>3</v>
      </c>
      <c r="H582" s="15" t="s">
        <v>15</v>
      </c>
      <c r="I582" s="15" t="s">
        <v>16</v>
      </c>
      <c r="J582" s="45"/>
      <c r="K582" s="48"/>
      <c r="L582" s="50"/>
      <c r="M582" s="52"/>
      <c r="N582" s="54"/>
      <c r="O582" s="56"/>
      <c r="P582" s="11"/>
      <c r="Q582" s="12"/>
      <c r="R582" s="12"/>
    </row>
    <row r="583" spans="1:18" ht="11.1" customHeight="1">
      <c r="A583" s="13" t="s">
        <v>400</v>
      </c>
      <c r="B583" s="14" t="s">
        <v>401</v>
      </c>
      <c r="C583" s="15" t="s">
        <v>48</v>
      </c>
      <c r="D583" s="15">
        <v>28</v>
      </c>
      <c r="E583" s="15">
        <v>65</v>
      </c>
      <c r="F583" s="15">
        <v>93</v>
      </c>
      <c r="G583" s="15">
        <v>1.5</v>
      </c>
      <c r="H583" s="15" t="s">
        <v>15</v>
      </c>
      <c r="I583" s="15" t="s">
        <v>20</v>
      </c>
      <c r="J583" s="45"/>
      <c r="K583" s="48"/>
      <c r="L583" s="50"/>
      <c r="M583" s="52"/>
      <c r="N583" s="54"/>
      <c r="O583" s="56"/>
      <c r="P583" s="11"/>
      <c r="Q583" s="12"/>
      <c r="R583" s="12"/>
    </row>
    <row r="584" spans="1:18" ht="11.1" customHeight="1">
      <c r="A584" s="13" t="s">
        <v>400</v>
      </c>
      <c r="B584" s="14" t="s">
        <v>401</v>
      </c>
      <c r="C584" s="15" t="s">
        <v>49</v>
      </c>
      <c r="D584" s="15">
        <v>28</v>
      </c>
      <c r="E584" s="15">
        <v>67</v>
      </c>
      <c r="F584" s="15">
        <v>95</v>
      </c>
      <c r="G584" s="15">
        <v>1.5</v>
      </c>
      <c r="H584" s="15" t="s">
        <v>15</v>
      </c>
      <c r="I584" s="15" t="s">
        <v>20</v>
      </c>
      <c r="J584" s="45"/>
      <c r="K584" s="48"/>
      <c r="L584" s="50"/>
      <c r="M584" s="52"/>
      <c r="N584" s="54"/>
      <c r="O584" s="56"/>
      <c r="P584" s="11"/>
      <c r="Q584" s="12"/>
      <c r="R584" s="12"/>
    </row>
    <row r="585" spans="1:18" ht="11.1" customHeight="1">
      <c r="A585" s="16" t="s">
        <v>400</v>
      </c>
      <c r="B585" s="17" t="s">
        <v>401</v>
      </c>
      <c r="C585" s="18" t="s">
        <v>52</v>
      </c>
      <c r="D585" s="18">
        <v>28</v>
      </c>
      <c r="E585" s="18">
        <v>64</v>
      </c>
      <c r="F585" s="18">
        <v>92</v>
      </c>
      <c r="G585" s="18">
        <v>1.5</v>
      </c>
      <c r="H585" s="18" t="s">
        <v>15</v>
      </c>
      <c r="I585" s="18" t="s">
        <v>20</v>
      </c>
      <c r="J585" s="45"/>
      <c r="K585" s="48"/>
      <c r="L585" s="50"/>
      <c r="M585" s="52"/>
      <c r="N585" s="54"/>
      <c r="O585" s="56"/>
      <c r="P585" s="11"/>
      <c r="Q585" s="12"/>
      <c r="R585" s="12"/>
    </row>
    <row r="586" spans="1:18" ht="11.1" customHeight="1">
      <c r="A586" s="16" t="s">
        <v>400</v>
      </c>
      <c r="B586" s="17" t="s">
        <v>401</v>
      </c>
      <c r="C586" s="18" t="s">
        <v>50</v>
      </c>
      <c r="D586" s="18">
        <v>28</v>
      </c>
      <c r="E586" s="18">
        <v>63</v>
      </c>
      <c r="F586" s="18">
        <v>91</v>
      </c>
      <c r="G586" s="18">
        <v>2</v>
      </c>
      <c r="H586" s="18" t="s">
        <v>15</v>
      </c>
      <c r="I586" s="18" t="s">
        <v>20</v>
      </c>
      <c r="J586" s="45"/>
      <c r="K586" s="48"/>
      <c r="L586" s="50"/>
      <c r="M586" s="52"/>
      <c r="N586" s="54"/>
      <c r="O586" s="56"/>
      <c r="P586" s="11"/>
      <c r="Q586" s="12"/>
      <c r="R586" s="12"/>
    </row>
    <row r="587" spans="1:18" ht="11.1" customHeight="1">
      <c r="A587" s="16" t="s">
        <v>400</v>
      </c>
      <c r="B587" s="17" t="s">
        <v>401</v>
      </c>
      <c r="C587" s="18" t="s">
        <v>42</v>
      </c>
      <c r="D587" s="18">
        <v>21</v>
      </c>
      <c r="E587" s="18">
        <v>0</v>
      </c>
      <c r="F587" s="18">
        <v>21</v>
      </c>
      <c r="G587" s="18">
        <v>0</v>
      </c>
      <c r="H587" s="18" t="s">
        <v>15</v>
      </c>
      <c r="I587" s="18" t="s">
        <v>31</v>
      </c>
      <c r="J587" s="45"/>
      <c r="K587" s="48"/>
      <c r="L587" s="50"/>
      <c r="M587" s="52"/>
      <c r="N587" s="54"/>
      <c r="O587" s="56"/>
      <c r="P587" s="11"/>
      <c r="Q587" s="12"/>
      <c r="R587" s="12"/>
    </row>
    <row r="588" spans="1:18" ht="11.1" customHeight="1" thickBot="1">
      <c r="A588" s="19" t="s">
        <v>400</v>
      </c>
      <c r="B588" s="20" t="s">
        <v>401</v>
      </c>
      <c r="C588" s="21" t="s">
        <v>292</v>
      </c>
      <c r="D588" s="21">
        <v>28</v>
      </c>
      <c r="E588" s="21">
        <v>0</v>
      </c>
      <c r="F588" s="21">
        <v>28</v>
      </c>
      <c r="G588" s="21">
        <v>0</v>
      </c>
      <c r="H588" s="21" t="s">
        <v>15</v>
      </c>
      <c r="I588" s="21" t="s">
        <v>31</v>
      </c>
      <c r="J588" s="46"/>
      <c r="K588" s="49"/>
      <c r="L588" s="51"/>
      <c r="M588" s="53"/>
      <c r="N588" s="55"/>
      <c r="O588" s="57"/>
      <c r="P588" s="11"/>
      <c r="Q588" s="12"/>
      <c r="R588" s="12"/>
    </row>
    <row r="589" spans="1:18" ht="11.1" customHeight="1">
      <c r="A589" s="8" t="s">
        <v>402</v>
      </c>
      <c r="B589" s="9" t="s">
        <v>403</v>
      </c>
      <c r="C589" s="10" t="s">
        <v>45</v>
      </c>
      <c r="D589" s="10">
        <v>26</v>
      </c>
      <c r="E589" s="10">
        <v>7</v>
      </c>
      <c r="F589" s="10">
        <v>33</v>
      </c>
      <c r="G589" s="10">
        <v>0</v>
      </c>
      <c r="H589" s="10" t="s">
        <v>19</v>
      </c>
      <c r="I589" s="10" t="s">
        <v>19</v>
      </c>
      <c r="J589" s="44">
        <f t="shared" ref="J589" si="260">COUNTIF(H589:H599,"F")+COUNTIF(H589:H599,"AB")</f>
        <v>1</v>
      </c>
      <c r="K589" s="47">
        <f t="shared" ref="K589" si="261">SUM(G589:G599)</f>
        <v>18.5</v>
      </c>
      <c r="L589" s="50" t="str">
        <f t="shared" ref="L589" si="262">IF(K589=21.5, "PASS", "FAIL")</f>
        <v>FAIL</v>
      </c>
      <c r="M589" s="52" t="str">
        <f t="shared" ref="M589" si="263">IF(L589="PASS",O589/9,"NO NEED")</f>
        <v>NO NEED</v>
      </c>
      <c r="N589" s="54" t="str">
        <f>IF(L589="FAIL","NO RANK",RANK(M589,$M$6:$M$621))</f>
        <v>NO RANK</v>
      </c>
      <c r="O589" s="56">
        <f t="shared" ref="O589" si="264">SUM(F589:F597)</f>
        <v>550</v>
      </c>
      <c r="P589" s="11"/>
      <c r="Q589" s="12"/>
      <c r="R589" s="12"/>
    </row>
    <row r="590" spans="1:18" ht="11.1" customHeight="1">
      <c r="A590" s="13" t="s">
        <v>402</v>
      </c>
      <c r="B590" s="14" t="s">
        <v>403</v>
      </c>
      <c r="C590" s="15" t="s">
        <v>46</v>
      </c>
      <c r="D590" s="15">
        <v>24</v>
      </c>
      <c r="E590" s="15">
        <v>31</v>
      </c>
      <c r="F590" s="15">
        <v>55</v>
      </c>
      <c r="G590" s="15">
        <v>3</v>
      </c>
      <c r="H590" s="15" t="s">
        <v>15</v>
      </c>
      <c r="I590" s="15" t="s">
        <v>17</v>
      </c>
      <c r="J590" s="45"/>
      <c r="K590" s="48"/>
      <c r="L590" s="50"/>
      <c r="M590" s="52"/>
      <c r="N590" s="54"/>
      <c r="O590" s="56"/>
      <c r="P590" s="11"/>
      <c r="Q590" s="12"/>
      <c r="R590" s="12"/>
    </row>
    <row r="591" spans="1:18" ht="11.1" customHeight="1">
      <c r="A591" s="13" t="s">
        <v>402</v>
      </c>
      <c r="B591" s="14" t="s">
        <v>403</v>
      </c>
      <c r="C591" s="15" t="s">
        <v>44</v>
      </c>
      <c r="D591" s="15">
        <v>25</v>
      </c>
      <c r="E591" s="15">
        <v>25</v>
      </c>
      <c r="F591" s="15">
        <v>50</v>
      </c>
      <c r="G591" s="15">
        <v>3</v>
      </c>
      <c r="H591" s="15" t="s">
        <v>15</v>
      </c>
      <c r="I591" s="15" t="s">
        <v>17</v>
      </c>
      <c r="J591" s="45"/>
      <c r="K591" s="48"/>
      <c r="L591" s="50"/>
      <c r="M591" s="52"/>
      <c r="N591" s="54"/>
      <c r="O591" s="56"/>
      <c r="P591" s="11"/>
      <c r="Q591" s="12"/>
      <c r="R591" s="12"/>
    </row>
    <row r="592" spans="1:18" ht="11.1" customHeight="1">
      <c r="A592" s="13" t="s">
        <v>402</v>
      </c>
      <c r="B592" s="14" t="s">
        <v>403</v>
      </c>
      <c r="C592" s="15" t="s">
        <v>51</v>
      </c>
      <c r="D592" s="15">
        <v>21</v>
      </c>
      <c r="E592" s="15">
        <v>25</v>
      </c>
      <c r="F592" s="15">
        <v>46</v>
      </c>
      <c r="G592" s="15">
        <v>3</v>
      </c>
      <c r="H592" s="15" t="s">
        <v>15</v>
      </c>
      <c r="I592" s="15" t="s">
        <v>18</v>
      </c>
      <c r="J592" s="45"/>
      <c r="K592" s="48"/>
      <c r="L592" s="50"/>
      <c r="M592" s="52"/>
      <c r="N592" s="54"/>
      <c r="O592" s="56"/>
      <c r="P592" s="11"/>
      <c r="Q592" s="12"/>
      <c r="R592" s="12"/>
    </row>
    <row r="593" spans="1:18" ht="11.1" customHeight="1">
      <c r="A593" s="13" t="s">
        <v>402</v>
      </c>
      <c r="B593" s="14" t="s">
        <v>403</v>
      </c>
      <c r="C593" s="15" t="s">
        <v>47</v>
      </c>
      <c r="D593" s="15">
        <v>19</v>
      </c>
      <c r="E593" s="15">
        <v>27</v>
      </c>
      <c r="F593" s="15">
        <v>46</v>
      </c>
      <c r="G593" s="15">
        <v>3</v>
      </c>
      <c r="H593" s="15" t="s">
        <v>15</v>
      </c>
      <c r="I593" s="15" t="s">
        <v>18</v>
      </c>
      <c r="J593" s="45"/>
      <c r="K593" s="48"/>
      <c r="L593" s="50"/>
      <c r="M593" s="52"/>
      <c r="N593" s="54"/>
      <c r="O593" s="56"/>
      <c r="P593" s="11"/>
      <c r="Q593" s="12"/>
      <c r="R593" s="12"/>
    </row>
    <row r="594" spans="1:18" ht="11.1" customHeight="1">
      <c r="A594" s="13" t="s">
        <v>402</v>
      </c>
      <c r="B594" s="14" t="s">
        <v>403</v>
      </c>
      <c r="C594" s="15" t="s">
        <v>48</v>
      </c>
      <c r="D594" s="15">
        <v>28</v>
      </c>
      <c r="E594" s="15">
        <v>50</v>
      </c>
      <c r="F594" s="15">
        <v>78</v>
      </c>
      <c r="G594" s="15">
        <v>1.5</v>
      </c>
      <c r="H594" s="15" t="s">
        <v>15</v>
      </c>
      <c r="I594" s="15" t="s">
        <v>22</v>
      </c>
      <c r="J594" s="45"/>
      <c r="K594" s="48"/>
      <c r="L594" s="50"/>
      <c r="M594" s="52"/>
      <c r="N594" s="54"/>
      <c r="O594" s="56"/>
      <c r="P594" s="11"/>
      <c r="Q594" s="12"/>
      <c r="R594" s="12"/>
    </row>
    <row r="595" spans="1:18" ht="11.1" customHeight="1">
      <c r="A595" s="16" t="s">
        <v>402</v>
      </c>
      <c r="B595" s="17" t="s">
        <v>403</v>
      </c>
      <c r="C595" s="18" t="s">
        <v>49</v>
      </c>
      <c r="D595" s="18">
        <v>23</v>
      </c>
      <c r="E595" s="18">
        <v>59</v>
      </c>
      <c r="F595" s="18">
        <v>82</v>
      </c>
      <c r="G595" s="18">
        <v>1.5</v>
      </c>
      <c r="H595" s="18" t="s">
        <v>15</v>
      </c>
      <c r="I595" s="18" t="s">
        <v>21</v>
      </c>
      <c r="J595" s="45"/>
      <c r="K595" s="48"/>
      <c r="L595" s="50"/>
      <c r="M595" s="52"/>
      <c r="N595" s="54"/>
      <c r="O595" s="56"/>
      <c r="P595" s="11"/>
      <c r="Q595" s="12"/>
      <c r="R595" s="12"/>
    </row>
    <row r="596" spans="1:18" ht="11.1" customHeight="1">
      <c r="A596" s="16" t="s">
        <v>402</v>
      </c>
      <c r="B596" s="17" t="s">
        <v>403</v>
      </c>
      <c r="C596" s="18" t="s">
        <v>52</v>
      </c>
      <c r="D596" s="18">
        <v>24</v>
      </c>
      <c r="E596" s="18">
        <v>62</v>
      </c>
      <c r="F596" s="18">
        <v>86</v>
      </c>
      <c r="G596" s="18">
        <v>1.5</v>
      </c>
      <c r="H596" s="18" t="s">
        <v>15</v>
      </c>
      <c r="I596" s="18" t="s">
        <v>21</v>
      </c>
      <c r="J596" s="45"/>
      <c r="K596" s="48"/>
      <c r="L596" s="50"/>
      <c r="M596" s="52"/>
      <c r="N596" s="54"/>
      <c r="O596" s="56"/>
      <c r="P596" s="11"/>
      <c r="Q596" s="12"/>
      <c r="R596" s="12"/>
    </row>
    <row r="597" spans="1:18" ht="11.1" customHeight="1">
      <c r="A597" s="16" t="s">
        <v>402</v>
      </c>
      <c r="B597" s="17" t="s">
        <v>403</v>
      </c>
      <c r="C597" s="18" t="s">
        <v>50</v>
      </c>
      <c r="D597" s="18">
        <v>24</v>
      </c>
      <c r="E597" s="18">
        <v>50</v>
      </c>
      <c r="F597" s="18">
        <v>74</v>
      </c>
      <c r="G597" s="18">
        <v>2</v>
      </c>
      <c r="H597" s="18" t="s">
        <v>15</v>
      </c>
      <c r="I597" s="18" t="s">
        <v>22</v>
      </c>
      <c r="J597" s="45"/>
      <c r="K597" s="48"/>
      <c r="L597" s="50"/>
      <c r="M597" s="52"/>
      <c r="N597" s="54"/>
      <c r="O597" s="56"/>
      <c r="P597" s="11"/>
      <c r="Q597" s="12"/>
      <c r="R597" s="12"/>
    </row>
    <row r="598" spans="1:18" ht="11.1" customHeight="1">
      <c r="A598" s="16" t="s">
        <v>402</v>
      </c>
      <c r="B598" s="17" t="s">
        <v>403</v>
      </c>
      <c r="C598" s="18" t="s">
        <v>42</v>
      </c>
      <c r="D598" s="18">
        <v>20</v>
      </c>
      <c r="E598" s="18">
        <v>0</v>
      </c>
      <c r="F598" s="18">
        <v>20</v>
      </c>
      <c r="G598" s="18">
        <v>0</v>
      </c>
      <c r="H598" s="18" t="s">
        <v>15</v>
      </c>
      <c r="I598" s="18" t="s">
        <v>31</v>
      </c>
      <c r="J598" s="45"/>
      <c r="K598" s="48"/>
      <c r="L598" s="50"/>
      <c r="M598" s="52"/>
      <c r="N598" s="54"/>
      <c r="O598" s="56"/>
      <c r="P598" s="11"/>
      <c r="Q598" s="12"/>
      <c r="R598" s="12"/>
    </row>
    <row r="599" spans="1:18" ht="11.1" customHeight="1" thickBot="1">
      <c r="A599" s="19" t="s">
        <v>402</v>
      </c>
      <c r="B599" s="20" t="s">
        <v>403</v>
      </c>
      <c r="C599" s="21" t="s">
        <v>292</v>
      </c>
      <c r="D599" s="21">
        <v>28</v>
      </c>
      <c r="E599" s="21">
        <v>0</v>
      </c>
      <c r="F599" s="21">
        <v>28</v>
      </c>
      <c r="G599" s="21">
        <v>0</v>
      </c>
      <c r="H599" s="21" t="s">
        <v>15</v>
      </c>
      <c r="I599" s="21" t="s">
        <v>31</v>
      </c>
      <c r="J599" s="46"/>
      <c r="K599" s="49"/>
      <c r="L599" s="51"/>
      <c r="M599" s="53"/>
      <c r="N599" s="55"/>
      <c r="O599" s="57"/>
      <c r="P599" s="11"/>
      <c r="Q599" s="12"/>
      <c r="R599" s="12"/>
    </row>
    <row r="600" spans="1:18" ht="11.1" customHeight="1">
      <c r="A600" s="8" t="s">
        <v>404</v>
      </c>
      <c r="B600" s="9" t="s">
        <v>405</v>
      </c>
      <c r="C600" s="10" t="s">
        <v>45</v>
      </c>
      <c r="D600" s="10">
        <v>27</v>
      </c>
      <c r="E600" s="10">
        <v>27</v>
      </c>
      <c r="F600" s="10">
        <v>54</v>
      </c>
      <c r="G600" s="10">
        <v>3</v>
      </c>
      <c r="H600" s="10" t="s">
        <v>15</v>
      </c>
      <c r="I600" s="10" t="s">
        <v>17</v>
      </c>
      <c r="J600" s="44">
        <f t="shared" ref="J600" si="265">COUNTIF(H600:H610,"F")+COUNTIF(H600:H610,"AB")</f>
        <v>0</v>
      </c>
      <c r="K600" s="47">
        <f t="shared" ref="K600" si="266">SUM(G600:G610)</f>
        <v>21.5</v>
      </c>
      <c r="L600" s="50" t="str">
        <f t="shared" ref="L600" si="267">IF(K600=21.5, "PASS", "FAIL")</f>
        <v>PASS</v>
      </c>
      <c r="M600" s="52">
        <f t="shared" ref="M600" si="268">IF(L600="PASS",O600/9,"NO NEED")</f>
        <v>71.333333333333329</v>
      </c>
      <c r="N600" s="54">
        <f>IF(L600="FAIL","NO RANK",RANK(M600,$M$6:$M$621))</f>
        <v>31</v>
      </c>
      <c r="O600" s="56">
        <f t="shared" ref="O600" si="269">SUM(F600:F608)</f>
        <v>642</v>
      </c>
      <c r="P600" s="11"/>
      <c r="Q600" s="12"/>
      <c r="R600" s="12"/>
    </row>
    <row r="601" spans="1:18" ht="11.1" customHeight="1">
      <c r="A601" s="13" t="s">
        <v>404</v>
      </c>
      <c r="B601" s="14" t="s">
        <v>405</v>
      </c>
      <c r="C601" s="15" t="s">
        <v>46</v>
      </c>
      <c r="D601" s="15">
        <v>28</v>
      </c>
      <c r="E601" s="15">
        <v>35</v>
      </c>
      <c r="F601" s="15">
        <v>63</v>
      </c>
      <c r="G601" s="15">
        <v>3</v>
      </c>
      <c r="H601" s="15" t="s">
        <v>15</v>
      </c>
      <c r="I601" s="15" t="s">
        <v>16</v>
      </c>
      <c r="J601" s="45"/>
      <c r="K601" s="48"/>
      <c r="L601" s="50"/>
      <c r="M601" s="52"/>
      <c r="N601" s="54"/>
      <c r="O601" s="56"/>
      <c r="P601" s="11"/>
      <c r="Q601" s="12"/>
      <c r="R601" s="12"/>
    </row>
    <row r="602" spans="1:18" ht="11.1" customHeight="1">
      <c r="A602" s="13" t="s">
        <v>404</v>
      </c>
      <c r="B602" s="14" t="s">
        <v>405</v>
      </c>
      <c r="C602" s="15" t="s">
        <v>44</v>
      </c>
      <c r="D602" s="15">
        <v>23</v>
      </c>
      <c r="E602" s="15">
        <v>29</v>
      </c>
      <c r="F602" s="15">
        <v>52</v>
      </c>
      <c r="G602" s="15">
        <v>3</v>
      </c>
      <c r="H602" s="15" t="s">
        <v>15</v>
      </c>
      <c r="I602" s="15" t="s">
        <v>17</v>
      </c>
      <c r="J602" s="45"/>
      <c r="K602" s="48"/>
      <c r="L602" s="50"/>
      <c r="M602" s="52"/>
      <c r="N602" s="54"/>
      <c r="O602" s="56"/>
      <c r="P602" s="11"/>
      <c r="Q602" s="12"/>
      <c r="R602" s="12"/>
    </row>
    <row r="603" spans="1:18" ht="11.1" customHeight="1">
      <c r="A603" s="13" t="s">
        <v>404</v>
      </c>
      <c r="B603" s="14" t="s">
        <v>405</v>
      </c>
      <c r="C603" s="15" t="s">
        <v>51</v>
      </c>
      <c r="D603" s="15">
        <v>28</v>
      </c>
      <c r="E603" s="15">
        <v>37</v>
      </c>
      <c r="F603" s="15">
        <v>65</v>
      </c>
      <c r="G603" s="15">
        <v>3</v>
      </c>
      <c r="H603" s="15" t="s">
        <v>15</v>
      </c>
      <c r="I603" s="15" t="s">
        <v>16</v>
      </c>
      <c r="J603" s="45"/>
      <c r="K603" s="48"/>
      <c r="L603" s="50"/>
      <c r="M603" s="52"/>
      <c r="N603" s="54"/>
      <c r="O603" s="56"/>
      <c r="P603" s="11"/>
      <c r="Q603" s="12"/>
      <c r="R603" s="12"/>
    </row>
    <row r="604" spans="1:18" ht="11.1" customHeight="1">
      <c r="A604" s="13" t="s">
        <v>404</v>
      </c>
      <c r="B604" s="14" t="s">
        <v>405</v>
      </c>
      <c r="C604" s="15" t="s">
        <v>47</v>
      </c>
      <c r="D604" s="15">
        <v>21</v>
      </c>
      <c r="E604" s="15">
        <v>26</v>
      </c>
      <c r="F604" s="15">
        <v>47</v>
      </c>
      <c r="G604" s="15">
        <v>3</v>
      </c>
      <c r="H604" s="15" t="s">
        <v>15</v>
      </c>
      <c r="I604" s="15" t="s">
        <v>18</v>
      </c>
      <c r="J604" s="45"/>
      <c r="K604" s="48"/>
      <c r="L604" s="50"/>
      <c r="M604" s="52"/>
      <c r="N604" s="54"/>
      <c r="O604" s="56"/>
      <c r="P604" s="11"/>
      <c r="Q604" s="12"/>
      <c r="R604" s="12"/>
    </row>
    <row r="605" spans="1:18" ht="11.1" customHeight="1">
      <c r="A605" s="13" t="s">
        <v>404</v>
      </c>
      <c r="B605" s="14" t="s">
        <v>405</v>
      </c>
      <c r="C605" s="15" t="s">
        <v>48</v>
      </c>
      <c r="D605" s="15">
        <v>26</v>
      </c>
      <c r="E605" s="15">
        <v>66</v>
      </c>
      <c r="F605" s="15">
        <v>92</v>
      </c>
      <c r="G605" s="15">
        <v>1.5</v>
      </c>
      <c r="H605" s="15" t="s">
        <v>15</v>
      </c>
      <c r="I605" s="15" t="s">
        <v>20</v>
      </c>
      <c r="J605" s="45"/>
      <c r="K605" s="48"/>
      <c r="L605" s="50"/>
      <c r="M605" s="52"/>
      <c r="N605" s="54"/>
      <c r="O605" s="56"/>
      <c r="P605" s="11"/>
      <c r="Q605" s="12"/>
      <c r="R605" s="12"/>
    </row>
    <row r="606" spans="1:18" ht="11.1" customHeight="1">
      <c r="A606" s="13" t="s">
        <v>404</v>
      </c>
      <c r="B606" s="14" t="s">
        <v>405</v>
      </c>
      <c r="C606" s="15" t="s">
        <v>49</v>
      </c>
      <c r="D606" s="15">
        <v>23</v>
      </c>
      <c r="E606" s="15">
        <v>61</v>
      </c>
      <c r="F606" s="15">
        <v>84</v>
      </c>
      <c r="G606" s="15">
        <v>1.5</v>
      </c>
      <c r="H606" s="15" t="s">
        <v>15</v>
      </c>
      <c r="I606" s="15" t="s">
        <v>21</v>
      </c>
      <c r="J606" s="45"/>
      <c r="K606" s="48"/>
      <c r="L606" s="50"/>
      <c r="M606" s="52"/>
      <c r="N606" s="54"/>
      <c r="O606" s="56"/>
      <c r="P606" s="11"/>
      <c r="Q606" s="12"/>
      <c r="R606" s="12"/>
    </row>
    <row r="607" spans="1:18" ht="11.1" customHeight="1">
      <c r="A607" s="16" t="s">
        <v>404</v>
      </c>
      <c r="B607" s="17" t="s">
        <v>405</v>
      </c>
      <c r="C607" s="18" t="s">
        <v>52</v>
      </c>
      <c r="D607" s="18">
        <v>27</v>
      </c>
      <c r="E607" s="18">
        <v>65</v>
      </c>
      <c r="F607" s="18">
        <v>92</v>
      </c>
      <c r="G607" s="18">
        <v>1.5</v>
      </c>
      <c r="H607" s="18" t="s">
        <v>15</v>
      </c>
      <c r="I607" s="18" t="s">
        <v>20</v>
      </c>
      <c r="J607" s="45"/>
      <c r="K607" s="48"/>
      <c r="L607" s="50"/>
      <c r="M607" s="52"/>
      <c r="N607" s="54"/>
      <c r="O607" s="56"/>
      <c r="P607" s="11"/>
      <c r="Q607" s="12"/>
      <c r="R607" s="12"/>
    </row>
    <row r="608" spans="1:18" ht="11.1" customHeight="1">
      <c r="A608" s="16" t="s">
        <v>404</v>
      </c>
      <c r="B608" s="17" t="s">
        <v>405</v>
      </c>
      <c r="C608" s="18" t="s">
        <v>50</v>
      </c>
      <c r="D608" s="18">
        <v>28</v>
      </c>
      <c r="E608" s="18">
        <v>65</v>
      </c>
      <c r="F608" s="18">
        <v>93</v>
      </c>
      <c r="G608" s="18">
        <v>2</v>
      </c>
      <c r="H608" s="18" t="s">
        <v>15</v>
      </c>
      <c r="I608" s="18" t="s">
        <v>20</v>
      </c>
      <c r="J608" s="45"/>
      <c r="K608" s="48"/>
      <c r="L608" s="50"/>
      <c r="M608" s="52"/>
      <c r="N608" s="54"/>
      <c r="O608" s="56"/>
      <c r="P608" s="11"/>
      <c r="Q608" s="12"/>
      <c r="R608" s="12"/>
    </row>
    <row r="609" spans="1:18" ht="11.1" customHeight="1">
      <c r="A609" s="16" t="s">
        <v>404</v>
      </c>
      <c r="B609" s="17" t="s">
        <v>405</v>
      </c>
      <c r="C609" s="18" t="s">
        <v>42</v>
      </c>
      <c r="D609" s="18">
        <v>23</v>
      </c>
      <c r="E609" s="18">
        <v>0</v>
      </c>
      <c r="F609" s="18">
        <v>23</v>
      </c>
      <c r="G609" s="18">
        <v>0</v>
      </c>
      <c r="H609" s="18" t="s">
        <v>15</v>
      </c>
      <c r="I609" s="18" t="s">
        <v>31</v>
      </c>
      <c r="J609" s="45"/>
      <c r="K609" s="48"/>
      <c r="L609" s="50"/>
      <c r="M609" s="52"/>
      <c r="N609" s="54"/>
      <c r="O609" s="56"/>
      <c r="P609" s="11"/>
      <c r="Q609" s="12"/>
      <c r="R609" s="12"/>
    </row>
    <row r="610" spans="1:18" ht="11.1" customHeight="1" thickBot="1">
      <c r="A610" s="19" t="s">
        <v>404</v>
      </c>
      <c r="B610" s="20" t="s">
        <v>405</v>
      </c>
      <c r="C610" s="21" t="s">
        <v>292</v>
      </c>
      <c r="D610" s="21">
        <v>26</v>
      </c>
      <c r="E610" s="21">
        <v>0</v>
      </c>
      <c r="F610" s="21">
        <v>26</v>
      </c>
      <c r="G610" s="21">
        <v>0</v>
      </c>
      <c r="H610" s="21" t="s">
        <v>15</v>
      </c>
      <c r="I610" s="21" t="s">
        <v>31</v>
      </c>
      <c r="J610" s="46"/>
      <c r="K610" s="49"/>
      <c r="L610" s="51"/>
      <c r="M610" s="53"/>
      <c r="N610" s="55"/>
      <c r="O610" s="57"/>
      <c r="P610" s="11"/>
      <c r="Q610" s="12"/>
      <c r="R610" s="12"/>
    </row>
    <row r="611" spans="1:18" ht="11.1" customHeight="1">
      <c r="A611" s="8" t="s">
        <v>406</v>
      </c>
      <c r="B611" s="9" t="s">
        <v>407</v>
      </c>
      <c r="C611" s="10" t="s">
        <v>45</v>
      </c>
      <c r="D611" s="10">
        <v>27</v>
      </c>
      <c r="E611" s="10">
        <v>11</v>
      </c>
      <c r="F611" s="10">
        <v>38</v>
      </c>
      <c r="G611" s="10">
        <v>0</v>
      </c>
      <c r="H611" s="10" t="s">
        <v>19</v>
      </c>
      <c r="I611" s="10" t="s">
        <v>19</v>
      </c>
      <c r="J611" s="44">
        <f t="shared" ref="J611" si="270">COUNTIF(H611:H621,"F")+COUNTIF(H611:H621,"AB")</f>
        <v>5</v>
      </c>
      <c r="K611" s="47">
        <f t="shared" ref="K611" si="271">SUM(G611:G621)</f>
        <v>6.5</v>
      </c>
      <c r="L611" s="50" t="str">
        <f t="shared" ref="L611" si="272">IF(K611=21.5, "PASS", "FAIL")</f>
        <v>FAIL</v>
      </c>
      <c r="M611" s="52" t="str">
        <f t="shared" ref="M611" si="273">IF(L611="PASS",O611/9,"NO NEED")</f>
        <v>NO NEED</v>
      </c>
      <c r="N611" s="54" t="str">
        <f>IF(L611="FAIL","NO RANK",RANK(M611,$M$6:$M$621))</f>
        <v>NO RANK</v>
      </c>
      <c r="O611" s="56">
        <f t="shared" ref="O611" si="274">SUM(F611:F619)</f>
        <v>503</v>
      </c>
      <c r="P611" s="11"/>
      <c r="Q611" s="12"/>
      <c r="R611" s="12"/>
    </row>
    <row r="612" spans="1:18" ht="11.1" customHeight="1">
      <c r="A612" s="13" t="s">
        <v>406</v>
      </c>
      <c r="B612" s="14" t="s">
        <v>407</v>
      </c>
      <c r="C612" s="15" t="s">
        <v>46</v>
      </c>
      <c r="D612" s="15">
        <v>25</v>
      </c>
      <c r="E612" s="15">
        <v>2</v>
      </c>
      <c r="F612" s="15">
        <v>27</v>
      </c>
      <c r="G612" s="15">
        <v>0</v>
      </c>
      <c r="H612" s="15" t="s">
        <v>19</v>
      </c>
      <c r="I612" s="15" t="s">
        <v>19</v>
      </c>
      <c r="J612" s="45"/>
      <c r="K612" s="48"/>
      <c r="L612" s="50"/>
      <c r="M612" s="52"/>
      <c r="N612" s="54"/>
      <c r="O612" s="56"/>
      <c r="P612" s="11"/>
      <c r="Q612" s="12"/>
      <c r="R612" s="12"/>
    </row>
    <row r="613" spans="1:18" ht="11.1" customHeight="1">
      <c r="A613" s="13" t="s">
        <v>406</v>
      </c>
      <c r="B613" s="14" t="s">
        <v>407</v>
      </c>
      <c r="C613" s="15" t="s">
        <v>44</v>
      </c>
      <c r="D613" s="15">
        <v>19</v>
      </c>
      <c r="E613" s="15">
        <v>15</v>
      </c>
      <c r="F613" s="15">
        <v>34</v>
      </c>
      <c r="G613" s="15">
        <v>0</v>
      </c>
      <c r="H613" s="15" t="s">
        <v>19</v>
      </c>
      <c r="I613" s="15" t="s">
        <v>19</v>
      </c>
      <c r="J613" s="45"/>
      <c r="K613" s="48"/>
      <c r="L613" s="50"/>
      <c r="M613" s="52"/>
      <c r="N613" s="54"/>
      <c r="O613" s="56"/>
      <c r="P613" s="11"/>
      <c r="Q613" s="12"/>
      <c r="R613" s="12"/>
    </row>
    <row r="614" spans="1:18" ht="11.1" customHeight="1">
      <c r="A614" s="13" t="s">
        <v>406</v>
      </c>
      <c r="B614" s="14" t="s">
        <v>407</v>
      </c>
      <c r="C614" s="15" t="s">
        <v>51</v>
      </c>
      <c r="D614" s="15">
        <v>15</v>
      </c>
      <c r="E614" s="15">
        <v>16</v>
      </c>
      <c r="F614" s="15">
        <v>31</v>
      </c>
      <c r="G614" s="15">
        <v>0</v>
      </c>
      <c r="H614" s="15" t="s">
        <v>19</v>
      </c>
      <c r="I614" s="15" t="s">
        <v>19</v>
      </c>
      <c r="J614" s="45"/>
      <c r="K614" s="48"/>
      <c r="L614" s="50"/>
      <c r="M614" s="52"/>
      <c r="N614" s="54"/>
      <c r="O614" s="56"/>
      <c r="P614" s="11"/>
      <c r="Q614" s="12"/>
      <c r="R614" s="12"/>
    </row>
    <row r="615" spans="1:18" ht="11.1" customHeight="1">
      <c r="A615" s="13" t="s">
        <v>406</v>
      </c>
      <c r="B615" s="14" t="s">
        <v>407</v>
      </c>
      <c r="C615" s="15" t="s">
        <v>47</v>
      </c>
      <c r="D615" s="15">
        <v>18</v>
      </c>
      <c r="E615" s="15">
        <v>5</v>
      </c>
      <c r="F615" s="15">
        <v>23</v>
      </c>
      <c r="G615" s="15">
        <v>0</v>
      </c>
      <c r="H615" s="15" t="s">
        <v>19</v>
      </c>
      <c r="I615" s="15" t="s">
        <v>19</v>
      </c>
      <c r="J615" s="45"/>
      <c r="K615" s="48"/>
      <c r="L615" s="50"/>
      <c r="M615" s="52"/>
      <c r="N615" s="54"/>
      <c r="O615" s="56"/>
      <c r="P615" s="11"/>
      <c r="Q615" s="12"/>
      <c r="R615" s="12"/>
    </row>
    <row r="616" spans="1:18" ht="11.1" customHeight="1">
      <c r="A616" s="13" t="s">
        <v>406</v>
      </c>
      <c r="B616" s="14" t="s">
        <v>407</v>
      </c>
      <c r="C616" s="15" t="s">
        <v>48</v>
      </c>
      <c r="D616" s="15">
        <v>27</v>
      </c>
      <c r="E616" s="15">
        <v>60</v>
      </c>
      <c r="F616" s="15">
        <v>87</v>
      </c>
      <c r="G616" s="15">
        <v>1.5</v>
      </c>
      <c r="H616" s="15" t="s">
        <v>15</v>
      </c>
      <c r="I616" s="15" t="s">
        <v>21</v>
      </c>
      <c r="J616" s="45"/>
      <c r="K616" s="48"/>
      <c r="L616" s="50"/>
      <c r="M616" s="52"/>
      <c r="N616" s="54"/>
      <c r="O616" s="56"/>
      <c r="P616" s="11"/>
      <c r="Q616" s="12"/>
      <c r="R616" s="12"/>
    </row>
    <row r="617" spans="1:18" ht="11.1" customHeight="1">
      <c r="A617" s="16" t="s">
        <v>406</v>
      </c>
      <c r="B617" s="17" t="s">
        <v>407</v>
      </c>
      <c r="C617" s="18" t="s">
        <v>49</v>
      </c>
      <c r="D617" s="18">
        <v>26</v>
      </c>
      <c r="E617" s="18">
        <v>65</v>
      </c>
      <c r="F617" s="18">
        <v>91</v>
      </c>
      <c r="G617" s="18">
        <v>1.5</v>
      </c>
      <c r="H617" s="18" t="s">
        <v>15</v>
      </c>
      <c r="I617" s="18" t="s">
        <v>20</v>
      </c>
      <c r="J617" s="45"/>
      <c r="K617" s="48"/>
      <c r="L617" s="50"/>
      <c r="M617" s="52"/>
      <c r="N617" s="54"/>
      <c r="O617" s="56"/>
      <c r="P617" s="11"/>
      <c r="Q617" s="12"/>
      <c r="R617" s="12"/>
    </row>
    <row r="618" spans="1:18" ht="11.1" customHeight="1">
      <c r="A618" s="16" t="s">
        <v>406</v>
      </c>
      <c r="B618" s="17" t="s">
        <v>407</v>
      </c>
      <c r="C618" s="18" t="s">
        <v>52</v>
      </c>
      <c r="D618" s="18">
        <v>25</v>
      </c>
      <c r="E618" s="18">
        <v>60</v>
      </c>
      <c r="F618" s="18">
        <v>85</v>
      </c>
      <c r="G618" s="18">
        <v>1.5</v>
      </c>
      <c r="H618" s="18" t="s">
        <v>15</v>
      </c>
      <c r="I618" s="18" t="s">
        <v>21</v>
      </c>
      <c r="J618" s="45"/>
      <c r="K618" s="48"/>
      <c r="L618" s="50"/>
      <c r="M618" s="52"/>
      <c r="N618" s="54"/>
      <c r="O618" s="56"/>
      <c r="P618" s="11"/>
      <c r="Q618" s="12"/>
      <c r="R618" s="12"/>
    </row>
    <row r="619" spans="1:18" ht="11.1" customHeight="1">
      <c r="A619" s="16" t="s">
        <v>406</v>
      </c>
      <c r="B619" s="17" t="s">
        <v>407</v>
      </c>
      <c r="C619" s="18" t="s">
        <v>50</v>
      </c>
      <c r="D619" s="18">
        <v>25</v>
      </c>
      <c r="E619" s="18">
        <v>62</v>
      </c>
      <c r="F619" s="18">
        <v>87</v>
      </c>
      <c r="G619" s="18">
        <v>2</v>
      </c>
      <c r="H619" s="18" t="s">
        <v>15</v>
      </c>
      <c r="I619" s="18" t="s">
        <v>21</v>
      </c>
      <c r="J619" s="45"/>
      <c r="K619" s="48"/>
      <c r="L619" s="50"/>
      <c r="M619" s="52"/>
      <c r="N619" s="54"/>
      <c r="O619" s="56"/>
      <c r="P619" s="11"/>
      <c r="Q619" s="12"/>
      <c r="R619" s="12"/>
    </row>
    <row r="620" spans="1:18" ht="11.1" customHeight="1">
      <c r="A620" s="16" t="s">
        <v>406</v>
      </c>
      <c r="B620" s="17" t="s">
        <v>407</v>
      </c>
      <c r="C620" s="18" t="s">
        <v>42</v>
      </c>
      <c r="D620" s="18">
        <v>20</v>
      </c>
      <c r="E620" s="18">
        <v>0</v>
      </c>
      <c r="F620" s="18">
        <v>20</v>
      </c>
      <c r="G620" s="18">
        <v>0</v>
      </c>
      <c r="H620" s="18" t="s">
        <v>15</v>
      </c>
      <c r="I620" s="18" t="s">
        <v>31</v>
      </c>
      <c r="J620" s="45"/>
      <c r="K620" s="48"/>
      <c r="L620" s="50"/>
      <c r="M620" s="52"/>
      <c r="N620" s="54"/>
      <c r="O620" s="56"/>
      <c r="P620" s="11"/>
      <c r="Q620" s="12"/>
      <c r="R620" s="12"/>
    </row>
    <row r="621" spans="1:18" ht="11.1" customHeight="1" thickBot="1">
      <c r="A621" s="19" t="s">
        <v>406</v>
      </c>
      <c r="B621" s="20" t="s">
        <v>407</v>
      </c>
      <c r="C621" s="21" t="s">
        <v>292</v>
      </c>
      <c r="D621" s="21">
        <v>27</v>
      </c>
      <c r="E621" s="21">
        <v>0</v>
      </c>
      <c r="F621" s="21">
        <v>27</v>
      </c>
      <c r="G621" s="21">
        <v>0</v>
      </c>
      <c r="H621" s="21" t="s">
        <v>15</v>
      </c>
      <c r="I621" s="21" t="s">
        <v>31</v>
      </c>
      <c r="J621" s="46"/>
      <c r="K621" s="49"/>
      <c r="L621" s="51"/>
      <c r="M621" s="53"/>
      <c r="N621" s="55"/>
      <c r="O621" s="57"/>
      <c r="P621" s="11"/>
      <c r="Q621" s="12"/>
      <c r="R621" s="12"/>
    </row>
    <row r="622" spans="1:18" ht="11.1" customHeight="1">
      <c r="A622" s="37"/>
      <c r="B622" s="38"/>
      <c r="C622" s="39"/>
      <c r="D622" s="39"/>
      <c r="E622" s="39"/>
      <c r="F622" s="39"/>
      <c r="G622" s="39"/>
      <c r="H622" s="39"/>
      <c r="I622" s="39"/>
      <c r="J622" s="40"/>
      <c r="K622" s="39"/>
      <c r="L622" s="41"/>
      <c r="M622" s="42"/>
      <c r="N622" s="43"/>
      <c r="O622" s="41"/>
      <c r="P622" s="11"/>
      <c r="Q622" s="12"/>
      <c r="R622" s="12"/>
    </row>
    <row r="623" spans="1:18" s="31" customFormat="1">
      <c r="A623" s="58" t="s">
        <v>23</v>
      </c>
      <c r="B623" s="58"/>
      <c r="C623" s="29">
        <v>900</v>
      </c>
      <c r="D623" s="31" t="s">
        <v>30</v>
      </c>
      <c r="K623" s="32"/>
      <c r="L623" s="32"/>
      <c r="M623" s="32"/>
    </row>
    <row r="624" spans="1:18" s="31" customFormat="1" ht="12.95" customHeight="1">
      <c r="A624" s="58" t="s">
        <v>24</v>
      </c>
      <c r="B624" s="58"/>
      <c r="C624" s="33">
        <f>COUNTA(H6:H621)/11</f>
        <v>56</v>
      </c>
      <c r="D624" s="30"/>
      <c r="J624" s="1"/>
      <c r="L624" s="32"/>
      <c r="M624" s="32"/>
      <c r="N624" s="32"/>
    </row>
    <row r="625" spans="1:15" s="31" customFormat="1" ht="12.95" customHeight="1">
      <c r="A625" s="58" t="s">
        <v>25</v>
      </c>
      <c r="B625" s="58"/>
      <c r="C625" s="29">
        <f>COUNTIF(L6:L621,"PASS")</f>
        <v>37</v>
      </c>
      <c r="J625" s="1"/>
      <c r="L625" s="32"/>
      <c r="M625" s="32"/>
      <c r="N625" s="32"/>
    </row>
    <row r="626" spans="1:15" s="31" customFormat="1" ht="12.95" customHeight="1" thickBot="1">
      <c r="A626" s="58" t="s">
        <v>26</v>
      </c>
      <c r="B626" s="58"/>
      <c r="C626" s="29">
        <f>COUNTIF(L6:L621,"FAIL")</f>
        <v>19</v>
      </c>
      <c r="J626" s="1"/>
      <c r="L626" s="32"/>
      <c r="M626" s="59" t="s">
        <v>27</v>
      </c>
      <c r="N626" s="59"/>
      <c r="O626" s="59"/>
    </row>
    <row r="627" spans="1:15" s="31" customFormat="1" ht="15.95" customHeight="1" thickBot="1">
      <c r="A627" s="60" t="s">
        <v>28</v>
      </c>
      <c r="B627" s="61"/>
      <c r="C627" s="34">
        <f>(C625/C624)*100</f>
        <v>66.071428571428569</v>
      </c>
      <c r="J627" s="1"/>
      <c r="L627" s="32"/>
      <c r="M627" s="32"/>
      <c r="N627" s="32"/>
    </row>
    <row r="628" spans="1:15" s="31" customFormat="1">
      <c r="J628" s="1"/>
    </row>
    <row r="629" spans="1:15" s="31" customFormat="1">
      <c r="J629" s="1"/>
    </row>
  </sheetData>
  <autoFilter ref="A5:O621"/>
  <mergeCells count="345">
    <mergeCell ref="J259:J269"/>
    <mergeCell ref="K259:K269"/>
    <mergeCell ref="L259:L269"/>
    <mergeCell ref="M259:M269"/>
    <mergeCell ref="N259:N269"/>
    <mergeCell ref="O259:O269"/>
    <mergeCell ref="J237:J247"/>
    <mergeCell ref="K237:K247"/>
    <mergeCell ref="L237:L247"/>
    <mergeCell ref="M237:M247"/>
    <mergeCell ref="N237:N247"/>
    <mergeCell ref="O237:O247"/>
    <mergeCell ref="J248:J258"/>
    <mergeCell ref="K248:K258"/>
    <mergeCell ref="L248:L258"/>
    <mergeCell ref="M248:M258"/>
    <mergeCell ref="N248:N258"/>
    <mergeCell ref="O248:O258"/>
    <mergeCell ref="J215:J225"/>
    <mergeCell ref="K215:K225"/>
    <mergeCell ref="L215:L225"/>
    <mergeCell ref="M215:M225"/>
    <mergeCell ref="N215:N225"/>
    <mergeCell ref="O215:O225"/>
    <mergeCell ref="J226:J236"/>
    <mergeCell ref="K226:K236"/>
    <mergeCell ref="L226:L236"/>
    <mergeCell ref="M226:M236"/>
    <mergeCell ref="N226:N236"/>
    <mergeCell ref="O226:O236"/>
    <mergeCell ref="J193:J203"/>
    <mergeCell ref="K193:K203"/>
    <mergeCell ref="L193:L203"/>
    <mergeCell ref="M193:M203"/>
    <mergeCell ref="N193:N203"/>
    <mergeCell ref="O193:O203"/>
    <mergeCell ref="J204:J214"/>
    <mergeCell ref="K204:K214"/>
    <mergeCell ref="L204:L214"/>
    <mergeCell ref="M204:M214"/>
    <mergeCell ref="N204:N214"/>
    <mergeCell ref="O204:O214"/>
    <mergeCell ref="J171:J181"/>
    <mergeCell ref="K171:K181"/>
    <mergeCell ref="L171:L181"/>
    <mergeCell ref="M171:M181"/>
    <mergeCell ref="N171:N181"/>
    <mergeCell ref="O171:O181"/>
    <mergeCell ref="J182:J192"/>
    <mergeCell ref="K182:K192"/>
    <mergeCell ref="L182:L192"/>
    <mergeCell ref="M182:M192"/>
    <mergeCell ref="N182:N192"/>
    <mergeCell ref="O182:O192"/>
    <mergeCell ref="J160:J170"/>
    <mergeCell ref="K160:K170"/>
    <mergeCell ref="L160:L170"/>
    <mergeCell ref="M160:M170"/>
    <mergeCell ref="N160:N170"/>
    <mergeCell ref="O160:O170"/>
    <mergeCell ref="J138:J148"/>
    <mergeCell ref="K138:K148"/>
    <mergeCell ref="L138:L148"/>
    <mergeCell ref="M138:M148"/>
    <mergeCell ref="N138:N148"/>
    <mergeCell ref="O138:O148"/>
    <mergeCell ref="J149:J159"/>
    <mergeCell ref="K149:K159"/>
    <mergeCell ref="L149:L159"/>
    <mergeCell ref="M149:M159"/>
    <mergeCell ref="N149:N159"/>
    <mergeCell ref="O149:O159"/>
    <mergeCell ref="J116:J126"/>
    <mergeCell ref="K116:K126"/>
    <mergeCell ref="L116:L126"/>
    <mergeCell ref="M116:M126"/>
    <mergeCell ref="N116:N126"/>
    <mergeCell ref="O116:O126"/>
    <mergeCell ref="J127:J137"/>
    <mergeCell ref="K127:K137"/>
    <mergeCell ref="L127:L137"/>
    <mergeCell ref="M127:M137"/>
    <mergeCell ref="N127:N137"/>
    <mergeCell ref="O127:O137"/>
    <mergeCell ref="J94:J104"/>
    <mergeCell ref="K94:K104"/>
    <mergeCell ref="L94:L104"/>
    <mergeCell ref="M94:M104"/>
    <mergeCell ref="N94:N104"/>
    <mergeCell ref="O94:O104"/>
    <mergeCell ref="J105:J115"/>
    <mergeCell ref="K105:K115"/>
    <mergeCell ref="L105:L115"/>
    <mergeCell ref="M105:M115"/>
    <mergeCell ref="N105:N115"/>
    <mergeCell ref="O105:O115"/>
    <mergeCell ref="J50:J60"/>
    <mergeCell ref="K50:K60"/>
    <mergeCell ref="L50:L60"/>
    <mergeCell ref="M50:M60"/>
    <mergeCell ref="N50:N60"/>
    <mergeCell ref="O50:O60"/>
    <mergeCell ref="J83:J93"/>
    <mergeCell ref="K83:K93"/>
    <mergeCell ref="L83:L93"/>
    <mergeCell ref="M83:M93"/>
    <mergeCell ref="N83:N93"/>
    <mergeCell ref="O83:O93"/>
    <mergeCell ref="J61:J71"/>
    <mergeCell ref="K61:K71"/>
    <mergeCell ref="L61:L71"/>
    <mergeCell ref="M61:M71"/>
    <mergeCell ref="N61:N71"/>
    <mergeCell ref="O61:O71"/>
    <mergeCell ref="J72:J82"/>
    <mergeCell ref="K72:K82"/>
    <mergeCell ref="L72:L82"/>
    <mergeCell ref="M72:M82"/>
    <mergeCell ref="N72:N82"/>
    <mergeCell ref="O72:O82"/>
    <mergeCell ref="A1:O1"/>
    <mergeCell ref="A2:O2"/>
    <mergeCell ref="A4:O4"/>
    <mergeCell ref="J17:J27"/>
    <mergeCell ref="K17:K27"/>
    <mergeCell ref="L17:L27"/>
    <mergeCell ref="M17:M27"/>
    <mergeCell ref="N17:N27"/>
    <mergeCell ref="O17:O27"/>
    <mergeCell ref="A623:B623"/>
    <mergeCell ref="A624:B624"/>
    <mergeCell ref="A625:B625"/>
    <mergeCell ref="A626:B626"/>
    <mergeCell ref="M626:O626"/>
    <mergeCell ref="A627:B627"/>
    <mergeCell ref="J6:J16"/>
    <mergeCell ref="K6:K16"/>
    <mergeCell ref="L6:L16"/>
    <mergeCell ref="M6:M16"/>
    <mergeCell ref="N6:N16"/>
    <mergeCell ref="O6:O16"/>
    <mergeCell ref="J28:J38"/>
    <mergeCell ref="K28:K38"/>
    <mergeCell ref="L28:L38"/>
    <mergeCell ref="M28:M38"/>
    <mergeCell ref="N28:N38"/>
    <mergeCell ref="O28:O38"/>
    <mergeCell ref="J39:J49"/>
    <mergeCell ref="K39:K49"/>
    <mergeCell ref="L39:L49"/>
    <mergeCell ref="M39:M49"/>
    <mergeCell ref="N39:N49"/>
    <mergeCell ref="O39:O49"/>
    <mergeCell ref="J292:J302"/>
    <mergeCell ref="K292:K302"/>
    <mergeCell ref="L292:L302"/>
    <mergeCell ref="M292:M302"/>
    <mergeCell ref="N292:N302"/>
    <mergeCell ref="O292:O302"/>
    <mergeCell ref="J270:J280"/>
    <mergeCell ref="K270:K280"/>
    <mergeCell ref="L270:L280"/>
    <mergeCell ref="M270:M280"/>
    <mergeCell ref="N270:N280"/>
    <mergeCell ref="O270:O280"/>
    <mergeCell ref="J281:J291"/>
    <mergeCell ref="K281:K291"/>
    <mergeCell ref="L281:L291"/>
    <mergeCell ref="M281:M291"/>
    <mergeCell ref="N281:N291"/>
    <mergeCell ref="O281:O291"/>
    <mergeCell ref="J303:J313"/>
    <mergeCell ref="K303:K313"/>
    <mergeCell ref="L303:L313"/>
    <mergeCell ref="M303:M313"/>
    <mergeCell ref="N303:N313"/>
    <mergeCell ref="O303:O313"/>
    <mergeCell ref="J314:J324"/>
    <mergeCell ref="K314:K324"/>
    <mergeCell ref="L314:L324"/>
    <mergeCell ref="M314:M324"/>
    <mergeCell ref="N314:N324"/>
    <mergeCell ref="O314:O324"/>
    <mergeCell ref="J325:J335"/>
    <mergeCell ref="K325:K335"/>
    <mergeCell ref="L325:L335"/>
    <mergeCell ref="M325:M335"/>
    <mergeCell ref="N325:N335"/>
    <mergeCell ref="O325:O335"/>
    <mergeCell ref="J336:J346"/>
    <mergeCell ref="K336:K346"/>
    <mergeCell ref="L336:L346"/>
    <mergeCell ref="M336:M346"/>
    <mergeCell ref="N336:N346"/>
    <mergeCell ref="O336:O346"/>
    <mergeCell ref="J369:J379"/>
    <mergeCell ref="K369:K379"/>
    <mergeCell ref="L369:L379"/>
    <mergeCell ref="M369:M379"/>
    <mergeCell ref="N369:N379"/>
    <mergeCell ref="O369:O379"/>
    <mergeCell ref="J347:J357"/>
    <mergeCell ref="K347:K357"/>
    <mergeCell ref="L347:L357"/>
    <mergeCell ref="M347:M357"/>
    <mergeCell ref="N347:N357"/>
    <mergeCell ref="O347:O357"/>
    <mergeCell ref="J358:J368"/>
    <mergeCell ref="K358:K368"/>
    <mergeCell ref="L358:L368"/>
    <mergeCell ref="M358:M368"/>
    <mergeCell ref="N358:N368"/>
    <mergeCell ref="O358:O368"/>
    <mergeCell ref="J380:J390"/>
    <mergeCell ref="K380:K390"/>
    <mergeCell ref="L380:L390"/>
    <mergeCell ref="M380:M390"/>
    <mergeCell ref="N380:N390"/>
    <mergeCell ref="O380:O390"/>
    <mergeCell ref="J391:J401"/>
    <mergeCell ref="K391:K401"/>
    <mergeCell ref="L391:L401"/>
    <mergeCell ref="M391:M401"/>
    <mergeCell ref="N391:N401"/>
    <mergeCell ref="O391:O401"/>
    <mergeCell ref="J402:J412"/>
    <mergeCell ref="K402:K412"/>
    <mergeCell ref="L402:L412"/>
    <mergeCell ref="M402:M412"/>
    <mergeCell ref="N402:N412"/>
    <mergeCell ref="O402:O412"/>
    <mergeCell ref="J413:J423"/>
    <mergeCell ref="K413:K423"/>
    <mergeCell ref="L413:L423"/>
    <mergeCell ref="M413:M423"/>
    <mergeCell ref="N413:N423"/>
    <mergeCell ref="O413:O423"/>
    <mergeCell ref="J424:J434"/>
    <mergeCell ref="K424:K434"/>
    <mergeCell ref="L424:L434"/>
    <mergeCell ref="M424:M434"/>
    <mergeCell ref="N424:N434"/>
    <mergeCell ref="O424:O434"/>
    <mergeCell ref="J435:J445"/>
    <mergeCell ref="K435:K445"/>
    <mergeCell ref="L435:L445"/>
    <mergeCell ref="M435:M445"/>
    <mergeCell ref="N435:N445"/>
    <mergeCell ref="O435:O445"/>
    <mergeCell ref="J446:J456"/>
    <mergeCell ref="K446:K456"/>
    <mergeCell ref="L446:L456"/>
    <mergeCell ref="M446:M456"/>
    <mergeCell ref="N446:N456"/>
    <mergeCell ref="O446:O456"/>
    <mergeCell ref="J457:J467"/>
    <mergeCell ref="K457:K467"/>
    <mergeCell ref="L457:L467"/>
    <mergeCell ref="M457:M467"/>
    <mergeCell ref="N457:N467"/>
    <mergeCell ref="O457:O467"/>
    <mergeCell ref="J490:J500"/>
    <mergeCell ref="K490:K500"/>
    <mergeCell ref="L490:L500"/>
    <mergeCell ref="M490:M500"/>
    <mergeCell ref="N490:N500"/>
    <mergeCell ref="O490:O500"/>
    <mergeCell ref="J468:J478"/>
    <mergeCell ref="K468:K478"/>
    <mergeCell ref="L468:L478"/>
    <mergeCell ref="M468:M478"/>
    <mergeCell ref="N468:N478"/>
    <mergeCell ref="O468:O478"/>
    <mergeCell ref="J479:J489"/>
    <mergeCell ref="K479:K489"/>
    <mergeCell ref="L479:L489"/>
    <mergeCell ref="M479:M489"/>
    <mergeCell ref="N479:N489"/>
    <mergeCell ref="O479:O489"/>
    <mergeCell ref="J501:J511"/>
    <mergeCell ref="K501:K511"/>
    <mergeCell ref="L501:L511"/>
    <mergeCell ref="M501:M511"/>
    <mergeCell ref="N501:N511"/>
    <mergeCell ref="O501:O511"/>
    <mergeCell ref="J512:J522"/>
    <mergeCell ref="K512:K522"/>
    <mergeCell ref="L512:L522"/>
    <mergeCell ref="M512:M522"/>
    <mergeCell ref="N512:N522"/>
    <mergeCell ref="O512:O522"/>
    <mergeCell ref="J523:J533"/>
    <mergeCell ref="K523:K533"/>
    <mergeCell ref="L523:L533"/>
    <mergeCell ref="M523:M533"/>
    <mergeCell ref="N523:N533"/>
    <mergeCell ref="O523:O533"/>
    <mergeCell ref="J534:J544"/>
    <mergeCell ref="K534:K544"/>
    <mergeCell ref="L534:L544"/>
    <mergeCell ref="M534:M544"/>
    <mergeCell ref="N534:N544"/>
    <mergeCell ref="O534:O544"/>
    <mergeCell ref="J545:J555"/>
    <mergeCell ref="K545:K555"/>
    <mergeCell ref="L545:L555"/>
    <mergeCell ref="M545:M555"/>
    <mergeCell ref="N545:N555"/>
    <mergeCell ref="O545:O555"/>
    <mergeCell ref="J556:J566"/>
    <mergeCell ref="K556:K566"/>
    <mergeCell ref="L556:L566"/>
    <mergeCell ref="M556:M566"/>
    <mergeCell ref="N556:N566"/>
    <mergeCell ref="O556:O566"/>
    <mergeCell ref="J567:J577"/>
    <mergeCell ref="K567:K577"/>
    <mergeCell ref="L567:L577"/>
    <mergeCell ref="M567:M577"/>
    <mergeCell ref="N567:N577"/>
    <mergeCell ref="O567:O577"/>
    <mergeCell ref="J578:J588"/>
    <mergeCell ref="K578:K588"/>
    <mergeCell ref="L578:L588"/>
    <mergeCell ref="M578:M588"/>
    <mergeCell ref="N578:N588"/>
    <mergeCell ref="O578:O588"/>
    <mergeCell ref="J611:J621"/>
    <mergeCell ref="K611:K621"/>
    <mergeCell ref="L611:L621"/>
    <mergeCell ref="M611:M621"/>
    <mergeCell ref="N611:N621"/>
    <mergeCell ref="O611:O621"/>
    <mergeCell ref="J589:J599"/>
    <mergeCell ref="K589:K599"/>
    <mergeCell ref="L589:L599"/>
    <mergeCell ref="M589:M599"/>
    <mergeCell ref="N589:N599"/>
    <mergeCell ref="O589:O599"/>
    <mergeCell ref="J600:J610"/>
    <mergeCell ref="K600:K610"/>
    <mergeCell ref="L600:L610"/>
    <mergeCell ref="M600:M610"/>
    <mergeCell ref="N600:N610"/>
    <mergeCell ref="O600:O610"/>
  </mergeCells>
  <printOptions horizontalCentered="1"/>
  <pageMargins left="0.4" right="0.4" top="0.5" bottom="0.25" header="0.3" footer="0.2"/>
  <pageSetup paperSize="9" orientation="portrait" r:id="rId1"/>
  <headerFooter alignWithMargins="0">
    <oddHeader>Page &amp;P of 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ECE</vt:lpstr>
      <vt:lpstr>ECE-A</vt:lpstr>
      <vt:lpstr>ECE-A-Excl</vt:lpstr>
      <vt:lpstr>ECE-B</vt:lpstr>
      <vt:lpstr>ECE-B Excl</vt:lpstr>
      <vt:lpstr>CAI</vt:lpstr>
      <vt:lpstr>CAI-Excd</vt:lpstr>
      <vt:lpstr>ECE!Print_Area</vt:lpstr>
      <vt:lpstr>'ECE-A'!Print_Area</vt:lpstr>
      <vt:lpstr>'ECE-A-Excl'!Print_Area</vt:lpstr>
      <vt:lpstr>'ECE-B'!Print_Area</vt:lpstr>
      <vt:lpstr>'ECE-B Excl'!Print_Area</vt:lpstr>
      <vt:lpstr>CAI!Print_Titles</vt:lpstr>
      <vt:lpstr>'CAI-Excd'!Print_Titles</vt:lpstr>
      <vt:lpstr>ECE!Print_Titles</vt:lpstr>
      <vt:lpstr>'ECE-A'!Print_Titles</vt:lpstr>
      <vt:lpstr>'ECE-A-Excl'!Print_Titles</vt:lpstr>
      <vt:lpstr>'ECE-B'!Print_Titles</vt:lpstr>
      <vt:lpstr>'ECE-B Excl'!Print_Titles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Windows User</cp:lastModifiedBy>
  <cp:lastPrinted>2023-10-27T10:52:27Z</cp:lastPrinted>
  <dcterms:created xsi:type="dcterms:W3CDTF">2016-09-08T08:57:46Z</dcterms:created>
  <dcterms:modified xsi:type="dcterms:W3CDTF">2024-03-12T07:48:26Z</dcterms:modified>
</cp:coreProperties>
</file>