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Desktop/Tejon/"/>
    </mc:Choice>
  </mc:AlternateContent>
  <xr:revisionPtr revIDLastSave="0" documentId="13_ncr:1_{B25313F6-0111-0C42-A942-A19328ADD68F}" xr6:coauthVersionLast="46" xr6:coauthVersionMax="46" xr10:uidLastSave="{00000000-0000-0000-0000-000000000000}"/>
  <bookViews>
    <workbookView xWindow="0" yWindow="1100" windowWidth="28800" windowHeight="15300" activeTab="2" xr2:uid="{6CA81F9D-D129-42A1-ABF2-21D1C711F34E}"/>
  </bookViews>
  <sheets>
    <sheet name="metadata" sheetId="4" r:id="rId1"/>
    <sheet name="2018_raw" sheetId="2" r:id="rId2"/>
    <sheet name="2018_clean" sheetId="3" r:id="rId3"/>
    <sheet name="2018_summarized" sheetId="1" r:id="rId4"/>
  </sheets>
  <definedNames>
    <definedName name="_xlnm._FilterDatabase" localSheetId="1" hidden="1">'2018_raw'!$A$1:$U$172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2" i="1" l="1"/>
  <c r="L42" i="1"/>
  <c r="K42" i="1"/>
  <c r="J42" i="1"/>
  <c r="I42" i="1"/>
  <c r="H42" i="1"/>
  <c r="F42" i="1"/>
  <c r="G42" i="1"/>
  <c r="E42" i="1"/>
  <c r="D41" i="1"/>
  <c r="D42" i="1"/>
  <c r="D14" i="1"/>
  <c r="D33" i="1"/>
  <c r="D34" i="1"/>
  <c r="D35" i="1"/>
  <c r="D37" i="1"/>
  <c r="D38" i="1"/>
  <c r="D39" i="1"/>
  <c r="D6" i="1"/>
  <c r="D7" i="1"/>
  <c r="D9" i="1"/>
  <c r="D10" i="1"/>
  <c r="D11" i="1"/>
  <c r="D13" i="1"/>
  <c r="D15" i="1"/>
  <c r="D17" i="1"/>
  <c r="D18" i="1"/>
  <c r="D19" i="1"/>
  <c r="D21" i="1"/>
  <c r="D22" i="1"/>
  <c r="D23" i="1"/>
  <c r="D25" i="1"/>
  <c r="D26" i="1"/>
  <c r="D27" i="1"/>
  <c r="D29" i="1"/>
  <c r="D30" i="1"/>
  <c r="D31" i="1"/>
  <c r="D5" i="1"/>
  <c r="N81" i="3"/>
  <c r="N79" i="3"/>
  <c r="N78" i="3"/>
  <c r="N72" i="3"/>
  <c r="N67" i="3"/>
  <c r="N64" i="3"/>
  <c r="N62" i="3"/>
  <c r="N60" i="3"/>
  <c r="N59" i="3"/>
  <c r="N58" i="3"/>
  <c r="N56" i="3"/>
  <c r="N55" i="3"/>
  <c r="N50" i="3"/>
  <c r="N49" i="3"/>
  <c r="N47" i="3"/>
  <c r="N42" i="3"/>
  <c r="N34" i="3"/>
  <c r="N32" i="3"/>
  <c r="N31" i="3"/>
  <c r="N30" i="3"/>
  <c r="N2" i="3"/>
  <c r="O81" i="2"/>
  <c r="O79" i="2"/>
  <c r="O78" i="2"/>
  <c r="O72" i="2"/>
  <c r="O67" i="2"/>
  <c r="O64" i="2"/>
  <c r="O62" i="2"/>
  <c r="O60" i="2"/>
  <c r="O59" i="2"/>
  <c r="O58" i="2"/>
  <c r="O56" i="2"/>
  <c r="O55" i="2"/>
  <c r="O50" i="2"/>
  <c r="O49" i="2"/>
  <c r="O47" i="2"/>
  <c r="O42" i="2"/>
  <c r="O34" i="2"/>
  <c r="O32" i="2"/>
  <c r="O31" i="2"/>
  <c r="O30" i="2"/>
  <c r="O2" i="2"/>
</calcChain>
</file>

<file path=xl/sharedStrings.xml><?xml version="1.0" encoding="utf-8"?>
<sst xmlns="http://schemas.openxmlformats.org/spreadsheetml/2006/main" count="3294" uniqueCount="152">
  <si>
    <t>2018_summary</t>
  </si>
  <si>
    <t>P. maniculatus</t>
  </si>
  <si>
    <t>P. boylii</t>
  </si>
  <si>
    <t>P. californicus</t>
  </si>
  <si>
    <t>P. truei</t>
  </si>
  <si>
    <t>C. californicus</t>
  </si>
  <si>
    <t>Microtis californicus</t>
  </si>
  <si>
    <t>Neotoma macrotis</t>
  </si>
  <si>
    <t>Perognathus sp.</t>
  </si>
  <si>
    <t>Dipodomys heermanni</t>
  </si>
  <si>
    <t>Site</t>
  </si>
  <si>
    <t>Block</t>
  </si>
  <si>
    <t>Plot</t>
  </si>
  <si>
    <t>Total Individuals</t>
  </si>
  <si>
    <t>Deer Mouse</t>
  </si>
  <si>
    <t>Brush Mouse</t>
  </si>
  <si>
    <t>California mouse</t>
  </si>
  <si>
    <t>Pinyon Mouse</t>
  </si>
  <si>
    <t>CA Pocket Mouse</t>
  </si>
  <si>
    <t>Vole</t>
  </si>
  <si>
    <t>Woodrat</t>
  </si>
  <si>
    <t>Heerman's kangaroo rat</t>
  </si>
  <si>
    <t>Arid</t>
  </si>
  <si>
    <t>Total</t>
  </si>
  <si>
    <t>Partial</t>
  </si>
  <si>
    <t>Open</t>
  </si>
  <si>
    <t>Interm</t>
  </si>
  <si>
    <t>Mesic</t>
  </si>
  <si>
    <t>Campground</t>
  </si>
  <si>
    <t>N/A</t>
  </si>
  <si>
    <t>Totals:</t>
  </si>
  <si>
    <t>Trap Night</t>
  </si>
  <si>
    <t>Trap ID</t>
  </si>
  <si>
    <t xml:space="preserve">Species </t>
  </si>
  <si>
    <t>Fate</t>
  </si>
  <si>
    <t>Age</t>
  </si>
  <si>
    <t>Sex</t>
  </si>
  <si>
    <t>Br</t>
  </si>
  <si>
    <t>Recap</t>
  </si>
  <si>
    <t>Tag #</t>
  </si>
  <si>
    <t>Tot. wgt (g)</t>
  </si>
  <si>
    <t>Bag wgt (g)</t>
  </si>
  <si>
    <t xml:space="preserve">Tot lgth </t>
  </si>
  <si>
    <t>Tail lgth</t>
  </si>
  <si>
    <t>Foot lgth</t>
  </si>
  <si>
    <t xml:space="preserve">Ear lgth </t>
  </si>
  <si>
    <t>Ticks?</t>
  </si>
  <si>
    <t>Blood?</t>
  </si>
  <si>
    <t>D3</t>
  </si>
  <si>
    <t>Peromyscus maniculatus</t>
  </si>
  <si>
    <t>released</t>
  </si>
  <si>
    <t>A</t>
  </si>
  <si>
    <t>M</t>
  </si>
  <si>
    <t>N</t>
  </si>
  <si>
    <t>1 drop on filter paper</t>
  </si>
  <si>
    <t>D9</t>
  </si>
  <si>
    <t>E2</t>
  </si>
  <si>
    <t>Y</t>
  </si>
  <si>
    <t>B6</t>
  </si>
  <si>
    <t>F</t>
  </si>
  <si>
    <t>A8</t>
  </si>
  <si>
    <t>Peromyscus boylii</t>
  </si>
  <si>
    <t>C2</t>
  </si>
  <si>
    <t>C6</t>
  </si>
  <si>
    <t>A7</t>
  </si>
  <si>
    <t>y</t>
  </si>
  <si>
    <t>E10</t>
  </si>
  <si>
    <t>J</t>
  </si>
  <si>
    <t>E9</t>
  </si>
  <si>
    <t>B4</t>
  </si>
  <si>
    <t>C4</t>
  </si>
  <si>
    <t>A5</t>
  </si>
  <si>
    <t>B3</t>
  </si>
  <si>
    <t>B9</t>
  </si>
  <si>
    <t>C10</t>
  </si>
  <si>
    <t>untagged</t>
  </si>
  <si>
    <t>escaped from bag</t>
  </si>
  <si>
    <t>D7</t>
  </si>
  <si>
    <t>A1</t>
  </si>
  <si>
    <t>A3</t>
  </si>
  <si>
    <t>D1</t>
  </si>
  <si>
    <t>D10</t>
  </si>
  <si>
    <t>A6</t>
  </si>
  <si>
    <t>D8</t>
  </si>
  <si>
    <t>D5</t>
  </si>
  <si>
    <t>E7</t>
  </si>
  <si>
    <t>B2</t>
  </si>
  <si>
    <t>D6</t>
  </si>
  <si>
    <t>E8</t>
  </si>
  <si>
    <t>C8</t>
  </si>
  <si>
    <t>C3</t>
  </si>
  <si>
    <t>Microtus californicus</t>
  </si>
  <si>
    <t>1 drop on filter paper, released without all measurements</t>
  </si>
  <si>
    <t>D4</t>
  </si>
  <si>
    <t>E3</t>
  </si>
  <si>
    <t>B5</t>
  </si>
  <si>
    <t>b8</t>
  </si>
  <si>
    <t>C7</t>
  </si>
  <si>
    <t>E6</t>
  </si>
  <si>
    <t>B1</t>
  </si>
  <si>
    <t>appeared stressed, released without measurements</t>
  </si>
  <si>
    <t>Y, 1</t>
  </si>
  <si>
    <t>A9</t>
  </si>
  <si>
    <t>B8</t>
  </si>
  <si>
    <t>Y, 3</t>
  </si>
  <si>
    <t>C9</t>
  </si>
  <si>
    <t>D2</t>
  </si>
  <si>
    <t>U</t>
  </si>
  <si>
    <t>E1</t>
  </si>
  <si>
    <t>a8</t>
  </si>
  <si>
    <t>B7</t>
  </si>
  <si>
    <t>not recorded</t>
  </si>
  <si>
    <t>y, 1</t>
  </si>
  <si>
    <t>n</t>
  </si>
  <si>
    <t>B10</t>
  </si>
  <si>
    <t>no tag</t>
  </si>
  <si>
    <t>100+</t>
  </si>
  <si>
    <t>released without measurements</t>
  </si>
  <si>
    <t>C1</t>
  </si>
  <si>
    <t>did not record</t>
  </si>
  <si>
    <t>C5</t>
  </si>
  <si>
    <t>Tag</t>
  </si>
  <si>
    <t>Month_ID</t>
  </si>
  <si>
    <t>Date</t>
  </si>
  <si>
    <t>Night (1,2,or 3)</t>
  </si>
  <si>
    <t>Species</t>
  </si>
  <si>
    <t>Age (Adult or Juvenile)</t>
  </si>
  <si>
    <t>Weight (total weight - bag weight)</t>
  </si>
  <si>
    <t>Body_length</t>
  </si>
  <si>
    <t>Tail_length</t>
  </si>
  <si>
    <t>Ticks (Y/N)</t>
  </si>
  <si>
    <t>Blood_card (Y/N)</t>
  </si>
  <si>
    <t>No_tag</t>
  </si>
  <si>
    <t>Released</t>
  </si>
  <si>
    <t>Adult</t>
  </si>
  <si>
    <t>Juvenile</t>
  </si>
  <si>
    <t>NA</t>
  </si>
  <si>
    <t>PEMA</t>
  </si>
  <si>
    <t>PEBO</t>
  </si>
  <si>
    <t>PECA</t>
  </si>
  <si>
    <t>PETR</t>
  </si>
  <si>
    <t>CHCA</t>
  </si>
  <si>
    <t>MICA</t>
  </si>
  <si>
    <t>NEMA</t>
  </si>
  <si>
    <t>PESP</t>
  </si>
  <si>
    <t>DIHE</t>
  </si>
  <si>
    <t>Female</t>
  </si>
  <si>
    <t>Male</t>
  </si>
  <si>
    <t>Unknow/Not Recorded</t>
  </si>
  <si>
    <t>Br (Y/N)</t>
  </si>
  <si>
    <t>Condition (Released, Recapture)</t>
  </si>
  <si>
    <t>Recapture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</si>
</sst>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9">
    <xf numFmtId="0" fontId="0" fillId="0" borderId="0" xfId="0"/>
    <xf numFmtId="0" fontId="2" fillId="0" borderId="0" xfId="0" applyFont="1"/>
    <xf numFmtId="0" fontId="4" fillId="0" borderId="0" xfId="1" applyFont="1" applyBorder="1" applyAlignment="1"/>
    <xf numFmtId="0" fontId="1" fillId="0" borderId="0" xfId="0" applyFont="1"/>
    <xf numFmtId="0" fontId="0" fillId="0" borderId="0" xfId="0" applyBorder="1"/>
    <xf numFmtId="0" fontId="6" fillId="0" borderId="0" xfId="2" applyFont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Fill="1" applyBorder="1"/>
    <xf numFmtId="0" fontId="5" fillId="0" borderId="0" xfId="2" applyFont="1"/>
    <xf numFmtId="0" fontId="0" fillId="0" borderId="0" xfId="0" applyFill="1"/>
    <xf numFmtId="0" fontId="1" fillId="0" borderId="0" xfId="0" applyFont="1" applyBorder="1"/>
    <xf numFmtId="0" fontId="0" fillId="2" borderId="0" xfId="0" applyFill="1"/>
    <xf numFmtId="0" fontId="5" fillId="0" borderId="0" xfId="2" applyFont="1" applyFill="1"/>
    <xf numFmtId="0" fontId="0" fillId="0" borderId="0" xfId="0" applyFont="1" applyBorder="1"/>
    <xf numFmtId="0" fontId="0" fillId="0" borderId="0" xfId="0" applyFont="1" applyFill="1" applyBorder="1"/>
    <xf numFmtId="0" fontId="1" fillId="2" borderId="0" xfId="0" applyFont="1" applyFill="1" applyBorder="1"/>
    <xf numFmtId="0" fontId="0" fillId="0" borderId="0" xfId="0" applyFont="1"/>
    <xf numFmtId="0" fontId="5" fillId="0" borderId="0" xfId="2" applyFont="1" applyAlignment="1"/>
    <xf numFmtId="0" fontId="5" fillId="0" borderId="0" xfId="2" applyFont="1" applyFill="1" applyAlignment="1"/>
    <xf numFmtId="0" fontId="0" fillId="2" borderId="0" xfId="0" applyFont="1" applyFill="1" applyBorder="1"/>
    <xf numFmtId="0" fontId="0" fillId="0" borderId="0" xfId="0" applyFont="1" applyFill="1"/>
    <xf numFmtId="0" fontId="5" fillId="2" borderId="0" xfId="2" applyFont="1" applyFill="1" applyAlignment="1"/>
    <xf numFmtId="0" fontId="0" fillId="3" borderId="0" xfId="0" applyFill="1"/>
    <xf numFmtId="0" fontId="0" fillId="4" borderId="0" xfId="0" applyFill="1"/>
    <xf numFmtId="0" fontId="3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0" fillId="5" borderId="0" xfId="0" applyFill="1"/>
    <xf numFmtId="0" fontId="9" fillId="0" borderId="0" xfId="0" applyFont="1"/>
    <xf numFmtId="0" fontId="8" fillId="0" borderId="0" xfId="0" applyFont="1"/>
    <xf numFmtId="0" fontId="8" fillId="0" borderId="0" xfId="0" applyFont="1" applyFill="1" applyBorder="1"/>
    <xf numFmtId="0" fontId="5" fillId="5" borderId="0" xfId="2" applyFont="1" applyFill="1"/>
    <xf numFmtId="0" fontId="0" fillId="5" borderId="0" xfId="0" applyFont="1" applyFill="1" applyBorder="1"/>
    <xf numFmtId="0" fontId="7" fillId="5" borderId="0" xfId="0" applyFont="1" applyFill="1"/>
    <xf numFmtId="0" fontId="0" fillId="6" borderId="0" xfId="0" applyFont="1" applyFill="1" applyBorder="1"/>
    <xf numFmtId="0" fontId="0" fillId="6" borderId="0" xfId="0" applyFill="1"/>
    <xf numFmtId="0" fontId="5" fillId="6" borderId="0" xfId="2" applyFont="1" applyFill="1"/>
    <xf numFmtId="0" fontId="7" fillId="6" borderId="0" xfId="0" applyFont="1" applyFill="1"/>
    <xf numFmtId="0" fontId="0" fillId="7" borderId="0" xfId="0" applyFill="1"/>
    <xf numFmtId="0" fontId="5" fillId="7" borderId="0" xfId="2" applyFont="1" applyFill="1"/>
    <xf numFmtId="0" fontId="0" fillId="7" borderId="0" xfId="0" applyFont="1" applyFill="1" applyBorder="1"/>
    <xf numFmtId="0" fontId="7" fillId="7" borderId="0" xfId="0" applyFont="1" applyFill="1"/>
    <xf numFmtId="0" fontId="8" fillId="7" borderId="0" xfId="0" applyFont="1" applyFill="1"/>
    <xf numFmtId="0" fontId="0" fillId="8" borderId="0" xfId="0" applyFill="1"/>
    <xf numFmtId="0" fontId="5" fillId="8" borderId="0" xfId="2" applyFont="1" applyFill="1"/>
    <xf numFmtId="0" fontId="0" fillId="8" borderId="0" xfId="0" applyFont="1" applyFill="1" applyBorder="1"/>
    <xf numFmtId="0" fontId="7" fillId="8" borderId="0" xfId="0" applyFont="1" applyFill="1"/>
    <xf numFmtId="0" fontId="8" fillId="8" borderId="0" xfId="0" applyFont="1" applyFill="1"/>
  </cellXfs>
  <cellStyles count="3">
    <cellStyle name="Normal" xfId="0" builtinId="0"/>
    <cellStyle name="Normal 2" xfId="1" xr:uid="{E0011B1D-75A2-4384-8C63-08DDC3B4EF86}"/>
    <cellStyle name="Normal 3" xfId="2" xr:uid="{2167C298-DA96-48E5-B0E5-662672BB8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14B5-43B3-0A42-B824-4E8F55EBA197}">
  <dimension ref="A2:I9"/>
  <sheetViews>
    <sheetView workbookViewId="0">
      <selection activeCell="A6" sqref="A6:B9"/>
    </sheetView>
  </sheetViews>
  <sheetFormatPr baseColWidth="10" defaultRowHeight="15" x14ac:dyDescent="0.2"/>
  <cols>
    <col min="1" max="1" width="18.6640625" customWidth="1"/>
    <col min="3" max="3" width="21" customWidth="1"/>
    <col min="5" max="5" width="22.33203125" customWidth="1"/>
    <col min="6" max="6" width="19" customWidth="1"/>
    <col min="7" max="7" width="20.33203125" customWidth="1"/>
    <col min="8" max="8" width="18.5" customWidth="1"/>
    <col min="9" max="9" width="21.33203125" customWidth="1"/>
  </cols>
  <sheetData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8</v>
      </c>
      <c r="I3" s="3" t="s">
        <v>21</v>
      </c>
    </row>
    <row r="4" spans="1:9" s="28" customFormat="1" x14ac:dyDescent="0.2">
      <c r="A4" s="28" t="s">
        <v>137</v>
      </c>
      <c r="B4" s="28" t="s">
        <v>138</v>
      </c>
      <c r="C4" s="28" t="s">
        <v>139</v>
      </c>
      <c r="D4" s="28" t="s">
        <v>140</v>
      </c>
      <c r="E4" s="28" t="s">
        <v>141</v>
      </c>
      <c r="F4" s="28" t="s">
        <v>142</v>
      </c>
      <c r="G4" s="28" t="s">
        <v>143</v>
      </c>
      <c r="H4" s="28" t="s">
        <v>144</v>
      </c>
      <c r="I4" s="28" t="s">
        <v>145</v>
      </c>
    </row>
    <row r="6" spans="1:9" x14ac:dyDescent="0.2">
      <c r="A6" s="29" t="s">
        <v>36</v>
      </c>
    </row>
    <row r="7" spans="1:9" x14ac:dyDescent="0.2">
      <c r="A7" t="s">
        <v>146</v>
      </c>
      <c r="B7" t="s">
        <v>59</v>
      </c>
    </row>
    <row r="8" spans="1:9" x14ac:dyDescent="0.2">
      <c r="A8" t="s">
        <v>147</v>
      </c>
      <c r="B8" t="s">
        <v>52</v>
      </c>
    </row>
    <row r="9" spans="1:9" x14ac:dyDescent="0.2">
      <c r="A9" t="s">
        <v>148</v>
      </c>
      <c r="B9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60B5-892D-4281-AF96-B8757D75D1D1}">
  <dimension ref="A1:U172"/>
  <sheetViews>
    <sheetView workbookViewId="0">
      <selection activeCell="H10" sqref="H10"/>
    </sheetView>
  </sheetViews>
  <sheetFormatPr baseColWidth="10" defaultColWidth="8.83203125" defaultRowHeight="15" x14ac:dyDescent="0.2"/>
  <cols>
    <col min="6" max="6" width="17.83203125" customWidth="1"/>
    <col min="11" max="11" width="5.5" customWidth="1"/>
    <col min="12" max="12" width="6.33203125" style="10" customWidth="1"/>
  </cols>
  <sheetData>
    <row r="1" spans="1:20" ht="16" x14ac:dyDescent="0.2">
      <c r="A1" s="5" t="s">
        <v>31</v>
      </c>
      <c r="B1" s="5" t="s">
        <v>10</v>
      </c>
      <c r="C1" s="5" t="s">
        <v>11</v>
      </c>
      <c r="D1" s="5" t="s">
        <v>12</v>
      </c>
      <c r="E1" s="5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7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8" t="s">
        <v>47</v>
      </c>
    </row>
    <row r="2" spans="1:20" ht="16" x14ac:dyDescent="0.2">
      <c r="A2" s="9">
        <v>1</v>
      </c>
      <c r="B2" s="9" t="s">
        <v>22</v>
      </c>
      <c r="C2" s="9">
        <v>1</v>
      </c>
      <c r="D2" s="9" t="s">
        <v>23</v>
      </c>
      <c r="E2" s="9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53</v>
      </c>
      <c r="L2" s="10">
        <v>17</v>
      </c>
      <c r="M2">
        <v>41</v>
      </c>
      <c r="N2">
        <v>24</v>
      </c>
      <c r="O2">
        <f>72+61</f>
        <v>133</v>
      </c>
      <c r="P2">
        <v>61</v>
      </c>
      <c r="Q2">
        <v>12</v>
      </c>
      <c r="R2">
        <v>11</v>
      </c>
      <c r="S2" s="11" t="s">
        <v>53</v>
      </c>
      <c r="T2" t="s">
        <v>54</v>
      </c>
    </row>
    <row r="3" spans="1:20" ht="16" x14ac:dyDescent="0.2">
      <c r="A3" s="9">
        <v>1</v>
      </c>
      <c r="B3" s="9" t="s">
        <v>22</v>
      </c>
      <c r="C3" s="9">
        <v>1</v>
      </c>
      <c r="D3" s="9" t="s">
        <v>23</v>
      </c>
      <c r="E3" s="9" t="s">
        <v>55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53</v>
      </c>
      <c r="L3" s="10">
        <v>94</v>
      </c>
      <c r="M3">
        <v>46</v>
      </c>
      <c r="N3">
        <v>24</v>
      </c>
      <c r="O3">
        <v>135</v>
      </c>
      <c r="P3">
        <v>60</v>
      </c>
      <c r="Q3">
        <v>11</v>
      </c>
      <c r="R3">
        <v>11</v>
      </c>
      <c r="S3" s="11" t="s">
        <v>53</v>
      </c>
      <c r="T3" t="s">
        <v>54</v>
      </c>
    </row>
    <row r="4" spans="1:20" ht="16" x14ac:dyDescent="0.2">
      <c r="A4" s="9">
        <v>2</v>
      </c>
      <c r="B4" s="9" t="s">
        <v>22</v>
      </c>
      <c r="C4" s="9">
        <v>1</v>
      </c>
      <c r="D4" s="9" t="s">
        <v>23</v>
      </c>
      <c r="E4" s="9" t="s">
        <v>56</v>
      </c>
      <c r="F4" t="s">
        <v>49</v>
      </c>
      <c r="G4" t="s">
        <v>50</v>
      </c>
      <c r="H4" s="12"/>
      <c r="I4" s="12"/>
      <c r="J4" s="12"/>
      <c r="K4" t="s">
        <v>57</v>
      </c>
      <c r="L4" s="10">
        <v>17</v>
      </c>
      <c r="M4" s="12"/>
      <c r="N4" s="12"/>
      <c r="O4" s="12"/>
      <c r="P4" s="12"/>
      <c r="Q4" s="12"/>
      <c r="R4" s="12"/>
      <c r="S4" s="12"/>
      <c r="T4" t="s">
        <v>54</v>
      </c>
    </row>
    <row r="5" spans="1:20" ht="16" x14ac:dyDescent="0.2">
      <c r="A5" s="9">
        <v>2</v>
      </c>
      <c r="B5" s="9" t="s">
        <v>22</v>
      </c>
      <c r="C5" s="9">
        <v>1</v>
      </c>
      <c r="D5" s="9" t="s">
        <v>23</v>
      </c>
      <c r="E5" s="13" t="s">
        <v>58</v>
      </c>
      <c r="F5" t="s">
        <v>49</v>
      </c>
      <c r="G5" t="s">
        <v>50</v>
      </c>
      <c r="H5" t="s">
        <v>51</v>
      </c>
      <c r="I5" t="s">
        <v>59</v>
      </c>
      <c r="J5" t="s">
        <v>53</v>
      </c>
      <c r="K5" t="s">
        <v>53</v>
      </c>
      <c r="L5" s="10">
        <v>18</v>
      </c>
      <c r="M5">
        <v>44</v>
      </c>
      <c r="N5">
        <v>25</v>
      </c>
      <c r="O5">
        <v>129</v>
      </c>
      <c r="P5" s="14">
        <v>58</v>
      </c>
      <c r="Q5" s="14">
        <v>12</v>
      </c>
      <c r="R5" s="14">
        <v>10</v>
      </c>
      <c r="S5" s="11" t="s">
        <v>53</v>
      </c>
      <c r="T5" t="s">
        <v>54</v>
      </c>
    </row>
    <row r="6" spans="1:20" ht="16" x14ac:dyDescent="0.2">
      <c r="A6" s="9">
        <v>3</v>
      </c>
      <c r="B6" s="9" t="s">
        <v>22</v>
      </c>
      <c r="C6" s="9">
        <v>1</v>
      </c>
      <c r="D6" s="9" t="s">
        <v>23</v>
      </c>
      <c r="E6" s="13" t="s">
        <v>60</v>
      </c>
      <c r="F6" t="s">
        <v>61</v>
      </c>
      <c r="G6" t="s">
        <v>50</v>
      </c>
      <c r="H6" t="s">
        <v>51</v>
      </c>
      <c r="I6" t="s">
        <v>52</v>
      </c>
      <c r="J6" t="s">
        <v>53</v>
      </c>
      <c r="K6" t="s">
        <v>53</v>
      </c>
      <c r="L6" s="10">
        <v>65</v>
      </c>
      <c r="M6">
        <v>61</v>
      </c>
      <c r="N6">
        <v>25</v>
      </c>
      <c r="O6">
        <v>191</v>
      </c>
      <c r="P6">
        <v>113</v>
      </c>
      <c r="Q6">
        <v>21</v>
      </c>
      <c r="R6">
        <v>14</v>
      </c>
      <c r="S6" s="11" t="s">
        <v>53</v>
      </c>
    </row>
    <row r="7" spans="1:20" ht="16" x14ac:dyDescent="0.2">
      <c r="A7" s="9">
        <v>3</v>
      </c>
      <c r="B7" s="9" t="s">
        <v>22</v>
      </c>
      <c r="C7" s="9">
        <v>1</v>
      </c>
      <c r="D7" s="9" t="s">
        <v>23</v>
      </c>
      <c r="E7" s="13" t="s">
        <v>62</v>
      </c>
      <c r="F7" t="s">
        <v>61</v>
      </c>
      <c r="G7" t="s">
        <v>50</v>
      </c>
      <c r="H7" t="s">
        <v>51</v>
      </c>
      <c r="I7" t="s">
        <v>52</v>
      </c>
      <c r="J7" t="s">
        <v>53</v>
      </c>
      <c r="K7" t="s">
        <v>53</v>
      </c>
      <c r="L7" s="10">
        <v>83</v>
      </c>
      <c r="M7">
        <v>58.5</v>
      </c>
      <c r="N7">
        <v>24</v>
      </c>
      <c r="O7">
        <v>205</v>
      </c>
      <c r="P7">
        <v>110</v>
      </c>
      <c r="Q7">
        <v>22</v>
      </c>
      <c r="R7">
        <v>12</v>
      </c>
      <c r="S7" s="11" t="s">
        <v>53</v>
      </c>
    </row>
    <row r="8" spans="1:20" ht="16" x14ac:dyDescent="0.2">
      <c r="A8" s="9">
        <v>3</v>
      </c>
      <c r="B8" s="9" t="s">
        <v>22</v>
      </c>
      <c r="C8" s="9">
        <v>1</v>
      </c>
      <c r="D8" s="9" t="s">
        <v>23</v>
      </c>
      <c r="E8" s="9" t="s">
        <v>63</v>
      </c>
      <c r="F8" t="s">
        <v>61</v>
      </c>
      <c r="G8" t="s">
        <v>50</v>
      </c>
      <c r="H8" t="s">
        <v>51</v>
      </c>
      <c r="I8" t="s">
        <v>52</v>
      </c>
      <c r="J8" t="s">
        <v>53</v>
      </c>
      <c r="K8" t="s">
        <v>53</v>
      </c>
      <c r="L8" s="10">
        <v>60</v>
      </c>
      <c r="M8">
        <v>60</v>
      </c>
      <c r="N8">
        <v>27</v>
      </c>
      <c r="O8">
        <v>196</v>
      </c>
      <c r="P8">
        <v>112</v>
      </c>
      <c r="Q8">
        <v>21</v>
      </c>
      <c r="R8">
        <v>19</v>
      </c>
      <c r="S8" s="11" t="s">
        <v>53</v>
      </c>
      <c r="T8" t="s">
        <v>54</v>
      </c>
    </row>
    <row r="9" spans="1:20" ht="16" x14ac:dyDescent="0.2">
      <c r="A9" s="9">
        <v>1</v>
      </c>
      <c r="B9" s="9" t="s">
        <v>22</v>
      </c>
      <c r="C9" s="9">
        <v>1</v>
      </c>
      <c r="D9" s="9" t="s">
        <v>24</v>
      </c>
      <c r="E9" s="9" t="s">
        <v>64</v>
      </c>
      <c r="F9" s="14" t="s">
        <v>8</v>
      </c>
      <c r="G9" t="s">
        <v>50</v>
      </c>
      <c r="H9" t="s">
        <v>51</v>
      </c>
      <c r="I9" s="14" t="s">
        <v>59</v>
      </c>
      <c r="J9" s="14" t="s">
        <v>65</v>
      </c>
      <c r="K9" s="15" t="s">
        <v>53</v>
      </c>
      <c r="L9" s="15">
        <v>19</v>
      </c>
      <c r="M9" s="14">
        <v>58</v>
      </c>
      <c r="N9" s="14">
        <v>22</v>
      </c>
      <c r="O9" s="14">
        <v>192</v>
      </c>
      <c r="P9" s="14">
        <v>113</v>
      </c>
      <c r="Q9" s="14">
        <v>23</v>
      </c>
      <c r="R9" s="14">
        <v>15</v>
      </c>
      <c r="S9" s="11" t="s">
        <v>53</v>
      </c>
    </row>
    <row r="10" spans="1:20" ht="16" x14ac:dyDescent="0.2">
      <c r="A10" s="9">
        <v>1</v>
      </c>
      <c r="B10" s="9" t="s">
        <v>22</v>
      </c>
      <c r="C10" s="9">
        <v>1</v>
      </c>
      <c r="D10" s="9" t="s">
        <v>24</v>
      </c>
      <c r="E10" s="9" t="s">
        <v>66</v>
      </c>
      <c r="F10" t="s">
        <v>49</v>
      </c>
      <c r="G10" t="s">
        <v>50</v>
      </c>
      <c r="H10" t="s">
        <v>67</v>
      </c>
      <c r="I10" t="s">
        <v>52</v>
      </c>
      <c r="J10" t="s">
        <v>53</v>
      </c>
      <c r="K10" t="s">
        <v>53</v>
      </c>
      <c r="L10" s="10">
        <v>59</v>
      </c>
      <c r="M10">
        <v>31</v>
      </c>
      <c r="N10">
        <v>22</v>
      </c>
      <c r="O10">
        <v>122</v>
      </c>
      <c r="P10">
        <v>63</v>
      </c>
      <c r="Q10">
        <v>12</v>
      </c>
      <c r="R10">
        <v>9</v>
      </c>
      <c r="S10" s="11" t="s">
        <v>53</v>
      </c>
    </row>
    <row r="11" spans="1:20" ht="16" x14ac:dyDescent="0.2">
      <c r="A11" s="9">
        <v>2</v>
      </c>
      <c r="B11" s="9" t="s">
        <v>22</v>
      </c>
      <c r="C11" s="9">
        <v>1</v>
      </c>
      <c r="D11" s="9" t="s">
        <v>24</v>
      </c>
      <c r="E11" s="9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53</v>
      </c>
      <c r="L11" s="10">
        <v>45</v>
      </c>
      <c r="M11">
        <v>49</v>
      </c>
      <c r="N11">
        <v>26</v>
      </c>
      <c r="O11">
        <v>126</v>
      </c>
      <c r="P11">
        <v>58</v>
      </c>
      <c r="Q11">
        <v>19</v>
      </c>
      <c r="R11">
        <v>10</v>
      </c>
      <c r="S11" s="11" t="s">
        <v>53</v>
      </c>
      <c r="T11" t="s">
        <v>54</v>
      </c>
    </row>
    <row r="12" spans="1:20" ht="16" x14ac:dyDescent="0.2">
      <c r="A12" s="9">
        <v>2</v>
      </c>
      <c r="B12" s="9" t="s">
        <v>22</v>
      </c>
      <c r="C12" s="9">
        <v>1</v>
      </c>
      <c r="D12" s="9" t="s">
        <v>24</v>
      </c>
      <c r="E12" s="9" t="s">
        <v>68</v>
      </c>
      <c r="F12" t="s">
        <v>49</v>
      </c>
      <c r="G12" t="s">
        <v>50</v>
      </c>
      <c r="H12" s="12"/>
      <c r="I12" s="12"/>
      <c r="J12" s="12"/>
      <c r="K12" t="s">
        <v>57</v>
      </c>
      <c r="L12" s="10">
        <v>59</v>
      </c>
      <c r="M12" s="12"/>
      <c r="N12" s="12"/>
      <c r="O12" s="12"/>
      <c r="P12" s="12"/>
      <c r="Q12" s="12"/>
      <c r="R12" s="12"/>
      <c r="S12" s="16"/>
    </row>
    <row r="13" spans="1:20" ht="16" x14ac:dyDescent="0.2">
      <c r="A13" s="9">
        <v>2</v>
      </c>
      <c r="B13" s="9" t="s">
        <v>22</v>
      </c>
      <c r="C13" s="9">
        <v>1</v>
      </c>
      <c r="D13" s="9" t="s">
        <v>24</v>
      </c>
      <c r="E13" s="9" t="s">
        <v>69</v>
      </c>
      <c r="F13" t="s">
        <v>49</v>
      </c>
      <c r="G13" t="s">
        <v>50</v>
      </c>
      <c r="H13" t="s">
        <v>67</v>
      </c>
      <c r="I13" t="s">
        <v>59</v>
      </c>
      <c r="J13" t="s">
        <v>53</v>
      </c>
      <c r="K13" t="s">
        <v>53</v>
      </c>
      <c r="L13" s="10">
        <v>23</v>
      </c>
      <c r="M13">
        <v>41</v>
      </c>
      <c r="N13">
        <v>27</v>
      </c>
      <c r="O13">
        <v>132</v>
      </c>
      <c r="P13">
        <v>59</v>
      </c>
      <c r="Q13">
        <v>12</v>
      </c>
      <c r="R13">
        <v>10</v>
      </c>
      <c r="S13" s="11" t="s">
        <v>53</v>
      </c>
    </row>
    <row r="14" spans="1:20" ht="16" x14ac:dyDescent="0.2">
      <c r="A14" s="9">
        <v>3</v>
      </c>
      <c r="B14" s="9" t="s">
        <v>22</v>
      </c>
      <c r="C14" s="9">
        <v>1</v>
      </c>
      <c r="D14" s="9" t="s">
        <v>24</v>
      </c>
      <c r="E14" s="9" t="s">
        <v>70</v>
      </c>
      <c r="F14" t="s">
        <v>61</v>
      </c>
      <c r="G14" t="s">
        <v>50</v>
      </c>
      <c r="H14" t="s">
        <v>51</v>
      </c>
      <c r="I14" t="s">
        <v>52</v>
      </c>
      <c r="J14" t="s">
        <v>53</v>
      </c>
      <c r="K14" t="s">
        <v>53</v>
      </c>
      <c r="L14" s="10">
        <v>22</v>
      </c>
      <c r="M14">
        <v>48</v>
      </c>
      <c r="N14">
        <v>22.5</v>
      </c>
      <c r="O14">
        <v>172</v>
      </c>
      <c r="P14">
        <v>112</v>
      </c>
      <c r="Q14">
        <v>21</v>
      </c>
      <c r="R14">
        <v>12</v>
      </c>
      <c r="S14" s="11" t="s">
        <v>53</v>
      </c>
      <c r="T14" t="s">
        <v>54</v>
      </c>
    </row>
    <row r="15" spans="1:20" ht="16" x14ac:dyDescent="0.2">
      <c r="A15" s="9">
        <v>3</v>
      </c>
      <c r="B15" s="9" t="s">
        <v>22</v>
      </c>
      <c r="C15" s="9">
        <v>1</v>
      </c>
      <c r="D15" s="9" t="s">
        <v>24</v>
      </c>
      <c r="E15" s="9" t="s">
        <v>48</v>
      </c>
      <c r="F15" t="s">
        <v>49</v>
      </c>
      <c r="G15" t="s">
        <v>50</v>
      </c>
      <c r="H15" s="12"/>
      <c r="I15" s="12"/>
      <c r="J15" s="12"/>
      <c r="K15" t="s">
        <v>57</v>
      </c>
      <c r="L15" s="10">
        <v>45</v>
      </c>
      <c r="M15" s="12"/>
      <c r="N15" s="12"/>
      <c r="O15" s="12"/>
      <c r="P15" s="12"/>
      <c r="Q15" s="12"/>
      <c r="R15" s="12"/>
      <c r="S15" s="16"/>
    </row>
    <row r="16" spans="1:20" ht="16" x14ac:dyDescent="0.2">
      <c r="A16" s="9">
        <v>3</v>
      </c>
      <c r="B16" s="9" t="s">
        <v>22</v>
      </c>
      <c r="C16" s="9">
        <v>1</v>
      </c>
      <c r="D16" s="9" t="s">
        <v>24</v>
      </c>
      <c r="E16" s="9" t="s">
        <v>71</v>
      </c>
      <c r="F16" t="s">
        <v>61</v>
      </c>
      <c r="G16" t="s">
        <v>50</v>
      </c>
      <c r="H16" t="s">
        <v>51</v>
      </c>
      <c r="I16" t="s">
        <v>52</v>
      </c>
      <c r="J16" t="s">
        <v>53</v>
      </c>
      <c r="K16" t="s">
        <v>53</v>
      </c>
      <c r="L16" s="10">
        <v>90</v>
      </c>
      <c r="M16">
        <v>54</v>
      </c>
      <c r="N16">
        <v>22.5</v>
      </c>
      <c r="O16">
        <v>210</v>
      </c>
      <c r="P16">
        <v>120</v>
      </c>
      <c r="Q16">
        <v>20</v>
      </c>
      <c r="R16">
        <v>14</v>
      </c>
      <c r="S16" s="11" t="s">
        <v>53</v>
      </c>
      <c r="T16" t="s">
        <v>54</v>
      </c>
    </row>
    <row r="17" spans="1:20" ht="16" x14ac:dyDescent="0.2">
      <c r="A17" s="9">
        <v>2</v>
      </c>
      <c r="B17" s="9" t="s">
        <v>22</v>
      </c>
      <c r="C17" s="9">
        <v>1</v>
      </c>
      <c r="D17" s="17" t="s">
        <v>25</v>
      </c>
      <c r="E17" s="13" t="s">
        <v>72</v>
      </c>
      <c r="F17" t="s">
        <v>49</v>
      </c>
      <c r="G17" t="s">
        <v>50</v>
      </c>
      <c r="H17" t="s">
        <v>67</v>
      </c>
      <c r="I17" t="s">
        <v>59</v>
      </c>
      <c r="J17" t="s">
        <v>53</v>
      </c>
      <c r="K17" t="s">
        <v>53</v>
      </c>
      <c r="L17" s="10">
        <v>66</v>
      </c>
      <c r="M17">
        <v>49</v>
      </c>
      <c r="N17">
        <v>24</v>
      </c>
      <c r="O17">
        <v>102</v>
      </c>
      <c r="P17">
        <v>51</v>
      </c>
      <c r="Q17">
        <v>17</v>
      </c>
      <c r="R17">
        <v>11</v>
      </c>
      <c r="S17" s="11" t="s">
        <v>53</v>
      </c>
    </row>
    <row r="18" spans="1:20" ht="16" x14ac:dyDescent="0.2">
      <c r="A18" s="9">
        <v>1</v>
      </c>
      <c r="B18" s="9" t="s">
        <v>22</v>
      </c>
      <c r="C18" s="13">
        <v>2</v>
      </c>
      <c r="D18" s="13" t="s">
        <v>23</v>
      </c>
      <c r="E18" s="13" t="s">
        <v>73</v>
      </c>
      <c r="F18" t="s">
        <v>49</v>
      </c>
      <c r="G18" t="s">
        <v>50</v>
      </c>
      <c r="H18" t="s">
        <v>67</v>
      </c>
      <c r="I18" t="s">
        <v>59</v>
      </c>
      <c r="J18" t="s">
        <v>53</v>
      </c>
      <c r="K18" t="s">
        <v>53</v>
      </c>
      <c r="L18" s="10">
        <v>24</v>
      </c>
      <c r="M18">
        <v>40</v>
      </c>
      <c r="N18">
        <v>23</v>
      </c>
      <c r="O18">
        <v>130</v>
      </c>
      <c r="P18">
        <v>56</v>
      </c>
      <c r="Q18">
        <v>19</v>
      </c>
      <c r="R18">
        <v>11</v>
      </c>
      <c r="S18" s="11" t="s">
        <v>53</v>
      </c>
    </row>
    <row r="19" spans="1:20" ht="16" x14ac:dyDescent="0.2">
      <c r="A19" s="9">
        <v>1</v>
      </c>
      <c r="B19" s="9" t="s">
        <v>22</v>
      </c>
      <c r="C19" s="13">
        <v>2</v>
      </c>
      <c r="D19" s="13" t="s">
        <v>23</v>
      </c>
      <c r="E19" s="13" t="s">
        <v>74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53</v>
      </c>
      <c r="L19" s="10">
        <v>27</v>
      </c>
      <c r="M19">
        <v>48</v>
      </c>
      <c r="O19">
        <v>121</v>
      </c>
      <c r="P19">
        <v>55</v>
      </c>
      <c r="Q19">
        <v>19</v>
      </c>
      <c r="R19">
        <v>12</v>
      </c>
      <c r="S19" s="8" t="s">
        <v>53</v>
      </c>
      <c r="T19" t="s">
        <v>54</v>
      </c>
    </row>
    <row r="20" spans="1:20" ht="16" x14ac:dyDescent="0.2">
      <c r="A20" s="9">
        <v>2</v>
      </c>
      <c r="B20" s="9" t="s">
        <v>22</v>
      </c>
      <c r="C20" s="13">
        <v>2</v>
      </c>
      <c r="D20" s="13" t="s">
        <v>23</v>
      </c>
      <c r="E20" s="13" t="s">
        <v>74</v>
      </c>
      <c r="F20" t="s">
        <v>49</v>
      </c>
      <c r="H20" s="12"/>
      <c r="I20" s="12"/>
      <c r="J20" s="12"/>
      <c r="K20" t="s">
        <v>65</v>
      </c>
      <c r="L20" s="10">
        <v>27</v>
      </c>
      <c r="M20" s="12"/>
      <c r="N20" s="12"/>
      <c r="O20" s="12"/>
      <c r="P20" s="12"/>
      <c r="Q20" s="12"/>
      <c r="R20" s="12"/>
      <c r="S20" s="16"/>
    </row>
    <row r="21" spans="1:20" ht="16" x14ac:dyDescent="0.2">
      <c r="A21" s="9">
        <v>2</v>
      </c>
      <c r="B21" s="9" t="s">
        <v>22</v>
      </c>
      <c r="C21" s="13">
        <v>2</v>
      </c>
      <c r="D21" s="13" t="s">
        <v>23</v>
      </c>
      <c r="E21" s="9" t="s">
        <v>69</v>
      </c>
      <c r="F21" t="s">
        <v>49</v>
      </c>
      <c r="G21" t="s">
        <v>50</v>
      </c>
      <c r="H21" t="s">
        <v>51</v>
      </c>
      <c r="I21" t="s">
        <v>59</v>
      </c>
      <c r="J21" t="s">
        <v>53</v>
      </c>
      <c r="K21" t="s">
        <v>53</v>
      </c>
      <c r="L21" s="10">
        <v>28</v>
      </c>
      <c r="M21">
        <v>47</v>
      </c>
      <c r="N21">
        <v>26</v>
      </c>
      <c r="O21">
        <v>139</v>
      </c>
      <c r="P21">
        <v>60</v>
      </c>
      <c r="Q21">
        <v>19</v>
      </c>
      <c r="R21">
        <v>11</v>
      </c>
      <c r="S21" s="8" t="s">
        <v>53</v>
      </c>
      <c r="T21" t="s">
        <v>54</v>
      </c>
    </row>
    <row r="22" spans="1:20" ht="16" x14ac:dyDescent="0.2">
      <c r="A22" s="13">
        <v>3</v>
      </c>
      <c r="B22" s="9" t="s">
        <v>22</v>
      </c>
      <c r="C22" s="13">
        <v>2</v>
      </c>
      <c r="D22" s="13" t="s">
        <v>23</v>
      </c>
      <c r="E22" s="13" t="s">
        <v>62</v>
      </c>
      <c r="F22" t="s">
        <v>49</v>
      </c>
      <c r="G22" t="s">
        <v>50</v>
      </c>
      <c r="H22" s="12"/>
      <c r="I22" s="12"/>
      <c r="J22" s="12"/>
      <c r="K22" s="12"/>
      <c r="L22" s="10" t="s">
        <v>75</v>
      </c>
      <c r="M22" s="12"/>
      <c r="N22" s="12"/>
      <c r="O22" s="12"/>
      <c r="P22" s="12"/>
      <c r="Q22" s="12"/>
      <c r="R22" s="12"/>
      <c r="S22" t="s">
        <v>76</v>
      </c>
    </row>
    <row r="23" spans="1:20" ht="16" x14ac:dyDescent="0.2">
      <c r="A23" s="13">
        <v>1</v>
      </c>
      <c r="B23" s="9" t="s">
        <v>22</v>
      </c>
      <c r="C23" s="13">
        <v>2</v>
      </c>
      <c r="D23" s="13" t="s">
        <v>23</v>
      </c>
      <c r="E23" s="13" t="s">
        <v>48</v>
      </c>
      <c r="F23" t="s">
        <v>61</v>
      </c>
      <c r="G23" t="s">
        <v>50</v>
      </c>
      <c r="H23" t="s">
        <v>51</v>
      </c>
      <c r="I23" t="s">
        <v>52</v>
      </c>
      <c r="J23" t="s">
        <v>53</v>
      </c>
      <c r="K23" t="s">
        <v>53</v>
      </c>
      <c r="L23" s="10">
        <v>98</v>
      </c>
      <c r="M23">
        <v>56</v>
      </c>
      <c r="N23">
        <v>27</v>
      </c>
      <c r="O23">
        <v>189</v>
      </c>
      <c r="P23">
        <v>109</v>
      </c>
      <c r="Q23">
        <v>22</v>
      </c>
      <c r="R23">
        <v>20</v>
      </c>
      <c r="S23" s="8" t="s">
        <v>53</v>
      </c>
      <c r="T23" t="s">
        <v>54</v>
      </c>
    </row>
    <row r="24" spans="1:20" ht="16" x14ac:dyDescent="0.2">
      <c r="A24" s="13">
        <v>2</v>
      </c>
      <c r="B24" s="9" t="s">
        <v>22</v>
      </c>
      <c r="C24" s="13">
        <v>2</v>
      </c>
      <c r="D24" s="13" t="s">
        <v>23</v>
      </c>
      <c r="E24" s="13" t="s">
        <v>77</v>
      </c>
      <c r="F24" t="s">
        <v>61</v>
      </c>
      <c r="G24" t="s">
        <v>50</v>
      </c>
      <c r="H24" t="s">
        <v>51</v>
      </c>
      <c r="I24" t="s">
        <v>52</v>
      </c>
      <c r="J24" t="s">
        <v>53</v>
      </c>
      <c r="K24" t="s">
        <v>53</v>
      </c>
      <c r="L24" s="10">
        <v>79</v>
      </c>
      <c r="M24">
        <v>62</v>
      </c>
      <c r="N24">
        <v>25</v>
      </c>
      <c r="O24">
        <v>21.7</v>
      </c>
      <c r="P24">
        <v>115</v>
      </c>
      <c r="Q24">
        <v>22</v>
      </c>
      <c r="R24">
        <v>15</v>
      </c>
      <c r="S24" s="8" t="s">
        <v>53</v>
      </c>
      <c r="T24" t="s">
        <v>54</v>
      </c>
    </row>
    <row r="25" spans="1:20" ht="16" x14ac:dyDescent="0.2">
      <c r="A25" s="13">
        <v>2</v>
      </c>
      <c r="B25" s="9" t="s">
        <v>22</v>
      </c>
      <c r="C25" s="13">
        <v>2</v>
      </c>
      <c r="D25" s="13" t="s">
        <v>23</v>
      </c>
      <c r="E25" s="13" t="s">
        <v>78</v>
      </c>
      <c r="F25" t="s">
        <v>61</v>
      </c>
      <c r="G25" t="s">
        <v>50</v>
      </c>
      <c r="H25" t="s">
        <v>51</v>
      </c>
      <c r="I25" t="s">
        <v>52</v>
      </c>
      <c r="J25" t="s">
        <v>53</v>
      </c>
      <c r="K25" t="s">
        <v>53</v>
      </c>
      <c r="L25" s="10">
        <v>84</v>
      </c>
      <c r="M25">
        <v>52</v>
      </c>
      <c r="N25">
        <v>23</v>
      </c>
      <c r="O25">
        <v>196</v>
      </c>
      <c r="P25">
        <v>108</v>
      </c>
      <c r="Q25">
        <v>21</v>
      </c>
      <c r="R25">
        <v>20</v>
      </c>
      <c r="S25" s="8" t="s">
        <v>53</v>
      </c>
      <c r="T25" t="s">
        <v>54</v>
      </c>
    </row>
    <row r="26" spans="1:20" ht="16" x14ac:dyDescent="0.2">
      <c r="A26" s="13">
        <v>2</v>
      </c>
      <c r="B26" s="9" t="s">
        <v>22</v>
      </c>
      <c r="C26" s="13">
        <v>2</v>
      </c>
      <c r="D26" s="13" t="s">
        <v>23</v>
      </c>
      <c r="E26" s="13" t="s">
        <v>79</v>
      </c>
      <c r="F26" t="s">
        <v>61</v>
      </c>
      <c r="G26" t="s">
        <v>50</v>
      </c>
      <c r="H26" t="s">
        <v>67</v>
      </c>
      <c r="I26" t="s">
        <v>52</v>
      </c>
      <c r="J26" t="s">
        <v>53</v>
      </c>
      <c r="K26" t="s">
        <v>53</v>
      </c>
      <c r="L26" s="10">
        <v>92</v>
      </c>
      <c r="M26">
        <v>34.5</v>
      </c>
      <c r="N26">
        <v>22</v>
      </c>
      <c r="O26">
        <v>118</v>
      </c>
      <c r="P26">
        <v>61</v>
      </c>
      <c r="Q26">
        <v>12</v>
      </c>
      <c r="R26">
        <v>9</v>
      </c>
      <c r="S26" s="8" t="s">
        <v>53</v>
      </c>
    </row>
    <row r="27" spans="1:20" ht="16" x14ac:dyDescent="0.2">
      <c r="A27" s="13">
        <v>3</v>
      </c>
      <c r="B27" s="9" t="s">
        <v>22</v>
      </c>
      <c r="C27" s="13">
        <v>2</v>
      </c>
      <c r="D27" s="13" t="s">
        <v>23</v>
      </c>
      <c r="E27" s="13" t="s">
        <v>63</v>
      </c>
      <c r="F27" t="s">
        <v>61</v>
      </c>
      <c r="G27" t="s">
        <v>50</v>
      </c>
      <c r="H27" t="s">
        <v>51</v>
      </c>
      <c r="I27" t="s">
        <v>52</v>
      </c>
      <c r="J27" t="s">
        <v>53</v>
      </c>
      <c r="K27" t="s">
        <v>53</v>
      </c>
      <c r="L27" s="10">
        <v>26</v>
      </c>
      <c r="M27">
        <v>59</v>
      </c>
      <c r="N27">
        <v>25</v>
      </c>
      <c r="O27">
        <v>210</v>
      </c>
      <c r="P27">
        <v>130</v>
      </c>
      <c r="Q27">
        <v>25</v>
      </c>
      <c r="R27">
        <v>15</v>
      </c>
      <c r="S27" s="8" t="s">
        <v>53</v>
      </c>
      <c r="T27" t="s">
        <v>54</v>
      </c>
    </row>
    <row r="28" spans="1:20" ht="16" x14ac:dyDescent="0.2">
      <c r="A28" s="13">
        <v>3</v>
      </c>
      <c r="B28" s="9" t="s">
        <v>22</v>
      </c>
      <c r="C28" s="13">
        <v>2</v>
      </c>
      <c r="D28" s="13" t="s">
        <v>23</v>
      </c>
      <c r="E28" s="13" t="s">
        <v>80</v>
      </c>
      <c r="F28" t="s">
        <v>61</v>
      </c>
      <c r="G28" t="s">
        <v>50</v>
      </c>
      <c r="H28" s="12"/>
      <c r="I28" s="12"/>
      <c r="K28" t="s">
        <v>57</v>
      </c>
      <c r="L28" s="10">
        <v>98</v>
      </c>
      <c r="M28" s="12"/>
      <c r="N28" s="12"/>
      <c r="O28" s="12"/>
      <c r="P28" s="12"/>
      <c r="Q28" s="12"/>
      <c r="R28" s="12"/>
      <c r="S28" s="16"/>
    </row>
    <row r="29" spans="1:20" ht="16" x14ac:dyDescent="0.2">
      <c r="A29" s="13">
        <v>1</v>
      </c>
      <c r="B29" s="9" t="s">
        <v>22</v>
      </c>
      <c r="C29" s="13">
        <v>2</v>
      </c>
      <c r="D29" s="13" t="s">
        <v>24</v>
      </c>
      <c r="E29" s="18" t="s">
        <v>81</v>
      </c>
      <c r="F29" t="s">
        <v>49</v>
      </c>
      <c r="G29" t="s">
        <v>50</v>
      </c>
      <c r="H29" t="s">
        <v>51</v>
      </c>
      <c r="I29" t="s">
        <v>59</v>
      </c>
      <c r="J29" t="s">
        <v>53</v>
      </c>
      <c r="K29" t="s">
        <v>53</v>
      </c>
      <c r="L29" s="10">
        <v>72</v>
      </c>
      <c r="M29">
        <v>45</v>
      </c>
      <c r="N29">
        <v>28</v>
      </c>
      <c r="O29">
        <v>143</v>
      </c>
      <c r="P29">
        <v>61</v>
      </c>
      <c r="Q29">
        <v>18</v>
      </c>
      <c r="R29">
        <v>12</v>
      </c>
      <c r="S29" s="8" t="s">
        <v>53</v>
      </c>
      <c r="T29" t="s">
        <v>54</v>
      </c>
    </row>
    <row r="30" spans="1:20" ht="16" x14ac:dyDescent="0.2">
      <c r="A30" s="13">
        <v>1</v>
      </c>
      <c r="B30" s="9" t="s">
        <v>22</v>
      </c>
      <c r="C30" s="13">
        <v>2</v>
      </c>
      <c r="D30" s="13" t="s">
        <v>24</v>
      </c>
      <c r="E30" s="18" t="s">
        <v>82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53</v>
      </c>
      <c r="L30" s="10">
        <v>76</v>
      </c>
      <c r="M30">
        <v>42</v>
      </c>
      <c r="N30">
        <v>25</v>
      </c>
      <c r="O30">
        <f>63+128</f>
        <v>191</v>
      </c>
      <c r="P30">
        <v>63</v>
      </c>
      <c r="Q30">
        <v>18</v>
      </c>
      <c r="R30">
        <v>11</v>
      </c>
      <c r="S30" s="8" t="s">
        <v>53</v>
      </c>
      <c r="T30" t="s">
        <v>54</v>
      </c>
    </row>
    <row r="31" spans="1:20" ht="16" x14ac:dyDescent="0.2">
      <c r="A31" s="13">
        <v>1</v>
      </c>
      <c r="B31" s="9" t="s">
        <v>22</v>
      </c>
      <c r="C31" s="13">
        <v>2</v>
      </c>
      <c r="D31" s="13" t="s">
        <v>24</v>
      </c>
      <c r="E31" s="18" t="s">
        <v>74</v>
      </c>
      <c r="F31" t="s">
        <v>49</v>
      </c>
      <c r="G31" t="s">
        <v>50</v>
      </c>
      <c r="H31" t="s">
        <v>67</v>
      </c>
      <c r="I31" t="s">
        <v>52</v>
      </c>
      <c r="J31" t="s">
        <v>53</v>
      </c>
      <c r="K31" t="s">
        <v>53</v>
      </c>
      <c r="L31" s="10">
        <v>49</v>
      </c>
      <c r="M31">
        <v>38</v>
      </c>
      <c r="N31">
        <v>25</v>
      </c>
      <c r="O31">
        <f>58+112</f>
        <v>170</v>
      </c>
      <c r="P31">
        <v>58</v>
      </c>
      <c r="Q31">
        <v>19</v>
      </c>
      <c r="R31">
        <v>10</v>
      </c>
      <c r="S31" s="8" t="s">
        <v>53</v>
      </c>
    </row>
    <row r="32" spans="1:20" ht="16" x14ac:dyDescent="0.2">
      <c r="A32" s="13">
        <v>1</v>
      </c>
      <c r="B32" s="9" t="s">
        <v>22</v>
      </c>
      <c r="C32" s="13">
        <v>2</v>
      </c>
      <c r="D32" s="13" t="s">
        <v>24</v>
      </c>
      <c r="E32" s="18" t="s">
        <v>81</v>
      </c>
      <c r="F32" t="s">
        <v>49</v>
      </c>
      <c r="G32" t="s">
        <v>50</v>
      </c>
      <c r="H32" t="s">
        <v>51</v>
      </c>
      <c r="I32" t="s">
        <v>59</v>
      </c>
      <c r="J32" t="s">
        <v>53</v>
      </c>
      <c r="K32" t="s">
        <v>53</v>
      </c>
      <c r="L32" s="10">
        <v>44</v>
      </c>
      <c r="M32">
        <v>43</v>
      </c>
      <c r="N32">
        <v>25</v>
      </c>
      <c r="O32">
        <f>61+89</f>
        <v>150</v>
      </c>
      <c r="P32">
        <v>61</v>
      </c>
      <c r="Q32">
        <v>18</v>
      </c>
      <c r="R32">
        <v>11</v>
      </c>
      <c r="S32" s="8" t="s">
        <v>53</v>
      </c>
      <c r="T32" t="s">
        <v>54</v>
      </c>
    </row>
    <row r="33" spans="1:20" ht="16" x14ac:dyDescent="0.2">
      <c r="A33" s="13">
        <v>2</v>
      </c>
      <c r="B33" s="9" t="s">
        <v>22</v>
      </c>
      <c r="C33" s="13">
        <v>2</v>
      </c>
      <c r="D33" s="13" t="s">
        <v>24</v>
      </c>
      <c r="E33" s="18" t="s">
        <v>83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53</v>
      </c>
      <c r="L33" s="10">
        <v>97</v>
      </c>
      <c r="M33">
        <v>45</v>
      </c>
      <c r="O33">
        <v>120</v>
      </c>
      <c r="P33">
        <v>55</v>
      </c>
      <c r="Q33">
        <v>18</v>
      </c>
      <c r="R33">
        <v>12</v>
      </c>
      <c r="S33" s="8" t="s">
        <v>53</v>
      </c>
      <c r="T33" t="s">
        <v>54</v>
      </c>
    </row>
    <row r="34" spans="1:20" ht="16" x14ac:dyDescent="0.2">
      <c r="A34" s="13">
        <v>2</v>
      </c>
      <c r="B34" s="9" t="s">
        <v>22</v>
      </c>
      <c r="C34" s="13">
        <v>2</v>
      </c>
      <c r="D34" s="13" t="s">
        <v>24</v>
      </c>
      <c r="E34" s="18" t="s">
        <v>77</v>
      </c>
      <c r="F34" t="s">
        <v>49</v>
      </c>
      <c r="G34" t="s">
        <v>50</v>
      </c>
      <c r="H34" t="s">
        <v>51</v>
      </c>
      <c r="I34" t="s">
        <v>59</v>
      </c>
      <c r="J34" t="s">
        <v>53</v>
      </c>
      <c r="K34" t="s">
        <v>53</v>
      </c>
      <c r="L34" s="10">
        <v>68</v>
      </c>
      <c r="M34">
        <v>40</v>
      </c>
      <c r="N34">
        <v>24</v>
      </c>
      <c r="O34">
        <f>65+60</f>
        <v>125</v>
      </c>
      <c r="P34">
        <v>60</v>
      </c>
      <c r="Q34">
        <v>18</v>
      </c>
      <c r="R34">
        <v>10</v>
      </c>
      <c r="S34" s="8" t="s">
        <v>53</v>
      </c>
      <c r="T34" t="s">
        <v>54</v>
      </c>
    </row>
    <row r="35" spans="1:20" ht="16" x14ac:dyDescent="0.2">
      <c r="A35" s="13">
        <v>2</v>
      </c>
      <c r="B35" s="9" t="s">
        <v>22</v>
      </c>
      <c r="C35" s="13">
        <v>2</v>
      </c>
      <c r="D35" s="13" t="s">
        <v>24</v>
      </c>
      <c r="E35" s="18" t="s">
        <v>84</v>
      </c>
      <c r="F35" t="s">
        <v>49</v>
      </c>
      <c r="G35" t="s">
        <v>50</v>
      </c>
      <c r="H35" s="12"/>
      <c r="I35" s="12"/>
      <c r="J35" s="12"/>
      <c r="K35" t="s">
        <v>57</v>
      </c>
      <c r="L35" s="10">
        <v>44</v>
      </c>
      <c r="M35" s="12"/>
      <c r="N35" s="12"/>
      <c r="O35" s="12"/>
      <c r="P35" s="12"/>
      <c r="Q35" s="12"/>
      <c r="R35" s="12"/>
      <c r="S35" s="16"/>
    </row>
    <row r="36" spans="1:20" ht="16" x14ac:dyDescent="0.2">
      <c r="A36" s="13">
        <v>3</v>
      </c>
      <c r="B36" s="9" t="s">
        <v>22</v>
      </c>
      <c r="C36" s="13">
        <v>2</v>
      </c>
      <c r="D36" s="13" t="s">
        <v>24</v>
      </c>
      <c r="E36" s="18" t="s">
        <v>66</v>
      </c>
      <c r="F36" t="s">
        <v>61</v>
      </c>
      <c r="G36" t="s">
        <v>50</v>
      </c>
      <c r="H36" t="s">
        <v>51</v>
      </c>
      <c r="I36" t="s">
        <v>52</v>
      </c>
      <c r="J36" t="s">
        <v>53</v>
      </c>
      <c r="K36" t="s">
        <v>53</v>
      </c>
      <c r="L36" s="10">
        <v>55</v>
      </c>
      <c r="M36">
        <v>62</v>
      </c>
      <c r="N36">
        <v>25</v>
      </c>
      <c r="O36">
        <v>195</v>
      </c>
      <c r="P36">
        <v>120</v>
      </c>
      <c r="Q36">
        <v>20</v>
      </c>
      <c r="R36">
        <v>18</v>
      </c>
      <c r="S36" s="8" t="s">
        <v>53</v>
      </c>
      <c r="T36" t="s">
        <v>54</v>
      </c>
    </row>
    <row r="37" spans="1:20" ht="16" x14ac:dyDescent="0.2">
      <c r="A37" s="13">
        <v>3</v>
      </c>
      <c r="B37" s="9" t="s">
        <v>22</v>
      </c>
      <c r="C37" s="13">
        <v>2</v>
      </c>
      <c r="D37" s="13" t="s">
        <v>24</v>
      </c>
      <c r="E37" s="19" t="s">
        <v>68</v>
      </c>
      <c r="F37" t="s">
        <v>61</v>
      </c>
      <c r="G37" t="s">
        <v>50</v>
      </c>
      <c r="H37" t="s">
        <v>51</v>
      </c>
      <c r="I37" t="s">
        <v>52</v>
      </c>
      <c r="J37" t="s">
        <v>53</v>
      </c>
      <c r="K37" t="s">
        <v>53</v>
      </c>
      <c r="L37" s="10">
        <v>61</v>
      </c>
      <c r="M37">
        <v>60</v>
      </c>
      <c r="N37">
        <v>29</v>
      </c>
      <c r="O37">
        <v>198</v>
      </c>
      <c r="P37">
        <v>90</v>
      </c>
      <c r="Q37">
        <v>22</v>
      </c>
      <c r="R37">
        <v>15</v>
      </c>
      <c r="S37" s="8" t="s">
        <v>53</v>
      </c>
      <c r="T37" t="s">
        <v>54</v>
      </c>
    </row>
    <row r="38" spans="1:20" ht="16" x14ac:dyDescent="0.2">
      <c r="A38" s="13">
        <v>3</v>
      </c>
      <c r="B38" s="9" t="s">
        <v>22</v>
      </c>
      <c r="C38" s="13">
        <v>2</v>
      </c>
      <c r="D38" s="13" t="s">
        <v>24</v>
      </c>
      <c r="E38" s="19" t="s">
        <v>58</v>
      </c>
      <c r="F38" t="s">
        <v>61</v>
      </c>
      <c r="G38" t="s">
        <v>50</v>
      </c>
      <c r="H38" t="s">
        <v>51</v>
      </c>
      <c r="I38" t="s">
        <v>52</v>
      </c>
      <c r="J38" t="s">
        <v>53</v>
      </c>
      <c r="K38" t="s">
        <v>53</v>
      </c>
      <c r="L38" s="10">
        <v>51</v>
      </c>
      <c r="M38">
        <v>59</v>
      </c>
      <c r="O38">
        <v>198</v>
      </c>
      <c r="P38">
        <v>118</v>
      </c>
      <c r="Q38">
        <v>20</v>
      </c>
      <c r="R38">
        <v>19</v>
      </c>
      <c r="S38" s="8" t="s">
        <v>53</v>
      </c>
      <c r="T38" t="s">
        <v>54</v>
      </c>
    </row>
    <row r="39" spans="1:20" ht="16" x14ac:dyDescent="0.2">
      <c r="A39" s="13">
        <v>3</v>
      </c>
      <c r="B39" s="9" t="s">
        <v>22</v>
      </c>
      <c r="C39" s="13">
        <v>2</v>
      </c>
      <c r="D39" s="13" t="s">
        <v>24</v>
      </c>
      <c r="E39" s="19" t="s">
        <v>85</v>
      </c>
      <c r="F39" t="s">
        <v>49</v>
      </c>
      <c r="H39" s="12"/>
      <c r="I39" s="12"/>
      <c r="J39" s="12"/>
      <c r="K39" t="s">
        <v>57</v>
      </c>
      <c r="L39" s="10">
        <v>68</v>
      </c>
      <c r="M39" s="12"/>
      <c r="N39" s="12"/>
      <c r="O39" s="12"/>
      <c r="P39" s="12"/>
      <c r="Q39" s="12"/>
      <c r="R39" s="12"/>
      <c r="S39" s="16"/>
    </row>
    <row r="40" spans="1:20" ht="16" x14ac:dyDescent="0.2">
      <c r="A40" s="13">
        <v>3</v>
      </c>
      <c r="B40" s="9" t="s">
        <v>22</v>
      </c>
      <c r="C40" s="13">
        <v>2</v>
      </c>
      <c r="D40" s="13" t="s">
        <v>24</v>
      </c>
      <c r="E40" s="19" t="s">
        <v>86</v>
      </c>
      <c r="F40" t="s">
        <v>61</v>
      </c>
      <c r="G40" t="s">
        <v>50</v>
      </c>
      <c r="H40" t="s">
        <v>51</v>
      </c>
      <c r="I40" t="s">
        <v>52</v>
      </c>
      <c r="J40" t="s">
        <v>53</v>
      </c>
      <c r="K40" t="s">
        <v>53</v>
      </c>
      <c r="L40" s="10">
        <v>91</v>
      </c>
      <c r="M40">
        <v>51</v>
      </c>
      <c r="N40">
        <v>24</v>
      </c>
      <c r="O40">
        <v>160</v>
      </c>
      <c r="P40">
        <v>90</v>
      </c>
      <c r="Q40">
        <v>21</v>
      </c>
      <c r="R40">
        <v>19</v>
      </c>
      <c r="S40" s="8" t="s">
        <v>53</v>
      </c>
    </row>
    <row r="41" spans="1:20" ht="16" x14ac:dyDescent="0.2">
      <c r="A41">
        <v>1</v>
      </c>
      <c r="B41" s="9" t="s">
        <v>22</v>
      </c>
      <c r="C41" s="13">
        <v>2</v>
      </c>
      <c r="D41" s="13" t="s">
        <v>25</v>
      </c>
      <c r="E41" s="19" t="s">
        <v>85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53</v>
      </c>
      <c r="L41" s="10">
        <v>94</v>
      </c>
      <c r="M41">
        <v>42</v>
      </c>
      <c r="N41">
        <v>25</v>
      </c>
      <c r="O41">
        <v>139</v>
      </c>
      <c r="P41">
        <v>60</v>
      </c>
      <c r="Q41">
        <v>15</v>
      </c>
      <c r="R41">
        <v>11</v>
      </c>
      <c r="S41" s="8" t="s">
        <v>53</v>
      </c>
      <c r="T41" t="s">
        <v>54</v>
      </c>
    </row>
    <row r="42" spans="1:20" ht="16" x14ac:dyDescent="0.2">
      <c r="A42">
        <v>2</v>
      </c>
      <c r="B42" s="9" t="s">
        <v>22</v>
      </c>
      <c r="C42" s="13">
        <v>2</v>
      </c>
      <c r="D42" s="13" t="s">
        <v>25</v>
      </c>
      <c r="E42" s="19" t="s">
        <v>48</v>
      </c>
      <c r="F42" t="s">
        <v>49</v>
      </c>
      <c r="G42" t="s">
        <v>50</v>
      </c>
      <c r="H42" t="s">
        <v>51</v>
      </c>
      <c r="I42" t="s">
        <v>59</v>
      </c>
      <c r="J42" t="s">
        <v>53</v>
      </c>
      <c r="K42" t="s">
        <v>53</v>
      </c>
      <c r="L42" s="10">
        <v>12</v>
      </c>
      <c r="M42">
        <v>40</v>
      </c>
      <c r="N42">
        <v>24</v>
      </c>
      <c r="O42">
        <f>65+60</f>
        <v>125</v>
      </c>
      <c r="P42">
        <v>60</v>
      </c>
      <c r="Q42">
        <v>18</v>
      </c>
      <c r="R42">
        <v>10</v>
      </c>
      <c r="S42" s="8" t="s">
        <v>53</v>
      </c>
      <c r="T42" t="s">
        <v>54</v>
      </c>
    </row>
    <row r="43" spans="1:20" ht="16" x14ac:dyDescent="0.2">
      <c r="A43">
        <v>2</v>
      </c>
      <c r="B43" s="9" t="s">
        <v>22</v>
      </c>
      <c r="C43" s="13">
        <v>2</v>
      </c>
      <c r="D43" s="13" t="s">
        <v>25</v>
      </c>
      <c r="E43" s="19" t="s">
        <v>87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53</v>
      </c>
      <c r="L43" s="10">
        <v>99</v>
      </c>
      <c r="M43">
        <v>44</v>
      </c>
      <c r="N43">
        <v>25</v>
      </c>
      <c r="O43">
        <v>122</v>
      </c>
      <c r="P43">
        <v>56</v>
      </c>
      <c r="Q43">
        <v>18</v>
      </c>
      <c r="R43">
        <v>11</v>
      </c>
      <c r="S43" s="8" t="s">
        <v>53</v>
      </c>
    </row>
    <row r="44" spans="1:20" ht="16" x14ac:dyDescent="0.2">
      <c r="A44">
        <v>3</v>
      </c>
      <c r="B44" s="9" t="s">
        <v>22</v>
      </c>
      <c r="C44" s="13">
        <v>2</v>
      </c>
      <c r="D44" s="13" t="s">
        <v>25</v>
      </c>
      <c r="E44" s="19" t="s">
        <v>88</v>
      </c>
      <c r="F44" t="s">
        <v>49</v>
      </c>
      <c r="H44" s="12"/>
      <c r="I44" s="12"/>
      <c r="J44" s="12"/>
      <c r="K44" t="s">
        <v>57</v>
      </c>
      <c r="L44" s="10">
        <v>94</v>
      </c>
      <c r="M44" s="12"/>
      <c r="N44" s="12"/>
      <c r="O44" s="12"/>
      <c r="P44" s="12"/>
      <c r="Q44" s="12"/>
      <c r="R44" s="12"/>
      <c r="S44" s="8" t="s">
        <v>53</v>
      </c>
    </row>
    <row r="45" spans="1:20" ht="16" x14ac:dyDescent="0.2">
      <c r="B45" s="9"/>
      <c r="C45" s="13"/>
      <c r="D45" s="13"/>
      <c r="E45" s="19"/>
    </row>
    <row r="46" spans="1:20" ht="16" x14ac:dyDescent="0.2">
      <c r="A46">
        <v>1</v>
      </c>
      <c r="B46" t="s">
        <v>22</v>
      </c>
      <c r="C46" s="13">
        <v>3</v>
      </c>
      <c r="D46" t="s">
        <v>23</v>
      </c>
      <c r="E46" s="18" t="s">
        <v>55</v>
      </c>
      <c r="F46" t="s">
        <v>49</v>
      </c>
      <c r="G46" t="s">
        <v>50</v>
      </c>
      <c r="H46" t="s">
        <v>51</v>
      </c>
      <c r="I46" t="s">
        <v>59</v>
      </c>
      <c r="J46" t="s">
        <v>53</v>
      </c>
      <c r="K46" t="s">
        <v>53</v>
      </c>
      <c r="L46" s="10">
        <v>69</v>
      </c>
      <c r="M46">
        <v>43</v>
      </c>
      <c r="N46">
        <v>25</v>
      </c>
      <c r="O46">
        <v>129</v>
      </c>
      <c r="P46">
        <v>59</v>
      </c>
      <c r="Q46">
        <v>15</v>
      </c>
      <c r="R46">
        <v>11</v>
      </c>
      <c r="S46" s="8" t="s">
        <v>53</v>
      </c>
      <c r="T46" t="s">
        <v>54</v>
      </c>
    </row>
    <row r="47" spans="1:20" ht="16" x14ac:dyDescent="0.2">
      <c r="A47">
        <v>1</v>
      </c>
      <c r="B47" t="s">
        <v>22</v>
      </c>
      <c r="C47">
        <v>3</v>
      </c>
      <c r="D47" t="s">
        <v>23</v>
      </c>
      <c r="E47" s="18" t="s">
        <v>81</v>
      </c>
      <c r="F47" t="s">
        <v>49</v>
      </c>
      <c r="G47" t="s">
        <v>50</v>
      </c>
      <c r="H47" t="s">
        <v>51</v>
      </c>
      <c r="I47" t="s">
        <v>59</v>
      </c>
      <c r="J47" t="s">
        <v>53</v>
      </c>
      <c r="K47" t="s">
        <v>53</v>
      </c>
      <c r="L47" s="10">
        <v>4</v>
      </c>
      <c r="M47">
        <v>43</v>
      </c>
      <c r="N47">
        <v>24</v>
      </c>
      <c r="O47">
        <f>50+65</f>
        <v>115</v>
      </c>
      <c r="P47">
        <v>50</v>
      </c>
      <c r="Q47">
        <v>16</v>
      </c>
      <c r="R47">
        <v>10</v>
      </c>
      <c r="S47" t="s">
        <v>53</v>
      </c>
      <c r="T47" t="s">
        <v>54</v>
      </c>
    </row>
    <row r="48" spans="1:20" ht="16" x14ac:dyDescent="0.2">
      <c r="A48">
        <v>2</v>
      </c>
      <c r="B48" t="s">
        <v>22</v>
      </c>
      <c r="C48">
        <v>3</v>
      </c>
      <c r="D48" t="s">
        <v>23</v>
      </c>
      <c r="E48" s="18" t="s">
        <v>66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53</v>
      </c>
      <c r="L48" s="10">
        <v>88</v>
      </c>
      <c r="M48">
        <v>45</v>
      </c>
      <c r="N48">
        <v>25</v>
      </c>
      <c r="O48">
        <v>135</v>
      </c>
      <c r="P48">
        <v>61</v>
      </c>
      <c r="Q48">
        <v>19</v>
      </c>
      <c r="R48">
        <v>12</v>
      </c>
      <c r="S48" t="s">
        <v>53</v>
      </c>
      <c r="T48" t="s">
        <v>54</v>
      </c>
    </row>
    <row r="49" spans="1:20" ht="16" x14ac:dyDescent="0.2">
      <c r="A49">
        <v>2</v>
      </c>
      <c r="B49" t="s">
        <v>22</v>
      </c>
      <c r="C49" s="13">
        <v>3</v>
      </c>
      <c r="D49" t="s">
        <v>23</v>
      </c>
      <c r="E49" s="18" t="s">
        <v>68</v>
      </c>
      <c r="F49" t="s">
        <v>61</v>
      </c>
      <c r="G49" t="s">
        <v>50</v>
      </c>
      <c r="H49" t="s">
        <v>51</v>
      </c>
      <c r="I49" t="s">
        <v>52</v>
      </c>
      <c r="J49" t="s">
        <v>53</v>
      </c>
      <c r="K49" t="s">
        <v>53</v>
      </c>
      <c r="L49" s="10">
        <v>93</v>
      </c>
      <c r="M49">
        <v>56</v>
      </c>
      <c r="N49">
        <v>25</v>
      </c>
      <c r="O49">
        <f>109+91</f>
        <v>200</v>
      </c>
      <c r="P49">
        <v>109</v>
      </c>
      <c r="Q49">
        <v>21</v>
      </c>
      <c r="R49">
        <v>20</v>
      </c>
      <c r="S49" t="s">
        <v>53</v>
      </c>
    </row>
    <row r="50" spans="1:20" ht="16" x14ac:dyDescent="0.2">
      <c r="A50">
        <v>2</v>
      </c>
      <c r="B50" t="s">
        <v>22</v>
      </c>
      <c r="C50" s="13">
        <v>3</v>
      </c>
      <c r="D50" t="s">
        <v>23</v>
      </c>
      <c r="E50" s="18" t="s">
        <v>89</v>
      </c>
      <c r="F50" t="s">
        <v>61</v>
      </c>
      <c r="G50" t="s">
        <v>50</v>
      </c>
      <c r="H50" t="s">
        <v>51</v>
      </c>
      <c r="I50" t="s">
        <v>52</v>
      </c>
      <c r="J50" t="s">
        <v>53</v>
      </c>
      <c r="K50" t="s">
        <v>53</v>
      </c>
      <c r="L50" s="10">
        <v>36</v>
      </c>
      <c r="M50">
        <v>55</v>
      </c>
      <c r="N50">
        <v>25</v>
      </c>
      <c r="O50">
        <f>92+121</f>
        <v>213</v>
      </c>
      <c r="P50">
        <v>121</v>
      </c>
      <c r="Q50">
        <v>21</v>
      </c>
      <c r="R50">
        <v>20</v>
      </c>
      <c r="S50" t="s">
        <v>53</v>
      </c>
    </row>
    <row r="51" spans="1:20" ht="16" x14ac:dyDescent="0.2">
      <c r="A51">
        <v>3</v>
      </c>
      <c r="B51" t="s">
        <v>22</v>
      </c>
      <c r="C51" s="13">
        <v>3</v>
      </c>
      <c r="D51" t="s">
        <v>23</v>
      </c>
      <c r="E51" s="18" t="s">
        <v>90</v>
      </c>
      <c r="F51" t="s">
        <v>91</v>
      </c>
      <c r="G51" t="s">
        <v>50</v>
      </c>
      <c r="H51" t="s">
        <v>51</v>
      </c>
      <c r="I51" t="s">
        <v>59</v>
      </c>
      <c r="J51" t="s">
        <v>53</v>
      </c>
      <c r="K51" t="s">
        <v>53</v>
      </c>
      <c r="L51" s="10">
        <v>101</v>
      </c>
      <c r="S51" t="s">
        <v>53</v>
      </c>
      <c r="T51" t="s">
        <v>92</v>
      </c>
    </row>
    <row r="52" spans="1:20" ht="16" x14ac:dyDescent="0.2">
      <c r="A52">
        <v>3</v>
      </c>
      <c r="B52" t="s">
        <v>22</v>
      </c>
      <c r="C52" s="13">
        <v>3</v>
      </c>
      <c r="D52" t="s">
        <v>23</v>
      </c>
      <c r="E52" s="18" t="s">
        <v>88</v>
      </c>
      <c r="F52" t="s">
        <v>61</v>
      </c>
      <c r="G52" t="s">
        <v>50</v>
      </c>
      <c r="H52" s="12"/>
      <c r="I52" s="12"/>
      <c r="J52" s="12"/>
      <c r="K52" t="s">
        <v>57</v>
      </c>
      <c r="L52" s="10">
        <v>93</v>
      </c>
    </row>
    <row r="53" spans="1:20" ht="16" x14ac:dyDescent="0.2">
      <c r="A53">
        <v>1</v>
      </c>
      <c r="B53" t="s">
        <v>22</v>
      </c>
      <c r="C53" s="13">
        <v>3</v>
      </c>
      <c r="D53" s="13" t="s">
        <v>24</v>
      </c>
      <c r="E53" s="18" t="s">
        <v>93</v>
      </c>
      <c r="F53" t="s">
        <v>49</v>
      </c>
      <c r="G53" t="s">
        <v>50</v>
      </c>
      <c r="H53" t="s">
        <v>67</v>
      </c>
      <c r="J53" t="s">
        <v>53</v>
      </c>
      <c r="K53" t="s">
        <v>53</v>
      </c>
      <c r="L53" s="10">
        <v>102</v>
      </c>
      <c r="M53" s="18">
        <v>75</v>
      </c>
      <c r="N53" s="18">
        <v>18</v>
      </c>
      <c r="O53" s="18">
        <v>102</v>
      </c>
      <c r="P53" s="18">
        <v>45</v>
      </c>
      <c r="S53" t="s">
        <v>53</v>
      </c>
    </row>
    <row r="54" spans="1:20" ht="16" x14ac:dyDescent="0.2">
      <c r="A54">
        <v>2</v>
      </c>
      <c r="B54" t="s">
        <v>22</v>
      </c>
      <c r="C54" s="13">
        <v>3</v>
      </c>
      <c r="D54" s="13" t="s">
        <v>24</v>
      </c>
      <c r="E54" s="18" t="s">
        <v>66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53</v>
      </c>
      <c r="L54" s="10">
        <v>85</v>
      </c>
      <c r="M54">
        <v>45</v>
      </c>
      <c r="N54">
        <v>24</v>
      </c>
      <c r="O54">
        <v>55</v>
      </c>
      <c r="P54">
        <v>52</v>
      </c>
      <c r="Q54">
        <v>15</v>
      </c>
      <c r="R54">
        <v>11</v>
      </c>
      <c r="S54" t="s">
        <v>53</v>
      </c>
      <c r="T54" t="s">
        <v>54</v>
      </c>
    </row>
    <row r="55" spans="1:20" ht="16" x14ac:dyDescent="0.2">
      <c r="A55">
        <v>2</v>
      </c>
      <c r="B55" t="s">
        <v>22</v>
      </c>
      <c r="C55" s="13">
        <v>3</v>
      </c>
      <c r="D55" s="13" t="s">
        <v>24</v>
      </c>
      <c r="E55" s="18" t="s">
        <v>94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53</v>
      </c>
      <c r="L55" s="10">
        <v>40</v>
      </c>
      <c r="M55">
        <v>43</v>
      </c>
      <c r="N55">
        <v>25</v>
      </c>
      <c r="O55">
        <f>67+58</f>
        <v>125</v>
      </c>
      <c r="P55">
        <v>58</v>
      </c>
      <c r="Q55">
        <v>19</v>
      </c>
      <c r="R55">
        <v>12</v>
      </c>
      <c r="S55" t="s">
        <v>53</v>
      </c>
      <c r="T55" t="s">
        <v>54</v>
      </c>
    </row>
    <row r="56" spans="1:20" ht="16" x14ac:dyDescent="0.2">
      <c r="A56">
        <v>2</v>
      </c>
      <c r="B56" t="s">
        <v>22</v>
      </c>
      <c r="C56">
        <v>3</v>
      </c>
      <c r="D56" s="13" t="s">
        <v>24</v>
      </c>
      <c r="E56" s="18" t="s">
        <v>89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53</v>
      </c>
      <c r="L56" s="10">
        <v>5</v>
      </c>
      <c r="M56">
        <v>40</v>
      </c>
      <c r="O56">
        <f>61+58</f>
        <v>119</v>
      </c>
      <c r="P56">
        <v>58</v>
      </c>
      <c r="Q56">
        <v>18</v>
      </c>
      <c r="R56">
        <v>12</v>
      </c>
      <c r="S56" t="s">
        <v>53</v>
      </c>
      <c r="T56" t="s">
        <v>54</v>
      </c>
    </row>
    <row r="57" spans="1:20" ht="16" x14ac:dyDescent="0.2">
      <c r="A57">
        <v>3</v>
      </c>
      <c r="B57" t="s">
        <v>22</v>
      </c>
      <c r="C57">
        <v>3</v>
      </c>
      <c r="D57" s="13" t="s">
        <v>24</v>
      </c>
      <c r="E57" s="18" t="s">
        <v>95</v>
      </c>
      <c r="F57" t="s">
        <v>49</v>
      </c>
      <c r="G57" t="s">
        <v>50</v>
      </c>
      <c r="H57" t="s">
        <v>67</v>
      </c>
      <c r="I57" t="s">
        <v>52</v>
      </c>
      <c r="J57" t="s">
        <v>53</v>
      </c>
      <c r="K57" t="s">
        <v>53</v>
      </c>
      <c r="L57" s="10">
        <v>32</v>
      </c>
      <c r="M57">
        <v>12</v>
      </c>
      <c r="N57">
        <v>24</v>
      </c>
      <c r="O57">
        <v>59</v>
      </c>
      <c r="P57">
        <v>42</v>
      </c>
      <c r="Q57">
        <v>12</v>
      </c>
      <c r="R57">
        <v>9</v>
      </c>
      <c r="S57" t="s">
        <v>53</v>
      </c>
    </row>
    <row r="58" spans="1:20" ht="16" x14ac:dyDescent="0.2">
      <c r="A58">
        <v>3</v>
      </c>
      <c r="B58" t="s">
        <v>22</v>
      </c>
      <c r="C58">
        <v>3</v>
      </c>
      <c r="D58" s="13" t="s">
        <v>24</v>
      </c>
      <c r="E58" s="18" t="s">
        <v>83</v>
      </c>
      <c r="F58" t="s">
        <v>49</v>
      </c>
      <c r="G58" t="s">
        <v>50</v>
      </c>
      <c r="H58" t="s">
        <v>51</v>
      </c>
      <c r="I58" t="s">
        <v>59</v>
      </c>
      <c r="J58" t="s">
        <v>53</v>
      </c>
      <c r="K58" t="s">
        <v>53</v>
      </c>
      <c r="L58" s="10">
        <v>81</v>
      </c>
      <c r="M58">
        <v>37</v>
      </c>
      <c r="N58">
        <v>23</v>
      </c>
      <c r="O58">
        <f>75+55</f>
        <v>130</v>
      </c>
      <c r="P58">
        <v>55</v>
      </c>
      <c r="Q58">
        <v>20</v>
      </c>
      <c r="R58">
        <v>11</v>
      </c>
      <c r="S58" t="s">
        <v>53</v>
      </c>
    </row>
    <row r="59" spans="1:20" ht="16" x14ac:dyDescent="0.2">
      <c r="A59">
        <v>1</v>
      </c>
      <c r="B59" t="s">
        <v>22</v>
      </c>
      <c r="C59">
        <v>3</v>
      </c>
      <c r="D59" t="s">
        <v>25</v>
      </c>
      <c r="E59" s="19" t="s">
        <v>63</v>
      </c>
      <c r="F59" t="s">
        <v>49</v>
      </c>
      <c r="G59" t="s">
        <v>50</v>
      </c>
      <c r="H59" t="s">
        <v>51</v>
      </c>
      <c r="I59" t="s">
        <v>59</v>
      </c>
      <c r="J59" t="s">
        <v>53</v>
      </c>
      <c r="K59" t="s">
        <v>53</v>
      </c>
      <c r="L59" s="10">
        <v>103</v>
      </c>
      <c r="M59">
        <v>41</v>
      </c>
      <c r="N59">
        <v>23</v>
      </c>
      <c r="O59">
        <f>73+71</f>
        <v>144</v>
      </c>
      <c r="P59">
        <v>71</v>
      </c>
      <c r="Q59">
        <v>18.8</v>
      </c>
      <c r="R59">
        <v>11.3</v>
      </c>
      <c r="S59" t="s">
        <v>53</v>
      </c>
      <c r="T59" t="s">
        <v>54</v>
      </c>
    </row>
    <row r="60" spans="1:20" ht="16" x14ac:dyDescent="0.2">
      <c r="A60">
        <v>2</v>
      </c>
      <c r="B60" t="s">
        <v>22</v>
      </c>
      <c r="C60">
        <v>3</v>
      </c>
      <c r="D60" t="s">
        <v>25</v>
      </c>
      <c r="E60" s="19" t="s">
        <v>96</v>
      </c>
      <c r="F60" t="s">
        <v>61</v>
      </c>
      <c r="G60" t="s">
        <v>50</v>
      </c>
      <c r="H60" t="s">
        <v>51</v>
      </c>
      <c r="I60" t="s">
        <v>52</v>
      </c>
      <c r="J60" t="s">
        <v>53</v>
      </c>
      <c r="K60" t="s">
        <v>53</v>
      </c>
      <c r="L60" s="10">
        <v>19</v>
      </c>
      <c r="M60">
        <v>59</v>
      </c>
      <c r="N60">
        <v>25</v>
      </c>
      <c r="O60">
        <f>82+110</f>
        <v>192</v>
      </c>
      <c r="P60">
        <v>110</v>
      </c>
      <c r="Q60">
        <v>22</v>
      </c>
      <c r="R60">
        <v>19</v>
      </c>
      <c r="S60" t="s">
        <v>53</v>
      </c>
    </row>
    <row r="62" spans="1:20" x14ac:dyDescent="0.2">
      <c r="A62">
        <v>1</v>
      </c>
      <c r="B62" t="s">
        <v>26</v>
      </c>
      <c r="C62">
        <v>1</v>
      </c>
      <c r="D62" t="s">
        <v>23</v>
      </c>
      <c r="E62" t="s">
        <v>79</v>
      </c>
      <c r="F62" t="s">
        <v>61</v>
      </c>
      <c r="G62" t="s">
        <v>50</v>
      </c>
      <c r="H62" t="s">
        <v>51</v>
      </c>
      <c r="I62" t="s">
        <v>52</v>
      </c>
      <c r="J62" t="s">
        <v>53</v>
      </c>
      <c r="K62" t="s">
        <v>53</v>
      </c>
      <c r="L62" s="10">
        <v>50</v>
      </c>
      <c r="M62">
        <v>64</v>
      </c>
      <c r="N62">
        <v>25</v>
      </c>
      <c r="O62">
        <f>89+120</f>
        <v>209</v>
      </c>
      <c r="P62">
        <v>120</v>
      </c>
      <c r="Q62">
        <v>20</v>
      </c>
      <c r="R62">
        <v>20</v>
      </c>
      <c r="S62" t="s">
        <v>53</v>
      </c>
    </row>
    <row r="63" spans="1:20" x14ac:dyDescent="0.2">
      <c r="A63">
        <v>1</v>
      </c>
      <c r="B63" t="s">
        <v>26</v>
      </c>
      <c r="C63">
        <v>1</v>
      </c>
      <c r="D63" t="s">
        <v>23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53</v>
      </c>
      <c r="L63" s="10">
        <v>106</v>
      </c>
      <c r="M63">
        <v>38</v>
      </c>
      <c r="N63">
        <v>26</v>
      </c>
      <c r="S63" t="s">
        <v>53</v>
      </c>
    </row>
    <row r="64" spans="1:20" x14ac:dyDescent="0.2">
      <c r="A64">
        <v>2</v>
      </c>
      <c r="B64" t="s">
        <v>26</v>
      </c>
      <c r="C64">
        <v>1</v>
      </c>
      <c r="D64" t="s">
        <v>23</v>
      </c>
      <c r="E64" t="s">
        <v>97</v>
      </c>
      <c r="F64" t="s">
        <v>49</v>
      </c>
      <c r="G64" t="s">
        <v>50</v>
      </c>
      <c r="H64" t="s">
        <v>67</v>
      </c>
      <c r="I64" t="s">
        <v>52</v>
      </c>
      <c r="J64" t="s">
        <v>53</v>
      </c>
      <c r="K64" t="s">
        <v>53</v>
      </c>
      <c r="L64" s="10">
        <v>105</v>
      </c>
      <c r="M64">
        <v>36</v>
      </c>
      <c r="N64">
        <v>26</v>
      </c>
      <c r="O64">
        <f>61+70</f>
        <v>131</v>
      </c>
      <c r="P64">
        <v>70</v>
      </c>
      <c r="Q64">
        <v>11</v>
      </c>
      <c r="R64">
        <v>9</v>
      </c>
      <c r="S64" t="s">
        <v>53</v>
      </c>
      <c r="T64" t="s">
        <v>54</v>
      </c>
    </row>
    <row r="65" spans="1:20" x14ac:dyDescent="0.2">
      <c r="A65">
        <v>2</v>
      </c>
      <c r="B65" t="s">
        <v>26</v>
      </c>
      <c r="C65">
        <v>1</v>
      </c>
      <c r="D65" t="s">
        <v>23</v>
      </c>
      <c r="E65" t="s">
        <v>62</v>
      </c>
      <c r="F65" t="s">
        <v>49</v>
      </c>
      <c r="G65" t="s">
        <v>50</v>
      </c>
      <c r="H65" t="s">
        <v>51</v>
      </c>
      <c r="I65" t="s">
        <v>59</v>
      </c>
      <c r="J65" t="s">
        <v>53</v>
      </c>
      <c r="K65" t="s">
        <v>53</v>
      </c>
      <c r="L65" s="10">
        <v>104</v>
      </c>
      <c r="M65">
        <v>42</v>
      </c>
      <c r="N65">
        <v>25</v>
      </c>
      <c r="O65">
        <v>71</v>
      </c>
      <c r="P65">
        <v>69</v>
      </c>
      <c r="Q65">
        <v>19.5</v>
      </c>
      <c r="R65">
        <v>19</v>
      </c>
      <c r="S65" t="s">
        <v>53</v>
      </c>
      <c r="T65" t="s">
        <v>54</v>
      </c>
    </row>
    <row r="66" spans="1:20" x14ac:dyDescent="0.2">
      <c r="A66">
        <v>2</v>
      </c>
      <c r="B66" t="s">
        <v>26</v>
      </c>
      <c r="C66">
        <v>1</v>
      </c>
      <c r="D66" t="s">
        <v>23</v>
      </c>
      <c r="E66" t="s">
        <v>98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53</v>
      </c>
      <c r="L66" s="10">
        <v>107</v>
      </c>
      <c r="M66">
        <v>40</v>
      </c>
      <c r="N66">
        <v>25</v>
      </c>
      <c r="S66" t="s">
        <v>53</v>
      </c>
    </row>
    <row r="67" spans="1:20" x14ac:dyDescent="0.2">
      <c r="A67">
        <v>2</v>
      </c>
      <c r="B67" t="s">
        <v>26</v>
      </c>
      <c r="C67">
        <v>1</v>
      </c>
      <c r="D67" t="s">
        <v>23</v>
      </c>
      <c r="E67" t="s">
        <v>99</v>
      </c>
      <c r="F67" t="s">
        <v>49</v>
      </c>
      <c r="G67" t="s">
        <v>50</v>
      </c>
      <c r="H67" t="s">
        <v>51</v>
      </c>
      <c r="I67" t="s">
        <v>59</v>
      </c>
      <c r="J67" t="s">
        <v>53</v>
      </c>
      <c r="K67" t="s">
        <v>53</v>
      </c>
      <c r="L67" s="10">
        <v>108</v>
      </c>
      <c r="M67">
        <v>39</v>
      </c>
      <c r="N67">
        <v>24</v>
      </c>
      <c r="O67">
        <f>80+54</f>
        <v>134</v>
      </c>
      <c r="P67">
        <v>54</v>
      </c>
      <c r="Q67">
        <v>20</v>
      </c>
      <c r="R67">
        <v>11</v>
      </c>
      <c r="S67" t="s">
        <v>53</v>
      </c>
    </row>
    <row r="68" spans="1:20" x14ac:dyDescent="0.2">
      <c r="A68">
        <v>2</v>
      </c>
      <c r="B68" t="s">
        <v>26</v>
      </c>
      <c r="C68">
        <v>1</v>
      </c>
      <c r="D68" t="s">
        <v>23</v>
      </c>
      <c r="E68" t="s">
        <v>56</v>
      </c>
      <c r="F68" t="s">
        <v>49</v>
      </c>
      <c r="G68" t="s">
        <v>50</v>
      </c>
      <c r="H68" s="12"/>
      <c r="I68" s="12"/>
      <c r="J68" s="12"/>
      <c r="K68" t="s">
        <v>57</v>
      </c>
      <c r="L68" s="10">
        <v>106</v>
      </c>
      <c r="M68" s="12"/>
      <c r="N68" s="12"/>
      <c r="O68" s="12"/>
      <c r="P68" s="12"/>
      <c r="Q68" s="12"/>
      <c r="R68" s="12"/>
    </row>
    <row r="69" spans="1:20" x14ac:dyDescent="0.2">
      <c r="A69">
        <v>2</v>
      </c>
      <c r="B69" t="s">
        <v>26</v>
      </c>
      <c r="C69">
        <v>1</v>
      </c>
      <c r="D69" t="s">
        <v>23</v>
      </c>
      <c r="E69" t="s">
        <v>83</v>
      </c>
      <c r="F69" t="s">
        <v>49</v>
      </c>
      <c r="G69" t="s">
        <v>50</v>
      </c>
      <c r="H69" s="12"/>
      <c r="I69" s="12"/>
      <c r="J69" s="12"/>
      <c r="K69" t="s">
        <v>57</v>
      </c>
      <c r="L69" s="10">
        <v>107</v>
      </c>
      <c r="M69" s="12"/>
      <c r="N69" s="12"/>
      <c r="O69" s="12"/>
      <c r="P69" s="12"/>
      <c r="Q69" s="12"/>
      <c r="R69" s="12"/>
    </row>
    <row r="70" spans="1:20" x14ac:dyDescent="0.2">
      <c r="A70">
        <v>2</v>
      </c>
      <c r="B70" t="s">
        <v>26</v>
      </c>
      <c r="C70">
        <v>1</v>
      </c>
      <c r="D70" t="s">
        <v>23</v>
      </c>
      <c r="E70" t="s">
        <v>95</v>
      </c>
      <c r="F70" t="s">
        <v>61</v>
      </c>
      <c r="G70" t="s">
        <v>50</v>
      </c>
      <c r="H70" t="s">
        <v>51</v>
      </c>
      <c r="I70" t="s">
        <v>52</v>
      </c>
      <c r="J70" t="s">
        <v>53</v>
      </c>
      <c r="K70" t="s">
        <v>53</v>
      </c>
      <c r="L70" s="10">
        <v>109</v>
      </c>
      <c r="M70" s="12"/>
      <c r="N70" s="12"/>
      <c r="O70" s="12"/>
      <c r="P70" s="12"/>
      <c r="Q70" s="12"/>
      <c r="R70" s="12"/>
      <c r="S70" t="s">
        <v>100</v>
      </c>
    </row>
    <row r="71" spans="1:20" x14ac:dyDescent="0.2">
      <c r="A71">
        <v>3</v>
      </c>
      <c r="B71" t="s">
        <v>26</v>
      </c>
      <c r="C71">
        <v>1</v>
      </c>
      <c r="D71" t="s">
        <v>23</v>
      </c>
      <c r="E71" t="s">
        <v>88</v>
      </c>
      <c r="F71" t="s">
        <v>61</v>
      </c>
      <c r="G71" t="s">
        <v>50</v>
      </c>
      <c r="H71" t="s">
        <v>51</v>
      </c>
      <c r="I71" t="s">
        <v>52</v>
      </c>
      <c r="J71" t="s">
        <v>53</v>
      </c>
      <c r="K71" t="s">
        <v>53</v>
      </c>
      <c r="L71" s="10">
        <v>86</v>
      </c>
      <c r="M71">
        <v>59.5</v>
      </c>
      <c r="N71">
        <v>25</v>
      </c>
      <c r="O71">
        <v>222</v>
      </c>
      <c r="P71">
        <v>120</v>
      </c>
      <c r="Q71">
        <v>21</v>
      </c>
      <c r="R71">
        <v>17</v>
      </c>
      <c r="S71" t="s">
        <v>53</v>
      </c>
    </row>
    <row r="72" spans="1:20" x14ac:dyDescent="0.2">
      <c r="A72">
        <v>3</v>
      </c>
      <c r="B72" t="s">
        <v>26</v>
      </c>
      <c r="C72">
        <v>1</v>
      </c>
      <c r="D72" t="s">
        <v>23</v>
      </c>
      <c r="E72" t="s">
        <v>82</v>
      </c>
      <c r="F72" t="s">
        <v>49</v>
      </c>
      <c r="G72" t="s">
        <v>50</v>
      </c>
      <c r="H72" t="s">
        <v>67</v>
      </c>
      <c r="I72" t="s">
        <v>59</v>
      </c>
      <c r="J72" t="s">
        <v>53</v>
      </c>
      <c r="K72" t="s">
        <v>53</v>
      </c>
      <c r="L72" s="10">
        <v>112</v>
      </c>
      <c r="M72">
        <v>34</v>
      </c>
      <c r="N72">
        <v>25</v>
      </c>
      <c r="O72">
        <f>71+68</f>
        <v>139</v>
      </c>
      <c r="P72">
        <v>68</v>
      </c>
      <c r="Q72">
        <v>10.5</v>
      </c>
      <c r="R72">
        <v>11</v>
      </c>
      <c r="S72" t="s">
        <v>53</v>
      </c>
    </row>
    <row r="73" spans="1:20" x14ac:dyDescent="0.2">
      <c r="A73">
        <v>3</v>
      </c>
      <c r="B73" t="s">
        <v>26</v>
      </c>
      <c r="C73">
        <v>1</v>
      </c>
      <c r="D73" t="s">
        <v>23</v>
      </c>
      <c r="E73" t="s">
        <v>78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53</v>
      </c>
      <c r="L73" s="10">
        <v>111</v>
      </c>
      <c r="M73">
        <v>39</v>
      </c>
      <c r="N73">
        <v>24</v>
      </c>
      <c r="O73">
        <v>80</v>
      </c>
      <c r="P73">
        <v>65</v>
      </c>
      <c r="Q73">
        <v>21</v>
      </c>
      <c r="R73">
        <v>11</v>
      </c>
      <c r="S73" t="s">
        <v>101</v>
      </c>
      <c r="T73" t="s">
        <v>54</v>
      </c>
    </row>
    <row r="74" spans="1:20" x14ac:dyDescent="0.2">
      <c r="A74">
        <v>3</v>
      </c>
      <c r="B74" t="s">
        <v>26</v>
      </c>
      <c r="C74">
        <v>1</v>
      </c>
      <c r="D74" t="s">
        <v>23</v>
      </c>
      <c r="E74" t="s">
        <v>77</v>
      </c>
      <c r="F74" t="s">
        <v>61</v>
      </c>
      <c r="G74" t="s">
        <v>50</v>
      </c>
      <c r="H74" s="12"/>
      <c r="I74" s="12"/>
      <c r="J74" s="12"/>
      <c r="K74" t="s">
        <v>57</v>
      </c>
      <c r="L74" s="10">
        <v>86</v>
      </c>
      <c r="M74" s="12"/>
      <c r="N74" s="12"/>
      <c r="O74" s="12"/>
      <c r="P74" s="12"/>
      <c r="Q74" s="12"/>
      <c r="R74" s="12"/>
    </row>
    <row r="75" spans="1:20" x14ac:dyDescent="0.2">
      <c r="A75">
        <v>3</v>
      </c>
      <c r="B75" t="s">
        <v>26</v>
      </c>
      <c r="C75">
        <v>1</v>
      </c>
      <c r="D75" t="s">
        <v>23</v>
      </c>
      <c r="E75" t="s">
        <v>102</v>
      </c>
      <c r="F75" t="s">
        <v>49</v>
      </c>
      <c r="G75" t="s">
        <v>50</v>
      </c>
      <c r="H75" s="12"/>
      <c r="I75" s="12"/>
      <c r="J75" s="12"/>
      <c r="K75" t="s">
        <v>57</v>
      </c>
      <c r="L75" s="10">
        <v>50</v>
      </c>
      <c r="M75" s="12"/>
      <c r="N75" s="12"/>
      <c r="O75" s="12"/>
      <c r="P75" s="12"/>
      <c r="Q75" s="12"/>
      <c r="R75" s="12"/>
    </row>
    <row r="76" spans="1:20" x14ac:dyDescent="0.2">
      <c r="A76">
        <v>1</v>
      </c>
      <c r="B76" t="s">
        <v>26</v>
      </c>
      <c r="C76">
        <v>1</v>
      </c>
      <c r="D76" t="s">
        <v>24</v>
      </c>
      <c r="E76" t="s">
        <v>69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53</v>
      </c>
      <c r="L76" s="10">
        <v>53</v>
      </c>
      <c r="M76">
        <v>48</v>
      </c>
      <c r="N76">
        <v>24</v>
      </c>
      <c r="O76">
        <v>131</v>
      </c>
      <c r="P76">
        <v>61</v>
      </c>
      <c r="Q76">
        <v>20</v>
      </c>
      <c r="R76">
        <v>15</v>
      </c>
      <c r="S76" t="s">
        <v>53</v>
      </c>
    </row>
    <row r="77" spans="1:20" x14ac:dyDescent="0.2">
      <c r="A77">
        <v>1</v>
      </c>
      <c r="B77" t="s">
        <v>26</v>
      </c>
      <c r="C77">
        <v>1</v>
      </c>
      <c r="D77" t="s">
        <v>24</v>
      </c>
      <c r="E77" t="s">
        <v>103</v>
      </c>
      <c r="F77" t="s">
        <v>49</v>
      </c>
      <c r="G77" t="s">
        <v>50</v>
      </c>
      <c r="H77" t="s">
        <v>51</v>
      </c>
      <c r="I77" t="s">
        <v>59</v>
      </c>
      <c r="J77" t="s">
        <v>53</v>
      </c>
      <c r="K77" t="s">
        <v>53</v>
      </c>
      <c r="L77" s="10">
        <v>110</v>
      </c>
      <c r="M77">
        <v>46</v>
      </c>
      <c r="N77">
        <v>25</v>
      </c>
      <c r="O77">
        <v>70</v>
      </c>
      <c r="P77">
        <v>59</v>
      </c>
      <c r="Q77">
        <v>19</v>
      </c>
      <c r="R77">
        <v>11</v>
      </c>
      <c r="S77" t="s">
        <v>104</v>
      </c>
      <c r="T77" t="s">
        <v>54</v>
      </c>
    </row>
    <row r="78" spans="1:20" x14ac:dyDescent="0.2">
      <c r="A78">
        <v>2</v>
      </c>
      <c r="B78" t="s">
        <v>26</v>
      </c>
      <c r="C78">
        <v>1</v>
      </c>
      <c r="D78" t="s">
        <v>24</v>
      </c>
      <c r="E78" t="s">
        <v>97</v>
      </c>
      <c r="F78" t="s">
        <v>61</v>
      </c>
      <c r="G78" t="s">
        <v>50</v>
      </c>
      <c r="H78" t="s">
        <v>51</v>
      </c>
      <c r="I78" t="s">
        <v>52</v>
      </c>
      <c r="J78" t="s">
        <v>53</v>
      </c>
      <c r="K78" t="s">
        <v>53</v>
      </c>
      <c r="L78" s="10">
        <v>9</v>
      </c>
      <c r="M78">
        <v>65</v>
      </c>
      <c r="N78">
        <v>26</v>
      </c>
      <c r="O78">
        <f>90+105</f>
        <v>195</v>
      </c>
      <c r="P78">
        <v>105</v>
      </c>
      <c r="Q78">
        <v>21</v>
      </c>
      <c r="R78">
        <v>17</v>
      </c>
      <c r="S78" t="s">
        <v>53</v>
      </c>
    </row>
    <row r="79" spans="1:20" x14ac:dyDescent="0.2">
      <c r="A79">
        <v>2</v>
      </c>
      <c r="B79" t="s">
        <v>26</v>
      </c>
      <c r="C79">
        <v>1</v>
      </c>
      <c r="D79" t="s">
        <v>24</v>
      </c>
      <c r="E79" t="s">
        <v>105</v>
      </c>
      <c r="F79" t="s">
        <v>61</v>
      </c>
      <c r="G79" t="s">
        <v>50</v>
      </c>
      <c r="H79" t="s">
        <v>51</v>
      </c>
      <c r="I79" t="s">
        <v>52</v>
      </c>
      <c r="J79" t="s">
        <v>53</v>
      </c>
      <c r="K79" t="s">
        <v>53</v>
      </c>
      <c r="L79" s="10">
        <v>96</v>
      </c>
      <c r="M79">
        <v>59</v>
      </c>
      <c r="N79">
        <v>25</v>
      </c>
      <c r="O79">
        <f>95+110</f>
        <v>205</v>
      </c>
      <c r="P79">
        <v>110</v>
      </c>
      <c r="Q79">
        <v>25</v>
      </c>
      <c r="R79">
        <v>15</v>
      </c>
      <c r="S79" t="s">
        <v>53</v>
      </c>
    </row>
    <row r="80" spans="1:20" x14ac:dyDescent="0.2">
      <c r="A80">
        <v>3</v>
      </c>
      <c r="B80" t="s">
        <v>26</v>
      </c>
      <c r="C80">
        <v>1</v>
      </c>
      <c r="D80" t="s">
        <v>24</v>
      </c>
      <c r="E80" t="s">
        <v>97</v>
      </c>
      <c r="F80" t="s">
        <v>61</v>
      </c>
      <c r="G80" t="s">
        <v>50</v>
      </c>
      <c r="H80" s="12"/>
      <c r="I80" s="12"/>
      <c r="J80" s="12"/>
      <c r="K80" t="s">
        <v>57</v>
      </c>
      <c r="L80" s="10">
        <v>9</v>
      </c>
      <c r="M80" s="12"/>
      <c r="N80" s="12"/>
      <c r="O80" s="12"/>
      <c r="P80" s="12"/>
      <c r="Q80" s="12"/>
      <c r="R80" s="12"/>
    </row>
    <row r="81" spans="1:19" ht="16" x14ac:dyDescent="0.2">
      <c r="A81">
        <v>1</v>
      </c>
      <c r="B81" t="s">
        <v>26</v>
      </c>
      <c r="C81">
        <v>2</v>
      </c>
      <c r="D81" t="s">
        <v>23</v>
      </c>
      <c r="E81" s="18" t="s">
        <v>78</v>
      </c>
      <c r="F81" t="s">
        <v>61</v>
      </c>
      <c r="G81" t="s">
        <v>50</v>
      </c>
      <c r="H81" t="s">
        <v>51</v>
      </c>
      <c r="I81" t="s">
        <v>52</v>
      </c>
      <c r="J81" t="s">
        <v>53</v>
      </c>
      <c r="K81" t="s">
        <v>53</v>
      </c>
      <c r="L81" s="10">
        <v>37</v>
      </c>
      <c r="M81">
        <v>60</v>
      </c>
      <c r="N81">
        <v>25</v>
      </c>
      <c r="O81">
        <f>80+102</f>
        <v>182</v>
      </c>
      <c r="P81">
        <v>102</v>
      </c>
      <c r="Q81">
        <v>21</v>
      </c>
      <c r="R81">
        <v>19</v>
      </c>
      <c r="S81" t="s">
        <v>53</v>
      </c>
    </row>
    <row r="82" spans="1:19" ht="16" x14ac:dyDescent="0.2">
      <c r="A82">
        <v>2</v>
      </c>
      <c r="B82" t="s">
        <v>26</v>
      </c>
      <c r="C82">
        <v>2</v>
      </c>
      <c r="D82" t="s">
        <v>23</v>
      </c>
      <c r="E82" s="18" t="s">
        <v>60</v>
      </c>
      <c r="F82" t="s">
        <v>61</v>
      </c>
      <c r="G82" t="s">
        <v>50</v>
      </c>
      <c r="H82" t="s">
        <v>51</v>
      </c>
      <c r="I82" t="s">
        <v>52</v>
      </c>
      <c r="J82" t="s">
        <v>53</v>
      </c>
      <c r="K82" t="s">
        <v>53</v>
      </c>
      <c r="L82" s="10">
        <v>82</v>
      </c>
      <c r="M82">
        <v>56</v>
      </c>
      <c r="N82">
        <v>25</v>
      </c>
      <c r="O82">
        <v>210</v>
      </c>
      <c r="P82">
        <v>100</v>
      </c>
      <c r="Q82">
        <v>21</v>
      </c>
      <c r="R82">
        <v>19</v>
      </c>
      <c r="S82" t="s">
        <v>53</v>
      </c>
    </row>
    <row r="83" spans="1:19" ht="16" x14ac:dyDescent="0.2">
      <c r="A83">
        <v>2</v>
      </c>
      <c r="B83" t="s">
        <v>26</v>
      </c>
      <c r="C83">
        <v>2</v>
      </c>
      <c r="D83" t="s">
        <v>23</v>
      </c>
      <c r="E83" s="18" t="s">
        <v>90</v>
      </c>
      <c r="F83" t="s">
        <v>49</v>
      </c>
      <c r="G83" t="s">
        <v>50</v>
      </c>
      <c r="H83" t="s">
        <v>51</v>
      </c>
      <c r="I83" t="s">
        <v>59</v>
      </c>
      <c r="J83" t="s">
        <v>53</v>
      </c>
      <c r="K83" t="s">
        <v>53</v>
      </c>
      <c r="L83" s="10">
        <v>114</v>
      </c>
      <c r="M83">
        <v>48</v>
      </c>
      <c r="N83">
        <v>25</v>
      </c>
      <c r="O83">
        <v>130</v>
      </c>
      <c r="P83">
        <v>59</v>
      </c>
      <c r="Q83">
        <v>21</v>
      </c>
      <c r="R83">
        <v>11</v>
      </c>
      <c r="S83" t="s">
        <v>53</v>
      </c>
    </row>
    <row r="84" spans="1:19" ht="16" x14ac:dyDescent="0.2">
      <c r="E84" s="18"/>
    </row>
    <row r="85" spans="1:19" ht="16" x14ac:dyDescent="0.2">
      <c r="A85">
        <v>3</v>
      </c>
      <c r="B85" t="s">
        <v>26</v>
      </c>
      <c r="C85">
        <v>2</v>
      </c>
      <c r="D85" t="s">
        <v>23</v>
      </c>
      <c r="E85" s="18" t="s">
        <v>106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53</v>
      </c>
      <c r="L85" s="10">
        <v>117</v>
      </c>
      <c r="M85">
        <v>51</v>
      </c>
      <c r="N85">
        <v>25</v>
      </c>
      <c r="O85">
        <v>128</v>
      </c>
      <c r="P85">
        <v>56</v>
      </c>
      <c r="Q85">
        <v>12</v>
      </c>
      <c r="R85">
        <v>11</v>
      </c>
      <c r="S85" s="11" t="s">
        <v>53</v>
      </c>
    </row>
    <row r="86" spans="1:19" ht="16" x14ac:dyDescent="0.2">
      <c r="A86">
        <v>3</v>
      </c>
      <c r="B86" t="s">
        <v>26</v>
      </c>
      <c r="C86">
        <v>2</v>
      </c>
      <c r="D86" t="s">
        <v>23</v>
      </c>
      <c r="E86" s="18" t="s">
        <v>81</v>
      </c>
      <c r="F86" t="s">
        <v>49</v>
      </c>
      <c r="G86" t="s">
        <v>50</v>
      </c>
      <c r="H86" t="s">
        <v>67</v>
      </c>
      <c r="I86" t="s">
        <v>107</v>
      </c>
      <c r="J86" t="s">
        <v>53</v>
      </c>
      <c r="K86" t="s">
        <v>53</v>
      </c>
      <c r="L86" s="10">
        <v>116</v>
      </c>
      <c r="M86">
        <v>36</v>
      </c>
      <c r="N86">
        <v>11</v>
      </c>
      <c r="O86">
        <v>146</v>
      </c>
      <c r="P86">
        <v>64</v>
      </c>
      <c r="Q86">
        <v>12</v>
      </c>
      <c r="R86">
        <v>8</v>
      </c>
      <c r="S86" t="s">
        <v>53</v>
      </c>
    </row>
    <row r="87" spans="1:19" ht="16" x14ac:dyDescent="0.2">
      <c r="A87">
        <v>3</v>
      </c>
      <c r="B87" t="s">
        <v>26</v>
      </c>
      <c r="C87">
        <v>2</v>
      </c>
      <c r="D87" t="s">
        <v>23</v>
      </c>
      <c r="E87" s="18" t="s">
        <v>56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53</v>
      </c>
      <c r="L87" s="10">
        <v>115</v>
      </c>
      <c r="M87">
        <v>49</v>
      </c>
      <c r="N87">
        <v>21</v>
      </c>
      <c r="O87">
        <v>167</v>
      </c>
      <c r="P87">
        <v>62</v>
      </c>
      <c r="Q87">
        <v>16</v>
      </c>
      <c r="R87">
        <v>9</v>
      </c>
      <c r="S87" t="s">
        <v>104</v>
      </c>
    </row>
    <row r="88" spans="1:19" ht="16" x14ac:dyDescent="0.2">
      <c r="A88">
        <v>2</v>
      </c>
      <c r="B88" t="s">
        <v>26</v>
      </c>
      <c r="C88">
        <v>2</v>
      </c>
      <c r="D88" t="s">
        <v>24</v>
      </c>
      <c r="E88" s="18" t="s">
        <v>108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53</v>
      </c>
      <c r="L88" s="10">
        <v>118</v>
      </c>
      <c r="M88">
        <v>50</v>
      </c>
      <c r="N88">
        <v>20</v>
      </c>
      <c r="O88">
        <v>153</v>
      </c>
      <c r="P88">
        <v>60</v>
      </c>
      <c r="Q88">
        <v>15</v>
      </c>
      <c r="R88">
        <v>9</v>
      </c>
      <c r="S88" t="s">
        <v>53</v>
      </c>
    </row>
    <row r="89" spans="1:19" ht="16" x14ac:dyDescent="0.2">
      <c r="A89">
        <v>1</v>
      </c>
      <c r="B89" t="s">
        <v>26</v>
      </c>
      <c r="C89">
        <v>2</v>
      </c>
      <c r="D89" t="s">
        <v>25</v>
      </c>
      <c r="E89" s="19" t="s">
        <v>72</v>
      </c>
      <c r="F89" t="s">
        <v>49</v>
      </c>
      <c r="G89" t="s">
        <v>50</v>
      </c>
      <c r="H89" t="s">
        <v>51</v>
      </c>
      <c r="I89" t="s">
        <v>59</v>
      </c>
      <c r="J89" t="s">
        <v>53</v>
      </c>
      <c r="K89" t="s">
        <v>53</v>
      </c>
      <c r="L89" s="10">
        <v>119</v>
      </c>
      <c r="M89">
        <v>49</v>
      </c>
      <c r="N89">
        <v>19</v>
      </c>
      <c r="O89">
        <v>161</v>
      </c>
      <c r="P89">
        <v>59</v>
      </c>
      <c r="Q89">
        <v>14</v>
      </c>
      <c r="R89">
        <v>11</v>
      </c>
      <c r="S89" t="s">
        <v>53</v>
      </c>
    </row>
    <row r="90" spans="1:19" ht="16" x14ac:dyDescent="0.2">
      <c r="A90">
        <v>1</v>
      </c>
      <c r="B90" t="s">
        <v>26</v>
      </c>
      <c r="C90">
        <v>2</v>
      </c>
      <c r="D90" t="s">
        <v>25</v>
      </c>
      <c r="E90" s="19" t="s">
        <v>62</v>
      </c>
      <c r="F90" t="s">
        <v>49</v>
      </c>
      <c r="G90" t="s">
        <v>50</v>
      </c>
      <c r="H90" t="s">
        <v>67</v>
      </c>
      <c r="I90" t="s">
        <v>52</v>
      </c>
      <c r="J90" t="s">
        <v>53</v>
      </c>
      <c r="K90" t="s">
        <v>53</v>
      </c>
      <c r="L90" s="10">
        <v>120</v>
      </c>
      <c r="M90">
        <v>38</v>
      </c>
      <c r="N90">
        <v>10</v>
      </c>
      <c r="O90">
        <v>113</v>
      </c>
      <c r="P90">
        <v>59</v>
      </c>
      <c r="Q90">
        <v>11</v>
      </c>
      <c r="R90">
        <v>7</v>
      </c>
      <c r="S90" t="s">
        <v>53</v>
      </c>
    </row>
    <row r="91" spans="1:19" ht="16" x14ac:dyDescent="0.2">
      <c r="A91">
        <v>2</v>
      </c>
      <c r="B91" t="s">
        <v>26</v>
      </c>
      <c r="C91">
        <v>2</v>
      </c>
      <c r="D91" t="s">
        <v>25</v>
      </c>
      <c r="E91" s="19" t="s">
        <v>89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53</v>
      </c>
      <c r="L91" s="10">
        <v>121</v>
      </c>
      <c r="M91">
        <v>52</v>
      </c>
      <c r="N91">
        <v>20</v>
      </c>
      <c r="O91">
        <v>145</v>
      </c>
      <c r="P91">
        <v>56</v>
      </c>
      <c r="Q91">
        <v>16</v>
      </c>
      <c r="R91">
        <v>12</v>
      </c>
      <c r="S91" t="s">
        <v>53</v>
      </c>
    </row>
    <row r="92" spans="1:19" ht="16" x14ac:dyDescent="0.2">
      <c r="A92">
        <v>3</v>
      </c>
      <c r="B92" t="s">
        <v>26</v>
      </c>
      <c r="C92">
        <v>2</v>
      </c>
      <c r="D92" t="s">
        <v>25</v>
      </c>
      <c r="E92" s="19" t="s">
        <v>69</v>
      </c>
      <c r="F92" t="s">
        <v>49</v>
      </c>
      <c r="G92" t="s">
        <v>50</v>
      </c>
      <c r="H92" s="12"/>
      <c r="I92" s="12"/>
      <c r="J92" s="12"/>
      <c r="K92" t="s">
        <v>57</v>
      </c>
      <c r="L92" s="10">
        <v>119</v>
      </c>
      <c r="M92" s="12"/>
      <c r="N92" s="12"/>
      <c r="O92" s="12"/>
      <c r="P92" s="12"/>
      <c r="Q92" s="12"/>
      <c r="R92" s="12"/>
    </row>
    <row r="93" spans="1:19" ht="16" x14ac:dyDescent="0.2">
      <c r="A93">
        <v>2</v>
      </c>
      <c r="B93" t="s">
        <v>26</v>
      </c>
      <c r="C93">
        <v>2</v>
      </c>
      <c r="D93" t="s">
        <v>25</v>
      </c>
      <c r="E93" s="19" t="s">
        <v>109</v>
      </c>
      <c r="F93" t="s">
        <v>61</v>
      </c>
      <c r="G93" t="s">
        <v>50</v>
      </c>
      <c r="H93" t="s">
        <v>51</v>
      </c>
      <c r="I93" t="s">
        <v>52</v>
      </c>
      <c r="J93" t="s">
        <v>53</v>
      </c>
      <c r="K93" t="s">
        <v>53</v>
      </c>
      <c r="L93" s="10">
        <v>80</v>
      </c>
      <c r="M93">
        <v>57</v>
      </c>
      <c r="N93">
        <v>23</v>
      </c>
      <c r="O93">
        <v>195</v>
      </c>
      <c r="P93">
        <v>85</v>
      </c>
      <c r="Q93">
        <v>20</v>
      </c>
      <c r="R93">
        <v>15</v>
      </c>
      <c r="S93" t="s">
        <v>53</v>
      </c>
    </row>
    <row r="94" spans="1:19" ht="16" x14ac:dyDescent="0.2">
      <c r="A94">
        <v>3</v>
      </c>
      <c r="B94" t="s">
        <v>26</v>
      </c>
      <c r="C94">
        <v>2</v>
      </c>
      <c r="D94" t="s">
        <v>25</v>
      </c>
      <c r="E94" s="19" t="s">
        <v>70</v>
      </c>
      <c r="F94" t="s">
        <v>49</v>
      </c>
      <c r="G94" t="s">
        <v>50</v>
      </c>
      <c r="K94" t="s">
        <v>57</v>
      </c>
      <c r="L94" s="10">
        <v>120</v>
      </c>
    </row>
    <row r="96" spans="1:19" ht="16" x14ac:dyDescent="0.2">
      <c r="A96">
        <v>2</v>
      </c>
      <c r="B96" t="s">
        <v>26</v>
      </c>
      <c r="C96">
        <v>3</v>
      </c>
      <c r="D96" t="s">
        <v>23</v>
      </c>
      <c r="E96" s="18" t="s">
        <v>77</v>
      </c>
      <c r="F96" t="s">
        <v>49</v>
      </c>
      <c r="G96" t="s">
        <v>50</v>
      </c>
      <c r="H96" t="s">
        <v>51</v>
      </c>
      <c r="I96" t="s">
        <v>59</v>
      </c>
      <c r="J96" t="s">
        <v>53</v>
      </c>
      <c r="K96" t="s">
        <v>53</v>
      </c>
      <c r="L96" s="10">
        <v>201</v>
      </c>
      <c r="M96">
        <v>44</v>
      </c>
      <c r="N96">
        <v>10</v>
      </c>
      <c r="O96">
        <v>179</v>
      </c>
      <c r="P96">
        <v>65</v>
      </c>
      <c r="Q96">
        <v>14</v>
      </c>
      <c r="R96">
        <v>9</v>
      </c>
      <c r="S96" t="s">
        <v>53</v>
      </c>
    </row>
    <row r="97" spans="1:20" ht="16" x14ac:dyDescent="0.2">
      <c r="A97">
        <v>3</v>
      </c>
      <c r="B97" t="s">
        <v>26</v>
      </c>
      <c r="C97">
        <v>3</v>
      </c>
      <c r="D97" t="s">
        <v>23</v>
      </c>
      <c r="E97" s="18" t="s">
        <v>110</v>
      </c>
      <c r="F97" t="s">
        <v>49</v>
      </c>
      <c r="G97" t="s">
        <v>50</v>
      </c>
      <c r="H97" t="s">
        <v>67</v>
      </c>
      <c r="I97" s="10" t="s">
        <v>111</v>
      </c>
      <c r="J97" s="10" t="s">
        <v>53</v>
      </c>
      <c r="K97" s="10" t="s">
        <v>53</v>
      </c>
      <c r="L97" s="10">
        <v>123</v>
      </c>
      <c r="M97">
        <v>36</v>
      </c>
      <c r="N97">
        <v>11</v>
      </c>
      <c r="O97">
        <v>108</v>
      </c>
      <c r="P97">
        <v>59</v>
      </c>
      <c r="Q97">
        <v>9</v>
      </c>
      <c r="R97">
        <v>6</v>
      </c>
      <c r="S97" t="s">
        <v>53</v>
      </c>
    </row>
    <row r="98" spans="1:20" ht="16" x14ac:dyDescent="0.2">
      <c r="A98">
        <v>3</v>
      </c>
      <c r="B98" t="s">
        <v>26</v>
      </c>
      <c r="C98">
        <v>3</v>
      </c>
      <c r="D98" t="s">
        <v>23</v>
      </c>
      <c r="E98" s="18" t="s">
        <v>88</v>
      </c>
      <c r="F98" t="s">
        <v>49</v>
      </c>
      <c r="G98" t="s">
        <v>50</v>
      </c>
      <c r="H98" s="12"/>
      <c r="I98" s="12"/>
      <c r="J98" s="12"/>
      <c r="K98" s="10" t="s">
        <v>57</v>
      </c>
      <c r="L98" s="10">
        <v>201</v>
      </c>
    </row>
    <row r="99" spans="1:20" ht="16" x14ac:dyDescent="0.2">
      <c r="A99">
        <v>1</v>
      </c>
      <c r="B99" t="s">
        <v>26</v>
      </c>
      <c r="C99">
        <v>3</v>
      </c>
      <c r="D99" s="17" t="s">
        <v>24</v>
      </c>
      <c r="E99" s="18" t="s">
        <v>103</v>
      </c>
      <c r="F99" t="s">
        <v>49</v>
      </c>
      <c r="G99" t="s">
        <v>50</v>
      </c>
      <c r="H99" s="15" t="s">
        <v>51</v>
      </c>
      <c r="I99" s="15" t="s">
        <v>52</v>
      </c>
      <c r="J99" s="10" t="s">
        <v>53</v>
      </c>
      <c r="K99" s="10" t="s">
        <v>53</v>
      </c>
      <c r="L99" s="10">
        <v>124</v>
      </c>
      <c r="M99">
        <v>49</v>
      </c>
      <c r="N99">
        <v>11</v>
      </c>
      <c r="O99">
        <v>186</v>
      </c>
      <c r="P99">
        <v>86</v>
      </c>
      <c r="Q99">
        <v>16</v>
      </c>
      <c r="R99">
        <v>13</v>
      </c>
      <c r="S99" t="s">
        <v>53</v>
      </c>
    </row>
    <row r="100" spans="1:20" ht="16" x14ac:dyDescent="0.2">
      <c r="A100">
        <v>2</v>
      </c>
      <c r="B100" t="s">
        <v>26</v>
      </c>
      <c r="C100">
        <v>3</v>
      </c>
      <c r="D100" s="17" t="s">
        <v>24</v>
      </c>
      <c r="E100" s="18" t="s">
        <v>58</v>
      </c>
      <c r="F100" t="s">
        <v>49</v>
      </c>
      <c r="G100" t="s">
        <v>50</v>
      </c>
      <c r="H100" s="15" t="s">
        <v>51</v>
      </c>
      <c r="I100" s="15" t="s">
        <v>52</v>
      </c>
      <c r="J100" s="10" t="s">
        <v>53</v>
      </c>
      <c r="K100" s="10" t="s">
        <v>53</v>
      </c>
      <c r="L100" s="10">
        <v>125</v>
      </c>
      <c r="M100">
        <v>41</v>
      </c>
      <c r="N100">
        <v>10</v>
      </c>
      <c r="O100">
        <v>191</v>
      </c>
      <c r="P100">
        <v>90</v>
      </c>
      <c r="Q100">
        <v>13</v>
      </c>
      <c r="R100">
        <v>10</v>
      </c>
      <c r="S100" t="s">
        <v>53</v>
      </c>
    </row>
    <row r="101" spans="1:20" ht="16" x14ac:dyDescent="0.2">
      <c r="A101">
        <v>2</v>
      </c>
      <c r="B101" t="s">
        <v>26</v>
      </c>
      <c r="C101">
        <v>3</v>
      </c>
      <c r="D101" s="17" t="s">
        <v>24</v>
      </c>
      <c r="E101" s="18" t="s">
        <v>78</v>
      </c>
      <c r="F101" t="s">
        <v>49</v>
      </c>
      <c r="G101" t="s">
        <v>50</v>
      </c>
      <c r="H101" t="s">
        <v>51</v>
      </c>
      <c r="I101" s="15" t="s">
        <v>52</v>
      </c>
      <c r="J101" s="10" t="s">
        <v>53</v>
      </c>
      <c r="K101" s="10" t="s">
        <v>53</v>
      </c>
      <c r="L101" s="10">
        <v>126</v>
      </c>
      <c r="M101">
        <v>45</v>
      </c>
      <c r="N101">
        <v>12</v>
      </c>
      <c r="O101">
        <v>182</v>
      </c>
      <c r="P101">
        <v>78</v>
      </c>
      <c r="Q101">
        <v>14</v>
      </c>
      <c r="R101">
        <v>11</v>
      </c>
      <c r="S101" t="s">
        <v>53</v>
      </c>
    </row>
    <row r="102" spans="1:20" ht="16" x14ac:dyDescent="0.2">
      <c r="A102">
        <v>3</v>
      </c>
      <c r="B102" t="s">
        <v>26</v>
      </c>
      <c r="C102">
        <v>3</v>
      </c>
      <c r="D102" s="17" t="s">
        <v>24</v>
      </c>
      <c r="E102" s="18" t="s">
        <v>82</v>
      </c>
      <c r="F102" t="s">
        <v>49</v>
      </c>
      <c r="G102" t="s">
        <v>50</v>
      </c>
      <c r="H102" t="s">
        <v>51</v>
      </c>
      <c r="I102" s="15" t="s">
        <v>59</v>
      </c>
      <c r="J102" s="10" t="s">
        <v>53</v>
      </c>
      <c r="K102" s="10" t="s">
        <v>53</v>
      </c>
      <c r="L102" s="10">
        <v>127</v>
      </c>
      <c r="M102">
        <v>48</v>
      </c>
      <c r="N102">
        <v>11</v>
      </c>
      <c r="O102">
        <v>179</v>
      </c>
      <c r="P102">
        <v>73</v>
      </c>
      <c r="Q102">
        <v>12</v>
      </c>
      <c r="R102">
        <v>12</v>
      </c>
      <c r="S102" t="s">
        <v>53</v>
      </c>
    </row>
    <row r="103" spans="1:20" ht="16" x14ac:dyDescent="0.2">
      <c r="A103">
        <v>3</v>
      </c>
      <c r="B103" t="s">
        <v>26</v>
      </c>
      <c r="C103">
        <v>3</v>
      </c>
      <c r="D103" s="17" t="s">
        <v>24</v>
      </c>
      <c r="E103" s="19" t="s">
        <v>102</v>
      </c>
      <c r="F103" t="s">
        <v>49</v>
      </c>
      <c r="G103" t="s">
        <v>50</v>
      </c>
      <c r="H103" t="s">
        <v>51</v>
      </c>
      <c r="I103" s="15" t="s">
        <v>52</v>
      </c>
      <c r="J103" s="10" t="s">
        <v>53</v>
      </c>
      <c r="K103" s="10" t="s">
        <v>53</v>
      </c>
      <c r="L103" s="10">
        <v>129</v>
      </c>
      <c r="M103">
        <v>39</v>
      </c>
      <c r="N103">
        <v>11</v>
      </c>
      <c r="O103">
        <v>176</v>
      </c>
      <c r="P103">
        <v>69</v>
      </c>
      <c r="Q103">
        <v>14</v>
      </c>
      <c r="R103">
        <v>14</v>
      </c>
      <c r="S103" t="s">
        <v>53</v>
      </c>
    </row>
    <row r="104" spans="1:20" ht="16" x14ac:dyDescent="0.2">
      <c r="A104">
        <v>3</v>
      </c>
      <c r="B104" t="s">
        <v>26</v>
      </c>
      <c r="C104">
        <v>3</v>
      </c>
      <c r="D104" s="17" t="s">
        <v>24</v>
      </c>
      <c r="E104" s="19" t="s">
        <v>58</v>
      </c>
      <c r="F104" t="s">
        <v>49</v>
      </c>
      <c r="G104" t="s">
        <v>50</v>
      </c>
      <c r="H104" s="12"/>
      <c r="I104" s="12"/>
      <c r="J104" s="12"/>
      <c r="K104" t="s">
        <v>57</v>
      </c>
      <c r="L104" s="10">
        <v>125</v>
      </c>
      <c r="M104" s="12"/>
      <c r="N104" s="12"/>
      <c r="O104" s="12"/>
      <c r="P104" s="12"/>
      <c r="Q104" s="12"/>
      <c r="R104" s="12"/>
    </row>
    <row r="105" spans="1:20" ht="16" x14ac:dyDescent="0.2">
      <c r="A105">
        <v>2</v>
      </c>
      <c r="B105" t="s">
        <v>26</v>
      </c>
      <c r="C105">
        <v>3</v>
      </c>
      <c r="D105" s="17" t="s">
        <v>25</v>
      </c>
      <c r="E105" s="19" t="s">
        <v>48</v>
      </c>
      <c r="F105" t="s">
        <v>49</v>
      </c>
      <c r="G105" t="s">
        <v>50</v>
      </c>
      <c r="H105" t="s">
        <v>51</v>
      </c>
      <c r="I105" s="15" t="s">
        <v>59</v>
      </c>
      <c r="J105" s="10" t="s">
        <v>53</v>
      </c>
      <c r="K105" t="s">
        <v>53</v>
      </c>
      <c r="L105" s="10">
        <v>128</v>
      </c>
      <c r="M105">
        <v>39</v>
      </c>
      <c r="N105">
        <v>12</v>
      </c>
      <c r="O105">
        <v>168</v>
      </c>
      <c r="P105">
        <v>74</v>
      </c>
      <c r="Q105">
        <v>12</v>
      </c>
      <c r="R105">
        <v>9</v>
      </c>
      <c r="S105" t="s">
        <v>53</v>
      </c>
      <c r="T105" t="s">
        <v>53</v>
      </c>
    </row>
    <row r="106" spans="1:20" ht="16" x14ac:dyDescent="0.2">
      <c r="A106">
        <v>3</v>
      </c>
      <c r="B106" t="s">
        <v>26</v>
      </c>
      <c r="C106">
        <v>3</v>
      </c>
      <c r="D106" s="17" t="s">
        <v>25</v>
      </c>
      <c r="E106" s="19" t="s">
        <v>87</v>
      </c>
      <c r="F106" t="s">
        <v>49</v>
      </c>
      <c r="G106" t="s">
        <v>50</v>
      </c>
      <c r="H106" t="s">
        <v>51</v>
      </c>
      <c r="I106" s="15" t="s">
        <v>52</v>
      </c>
      <c r="J106" s="10" t="s">
        <v>53</v>
      </c>
      <c r="K106" t="s">
        <v>53</v>
      </c>
      <c r="L106" s="10">
        <v>130</v>
      </c>
      <c r="M106">
        <v>38</v>
      </c>
      <c r="N106">
        <v>13</v>
      </c>
      <c r="O106">
        <v>159</v>
      </c>
      <c r="P106">
        <v>74</v>
      </c>
      <c r="Q106">
        <v>12</v>
      </c>
      <c r="R106">
        <v>8</v>
      </c>
      <c r="S106" t="s">
        <v>53</v>
      </c>
      <c r="T106" t="s">
        <v>53</v>
      </c>
    </row>
    <row r="107" spans="1:20" x14ac:dyDescent="0.2">
      <c r="D107" s="17"/>
    </row>
    <row r="108" spans="1:20" s="10" customFormat="1" ht="16" x14ac:dyDescent="0.2">
      <c r="A108" s="13">
        <v>1</v>
      </c>
      <c r="B108" s="10" t="s">
        <v>27</v>
      </c>
      <c r="C108" s="13">
        <v>1</v>
      </c>
      <c r="D108" s="10" t="s">
        <v>23</v>
      </c>
      <c r="E108" s="18" t="s">
        <v>63</v>
      </c>
      <c r="F108" s="10" t="s">
        <v>49</v>
      </c>
      <c r="G108" t="s">
        <v>50</v>
      </c>
      <c r="H108" s="15" t="s">
        <v>51</v>
      </c>
      <c r="I108" s="15" t="s">
        <v>52</v>
      </c>
      <c r="J108" s="15" t="s">
        <v>53</v>
      </c>
      <c r="K108" s="15" t="s">
        <v>53</v>
      </c>
      <c r="L108" s="15">
        <v>150</v>
      </c>
      <c r="M108" s="18">
        <v>38</v>
      </c>
      <c r="N108" s="18">
        <v>14</v>
      </c>
      <c r="O108" s="18">
        <v>165</v>
      </c>
      <c r="P108" s="18">
        <v>90</v>
      </c>
      <c r="Q108" s="15">
        <v>14</v>
      </c>
      <c r="R108" s="15">
        <v>12</v>
      </c>
      <c r="S108" s="8" t="s">
        <v>53</v>
      </c>
      <c r="T108" s="8" t="s">
        <v>53</v>
      </c>
    </row>
    <row r="109" spans="1:20" s="10" customFormat="1" ht="16" x14ac:dyDescent="0.2">
      <c r="A109" s="13">
        <v>2</v>
      </c>
      <c r="B109" s="10" t="s">
        <v>27</v>
      </c>
      <c r="C109" s="13">
        <v>1</v>
      </c>
      <c r="D109" s="10" t="s">
        <v>23</v>
      </c>
      <c r="E109" s="18" t="s">
        <v>77</v>
      </c>
      <c r="F109" s="10" t="s">
        <v>49</v>
      </c>
      <c r="G109" t="s">
        <v>50</v>
      </c>
      <c r="H109" s="15" t="s">
        <v>67</v>
      </c>
      <c r="I109" s="15" t="s">
        <v>59</v>
      </c>
      <c r="J109" s="15" t="s">
        <v>53</v>
      </c>
      <c r="K109" s="15" t="s">
        <v>53</v>
      </c>
      <c r="L109" s="15">
        <v>159</v>
      </c>
      <c r="M109" s="18">
        <v>30</v>
      </c>
      <c r="N109" s="18">
        <v>11</v>
      </c>
      <c r="O109" s="18">
        <v>135</v>
      </c>
      <c r="P109" s="18">
        <v>80</v>
      </c>
      <c r="Q109" s="15">
        <v>15</v>
      </c>
      <c r="R109" s="15">
        <v>11</v>
      </c>
      <c r="S109" s="8" t="s">
        <v>112</v>
      </c>
      <c r="T109" s="8" t="s">
        <v>113</v>
      </c>
    </row>
    <row r="110" spans="1:20" s="10" customFormat="1" ht="16" x14ac:dyDescent="0.2">
      <c r="A110" s="13">
        <v>2</v>
      </c>
      <c r="B110" s="10" t="s">
        <v>27</v>
      </c>
      <c r="C110" s="13">
        <v>1</v>
      </c>
      <c r="D110" s="10" t="s">
        <v>23</v>
      </c>
      <c r="E110" s="18" t="s">
        <v>58</v>
      </c>
      <c r="F110" s="15" t="s">
        <v>3</v>
      </c>
      <c r="G110" t="s">
        <v>50</v>
      </c>
      <c r="H110" s="15" t="s">
        <v>67</v>
      </c>
      <c r="I110" s="15" t="s">
        <v>52</v>
      </c>
      <c r="J110" s="15" t="s">
        <v>53</v>
      </c>
      <c r="K110" s="15" t="s">
        <v>53</v>
      </c>
      <c r="L110" s="15">
        <v>160</v>
      </c>
      <c r="M110" s="18">
        <v>46</v>
      </c>
      <c r="N110" s="18">
        <v>13</v>
      </c>
      <c r="O110" s="18">
        <v>175</v>
      </c>
      <c r="P110" s="18">
        <v>95</v>
      </c>
      <c r="Q110" s="18">
        <v>13</v>
      </c>
      <c r="R110" s="19">
        <v>10</v>
      </c>
      <c r="S110" s="8" t="s">
        <v>53</v>
      </c>
      <c r="T110" s="8" t="s">
        <v>53</v>
      </c>
    </row>
    <row r="111" spans="1:20" s="10" customFormat="1" ht="16" x14ac:dyDescent="0.2">
      <c r="A111" s="13">
        <v>3</v>
      </c>
      <c r="B111" s="10" t="s">
        <v>27</v>
      </c>
      <c r="C111" s="13">
        <v>1</v>
      </c>
      <c r="D111" s="10" t="s">
        <v>23</v>
      </c>
      <c r="E111" s="18" t="s">
        <v>77</v>
      </c>
      <c r="F111" s="10" t="s">
        <v>49</v>
      </c>
      <c r="G111" t="s">
        <v>50</v>
      </c>
      <c r="H111" s="20"/>
      <c r="I111" s="20"/>
      <c r="J111" s="20"/>
      <c r="K111" s="15" t="s">
        <v>57</v>
      </c>
      <c r="L111" s="15">
        <v>159</v>
      </c>
      <c r="M111" s="18"/>
      <c r="N111" s="18"/>
      <c r="O111" s="18"/>
      <c r="P111" s="18"/>
      <c r="Q111" s="18"/>
      <c r="R111" s="19"/>
      <c r="S111" s="8"/>
      <c r="T111" s="8"/>
    </row>
    <row r="112" spans="1:20" s="10" customFormat="1" ht="16" x14ac:dyDescent="0.2">
      <c r="A112" s="13">
        <v>1</v>
      </c>
      <c r="B112" s="10" t="s">
        <v>27</v>
      </c>
      <c r="C112" s="13">
        <v>1</v>
      </c>
      <c r="D112" s="10" t="s">
        <v>24</v>
      </c>
      <c r="E112" s="18" t="s">
        <v>103</v>
      </c>
      <c r="F112" s="10" t="s">
        <v>49</v>
      </c>
      <c r="G112" t="s">
        <v>50</v>
      </c>
      <c r="H112" s="15" t="s">
        <v>51</v>
      </c>
      <c r="I112" s="15" t="s">
        <v>52</v>
      </c>
      <c r="J112" s="15" t="s">
        <v>53</v>
      </c>
      <c r="K112" s="15" t="s">
        <v>53</v>
      </c>
      <c r="L112" s="15">
        <v>151</v>
      </c>
      <c r="M112" s="19">
        <v>42</v>
      </c>
      <c r="N112" s="19">
        <v>10</v>
      </c>
      <c r="O112" s="19">
        <v>170</v>
      </c>
      <c r="P112" s="19">
        <v>92</v>
      </c>
      <c r="Q112" s="21">
        <v>18</v>
      </c>
      <c r="R112" s="15">
        <v>12</v>
      </c>
      <c r="S112" s="8" t="s">
        <v>53</v>
      </c>
      <c r="T112" s="8" t="s">
        <v>53</v>
      </c>
    </row>
    <row r="113" spans="1:20" s="10" customFormat="1" ht="16" x14ac:dyDescent="0.2">
      <c r="A113" s="13">
        <v>2</v>
      </c>
      <c r="B113" s="10" t="s">
        <v>27</v>
      </c>
      <c r="C113" s="13">
        <v>1</v>
      </c>
      <c r="D113" s="10" t="s">
        <v>24</v>
      </c>
      <c r="E113" s="18" t="s">
        <v>110</v>
      </c>
      <c r="F113" s="10" t="s">
        <v>49</v>
      </c>
      <c r="G113" t="s">
        <v>50</v>
      </c>
      <c r="H113" s="15" t="s">
        <v>51</v>
      </c>
      <c r="I113" s="15" t="s">
        <v>111</v>
      </c>
      <c r="J113" s="15" t="s">
        <v>53</v>
      </c>
      <c r="K113" s="15" t="s">
        <v>53</v>
      </c>
      <c r="L113" s="15">
        <v>161</v>
      </c>
      <c r="M113" s="15">
        <v>44</v>
      </c>
      <c r="N113" s="15">
        <v>9</v>
      </c>
      <c r="O113" s="15">
        <v>145</v>
      </c>
      <c r="P113" s="15">
        <v>88</v>
      </c>
      <c r="Q113" s="15">
        <v>28</v>
      </c>
      <c r="R113" s="15">
        <v>12</v>
      </c>
      <c r="S113" s="8" t="s">
        <v>53</v>
      </c>
      <c r="T113" s="8" t="s">
        <v>53</v>
      </c>
    </row>
    <row r="114" spans="1:20" s="10" customFormat="1" ht="16" x14ac:dyDescent="0.2">
      <c r="A114" s="13">
        <v>3</v>
      </c>
      <c r="B114" s="10" t="s">
        <v>27</v>
      </c>
      <c r="C114" s="13">
        <v>1</v>
      </c>
      <c r="D114" s="10" t="s">
        <v>24</v>
      </c>
      <c r="E114" s="18" t="s">
        <v>78</v>
      </c>
      <c r="F114" s="15" t="s">
        <v>3</v>
      </c>
      <c r="G114" t="s">
        <v>50</v>
      </c>
      <c r="H114" s="15" t="s">
        <v>51</v>
      </c>
      <c r="I114" s="15" t="s">
        <v>52</v>
      </c>
      <c r="J114" s="15" t="s">
        <v>53</v>
      </c>
      <c r="K114" s="15" t="s">
        <v>53</v>
      </c>
      <c r="L114" s="15">
        <v>169</v>
      </c>
      <c r="M114" s="18">
        <v>42</v>
      </c>
      <c r="N114" s="18">
        <v>12</v>
      </c>
      <c r="O114" s="18">
        <v>165</v>
      </c>
      <c r="P114" s="18">
        <v>82</v>
      </c>
      <c r="Q114" s="15" t="s">
        <v>111</v>
      </c>
      <c r="R114" s="19">
        <v>10</v>
      </c>
      <c r="S114" s="8" t="s">
        <v>53</v>
      </c>
      <c r="T114" s="8" t="s">
        <v>53</v>
      </c>
    </row>
    <row r="115" spans="1:20" s="10" customFormat="1" ht="16" x14ac:dyDescent="0.2">
      <c r="A115" s="13">
        <v>1</v>
      </c>
      <c r="B115" s="10" t="s">
        <v>27</v>
      </c>
      <c r="C115" s="13">
        <v>1</v>
      </c>
      <c r="D115" s="13" t="s">
        <v>25</v>
      </c>
      <c r="E115" s="18" t="s">
        <v>102</v>
      </c>
      <c r="F115" s="10" t="s">
        <v>49</v>
      </c>
      <c r="G115" t="s">
        <v>50</v>
      </c>
      <c r="H115" s="15" t="s">
        <v>51</v>
      </c>
      <c r="I115" s="15" t="s">
        <v>52</v>
      </c>
      <c r="J115" s="15" t="s">
        <v>53</v>
      </c>
      <c r="K115" s="15" t="s">
        <v>53</v>
      </c>
      <c r="L115" s="15">
        <v>152</v>
      </c>
      <c r="M115" s="15">
        <v>41</v>
      </c>
      <c r="N115" s="15">
        <v>11</v>
      </c>
      <c r="O115" s="15">
        <v>168</v>
      </c>
      <c r="P115" s="15">
        <v>88</v>
      </c>
      <c r="Q115" s="15">
        <v>16</v>
      </c>
      <c r="R115" s="15">
        <v>10</v>
      </c>
      <c r="S115" s="8" t="s">
        <v>53</v>
      </c>
      <c r="T115" s="8" t="s">
        <v>53</v>
      </c>
    </row>
    <row r="116" spans="1:20" s="10" customFormat="1" ht="16" x14ac:dyDescent="0.2">
      <c r="A116" s="13">
        <v>2</v>
      </c>
      <c r="B116" s="10" t="s">
        <v>27</v>
      </c>
      <c r="C116" s="13">
        <v>1</v>
      </c>
      <c r="D116" s="10" t="s">
        <v>25</v>
      </c>
      <c r="E116" s="18" t="s">
        <v>83</v>
      </c>
      <c r="F116" s="15" t="s">
        <v>3</v>
      </c>
      <c r="G116" t="s">
        <v>50</v>
      </c>
      <c r="H116" s="15" t="s">
        <v>51</v>
      </c>
      <c r="I116" s="15" t="s">
        <v>59</v>
      </c>
      <c r="J116" s="15" t="s">
        <v>53</v>
      </c>
      <c r="K116" s="10" t="s">
        <v>53</v>
      </c>
      <c r="L116" s="15">
        <v>162</v>
      </c>
      <c r="M116" s="18">
        <v>39</v>
      </c>
      <c r="N116" s="18">
        <v>16</v>
      </c>
      <c r="O116" s="18">
        <v>170</v>
      </c>
      <c r="P116" s="18">
        <v>81</v>
      </c>
      <c r="Q116" s="19">
        <v>16</v>
      </c>
      <c r="R116" s="19">
        <v>13</v>
      </c>
      <c r="S116" s="8" t="s">
        <v>53</v>
      </c>
      <c r="T116" s="8" t="s">
        <v>53</v>
      </c>
    </row>
    <row r="117" spans="1:20" s="10" customFormat="1" ht="16" x14ac:dyDescent="0.2">
      <c r="A117" s="13">
        <v>3</v>
      </c>
      <c r="B117" s="10" t="s">
        <v>27</v>
      </c>
      <c r="C117" s="13">
        <v>1</v>
      </c>
      <c r="D117" s="10" t="s">
        <v>25</v>
      </c>
      <c r="E117" s="18" t="s">
        <v>78</v>
      </c>
      <c r="F117" s="15" t="s">
        <v>3</v>
      </c>
      <c r="G117" t="s">
        <v>50</v>
      </c>
      <c r="H117" s="15" t="s">
        <v>51</v>
      </c>
      <c r="I117" s="15" t="s">
        <v>52</v>
      </c>
      <c r="J117" s="15" t="s">
        <v>53</v>
      </c>
      <c r="K117" s="10" t="s">
        <v>57</v>
      </c>
      <c r="L117" s="15">
        <v>152</v>
      </c>
      <c r="M117" s="12"/>
      <c r="N117" s="12"/>
      <c r="O117" s="12"/>
      <c r="P117" s="12"/>
      <c r="Q117" s="12"/>
      <c r="R117" s="12"/>
      <c r="S117" s="16"/>
      <c r="T117" s="16"/>
    </row>
    <row r="118" spans="1:20" s="10" customFormat="1" ht="16" x14ac:dyDescent="0.2">
      <c r="A118" s="10">
        <v>1</v>
      </c>
      <c r="B118" s="10" t="s">
        <v>27</v>
      </c>
      <c r="C118" s="13">
        <v>2</v>
      </c>
      <c r="D118" s="10" t="s">
        <v>23</v>
      </c>
      <c r="E118" s="18" t="s">
        <v>60</v>
      </c>
      <c r="F118" s="10" t="s">
        <v>49</v>
      </c>
      <c r="G118" t="s">
        <v>50</v>
      </c>
      <c r="H118" s="15" t="s">
        <v>67</v>
      </c>
      <c r="I118" s="21" t="s">
        <v>59</v>
      </c>
      <c r="J118" s="15" t="s">
        <v>53</v>
      </c>
      <c r="K118" s="10" t="s">
        <v>53</v>
      </c>
      <c r="L118" s="10">
        <v>153</v>
      </c>
      <c r="M118" s="19">
        <v>41</v>
      </c>
      <c r="N118" s="19">
        <v>11</v>
      </c>
      <c r="O118" s="19">
        <v>166</v>
      </c>
      <c r="P118" s="19">
        <v>79</v>
      </c>
      <c r="Q118" s="10">
        <v>16</v>
      </c>
      <c r="R118" s="10">
        <v>12</v>
      </c>
      <c r="S118" s="8" t="s">
        <v>53</v>
      </c>
      <c r="T118" s="8" t="s">
        <v>53</v>
      </c>
    </row>
    <row r="119" spans="1:20" s="10" customFormat="1" ht="16" x14ac:dyDescent="0.2">
      <c r="A119" s="10">
        <v>2</v>
      </c>
      <c r="B119" s="10" t="s">
        <v>27</v>
      </c>
      <c r="C119" s="13">
        <v>2</v>
      </c>
      <c r="D119" s="10" t="s">
        <v>23</v>
      </c>
      <c r="E119" s="19" t="s">
        <v>86</v>
      </c>
      <c r="F119" s="10" t="s">
        <v>49</v>
      </c>
      <c r="G119" t="s">
        <v>50</v>
      </c>
      <c r="H119" s="15" t="s">
        <v>51</v>
      </c>
      <c r="I119" s="15" t="s">
        <v>52</v>
      </c>
      <c r="J119" s="15" t="s">
        <v>53</v>
      </c>
      <c r="K119" s="10" t="s">
        <v>53</v>
      </c>
      <c r="L119" s="10">
        <v>163</v>
      </c>
      <c r="M119" s="19">
        <v>39</v>
      </c>
      <c r="N119" s="19">
        <v>11</v>
      </c>
      <c r="O119" s="15" t="s">
        <v>111</v>
      </c>
      <c r="P119" s="15" t="s">
        <v>111</v>
      </c>
      <c r="Q119" s="10">
        <v>18</v>
      </c>
      <c r="R119" s="10">
        <v>12</v>
      </c>
      <c r="S119" s="10" t="s">
        <v>53</v>
      </c>
      <c r="T119" s="8" t="s">
        <v>53</v>
      </c>
    </row>
    <row r="120" spans="1:20" s="10" customFormat="1" ht="16" x14ac:dyDescent="0.2">
      <c r="A120" s="10">
        <v>3</v>
      </c>
      <c r="B120" s="10" t="s">
        <v>27</v>
      </c>
      <c r="C120" s="13">
        <v>2</v>
      </c>
      <c r="D120" s="10" t="s">
        <v>23</v>
      </c>
      <c r="E120" s="19" t="s">
        <v>102</v>
      </c>
      <c r="F120" s="10" t="s">
        <v>49</v>
      </c>
      <c r="G120" t="s">
        <v>50</v>
      </c>
      <c r="H120" s="20"/>
      <c r="I120" s="12"/>
      <c r="J120" s="20"/>
      <c r="K120" s="10" t="s">
        <v>57</v>
      </c>
      <c r="L120" s="10">
        <v>153</v>
      </c>
      <c r="M120" s="22"/>
      <c r="N120" s="22"/>
      <c r="O120" s="12"/>
      <c r="P120" s="12"/>
      <c r="Q120" s="12"/>
      <c r="R120" s="12"/>
      <c r="S120" s="16"/>
      <c r="T120" s="16"/>
    </row>
    <row r="122" spans="1:20" s="10" customFormat="1" ht="16" x14ac:dyDescent="0.2">
      <c r="A122" s="10">
        <v>2</v>
      </c>
      <c r="B122" s="10" t="s">
        <v>27</v>
      </c>
      <c r="C122" s="13">
        <v>2</v>
      </c>
      <c r="D122" s="10" t="s">
        <v>23</v>
      </c>
      <c r="E122" s="19" t="s">
        <v>69</v>
      </c>
      <c r="F122" s="10" t="s">
        <v>49</v>
      </c>
      <c r="G122" t="s">
        <v>50</v>
      </c>
      <c r="H122" s="15" t="s">
        <v>51</v>
      </c>
      <c r="I122" s="15" t="s">
        <v>52</v>
      </c>
      <c r="J122" s="15" t="s">
        <v>53</v>
      </c>
      <c r="K122" s="10" t="s">
        <v>53</v>
      </c>
      <c r="L122" s="10">
        <v>164</v>
      </c>
      <c r="M122" s="18">
        <v>34</v>
      </c>
      <c r="N122" s="18">
        <v>10</v>
      </c>
      <c r="O122" s="18">
        <v>170</v>
      </c>
      <c r="P122" s="18">
        <v>80</v>
      </c>
      <c r="Q122" s="19">
        <v>18</v>
      </c>
      <c r="R122" s="19">
        <v>14</v>
      </c>
      <c r="S122" s="10" t="s">
        <v>53</v>
      </c>
      <c r="T122" s="8" t="s">
        <v>53</v>
      </c>
    </row>
    <row r="123" spans="1:20" s="10" customFormat="1" ht="16" x14ac:dyDescent="0.2">
      <c r="A123" s="10">
        <v>1</v>
      </c>
      <c r="B123" s="10" t="s">
        <v>27</v>
      </c>
      <c r="C123" s="13">
        <v>2</v>
      </c>
      <c r="D123" s="10" t="s">
        <v>23</v>
      </c>
      <c r="E123" s="19" t="s">
        <v>74</v>
      </c>
      <c r="F123" s="15" t="s">
        <v>3</v>
      </c>
      <c r="G123" t="s">
        <v>50</v>
      </c>
      <c r="H123" s="15" t="s">
        <v>51</v>
      </c>
      <c r="I123" s="10" t="s">
        <v>52</v>
      </c>
      <c r="J123" s="15" t="s">
        <v>53</v>
      </c>
      <c r="K123" s="10" t="s">
        <v>53</v>
      </c>
      <c r="L123" s="10">
        <v>154</v>
      </c>
      <c r="M123" s="18">
        <v>42</v>
      </c>
      <c r="N123" s="18">
        <v>10</v>
      </c>
      <c r="O123" s="18">
        <v>145</v>
      </c>
      <c r="P123" s="18">
        <v>60</v>
      </c>
      <c r="Q123" s="19">
        <v>14</v>
      </c>
      <c r="R123" s="19">
        <v>11</v>
      </c>
      <c r="S123" s="10" t="s">
        <v>53</v>
      </c>
      <c r="T123" s="8" t="s">
        <v>53</v>
      </c>
    </row>
    <row r="124" spans="1:20" s="10" customFormat="1" ht="16" x14ac:dyDescent="0.2">
      <c r="A124" s="10">
        <v>1</v>
      </c>
      <c r="B124" s="10" t="s">
        <v>27</v>
      </c>
      <c r="C124" s="13">
        <v>2</v>
      </c>
      <c r="D124" s="10" t="s">
        <v>23</v>
      </c>
      <c r="E124" s="19" t="s">
        <v>106</v>
      </c>
      <c r="F124" s="15" t="s">
        <v>3</v>
      </c>
      <c r="G124" t="s">
        <v>50</v>
      </c>
      <c r="H124" s="15" t="s">
        <v>67</v>
      </c>
      <c r="I124" s="10" t="s">
        <v>107</v>
      </c>
      <c r="J124" s="10" t="s">
        <v>111</v>
      </c>
      <c r="K124" s="10" t="s">
        <v>53</v>
      </c>
      <c r="L124" s="10">
        <v>155</v>
      </c>
      <c r="M124" s="18">
        <v>25</v>
      </c>
      <c r="N124" s="18">
        <v>11</v>
      </c>
      <c r="O124" s="18">
        <v>135</v>
      </c>
      <c r="P124" s="18">
        <v>65</v>
      </c>
      <c r="Q124" s="19">
        <v>13</v>
      </c>
      <c r="R124" s="19">
        <v>9</v>
      </c>
      <c r="S124" s="10" t="s">
        <v>53</v>
      </c>
      <c r="T124" s="8" t="s">
        <v>53</v>
      </c>
    </row>
    <row r="125" spans="1:20" s="10" customFormat="1" ht="16" x14ac:dyDescent="0.2">
      <c r="A125" s="10">
        <v>2</v>
      </c>
      <c r="B125" s="10" t="s">
        <v>27</v>
      </c>
      <c r="C125" s="13">
        <v>2</v>
      </c>
      <c r="D125" s="10" t="s">
        <v>23</v>
      </c>
      <c r="E125" s="19" t="s">
        <v>55</v>
      </c>
      <c r="F125" s="10" t="s">
        <v>49</v>
      </c>
      <c r="G125" t="s">
        <v>50</v>
      </c>
      <c r="H125" s="15" t="s">
        <v>51</v>
      </c>
      <c r="I125" s="15" t="s">
        <v>59</v>
      </c>
      <c r="J125" s="10" t="s">
        <v>111</v>
      </c>
      <c r="K125" s="10" t="s">
        <v>53</v>
      </c>
      <c r="L125" s="10">
        <v>165</v>
      </c>
      <c r="M125" s="18">
        <v>34</v>
      </c>
      <c r="N125" s="18">
        <v>9</v>
      </c>
      <c r="O125" s="18">
        <v>175</v>
      </c>
      <c r="P125" s="18">
        <v>85</v>
      </c>
      <c r="Q125" s="19">
        <v>15</v>
      </c>
      <c r="R125" s="19">
        <v>10</v>
      </c>
      <c r="S125" s="10" t="s">
        <v>53</v>
      </c>
      <c r="T125" s="8" t="s">
        <v>53</v>
      </c>
    </row>
    <row r="126" spans="1:20" s="10" customFormat="1" ht="16" x14ac:dyDescent="0.2">
      <c r="A126" s="10">
        <v>3</v>
      </c>
      <c r="B126" s="10" t="s">
        <v>27</v>
      </c>
      <c r="C126" s="13">
        <v>2</v>
      </c>
      <c r="D126" s="10" t="s">
        <v>23</v>
      </c>
      <c r="E126" s="10" t="s">
        <v>111</v>
      </c>
      <c r="F126" s="15" t="s">
        <v>3</v>
      </c>
      <c r="G126" t="s">
        <v>50</v>
      </c>
      <c r="H126" s="12"/>
      <c r="I126" s="12"/>
      <c r="J126" s="12"/>
      <c r="K126" s="10" t="s">
        <v>57</v>
      </c>
      <c r="L126" s="10">
        <v>154</v>
      </c>
      <c r="M126" s="12"/>
      <c r="N126" s="12"/>
      <c r="O126" s="12"/>
      <c r="P126" s="12"/>
      <c r="Q126" s="12"/>
      <c r="R126" s="12"/>
      <c r="S126" s="12"/>
      <c r="T126" s="16"/>
    </row>
    <row r="127" spans="1:20" s="10" customFormat="1" ht="16" x14ac:dyDescent="0.2">
      <c r="A127" s="10">
        <v>3</v>
      </c>
      <c r="B127" s="10" t="s">
        <v>27</v>
      </c>
      <c r="C127" s="13">
        <v>2</v>
      </c>
      <c r="D127" s="10" t="s">
        <v>23</v>
      </c>
      <c r="E127" s="10" t="s">
        <v>111</v>
      </c>
      <c r="F127" s="10" t="s">
        <v>49</v>
      </c>
      <c r="G127" t="s">
        <v>50</v>
      </c>
      <c r="H127" s="12"/>
      <c r="I127" s="12"/>
      <c r="J127" s="12"/>
      <c r="K127" s="10" t="s">
        <v>57</v>
      </c>
      <c r="L127" s="10">
        <v>164</v>
      </c>
      <c r="M127" s="12"/>
      <c r="N127" s="12"/>
      <c r="O127" s="12"/>
      <c r="P127" s="12"/>
      <c r="Q127" s="12"/>
      <c r="R127" s="12"/>
      <c r="S127" s="12"/>
      <c r="T127" s="16"/>
    </row>
    <row r="128" spans="1:20" s="10" customFormat="1" ht="16" x14ac:dyDescent="0.2">
      <c r="A128" s="10">
        <v>1</v>
      </c>
      <c r="B128" s="10" t="s">
        <v>27</v>
      </c>
      <c r="C128" s="13">
        <v>2</v>
      </c>
      <c r="D128" s="10" t="s">
        <v>24</v>
      </c>
      <c r="E128" s="19" t="s">
        <v>48</v>
      </c>
      <c r="F128" s="10" t="s">
        <v>49</v>
      </c>
      <c r="G128" t="s">
        <v>50</v>
      </c>
      <c r="H128" s="10" t="s">
        <v>51</v>
      </c>
      <c r="I128" s="10" t="s">
        <v>52</v>
      </c>
      <c r="J128" s="10" t="s">
        <v>53</v>
      </c>
      <c r="K128" s="10" t="s">
        <v>53</v>
      </c>
      <c r="L128" s="10">
        <v>156</v>
      </c>
      <c r="M128" s="19">
        <v>46</v>
      </c>
      <c r="N128" s="19">
        <v>10</v>
      </c>
      <c r="O128" s="19">
        <v>166</v>
      </c>
      <c r="P128" s="19">
        <v>82</v>
      </c>
      <c r="Q128" s="19">
        <v>16</v>
      </c>
      <c r="R128" s="19">
        <v>10</v>
      </c>
      <c r="S128" s="10" t="s">
        <v>53</v>
      </c>
      <c r="T128" s="8" t="s">
        <v>53</v>
      </c>
    </row>
    <row r="129" spans="1:20" s="10" customFormat="1" ht="16" x14ac:dyDescent="0.2">
      <c r="A129" s="10">
        <v>1</v>
      </c>
      <c r="B129" s="10" t="s">
        <v>27</v>
      </c>
      <c r="C129" s="13">
        <v>2</v>
      </c>
      <c r="D129" s="10" t="s">
        <v>24</v>
      </c>
      <c r="E129" s="19" t="s">
        <v>89</v>
      </c>
      <c r="F129" s="10" t="s">
        <v>49</v>
      </c>
      <c r="G129" t="s">
        <v>50</v>
      </c>
      <c r="H129" s="10" t="s">
        <v>51</v>
      </c>
      <c r="I129" s="10" t="s">
        <v>52</v>
      </c>
      <c r="J129" s="10" t="s">
        <v>53</v>
      </c>
      <c r="K129" s="10" t="s">
        <v>53</v>
      </c>
      <c r="L129" s="10">
        <v>157</v>
      </c>
      <c r="M129" s="19">
        <v>44</v>
      </c>
      <c r="N129" s="10">
        <v>12</v>
      </c>
      <c r="O129" s="19">
        <v>172</v>
      </c>
      <c r="P129" s="10">
        <v>76</v>
      </c>
      <c r="Q129" s="19">
        <v>15</v>
      </c>
      <c r="R129" s="19">
        <v>9</v>
      </c>
      <c r="S129" s="10" t="s">
        <v>53</v>
      </c>
      <c r="T129" s="8" t="s">
        <v>53</v>
      </c>
    </row>
    <row r="130" spans="1:20" s="10" customFormat="1" ht="16" x14ac:dyDescent="0.2">
      <c r="A130" s="10">
        <v>2</v>
      </c>
      <c r="B130" s="10" t="s">
        <v>27</v>
      </c>
      <c r="C130" s="13">
        <v>2</v>
      </c>
      <c r="D130" s="10" t="s">
        <v>24</v>
      </c>
      <c r="E130" s="19" t="s">
        <v>56</v>
      </c>
      <c r="F130" s="10" t="s">
        <v>49</v>
      </c>
      <c r="G130" t="s">
        <v>50</v>
      </c>
      <c r="H130" s="10" t="s">
        <v>51</v>
      </c>
      <c r="I130" s="10" t="s">
        <v>59</v>
      </c>
      <c r="J130" s="10" t="s">
        <v>53</v>
      </c>
      <c r="K130" s="10" t="s">
        <v>53</v>
      </c>
      <c r="L130" s="10">
        <v>166</v>
      </c>
      <c r="M130" s="19">
        <v>41</v>
      </c>
      <c r="N130" s="10">
        <v>9</v>
      </c>
      <c r="O130" s="19">
        <v>168</v>
      </c>
      <c r="P130" s="10">
        <v>78</v>
      </c>
      <c r="Q130" s="19">
        <v>16</v>
      </c>
      <c r="R130" s="10">
        <v>9</v>
      </c>
      <c r="S130" s="10" t="s">
        <v>53</v>
      </c>
      <c r="T130" s="8" t="s">
        <v>53</v>
      </c>
    </row>
    <row r="131" spans="1:20" s="10" customFormat="1" ht="16" x14ac:dyDescent="0.2">
      <c r="A131" s="10">
        <v>2</v>
      </c>
      <c r="B131" s="10" t="s">
        <v>27</v>
      </c>
      <c r="C131" s="10">
        <v>2</v>
      </c>
      <c r="D131" s="10" t="s">
        <v>24</v>
      </c>
      <c r="E131" s="19" t="s">
        <v>108</v>
      </c>
      <c r="F131" s="10" t="s">
        <v>49</v>
      </c>
      <c r="G131" t="s">
        <v>50</v>
      </c>
      <c r="H131" s="10" t="s">
        <v>51</v>
      </c>
      <c r="I131" s="10" t="s">
        <v>52</v>
      </c>
      <c r="J131" s="10" t="s">
        <v>53</v>
      </c>
      <c r="K131" s="10" t="s">
        <v>53</v>
      </c>
      <c r="L131" s="10">
        <v>167</v>
      </c>
      <c r="M131" s="19">
        <v>42</v>
      </c>
      <c r="N131" s="10">
        <v>10</v>
      </c>
      <c r="O131" s="19">
        <v>181</v>
      </c>
      <c r="P131" s="10">
        <v>77</v>
      </c>
      <c r="Q131" s="19">
        <v>12</v>
      </c>
      <c r="R131" s="10">
        <v>10</v>
      </c>
      <c r="S131" s="10" t="s">
        <v>53</v>
      </c>
      <c r="T131" s="8" t="s">
        <v>53</v>
      </c>
    </row>
    <row r="132" spans="1:20" s="10" customFormat="1" ht="16" x14ac:dyDescent="0.2">
      <c r="A132" s="10">
        <v>3</v>
      </c>
      <c r="B132" s="10" t="s">
        <v>27</v>
      </c>
      <c r="C132" s="10">
        <v>2</v>
      </c>
      <c r="D132" s="10" t="s">
        <v>24</v>
      </c>
      <c r="E132" s="19" t="s">
        <v>79</v>
      </c>
      <c r="F132" s="10" t="s">
        <v>49</v>
      </c>
      <c r="G132" t="s">
        <v>50</v>
      </c>
      <c r="H132" s="10" t="s">
        <v>67</v>
      </c>
      <c r="I132" s="10" t="s">
        <v>107</v>
      </c>
      <c r="J132" s="10" t="s">
        <v>53</v>
      </c>
      <c r="K132" s="10" t="s">
        <v>53</v>
      </c>
      <c r="L132" s="10">
        <v>172</v>
      </c>
      <c r="M132" s="19">
        <v>45</v>
      </c>
      <c r="N132" s="10">
        <v>11</v>
      </c>
      <c r="O132" s="19">
        <v>133</v>
      </c>
      <c r="P132" s="10">
        <v>62</v>
      </c>
      <c r="Q132" s="19">
        <v>14</v>
      </c>
      <c r="R132" s="10">
        <v>11</v>
      </c>
      <c r="S132" s="10" t="s">
        <v>53</v>
      </c>
      <c r="T132" s="8" t="s">
        <v>53</v>
      </c>
    </row>
    <row r="133" spans="1:20" s="10" customFormat="1" ht="16" x14ac:dyDescent="0.2">
      <c r="A133" s="10">
        <v>3</v>
      </c>
      <c r="B133" s="10" t="s">
        <v>27</v>
      </c>
      <c r="C133" s="10">
        <v>2</v>
      </c>
      <c r="D133" s="10" t="s">
        <v>24</v>
      </c>
      <c r="E133" s="19" t="s">
        <v>102</v>
      </c>
      <c r="F133" s="10" t="s">
        <v>49</v>
      </c>
      <c r="G133" t="s">
        <v>50</v>
      </c>
      <c r="H133" s="12"/>
      <c r="I133" s="12"/>
      <c r="J133" s="12"/>
      <c r="K133" s="10" t="s">
        <v>57</v>
      </c>
      <c r="L133" s="10">
        <v>166</v>
      </c>
      <c r="M133" s="12"/>
      <c r="N133" s="12"/>
      <c r="O133" s="12"/>
      <c r="P133" s="12"/>
      <c r="Q133" s="12"/>
      <c r="R133" s="12"/>
      <c r="S133" s="12"/>
      <c r="T133" s="16"/>
    </row>
    <row r="134" spans="1:20" s="10" customFormat="1" ht="16" x14ac:dyDescent="0.2">
      <c r="A134" s="10">
        <v>3</v>
      </c>
      <c r="B134" s="10" t="s">
        <v>27</v>
      </c>
      <c r="C134" s="10">
        <v>2</v>
      </c>
      <c r="D134" s="10" t="s">
        <v>24</v>
      </c>
      <c r="E134" s="19" t="s">
        <v>77</v>
      </c>
      <c r="F134" s="15" t="s">
        <v>3</v>
      </c>
      <c r="G134" t="s">
        <v>50</v>
      </c>
      <c r="H134" s="10" t="s">
        <v>51</v>
      </c>
      <c r="I134" s="10" t="s">
        <v>52</v>
      </c>
      <c r="J134" s="10" t="s">
        <v>53</v>
      </c>
      <c r="K134" s="10" t="s">
        <v>53</v>
      </c>
      <c r="L134" s="10">
        <v>173</v>
      </c>
      <c r="M134" s="18">
        <v>42</v>
      </c>
      <c r="N134" s="18">
        <v>13</v>
      </c>
      <c r="O134" s="18">
        <v>165</v>
      </c>
      <c r="P134" s="18">
        <v>80</v>
      </c>
      <c r="Q134" s="10" t="s">
        <v>111</v>
      </c>
      <c r="R134" s="10" t="s">
        <v>111</v>
      </c>
      <c r="S134" s="10" t="s">
        <v>53</v>
      </c>
      <c r="T134" s="8" t="s">
        <v>53</v>
      </c>
    </row>
    <row r="135" spans="1:20" s="10" customFormat="1" ht="16" x14ac:dyDescent="0.2">
      <c r="A135" s="10">
        <v>1</v>
      </c>
      <c r="B135" s="10" t="s">
        <v>27</v>
      </c>
      <c r="C135" s="10">
        <v>2</v>
      </c>
      <c r="D135" s="10" t="s">
        <v>25</v>
      </c>
      <c r="E135" s="19" t="s">
        <v>72</v>
      </c>
      <c r="F135" s="10" t="s">
        <v>49</v>
      </c>
      <c r="G135" t="s">
        <v>50</v>
      </c>
      <c r="H135" s="10" t="s">
        <v>51</v>
      </c>
      <c r="I135" s="10" t="s">
        <v>59</v>
      </c>
      <c r="J135" s="10" t="s">
        <v>53</v>
      </c>
      <c r="K135" s="10" t="s">
        <v>53</v>
      </c>
      <c r="L135" s="10">
        <v>158</v>
      </c>
      <c r="M135" s="10">
        <v>44</v>
      </c>
      <c r="N135" s="10">
        <v>11</v>
      </c>
      <c r="O135" s="10">
        <v>179</v>
      </c>
      <c r="P135" s="10">
        <v>82</v>
      </c>
      <c r="Q135" s="10">
        <v>16</v>
      </c>
      <c r="R135" s="10">
        <v>12</v>
      </c>
      <c r="S135" s="10" t="s">
        <v>53</v>
      </c>
      <c r="T135" s="8" t="s">
        <v>53</v>
      </c>
    </row>
    <row r="136" spans="1:20" s="10" customFormat="1" ht="16" x14ac:dyDescent="0.2">
      <c r="A136" s="10">
        <v>2</v>
      </c>
      <c r="B136" s="10" t="s">
        <v>27</v>
      </c>
      <c r="C136" s="10">
        <v>2</v>
      </c>
      <c r="D136" s="10" t="s">
        <v>25</v>
      </c>
      <c r="E136" s="19" t="s">
        <v>103</v>
      </c>
      <c r="F136" s="10" t="s">
        <v>49</v>
      </c>
      <c r="G136" t="s">
        <v>50</v>
      </c>
      <c r="H136" s="10" t="s">
        <v>51</v>
      </c>
      <c r="I136" s="10" t="s">
        <v>59</v>
      </c>
      <c r="J136" s="10" t="s">
        <v>53</v>
      </c>
      <c r="K136" s="10" t="s">
        <v>53</v>
      </c>
      <c r="L136" s="10">
        <v>168</v>
      </c>
      <c r="M136" s="10">
        <v>41</v>
      </c>
      <c r="N136" s="10">
        <v>10</v>
      </c>
      <c r="O136" s="10">
        <v>182</v>
      </c>
      <c r="P136" s="10">
        <v>84</v>
      </c>
      <c r="Q136" s="10">
        <v>14</v>
      </c>
      <c r="R136" s="10">
        <v>12</v>
      </c>
      <c r="S136" s="10" t="s">
        <v>53</v>
      </c>
      <c r="T136" s="8" t="s">
        <v>53</v>
      </c>
    </row>
    <row r="137" spans="1:20" s="10" customFormat="1" ht="16" x14ac:dyDescent="0.2">
      <c r="A137" s="10">
        <v>3</v>
      </c>
      <c r="B137" s="10" t="s">
        <v>27</v>
      </c>
      <c r="C137" s="10">
        <v>2</v>
      </c>
      <c r="D137" s="10" t="s">
        <v>25</v>
      </c>
      <c r="E137" s="19" t="s">
        <v>90</v>
      </c>
      <c r="F137" s="10" t="s">
        <v>49</v>
      </c>
      <c r="G137" t="s">
        <v>50</v>
      </c>
      <c r="H137" s="12"/>
      <c r="I137" s="12"/>
      <c r="J137" s="10" t="s">
        <v>53</v>
      </c>
      <c r="K137" s="10" t="s">
        <v>57</v>
      </c>
      <c r="L137" s="10">
        <v>168</v>
      </c>
      <c r="M137" s="12"/>
      <c r="N137" s="12"/>
      <c r="O137" s="12"/>
      <c r="P137" s="12"/>
      <c r="Q137" s="12"/>
      <c r="R137" s="12"/>
      <c r="S137" s="12"/>
      <c r="T137" s="16"/>
    </row>
    <row r="139" spans="1:20" ht="16" x14ac:dyDescent="0.2">
      <c r="A139">
        <v>1</v>
      </c>
      <c r="B139" t="s">
        <v>27</v>
      </c>
      <c r="C139">
        <v>3</v>
      </c>
      <c r="D139" t="s">
        <v>23</v>
      </c>
      <c r="E139" s="19" t="s">
        <v>66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s="10" t="s">
        <v>53</v>
      </c>
      <c r="L139" s="10">
        <v>210</v>
      </c>
      <c r="M139" s="18">
        <v>38</v>
      </c>
      <c r="N139" s="18">
        <v>13</v>
      </c>
      <c r="O139" s="18">
        <v>160</v>
      </c>
      <c r="P139" s="18">
        <v>80</v>
      </c>
      <c r="Q139" s="19">
        <v>12</v>
      </c>
      <c r="R139" s="19">
        <v>10</v>
      </c>
      <c r="S139" t="s">
        <v>53</v>
      </c>
      <c r="T139" s="8" t="s">
        <v>53</v>
      </c>
    </row>
    <row r="140" spans="1:20" ht="16" x14ac:dyDescent="0.2">
      <c r="A140">
        <v>1</v>
      </c>
      <c r="B140" t="s">
        <v>27</v>
      </c>
      <c r="C140">
        <v>3</v>
      </c>
      <c r="D140" t="s">
        <v>23</v>
      </c>
      <c r="E140" s="19" t="s">
        <v>105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s="10" t="s">
        <v>53</v>
      </c>
      <c r="L140" s="10">
        <v>211</v>
      </c>
      <c r="M140" s="18">
        <v>33</v>
      </c>
      <c r="N140" s="18">
        <v>11</v>
      </c>
      <c r="O140" s="18">
        <v>160</v>
      </c>
      <c r="P140" s="18">
        <v>80</v>
      </c>
      <c r="Q140" s="19">
        <v>14</v>
      </c>
      <c r="R140" s="19">
        <v>11</v>
      </c>
      <c r="S140" t="s">
        <v>53</v>
      </c>
      <c r="T140" s="8" t="s">
        <v>53</v>
      </c>
    </row>
    <row r="141" spans="1:20" ht="16" x14ac:dyDescent="0.2">
      <c r="A141">
        <v>1</v>
      </c>
      <c r="B141" t="s">
        <v>27</v>
      </c>
      <c r="C141">
        <v>3</v>
      </c>
      <c r="D141" t="s">
        <v>23</v>
      </c>
      <c r="E141" s="19" t="s">
        <v>90</v>
      </c>
      <c r="F141" t="s">
        <v>49</v>
      </c>
      <c r="G141" t="s">
        <v>50</v>
      </c>
      <c r="H141" t="s">
        <v>67</v>
      </c>
      <c r="I141" t="s">
        <v>59</v>
      </c>
      <c r="J141" t="s">
        <v>53</v>
      </c>
      <c r="K141" s="10" t="s">
        <v>53</v>
      </c>
      <c r="L141" s="10">
        <v>212</v>
      </c>
      <c r="M141" s="18">
        <v>47</v>
      </c>
      <c r="N141" s="18">
        <v>13</v>
      </c>
      <c r="O141" s="18">
        <v>185</v>
      </c>
      <c r="P141" s="18">
        <v>105</v>
      </c>
      <c r="Q141" s="19">
        <v>10</v>
      </c>
      <c r="R141" s="19">
        <v>7</v>
      </c>
      <c r="S141" t="s">
        <v>53</v>
      </c>
      <c r="T141" s="8" t="s">
        <v>53</v>
      </c>
    </row>
    <row r="142" spans="1:20" ht="16" x14ac:dyDescent="0.2">
      <c r="A142">
        <v>2</v>
      </c>
      <c r="B142" t="s">
        <v>27</v>
      </c>
      <c r="C142">
        <v>3</v>
      </c>
      <c r="D142" t="s">
        <v>23</v>
      </c>
      <c r="E142" s="19" t="s">
        <v>87</v>
      </c>
      <c r="F142" t="s">
        <v>49</v>
      </c>
      <c r="G142" t="s">
        <v>50</v>
      </c>
      <c r="H142" t="s">
        <v>67</v>
      </c>
      <c r="I142" t="s">
        <v>107</v>
      </c>
      <c r="J142" t="s">
        <v>53</v>
      </c>
      <c r="K142" s="10" t="s">
        <v>53</v>
      </c>
      <c r="L142" s="10">
        <v>222</v>
      </c>
      <c r="M142" s="18">
        <v>33</v>
      </c>
      <c r="N142" s="18">
        <v>10</v>
      </c>
      <c r="O142" s="18">
        <v>160</v>
      </c>
      <c r="P142" s="18">
        <v>85</v>
      </c>
      <c r="Q142" s="19">
        <v>11</v>
      </c>
      <c r="R142" s="19">
        <v>9</v>
      </c>
      <c r="S142" t="s">
        <v>53</v>
      </c>
      <c r="T142" s="8" t="s">
        <v>53</v>
      </c>
    </row>
    <row r="143" spans="1:20" ht="16" x14ac:dyDescent="0.2">
      <c r="A143">
        <v>2</v>
      </c>
      <c r="B143" t="s">
        <v>27</v>
      </c>
      <c r="C143">
        <v>3</v>
      </c>
      <c r="D143" t="s">
        <v>23</v>
      </c>
      <c r="E143" s="19" t="s">
        <v>70</v>
      </c>
      <c r="F143" t="s">
        <v>49</v>
      </c>
      <c r="G143" t="s">
        <v>50</v>
      </c>
      <c r="H143" t="s">
        <v>51</v>
      </c>
      <c r="I143" t="s">
        <v>59</v>
      </c>
      <c r="J143" t="s">
        <v>53</v>
      </c>
      <c r="K143" s="10" t="s">
        <v>53</v>
      </c>
      <c r="L143" s="10">
        <v>223</v>
      </c>
      <c r="M143" s="19">
        <v>48</v>
      </c>
      <c r="N143" s="19">
        <v>11</v>
      </c>
      <c r="O143" s="19">
        <v>182</v>
      </c>
      <c r="P143" s="19">
        <v>81</v>
      </c>
      <c r="Q143" s="19">
        <v>18</v>
      </c>
      <c r="R143" s="19">
        <v>10</v>
      </c>
      <c r="S143" t="s">
        <v>53</v>
      </c>
      <c r="T143" s="8" t="s">
        <v>53</v>
      </c>
    </row>
    <row r="144" spans="1:20" ht="16" x14ac:dyDescent="0.2">
      <c r="A144">
        <v>3</v>
      </c>
      <c r="B144" t="s">
        <v>27</v>
      </c>
      <c r="C144">
        <v>3</v>
      </c>
      <c r="D144" t="s">
        <v>23</v>
      </c>
      <c r="E144" s="19" t="s">
        <v>89</v>
      </c>
      <c r="F144" t="s">
        <v>49</v>
      </c>
      <c r="G144" t="s">
        <v>50</v>
      </c>
      <c r="H144" t="s">
        <v>51</v>
      </c>
      <c r="I144" t="s">
        <v>59</v>
      </c>
      <c r="J144" t="s">
        <v>53</v>
      </c>
      <c r="K144" s="10" t="s">
        <v>53</v>
      </c>
      <c r="L144" s="10">
        <v>230</v>
      </c>
      <c r="M144" s="18">
        <v>41</v>
      </c>
      <c r="N144" s="18">
        <v>11</v>
      </c>
      <c r="O144" s="18">
        <v>150</v>
      </c>
      <c r="P144" s="18">
        <v>80</v>
      </c>
      <c r="Q144" s="19">
        <v>15</v>
      </c>
      <c r="R144" s="19">
        <v>12</v>
      </c>
      <c r="S144" t="s">
        <v>53</v>
      </c>
      <c r="T144" s="8" t="s">
        <v>53</v>
      </c>
    </row>
    <row r="145" spans="1:21" ht="16" x14ac:dyDescent="0.2">
      <c r="A145">
        <v>3</v>
      </c>
      <c r="B145" t="s">
        <v>27</v>
      </c>
      <c r="C145">
        <v>3</v>
      </c>
      <c r="D145" t="s">
        <v>23</v>
      </c>
      <c r="E145" s="19" t="s">
        <v>88</v>
      </c>
      <c r="F145" t="s">
        <v>49</v>
      </c>
      <c r="G145" t="s">
        <v>50</v>
      </c>
      <c r="H145" s="23"/>
      <c r="I145" s="23"/>
      <c r="J145" s="23"/>
      <c r="K145" s="10" t="s">
        <v>57</v>
      </c>
      <c r="L145" s="10">
        <v>211</v>
      </c>
      <c r="M145" s="18"/>
      <c r="N145" s="18"/>
      <c r="O145" s="18"/>
      <c r="P145" s="18"/>
      <c r="Q145" s="19"/>
      <c r="R145" s="19"/>
      <c r="T145" s="8"/>
    </row>
    <row r="146" spans="1:21" ht="16" x14ac:dyDescent="0.2">
      <c r="A146">
        <v>1</v>
      </c>
      <c r="B146" t="s">
        <v>27</v>
      </c>
      <c r="C146">
        <v>3</v>
      </c>
      <c r="D146" t="s">
        <v>23</v>
      </c>
      <c r="E146" s="19" t="s">
        <v>69</v>
      </c>
      <c r="F146" s="14" t="s">
        <v>3</v>
      </c>
      <c r="G146" t="s">
        <v>50</v>
      </c>
      <c r="H146" t="s">
        <v>51</v>
      </c>
      <c r="I146" t="s">
        <v>52</v>
      </c>
      <c r="J146" t="s">
        <v>53</v>
      </c>
      <c r="K146" s="10" t="s">
        <v>53</v>
      </c>
      <c r="L146">
        <v>213</v>
      </c>
      <c r="M146" s="19">
        <v>56</v>
      </c>
      <c r="N146" s="19">
        <v>12</v>
      </c>
      <c r="O146" s="19">
        <v>192</v>
      </c>
      <c r="P146" s="19">
        <v>91</v>
      </c>
      <c r="Q146" s="19">
        <v>11</v>
      </c>
      <c r="R146" s="19">
        <v>14</v>
      </c>
      <c r="S146" t="s">
        <v>53</v>
      </c>
      <c r="T146" s="8" t="s">
        <v>53</v>
      </c>
    </row>
    <row r="147" spans="1:21" ht="16" x14ac:dyDescent="0.2">
      <c r="A147">
        <v>1</v>
      </c>
      <c r="B147" t="s">
        <v>27</v>
      </c>
      <c r="C147">
        <v>3</v>
      </c>
      <c r="D147" t="s">
        <v>23</v>
      </c>
      <c r="E147" s="19" t="s">
        <v>63</v>
      </c>
      <c r="F147" s="14" t="s">
        <v>3</v>
      </c>
      <c r="G147" t="s">
        <v>50</v>
      </c>
      <c r="H147" t="s">
        <v>51</v>
      </c>
      <c r="I147" t="s">
        <v>52</v>
      </c>
      <c r="J147" t="s">
        <v>53</v>
      </c>
      <c r="K147" s="10" t="s">
        <v>53</v>
      </c>
      <c r="L147">
        <v>214</v>
      </c>
      <c r="M147" s="19">
        <v>52</v>
      </c>
      <c r="N147" s="19">
        <v>10</v>
      </c>
      <c r="O147" s="19">
        <v>179</v>
      </c>
      <c r="P147" s="19">
        <v>89</v>
      </c>
      <c r="Q147" s="19">
        <v>14</v>
      </c>
      <c r="R147" s="19">
        <v>13</v>
      </c>
      <c r="S147" t="s">
        <v>53</v>
      </c>
      <c r="T147" s="8" t="s">
        <v>53</v>
      </c>
    </row>
    <row r="148" spans="1:21" ht="16" x14ac:dyDescent="0.2">
      <c r="A148">
        <v>2</v>
      </c>
      <c r="B148" t="s">
        <v>27</v>
      </c>
      <c r="C148">
        <v>3</v>
      </c>
      <c r="D148" t="s">
        <v>23</v>
      </c>
      <c r="E148" s="19" t="s">
        <v>95</v>
      </c>
      <c r="F148" s="14" t="s">
        <v>3</v>
      </c>
      <c r="G148" t="s">
        <v>50</v>
      </c>
      <c r="H148" t="s">
        <v>51</v>
      </c>
      <c r="I148" t="s">
        <v>52</v>
      </c>
      <c r="J148" t="s">
        <v>53</v>
      </c>
      <c r="K148" s="10" t="s">
        <v>53</v>
      </c>
      <c r="L148">
        <v>224</v>
      </c>
      <c r="M148">
        <v>51</v>
      </c>
      <c r="N148" s="19">
        <v>12</v>
      </c>
      <c r="O148" s="19">
        <v>181</v>
      </c>
      <c r="P148" s="19">
        <v>79</v>
      </c>
      <c r="Q148" s="19">
        <v>16</v>
      </c>
      <c r="R148" s="19">
        <v>15</v>
      </c>
      <c r="S148" t="s">
        <v>53</v>
      </c>
      <c r="T148" s="8" t="s">
        <v>53</v>
      </c>
    </row>
    <row r="149" spans="1:21" ht="16" x14ac:dyDescent="0.2">
      <c r="A149">
        <v>2</v>
      </c>
      <c r="B149" t="s">
        <v>27</v>
      </c>
      <c r="C149">
        <v>3</v>
      </c>
      <c r="D149" t="s">
        <v>23</v>
      </c>
      <c r="E149" s="19" t="s">
        <v>114</v>
      </c>
      <c r="F149" s="14" t="s">
        <v>3</v>
      </c>
      <c r="G149" t="s">
        <v>50</v>
      </c>
      <c r="H149" t="s">
        <v>67</v>
      </c>
      <c r="I149" t="s">
        <v>107</v>
      </c>
      <c r="J149" t="s">
        <v>53</v>
      </c>
      <c r="K149" s="10" t="s">
        <v>53</v>
      </c>
      <c r="L149">
        <v>225</v>
      </c>
      <c r="M149">
        <v>55</v>
      </c>
      <c r="N149">
        <v>13</v>
      </c>
      <c r="O149">
        <v>168</v>
      </c>
      <c r="P149">
        <v>78</v>
      </c>
      <c r="Q149">
        <v>12</v>
      </c>
      <c r="R149" s="19">
        <v>14</v>
      </c>
      <c r="S149" t="s">
        <v>53</v>
      </c>
      <c r="T149" s="8" t="s">
        <v>53</v>
      </c>
    </row>
    <row r="150" spans="1:21" ht="16" x14ac:dyDescent="0.2">
      <c r="A150">
        <v>2</v>
      </c>
      <c r="B150" t="s">
        <v>27</v>
      </c>
      <c r="C150">
        <v>3</v>
      </c>
      <c r="D150" t="s">
        <v>24</v>
      </c>
      <c r="E150" s="19" t="s">
        <v>90</v>
      </c>
      <c r="F150" s="15" t="s">
        <v>7</v>
      </c>
      <c r="G150" t="s">
        <v>50</v>
      </c>
      <c r="H150" t="s">
        <v>51</v>
      </c>
      <c r="I150" s="12"/>
      <c r="J150" s="12"/>
      <c r="K150" s="10" t="s">
        <v>53</v>
      </c>
      <c r="L150" t="s">
        <v>115</v>
      </c>
      <c r="M150" t="s">
        <v>116</v>
      </c>
      <c r="N150" s="12"/>
      <c r="O150" s="12"/>
      <c r="P150" s="12"/>
      <c r="Q150" s="12"/>
      <c r="R150" s="12"/>
      <c r="S150" s="12"/>
      <c r="T150" s="16"/>
      <c r="U150" t="s">
        <v>117</v>
      </c>
    </row>
    <row r="151" spans="1:21" ht="16" x14ac:dyDescent="0.2">
      <c r="A151">
        <v>3</v>
      </c>
      <c r="B151" t="s">
        <v>27</v>
      </c>
      <c r="C151">
        <v>3</v>
      </c>
      <c r="D151" t="s">
        <v>23</v>
      </c>
      <c r="E151" s="19" t="s">
        <v>118</v>
      </c>
      <c r="F151" s="14" t="s">
        <v>3</v>
      </c>
      <c r="G151" t="s">
        <v>50</v>
      </c>
      <c r="H151" s="23"/>
      <c r="I151" s="12"/>
      <c r="J151" s="12"/>
      <c r="K151" s="10" t="s">
        <v>57</v>
      </c>
      <c r="L151">
        <v>214</v>
      </c>
      <c r="N151" s="12"/>
      <c r="O151" s="12"/>
      <c r="P151" s="12"/>
      <c r="Q151" s="12"/>
      <c r="R151" s="12"/>
      <c r="S151" s="12"/>
      <c r="T151" s="16"/>
    </row>
    <row r="152" spans="1:21" ht="16" x14ac:dyDescent="0.2">
      <c r="A152">
        <v>3</v>
      </c>
      <c r="B152" t="s">
        <v>27</v>
      </c>
      <c r="C152">
        <v>3</v>
      </c>
      <c r="D152" t="s">
        <v>23</v>
      </c>
      <c r="E152" s="19" t="s">
        <v>86</v>
      </c>
      <c r="F152" s="14" t="s">
        <v>3</v>
      </c>
      <c r="G152" t="s">
        <v>50</v>
      </c>
      <c r="H152" s="23"/>
      <c r="I152" s="12"/>
      <c r="J152" s="12"/>
      <c r="K152" s="10" t="s">
        <v>57</v>
      </c>
      <c r="L152">
        <v>224</v>
      </c>
      <c r="N152" s="12"/>
      <c r="O152" s="12"/>
      <c r="P152" s="12"/>
      <c r="Q152" s="12"/>
      <c r="R152" s="12"/>
      <c r="S152" s="12"/>
      <c r="T152" s="16"/>
    </row>
    <row r="153" spans="1:21" ht="16" x14ac:dyDescent="0.2">
      <c r="A153">
        <v>1</v>
      </c>
      <c r="B153" t="s">
        <v>27</v>
      </c>
      <c r="C153">
        <v>3</v>
      </c>
      <c r="D153" t="s">
        <v>24</v>
      </c>
      <c r="E153" s="19" t="s">
        <v>87</v>
      </c>
      <c r="F153" t="s">
        <v>49</v>
      </c>
      <c r="G153" t="s">
        <v>50</v>
      </c>
      <c r="H153" t="s">
        <v>51</v>
      </c>
      <c r="I153" t="s">
        <v>59</v>
      </c>
      <c r="J153" t="s">
        <v>53</v>
      </c>
      <c r="K153" s="10" t="s">
        <v>53</v>
      </c>
      <c r="L153">
        <v>215</v>
      </c>
      <c r="M153" s="19">
        <v>44</v>
      </c>
      <c r="N153" s="19">
        <v>12</v>
      </c>
      <c r="O153" s="19">
        <v>177</v>
      </c>
      <c r="P153" s="19">
        <v>81</v>
      </c>
      <c r="Q153" s="19">
        <v>16</v>
      </c>
      <c r="R153" s="19">
        <v>13</v>
      </c>
      <c r="S153" t="s">
        <v>53</v>
      </c>
      <c r="T153" s="8" t="s">
        <v>53</v>
      </c>
    </row>
    <row r="154" spans="1:21" ht="16" x14ac:dyDescent="0.2">
      <c r="A154">
        <v>2</v>
      </c>
      <c r="B154" t="s">
        <v>27</v>
      </c>
      <c r="C154">
        <v>3</v>
      </c>
      <c r="D154" t="s">
        <v>24</v>
      </c>
      <c r="E154" s="19" t="s">
        <v>77</v>
      </c>
      <c r="F154" t="s">
        <v>49</v>
      </c>
      <c r="G154" t="s">
        <v>50</v>
      </c>
      <c r="H154" t="s">
        <v>51</v>
      </c>
      <c r="I154" t="s">
        <v>59</v>
      </c>
      <c r="J154" t="s">
        <v>53</v>
      </c>
      <c r="K154" s="10" t="s">
        <v>53</v>
      </c>
      <c r="L154">
        <v>226</v>
      </c>
      <c r="M154" s="18">
        <v>38</v>
      </c>
      <c r="N154" s="18">
        <v>11</v>
      </c>
      <c r="O154" s="18">
        <v>165</v>
      </c>
      <c r="P154" s="18">
        <v>90</v>
      </c>
      <c r="Q154" s="19">
        <v>13</v>
      </c>
      <c r="R154" s="19">
        <v>9</v>
      </c>
      <c r="S154" t="s">
        <v>53</v>
      </c>
      <c r="T154" s="8" t="s">
        <v>53</v>
      </c>
    </row>
    <row r="155" spans="1:21" ht="16" x14ac:dyDescent="0.2">
      <c r="A155">
        <v>2</v>
      </c>
      <c r="B155" t="s">
        <v>27</v>
      </c>
      <c r="C155">
        <v>3</v>
      </c>
      <c r="D155" t="s">
        <v>24</v>
      </c>
      <c r="E155" t="s">
        <v>93</v>
      </c>
      <c r="F155" t="s">
        <v>49</v>
      </c>
      <c r="G155" t="s">
        <v>50</v>
      </c>
      <c r="H155" t="s">
        <v>51</v>
      </c>
      <c r="I155" t="s">
        <v>59</v>
      </c>
      <c r="J155" t="s">
        <v>53</v>
      </c>
      <c r="K155" s="10" t="s">
        <v>53</v>
      </c>
      <c r="L155">
        <v>227</v>
      </c>
      <c r="M155" s="18">
        <v>30</v>
      </c>
      <c r="N155" s="18">
        <v>11</v>
      </c>
      <c r="O155" s="18">
        <v>135</v>
      </c>
      <c r="P155" s="18">
        <v>80</v>
      </c>
      <c r="Q155" s="19">
        <v>14</v>
      </c>
      <c r="R155" s="19">
        <v>11</v>
      </c>
      <c r="S155" t="s">
        <v>53</v>
      </c>
      <c r="T155" s="8" t="s">
        <v>53</v>
      </c>
    </row>
    <row r="156" spans="1:21" ht="16" x14ac:dyDescent="0.2">
      <c r="A156">
        <v>3</v>
      </c>
      <c r="B156" t="s">
        <v>27</v>
      </c>
      <c r="C156">
        <v>3</v>
      </c>
      <c r="D156" t="s">
        <v>24</v>
      </c>
      <c r="E156" t="s">
        <v>55</v>
      </c>
      <c r="F156" t="s">
        <v>49</v>
      </c>
      <c r="G156" t="s">
        <v>50</v>
      </c>
      <c r="H156" t="s">
        <v>67</v>
      </c>
      <c r="I156" t="s">
        <v>59</v>
      </c>
      <c r="J156" t="s">
        <v>53</v>
      </c>
      <c r="K156" s="10" t="s">
        <v>53</v>
      </c>
      <c r="L156">
        <v>231</v>
      </c>
      <c r="M156" s="19">
        <v>38</v>
      </c>
      <c r="N156" s="19">
        <v>11</v>
      </c>
      <c r="O156" s="19">
        <v>167</v>
      </c>
      <c r="P156" s="19">
        <v>69</v>
      </c>
      <c r="Q156">
        <v>11</v>
      </c>
      <c r="R156">
        <v>9</v>
      </c>
      <c r="S156" t="s">
        <v>53</v>
      </c>
      <c r="T156" s="8" t="s">
        <v>53</v>
      </c>
    </row>
    <row r="157" spans="1:21" ht="16" x14ac:dyDescent="0.2">
      <c r="A157">
        <v>3</v>
      </c>
      <c r="B157" t="s">
        <v>27</v>
      </c>
      <c r="C157">
        <v>3</v>
      </c>
      <c r="D157" t="s">
        <v>24</v>
      </c>
      <c r="E157" t="s">
        <v>85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s="10" t="s">
        <v>53</v>
      </c>
      <c r="L157">
        <v>232</v>
      </c>
      <c r="M157" s="19">
        <v>37</v>
      </c>
      <c r="N157" s="19">
        <v>10</v>
      </c>
      <c r="O157" t="s">
        <v>119</v>
      </c>
      <c r="P157" t="s">
        <v>119</v>
      </c>
      <c r="Q157">
        <v>14</v>
      </c>
      <c r="R157">
        <v>11</v>
      </c>
      <c r="S157" t="s">
        <v>53</v>
      </c>
      <c r="T157" s="8" t="s">
        <v>53</v>
      </c>
    </row>
    <row r="158" spans="1:21" ht="16" x14ac:dyDescent="0.2">
      <c r="A158">
        <v>1</v>
      </c>
      <c r="B158" t="s">
        <v>27</v>
      </c>
      <c r="C158">
        <v>3</v>
      </c>
      <c r="D158" t="s">
        <v>24</v>
      </c>
      <c r="E158" t="s">
        <v>70</v>
      </c>
      <c r="F158" s="14" t="s">
        <v>3</v>
      </c>
      <c r="G158" t="s">
        <v>50</v>
      </c>
      <c r="H158" t="s">
        <v>67</v>
      </c>
      <c r="I158" t="s">
        <v>52</v>
      </c>
      <c r="J158" t="s">
        <v>53</v>
      </c>
      <c r="K158" s="10" t="s">
        <v>53</v>
      </c>
      <c r="L158">
        <v>216</v>
      </c>
      <c r="M158" s="19">
        <v>51</v>
      </c>
      <c r="N158" s="19">
        <v>15</v>
      </c>
      <c r="O158">
        <v>145</v>
      </c>
      <c r="P158">
        <v>56</v>
      </c>
      <c r="Q158">
        <v>18</v>
      </c>
      <c r="R158">
        <v>14</v>
      </c>
      <c r="S158" t="s">
        <v>53</v>
      </c>
      <c r="T158" s="8" t="s">
        <v>53</v>
      </c>
    </row>
    <row r="159" spans="1:21" ht="16" x14ac:dyDescent="0.2">
      <c r="A159">
        <v>2</v>
      </c>
      <c r="B159" t="s">
        <v>27</v>
      </c>
      <c r="C159">
        <v>3</v>
      </c>
      <c r="D159" t="s">
        <v>24</v>
      </c>
      <c r="E159" t="s">
        <v>120</v>
      </c>
      <c r="F159" s="14" t="s">
        <v>3</v>
      </c>
      <c r="G159" t="s">
        <v>50</v>
      </c>
      <c r="H159" t="s">
        <v>51</v>
      </c>
      <c r="I159" t="s">
        <v>52</v>
      </c>
      <c r="J159" t="s">
        <v>53</v>
      </c>
      <c r="K159" s="10" t="s">
        <v>53</v>
      </c>
      <c r="L159">
        <v>228</v>
      </c>
      <c r="M159" s="19">
        <v>56</v>
      </c>
      <c r="N159" s="19">
        <v>12</v>
      </c>
      <c r="O159" s="19">
        <v>178</v>
      </c>
      <c r="P159" s="19">
        <v>69</v>
      </c>
      <c r="Q159">
        <v>16</v>
      </c>
      <c r="R159">
        <v>15</v>
      </c>
      <c r="S159" t="s">
        <v>53</v>
      </c>
      <c r="T159" s="8" t="s">
        <v>53</v>
      </c>
    </row>
    <row r="160" spans="1:21" ht="16" x14ac:dyDescent="0.2">
      <c r="A160">
        <v>2</v>
      </c>
      <c r="B160" t="s">
        <v>27</v>
      </c>
      <c r="C160">
        <v>3</v>
      </c>
      <c r="D160" t="s">
        <v>24</v>
      </c>
      <c r="E160" t="s">
        <v>56</v>
      </c>
      <c r="F160" s="14" t="s">
        <v>3</v>
      </c>
      <c r="G160" t="s">
        <v>50</v>
      </c>
      <c r="H160" t="s">
        <v>51</v>
      </c>
      <c r="I160" t="s">
        <v>59</v>
      </c>
      <c r="J160" t="s">
        <v>53</v>
      </c>
      <c r="K160" s="10" t="s">
        <v>53</v>
      </c>
      <c r="L160">
        <v>229</v>
      </c>
      <c r="M160" s="19">
        <v>48</v>
      </c>
      <c r="N160" s="19">
        <v>12</v>
      </c>
      <c r="O160" s="19">
        <v>166</v>
      </c>
      <c r="P160" s="19">
        <v>72</v>
      </c>
      <c r="Q160">
        <v>18</v>
      </c>
      <c r="R160">
        <v>14</v>
      </c>
      <c r="S160" t="s">
        <v>53</v>
      </c>
      <c r="T160" s="8" t="s">
        <v>53</v>
      </c>
    </row>
    <row r="161" spans="1:20" ht="16" x14ac:dyDescent="0.2">
      <c r="A161">
        <v>1</v>
      </c>
      <c r="B161" t="s">
        <v>27</v>
      </c>
      <c r="C161">
        <v>3</v>
      </c>
      <c r="D161" t="s">
        <v>25</v>
      </c>
      <c r="E161" t="s">
        <v>82</v>
      </c>
      <c r="F161" s="14" t="s">
        <v>3</v>
      </c>
      <c r="G161" t="s">
        <v>50</v>
      </c>
      <c r="H161" t="s">
        <v>51</v>
      </c>
      <c r="I161" t="s">
        <v>52</v>
      </c>
      <c r="J161" t="s">
        <v>53</v>
      </c>
      <c r="K161" s="10" t="s">
        <v>53</v>
      </c>
      <c r="L161">
        <v>217</v>
      </c>
      <c r="M161" s="19">
        <v>49</v>
      </c>
      <c r="N161">
        <v>11</v>
      </c>
      <c r="O161" s="19">
        <v>183</v>
      </c>
      <c r="P161" s="19">
        <v>78</v>
      </c>
      <c r="Q161">
        <v>20</v>
      </c>
      <c r="R161">
        <v>16</v>
      </c>
      <c r="S161" t="s">
        <v>53</v>
      </c>
      <c r="T161" s="8" t="s">
        <v>53</v>
      </c>
    </row>
    <row r="162" spans="1:20" ht="16" x14ac:dyDescent="0.2">
      <c r="A162">
        <v>1</v>
      </c>
      <c r="B162" t="s">
        <v>27</v>
      </c>
      <c r="C162">
        <v>3</v>
      </c>
      <c r="D162" t="s">
        <v>25</v>
      </c>
      <c r="E162" t="s">
        <v>72</v>
      </c>
      <c r="F162" s="14" t="s">
        <v>3</v>
      </c>
      <c r="G162" t="s">
        <v>50</v>
      </c>
      <c r="H162" t="s">
        <v>51</v>
      </c>
      <c r="I162" t="s">
        <v>52</v>
      </c>
      <c r="J162" t="s">
        <v>53</v>
      </c>
      <c r="K162" s="10" t="s">
        <v>53</v>
      </c>
      <c r="L162">
        <v>218</v>
      </c>
      <c r="M162" s="19">
        <v>50</v>
      </c>
      <c r="N162">
        <v>13</v>
      </c>
      <c r="O162" t="s">
        <v>119</v>
      </c>
      <c r="P162" t="s">
        <v>119</v>
      </c>
      <c r="Q162">
        <v>19</v>
      </c>
      <c r="R162">
        <v>16</v>
      </c>
      <c r="S162" t="s">
        <v>53</v>
      </c>
      <c r="T162" s="8" t="s">
        <v>53</v>
      </c>
    </row>
    <row r="163" spans="1:20" ht="16" x14ac:dyDescent="0.2">
      <c r="A163">
        <v>1</v>
      </c>
      <c r="B163" t="s">
        <v>27</v>
      </c>
      <c r="C163">
        <v>3</v>
      </c>
      <c r="D163" t="s">
        <v>25</v>
      </c>
      <c r="E163" t="s">
        <v>90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s="10" t="s">
        <v>53</v>
      </c>
      <c r="L163">
        <v>220</v>
      </c>
      <c r="M163" s="18">
        <v>33</v>
      </c>
      <c r="N163" s="18">
        <v>10</v>
      </c>
      <c r="O163" s="18">
        <v>160</v>
      </c>
      <c r="P163" s="18">
        <v>85</v>
      </c>
      <c r="Q163" s="19">
        <v>16</v>
      </c>
      <c r="R163" s="19">
        <v>10</v>
      </c>
      <c r="S163" t="s">
        <v>53</v>
      </c>
      <c r="T163" s="8" t="s">
        <v>53</v>
      </c>
    </row>
    <row r="164" spans="1:20" ht="16" x14ac:dyDescent="0.2">
      <c r="A164">
        <v>1</v>
      </c>
      <c r="B164" t="s">
        <v>27</v>
      </c>
      <c r="C164">
        <v>3</v>
      </c>
      <c r="D164" t="s">
        <v>25</v>
      </c>
      <c r="E164" t="s">
        <v>89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s="10" t="s">
        <v>53</v>
      </c>
      <c r="L164">
        <v>219</v>
      </c>
      <c r="M164" s="18">
        <v>32</v>
      </c>
      <c r="N164" s="18">
        <v>8</v>
      </c>
      <c r="O164" s="18">
        <v>175</v>
      </c>
      <c r="P164" s="18">
        <v>85</v>
      </c>
      <c r="Q164" s="19">
        <v>17</v>
      </c>
      <c r="R164" s="19">
        <v>12</v>
      </c>
      <c r="S164" t="s">
        <v>53</v>
      </c>
      <c r="T164" s="8" t="s">
        <v>53</v>
      </c>
    </row>
    <row r="165" spans="1:20" ht="16" x14ac:dyDescent="0.2">
      <c r="A165">
        <v>2</v>
      </c>
      <c r="B165" t="s">
        <v>27</v>
      </c>
      <c r="C165">
        <v>3</v>
      </c>
      <c r="D165" t="s">
        <v>25</v>
      </c>
      <c r="E165" t="s">
        <v>98</v>
      </c>
      <c r="F165" t="s">
        <v>49</v>
      </c>
      <c r="G165" t="s">
        <v>50</v>
      </c>
      <c r="H165" t="s">
        <v>51</v>
      </c>
      <c r="I165" t="s">
        <v>59</v>
      </c>
      <c r="J165" t="s">
        <v>57</v>
      </c>
      <c r="K165" s="10" t="s">
        <v>53</v>
      </c>
      <c r="L165">
        <v>234</v>
      </c>
      <c r="M165" s="18">
        <v>29</v>
      </c>
      <c r="N165" s="18">
        <v>14</v>
      </c>
      <c r="O165" s="18">
        <v>145</v>
      </c>
      <c r="P165" s="18">
        <v>75</v>
      </c>
      <c r="Q165" s="19">
        <v>14</v>
      </c>
      <c r="R165" s="19">
        <v>10</v>
      </c>
      <c r="S165" t="s">
        <v>53</v>
      </c>
      <c r="T165" s="8" t="s">
        <v>53</v>
      </c>
    </row>
    <row r="166" spans="1:20" ht="16" x14ac:dyDescent="0.2">
      <c r="A166">
        <v>2</v>
      </c>
      <c r="B166" t="s">
        <v>27</v>
      </c>
      <c r="C166">
        <v>3</v>
      </c>
      <c r="D166" t="s">
        <v>25</v>
      </c>
      <c r="E166" t="s">
        <v>55</v>
      </c>
      <c r="F166" t="s">
        <v>49</v>
      </c>
      <c r="G166" t="s">
        <v>50</v>
      </c>
      <c r="H166" t="s">
        <v>67</v>
      </c>
      <c r="I166" t="s">
        <v>52</v>
      </c>
      <c r="J166" t="s">
        <v>53</v>
      </c>
      <c r="K166" s="10" t="s">
        <v>53</v>
      </c>
      <c r="L166">
        <v>235</v>
      </c>
      <c r="M166" s="18">
        <v>25</v>
      </c>
      <c r="N166" s="18">
        <v>10</v>
      </c>
      <c r="O166" s="18">
        <v>145</v>
      </c>
      <c r="P166" s="18">
        <v>66</v>
      </c>
      <c r="Q166" s="19">
        <v>11</v>
      </c>
      <c r="R166" s="19">
        <v>9</v>
      </c>
      <c r="S166" t="s">
        <v>53</v>
      </c>
      <c r="T166" s="8" t="s">
        <v>53</v>
      </c>
    </row>
    <row r="167" spans="1:20" ht="16" x14ac:dyDescent="0.2">
      <c r="A167">
        <v>2</v>
      </c>
      <c r="B167" t="s">
        <v>27</v>
      </c>
      <c r="C167">
        <v>3</v>
      </c>
      <c r="D167" t="s">
        <v>25</v>
      </c>
      <c r="E167" t="s">
        <v>97</v>
      </c>
      <c r="F167" s="14" t="s">
        <v>3</v>
      </c>
      <c r="G167" t="s">
        <v>50</v>
      </c>
      <c r="H167" s="24"/>
      <c r="I167" s="24"/>
      <c r="J167" s="24"/>
      <c r="K167" s="10" t="s">
        <v>57</v>
      </c>
      <c r="L167">
        <v>217</v>
      </c>
      <c r="M167" s="18"/>
      <c r="N167" s="18"/>
      <c r="O167" s="18"/>
      <c r="P167" s="18"/>
      <c r="Q167" s="19"/>
      <c r="R167" s="19"/>
      <c r="T167" s="8"/>
    </row>
    <row r="168" spans="1:20" ht="16" x14ac:dyDescent="0.2">
      <c r="A168">
        <v>2</v>
      </c>
      <c r="B168" t="s">
        <v>27</v>
      </c>
      <c r="C168">
        <v>3</v>
      </c>
      <c r="D168" t="s">
        <v>25</v>
      </c>
      <c r="E168" t="s">
        <v>71</v>
      </c>
      <c r="F168" t="s">
        <v>49</v>
      </c>
      <c r="G168" t="s">
        <v>50</v>
      </c>
      <c r="H168" s="24"/>
      <c r="I168" s="24"/>
      <c r="J168" s="24"/>
      <c r="K168" s="10" t="s">
        <v>57</v>
      </c>
      <c r="L168">
        <v>219</v>
      </c>
      <c r="M168" s="18"/>
      <c r="N168" s="18"/>
      <c r="O168" s="18"/>
      <c r="P168" s="18"/>
      <c r="Q168" s="19"/>
      <c r="R168" s="19"/>
      <c r="T168" s="8"/>
    </row>
    <row r="169" spans="1:20" ht="16" x14ac:dyDescent="0.2">
      <c r="A169">
        <v>3</v>
      </c>
      <c r="B169" t="s">
        <v>27</v>
      </c>
      <c r="C169">
        <v>3</v>
      </c>
      <c r="D169" t="s">
        <v>25</v>
      </c>
      <c r="E169" t="s">
        <v>60</v>
      </c>
      <c r="F169" t="s">
        <v>49</v>
      </c>
      <c r="G169" t="s">
        <v>50</v>
      </c>
      <c r="H169" t="s">
        <v>51</v>
      </c>
      <c r="I169" t="s">
        <v>59</v>
      </c>
      <c r="J169" t="s">
        <v>53</v>
      </c>
      <c r="K169" s="10" t="s">
        <v>53</v>
      </c>
      <c r="L169">
        <v>236</v>
      </c>
      <c r="M169" s="18">
        <v>46</v>
      </c>
      <c r="N169" s="18">
        <v>13</v>
      </c>
      <c r="O169" s="18">
        <v>175</v>
      </c>
      <c r="P169" s="18">
        <v>95</v>
      </c>
      <c r="Q169" s="19">
        <v>14</v>
      </c>
      <c r="R169" s="19">
        <v>11</v>
      </c>
      <c r="S169" t="s">
        <v>53</v>
      </c>
      <c r="T169" s="8" t="s">
        <v>53</v>
      </c>
    </row>
    <row r="170" spans="1:20" ht="16" x14ac:dyDescent="0.2">
      <c r="A170">
        <v>3</v>
      </c>
      <c r="B170" t="s">
        <v>27</v>
      </c>
      <c r="C170">
        <v>3</v>
      </c>
      <c r="D170" t="s">
        <v>25</v>
      </c>
      <c r="E170" t="s">
        <v>103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s="10" t="s">
        <v>53</v>
      </c>
      <c r="L170">
        <v>237</v>
      </c>
      <c r="M170" s="19">
        <v>48</v>
      </c>
      <c r="N170" s="19">
        <v>12</v>
      </c>
      <c r="O170" s="19">
        <v>176</v>
      </c>
      <c r="P170" s="19">
        <v>87</v>
      </c>
      <c r="Q170" s="19">
        <v>15</v>
      </c>
      <c r="R170">
        <v>12</v>
      </c>
      <c r="S170" t="s">
        <v>53</v>
      </c>
      <c r="T170" t="s">
        <v>53</v>
      </c>
    </row>
    <row r="171" spans="1:20" x14ac:dyDescent="0.2">
      <c r="A171">
        <v>3</v>
      </c>
      <c r="B171" t="s">
        <v>27</v>
      </c>
      <c r="C171">
        <v>3</v>
      </c>
      <c r="D171" t="s">
        <v>25</v>
      </c>
      <c r="E171" t="s">
        <v>84</v>
      </c>
      <c r="F171" t="s">
        <v>49</v>
      </c>
      <c r="G171" t="s">
        <v>50</v>
      </c>
      <c r="H171" s="24"/>
      <c r="I171" s="24"/>
      <c r="J171" s="24"/>
      <c r="K171" s="10" t="s">
        <v>57</v>
      </c>
      <c r="L171" s="10">
        <v>234</v>
      </c>
    </row>
    <row r="172" spans="1:20" x14ac:dyDescent="0.2">
      <c r="K17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1E71-9BE4-8546-A886-E5835924F134}">
  <dimension ref="A1:T171"/>
  <sheetViews>
    <sheetView tabSelected="1" topLeftCell="A19" workbookViewId="0">
      <selection activeCell="A39" sqref="A39:XFD39"/>
    </sheetView>
  </sheetViews>
  <sheetFormatPr baseColWidth="10" defaultRowHeight="15" x14ac:dyDescent="0.2"/>
  <cols>
    <col min="1" max="6" width="10.83203125" style="10"/>
    <col min="7" max="7" width="12.83203125" style="10" customWidth="1"/>
    <col min="8" max="8" width="29.5" style="10" customWidth="1"/>
    <col min="9" max="9" width="16.1640625" style="10" customWidth="1"/>
    <col min="10" max="10" width="18.5" style="10" customWidth="1"/>
    <col min="11" max="12" width="10.83203125" style="10"/>
    <col min="13" max="13" width="27" style="10" customWidth="1"/>
    <col min="14" max="15" width="10.83203125" style="10"/>
    <col min="16" max="16" width="10.83203125" style="21" customWidth="1"/>
    <col min="17" max="17" width="18.33203125" style="10" customWidth="1"/>
    <col min="19" max="20" width="10.83203125" style="10"/>
  </cols>
  <sheetData>
    <row r="1" spans="1:20" x14ac:dyDescent="0.2">
      <c r="A1" s="10" t="s">
        <v>121</v>
      </c>
      <c r="B1" s="10" t="s">
        <v>122</v>
      </c>
      <c r="C1" s="10" t="s">
        <v>123</v>
      </c>
      <c r="D1" s="10" t="s">
        <v>10</v>
      </c>
      <c r="E1" s="10" t="s">
        <v>11</v>
      </c>
      <c r="F1" s="10" t="s">
        <v>12</v>
      </c>
      <c r="G1" s="10" t="s">
        <v>124</v>
      </c>
      <c r="H1" s="25" t="s">
        <v>150</v>
      </c>
      <c r="I1" s="10" t="s">
        <v>125</v>
      </c>
      <c r="J1" s="10" t="s">
        <v>126</v>
      </c>
      <c r="K1" s="10" t="s">
        <v>36</v>
      </c>
      <c r="L1" s="10" t="s">
        <v>149</v>
      </c>
      <c r="M1" s="10" t="s">
        <v>127</v>
      </c>
      <c r="N1" s="15" t="s">
        <v>128</v>
      </c>
      <c r="O1" s="15" t="s">
        <v>129</v>
      </c>
      <c r="P1" s="15" t="s">
        <v>130</v>
      </c>
      <c r="Q1" s="15" t="s">
        <v>131</v>
      </c>
      <c r="T1" s="8"/>
    </row>
    <row r="2" spans="1:20" s="28" customFormat="1" ht="16" x14ac:dyDescent="0.2">
      <c r="A2" s="28">
        <v>17</v>
      </c>
      <c r="D2" s="32" t="s">
        <v>22</v>
      </c>
      <c r="E2" s="32">
        <v>1</v>
      </c>
      <c r="F2" s="32" t="s">
        <v>23</v>
      </c>
      <c r="G2" s="32">
        <v>1</v>
      </c>
      <c r="H2" s="28" t="s">
        <v>133</v>
      </c>
      <c r="I2" s="32" t="s">
        <v>137</v>
      </c>
      <c r="J2" s="28" t="s">
        <v>134</v>
      </c>
      <c r="K2" s="28" t="s">
        <v>52</v>
      </c>
      <c r="L2" s="28" t="s">
        <v>53</v>
      </c>
      <c r="M2" s="28">
        <v>17</v>
      </c>
      <c r="N2" s="28">
        <f>72+61</f>
        <v>133</v>
      </c>
      <c r="O2" s="28">
        <v>61</v>
      </c>
      <c r="P2" s="33" t="s">
        <v>53</v>
      </c>
      <c r="Q2" s="28" t="s">
        <v>57</v>
      </c>
      <c r="S2" s="34"/>
    </row>
    <row r="3" spans="1:20" s="28" customFormat="1" ht="16" x14ac:dyDescent="0.2">
      <c r="A3" s="28">
        <v>94</v>
      </c>
      <c r="D3" s="32" t="s">
        <v>22</v>
      </c>
      <c r="E3" s="32">
        <v>1</v>
      </c>
      <c r="F3" s="32" t="s">
        <v>23</v>
      </c>
      <c r="G3" s="32">
        <v>1</v>
      </c>
      <c r="H3" s="28" t="s">
        <v>133</v>
      </c>
      <c r="I3" s="32" t="s">
        <v>137</v>
      </c>
      <c r="J3" s="28" t="s">
        <v>134</v>
      </c>
      <c r="K3" s="28" t="s">
        <v>52</v>
      </c>
      <c r="L3" s="28" t="s">
        <v>53</v>
      </c>
      <c r="M3" s="28">
        <v>22</v>
      </c>
      <c r="N3" s="28">
        <v>135</v>
      </c>
      <c r="O3" s="28">
        <v>60</v>
      </c>
      <c r="P3" s="33" t="s">
        <v>53</v>
      </c>
      <c r="Q3" s="28" t="s">
        <v>57</v>
      </c>
      <c r="S3" s="34"/>
    </row>
    <row r="4" spans="1:20" s="28" customFormat="1" ht="16" x14ac:dyDescent="0.2">
      <c r="A4" s="28">
        <v>17</v>
      </c>
      <c r="D4" s="32" t="s">
        <v>22</v>
      </c>
      <c r="E4" s="32">
        <v>1</v>
      </c>
      <c r="F4" s="32" t="s">
        <v>23</v>
      </c>
      <c r="G4" s="32">
        <v>2</v>
      </c>
      <c r="H4" s="28" t="s">
        <v>151</v>
      </c>
      <c r="I4" s="32" t="s">
        <v>137</v>
      </c>
      <c r="J4" s="32" t="s">
        <v>136</v>
      </c>
      <c r="K4" s="32" t="s">
        <v>136</v>
      </c>
      <c r="L4" s="32" t="s">
        <v>136</v>
      </c>
      <c r="M4" s="32" t="s">
        <v>136</v>
      </c>
      <c r="N4" s="32" t="s">
        <v>136</v>
      </c>
      <c r="O4" s="32" t="s">
        <v>136</v>
      </c>
      <c r="P4" s="32" t="s">
        <v>136</v>
      </c>
      <c r="Q4" s="28" t="s">
        <v>57</v>
      </c>
      <c r="S4" s="34"/>
    </row>
    <row r="5" spans="1:20" s="28" customFormat="1" ht="16" x14ac:dyDescent="0.2">
      <c r="A5" s="28">
        <v>18</v>
      </c>
      <c r="D5" s="32" t="s">
        <v>22</v>
      </c>
      <c r="E5" s="32">
        <v>1</v>
      </c>
      <c r="F5" s="32" t="s">
        <v>23</v>
      </c>
      <c r="G5" s="32">
        <v>2</v>
      </c>
      <c r="H5" s="28" t="s">
        <v>133</v>
      </c>
      <c r="I5" s="32" t="s">
        <v>137</v>
      </c>
      <c r="J5" s="28" t="s">
        <v>134</v>
      </c>
      <c r="K5" s="28" t="s">
        <v>59</v>
      </c>
      <c r="L5" s="28" t="s">
        <v>53</v>
      </c>
      <c r="M5" s="28">
        <v>19</v>
      </c>
      <c r="N5" s="28">
        <v>129</v>
      </c>
      <c r="O5" s="33">
        <v>58</v>
      </c>
      <c r="P5" s="33" t="s">
        <v>53</v>
      </c>
      <c r="Q5" s="28" t="s">
        <v>57</v>
      </c>
      <c r="S5" s="34"/>
    </row>
    <row r="6" spans="1:20" s="28" customFormat="1" ht="16" x14ac:dyDescent="0.2">
      <c r="A6" s="28">
        <v>65</v>
      </c>
      <c r="D6" s="32" t="s">
        <v>22</v>
      </c>
      <c r="E6" s="32">
        <v>1</v>
      </c>
      <c r="F6" s="32" t="s">
        <v>23</v>
      </c>
      <c r="G6" s="32">
        <v>3</v>
      </c>
      <c r="H6" s="28" t="s">
        <v>133</v>
      </c>
      <c r="I6" s="32" t="s">
        <v>138</v>
      </c>
      <c r="J6" s="28" t="s">
        <v>134</v>
      </c>
      <c r="K6" s="28" t="s">
        <v>52</v>
      </c>
      <c r="L6" s="28" t="s">
        <v>53</v>
      </c>
      <c r="M6" s="28">
        <v>36</v>
      </c>
      <c r="N6" s="28">
        <v>191</v>
      </c>
      <c r="O6" s="28">
        <v>113</v>
      </c>
      <c r="P6" s="33" t="s">
        <v>53</v>
      </c>
      <c r="Q6" s="28" t="s">
        <v>136</v>
      </c>
      <c r="S6" s="34"/>
    </row>
    <row r="7" spans="1:20" s="28" customFormat="1" ht="16" x14ac:dyDescent="0.2">
      <c r="A7" s="28">
        <v>83</v>
      </c>
      <c r="D7" s="32" t="s">
        <v>22</v>
      </c>
      <c r="E7" s="32">
        <v>1</v>
      </c>
      <c r="F7" s="32" t="s">
        <v>23</v>
      </c>
      <c r="G7" s="32">
        <v>3</v>
      </c>
      <c r="H7" s="28" t="s">
        <v>133</v>
      </c>
      <c r="I7" s="32" t="s">
        <v>138</v>
      </c>
      <c r="J7" s="28" t="s">
        <v>134</v>
      </c>
      <c r="K7" s="28" t="s">
        <v>52</v>
      </c>
      <c r="L7" s="28" t="s">
        <v>53</v>
      </c>
      <c r="M7" s="28">
        <v>34.5</v>
      </c>
      <c r="N7" s="28">
        <v>205</v>
      </c>
      <c r="O7" s="28">
        <v>110</v>
      </c>
      <c r="P7" s="33" t="s">
        <v>53</v>
      </c>
      <c r="Q7" s="28" t="s">
        <v>136</v>
      </c>
      <c r="S7" s="34"/>
    </row>
    <row r="8" spans="1:20" s="28" customFormat="1" ht="16" x14ac:dyDescent="0.2">
      <c r="A8" s="28">
        <v>60</v>
      </c>
      <c r="D8" s="32" t="s">
        <v>22</v>
      </c>
      <c r="E8" s="32">
        <v>1</v>
      </c>
      <c r="F8" s="32" t="s">
        <v>23</v>
      </c>
      <c r="G8" s="32">
        <v>3</v>
      </c>
      <c r="H8" s="28" t="s">
        <v>133</v>
      </c>
      <c r="I8" s="32" t="s">
        <v>138</v>
      </c>
      <c r="J8" s="28" t="s">
        <v>134</v>
      </c>
      <c r="K8" s="28" t="s">
        <v>52</v>
      </c>
      <c r="L8" s="28" t="s">
        <v>53</v>
      </c>
      <c r="M8" s="28">
        <v>33</v>
      </c>
      <c r="N8" s="28">
        <v>196</v>
      </c>
      <c r="O8" s="28">
        <v>112</v>
      </c>
      <c r="P8" s="33" t="s">
        <v>53</v>
      </c>
      <c r="Q8" s="28" t="s">
        <v>57</v>
      </c>
      <c r="S8" s="34"/>
    </row>
    <row r="9" spans="1:20" s="36" customFormat="1" ht="16" x14ac:dyDescent="0.2">
      <c r="A9" s="35">
        <v>19</v>
      </c>
      <c r="D9" s="37" t="s">
        <v>22</v>
      </c>
      <c r="E9" s="37">
        <v>1</v>
      </c>
      <c r="F9" s="37" t="s">
        <v>24</v>
      </c>
      <c r="G9" s="37">
        <v>1</v>
      </c>
      <c r="H9" s="36" t="s">
        <v>133</v>
      </c>
      <c r="I9" s="37" t="s">
        <v>144</v>
      </c>
      <c r="J9" s="36" t="s">
        <v>134</v>
      </c>
      <c r="K9" s="35" t="s">
        <v>59</v>
      </c>
      <c r="L9" s="35" t="s">
        <v>65</v>
      </c>
      <c r="M9" s="36">
        <v>36</v>
      </c>
      <c r="N9" s="35">
        <v>192</v>
      </c>
      <c r="O9" s="35">
        <v>113</v>
      </c>
      <c r="P9" s="35" t="s">
        <v>53</v>
      </c>
      <c r="Q9" s="36" t="s">
        <v>136</v>
      </c>
      <c r="S9" s="38"/>
      <c r="T9" s="35"/>
    </row>
    <row r="10" spans="1:20" s="36" customFormat="1" ht="16" x14ac:dyDescent="0.2">
      <c r="A10" s="36">
        <v>59</v>
      </c>
      <c r="D10" s="37" t="s">
        <v>22</v>
      </c>
      <c r="E10" s="37">
        <v>1</v>
      </c>
      <c r="F10" s="37" t="s">
        <v>24</v>
      </c>
      <c r="G10" s="37">
        <v>1</v>
      </c>
      <c r="H10" s="36" t="s">
        <v>133</v>
      </c>
      <c r="I10" s="37" t="s">
        <v>137</v>
      </c>
      <c r="J10" s="36" t="s">
        <v>135</v>
      </c>
      <c r="K10" s="36" t="s">
        <v>52</v>
      </c>
      <c r="L10" s="36" t="s">
        <v>53</v>
      </c>
      <c r="M10" s="36">
        <v>9</v>
      </c>
      <c r="N10" s="36">
        <v>122</v>
      </c>
      <c r="O10" s="36">
        <v>63</v>
      </c>
      <c r="P10" s="35" t="s">
        <v>53</v>
      </c>
      <c r="Q10" s="36" t="s">
        <v>136</v>
      </c>
      <c r="S10" s="38"/>
    </row>
    <row r="11" spans="1:20" s="36" customFormat="1" ht="16" x14ac:dyDescent="0.2">
      <c r="A11" s="36">
        <v>45</v>
      </c>
      <c r="D11" s="37" t="s">
        <v>22</v>
      </c>
      <c r="E11" s="37">
        <v>1</v>
      </c>
      <c r="F11" s="37" t="s">
        <v>24</v>
      </c>
      <c r="G11" s="37">
        <v>2</v>
      </c>
      <c r="H11" s="36" t="s">
        <v>133</v>
      </c>
      <c r="I11" s="37" t="s">
        <v>137</v>
      </c>
      <c r="J11" s="36" t="s">
        <v>134</v>
      </c>
      <c r="K11" s="36" t="s">
        <v>52</v>
      </c>
      <c r="L11" s="36" t="s">
        <v>53</v>
      </c>
      <c r="M11" s="36">
        <v>23</v>
      </c>
      <c r="N11" s="36">
        <v>126</v>
      </c>
      <c r="O11" s="36">
        <v>58</v>
      </c>
      <c r="P11" s="35" t="s">
        <v>53</v>
      </c>
      <c r="Q11" s="36" t="s">
        <v>57</v>
      </c>
      <c r="S11" s="38"/>
    </row>
    <row r="12" spans="1:20" s="36" customFormat="1" ht="16" x14ac:dyDescent="0.2">
      <c r="A12" s="36">
        <v>59</v>
      </c>
      <c r="D12" s="37" t="s">
        <v>22</v>
      </c>
      <c r="E12" s="37">
        <v>1</v>
      </c>
      <c r="F12" s="37" t="s">
        <v>24</v>
      </c>
      <c r="G12" s="37">
        <v>2</v>
      </c>
      <c r="H12" s="36" t="s">
        <v>151</v>
      </c>
      <c r="I12" s="37" t="s">
        <v>137</v>
      </c>
      <c r="J12" s="37" t="s">
        <v>136</v>
      </c>
      <c r="K12" s="37" t="s">
        <v>136</v>
      </c>
      <c r="L12" s="37" t="s">
        <v>136</v>
      </c>
      <c r="M12" s="37" t="s">
        <v>136</v>
      </c>
      <c r="N12" s="37" t="s">
        <v>136</v>
      </c>
      <c r="O12" s="37" t="s">
        <v>136</v>
      </c>
      <c r="P12" s="37" t="s">
        <v>136</v>
      </c>
      <c r="Q12" s="37" t="s">
        <v>136</v>
      </c>
      <c r="S12" s="38"/>
    </row>
    <row r="13" spans="1:20" s="36" customFormat="1" ht="16" x14ac:dyDescent="0.2">
      <c r="A13" s="36">
        <v>23</v>
      </c>
      <c r="D13" s="37" t="s">
        <v>22</v>
      </c>
      <c r="E13" s="37">
        <v>1</v>
      </c>
      <c r="F13" s="37" t="s">
        <v>24</v>
      </c>
      <c r="G13" s="37">
        <v>2</v>
      </c>
      <c r="H13" s="36" t="s">
        <v>133</v>
      </c>
      <c r="I13" s="37" t="s">
        <v>137</v>
      </c>
      <c r="J13" s="36" t="s">
        <v>135</v>
      </c>
      <c r="K13" s="36" t="s">
        <v>59</v>
      </c>
      <c r="L13" s="36" t="s">
        <v>53</v>
      </c>
      <c r="M13" s="36">
        <v>14</v>
      </c>
      <c r="N13" s="36">
        <v>132</v>
      </c>
      <c r="O13" s="36">
        <v>59</v>
      </c>
      <c r="P13" s="35" t="s">
        <v>53</v>
      </c>
      <c r="Q13" s="36" t="s">
        <v>136</v>
      </c>
      <c r="S13" s="38"/>
    </row>
    <row r="14" spans="1:20" s="36" customFormat="1" ht="16" x14ac:dyDescent="0.2">
      <c r="A14" s="36">
        <v>22</v>
      </c>
      <c r="D14" s="37" t="s">
        <v>22</v>
      </c>
      <c r="E14" s="37">
        <v>1</v>
      </c>
      <c r="F14" s="37" t="s">
        <v>24</v>
      </c>
      <c r="G14" s="37">
        <v>3</v>
      </c>
      <c r="H14" s="36" t="s">
        <v>133</v>
      </c>
      <c r="I14" s="37" t="s">
        <v>138</v>
      </c>
      <c r="J14" s="36" t="s">
        <v>134</v>
      </c>
      <c r="K14" s="36" t="s">
        <v>52</v>
      </c>
      <c r="L14" s="36" t="s">
        <v>53</v>
      </c>
      <c r="M14" s="36">
        <v>25.5</v>
      </c>
      <c r="N14" s="36">
        <v>172</v>
      </c>
      <c r="O14" s="36">
        <v>112</v>
      </c>
      <c r="P14" s="35" t="s">
        <v>53</v>
      </c>
      <c r="Q14" s="36" t="s">
        <v>57</v>
      </c>
      <c r="S14" s="38"/>
    </row>
    <row r="15" spans="1:20" s="36" customFormat="1" ht="16" x14ac:dyDescent="0.2">
      <c r="A15" s="36">
        <v>45</v>
      </c>
      <c r="D15" s="37" t="s">
        <v>22</v>
      </c>
      <c r="E15" s="37">
        <v>1</v>
      </c>
      <c r="F15" s="37" t="s">
        <v>24</v>
      </c>
      <c r="G15" s="37">
        <v>3</v>
      </c>
      <c r="H15" s="36" t="s">
        <v>151</v>
      </c>
      <c r="I15" s="37" t="s">
        <v>137</v>
      </c>
      <c r="J15" s="37" t="s">
        <v>136</v>
      </c>
      <c r="K15" s="37" t="s">
        <v>136</v>
      </c>
      <c r="L15" s="37" t="s">
        <v>136</v>
      </c>
      <c r="M15" s="37" t="s">
        <v>136</v>
      </c>
      <c r="N15" s="37" t="s">
        <v>136</v>
      </c>
      <c r="O15" s="37" t="s">
        <v>136</v>
      </c>
      <c r="P15" s="37" t="s">
        <v>136</v>
      </c>
      <c r="S15" s="38"/>
    </row>
    <row r="16" spans="1:20" s="36" customFormat="1" ht="16" x14ac:dyDescent="0.2">
      <c r="A16" s="36">
        <v>90</v>
      </c>
      <c r="D16" s="37" t="s">
        <v>22</v>
      </c>
      <c r="E16" s="37">
        <v>1</v>
      </c>
      <c r="F16" s="37" t="s">
        <v>24</v>
      </c>
      <c r="G16" s="37">
        <v>3</v>
      </c>
      <c r="H16" s="36" t="s">
        <v>133</v>
      </c>
      <c r="I16" s="37" t="s">
        <v>138</v>
      </c>
      <c r="J16" s="36" t="s">
        <v>134</v>
      </c>
      <c r="K16" s="36" t="s">
        <v>52</v>
      </c>
      <c r="L16" s="36" t="s">
        <v>53</v>
      </c>
      <c r="M16" s="36">
        <v>31.5</v>
      </c>
      <c r="N16" s="36">
        <v>210</v>
      </c>
      <c r="O16" s="36">
        <v>120</v>
      </c>
      <c r="P16" s="35" t="s">
        <v>53</v>
      </c>
      <c r="Q16" s="36" t="s">
        <v>57</v>
      </c>
      <c r="S16" s="38"/>
    </row>
    <row r="17" spans="1:19" ht="16" x14ac:dyDescent="0.2">
      <c r="A17" s="10">
        <v>66</v>
      </c>
      <c r="D17" s="13" t="s">
        <v>22</v>
      </c>
      <c r="E17" s="13">
        <v>1</v>
      </c>
      <c r="F17" s="21" t="s">
        <v>25</v>
      </c>
      <c r="G17" s="13">
        <v>2</v>
      </c>
      <c r="H17" s="10" t="s">
        <v>133</v>
      </c>
      <c r="I17" s="13" t="s">
        <v>137</v>
      </c>
      <c r="J17" s="10" t="s">
        <v>135</v>
      </c>
      <c r="K17" s="10" t="s">
        <v>59</v>
      </c>
      <c r="L17" t="s">
        <v>53</v>
      </c>
      <c r="M17" s="10">
        <v>25</v>
      </c>
      <c r="N17" s="10">
        <v>102</v>
      </c>
      <c r="O17" s="10">
        <v>51</v>
      </c>
      <c r="P17" s="15" t="s">
        <v>53</v>
      </c>
      <c r="Q17" s="10" t="s">
        <v>136</v>
      </c>
      <c r="S17" s="26"/>
    </row>
    <row r="18" spans="1:19" s="39" customFormat="1" ht="16" x14ac:dyDescent="0.2">
      <c r="A18" s="39">
        <v>24</v>
      </c>
      <c r="D18" s="40" t="s">
        <v>22</v>
      </c>
      <c r="E18" s="40">
        <v>2</v>
      </c>
      <c r="F18" s="40" t="s">
        <v>23</v>
      </c>
      <c r="G18" s="40">
        <v>1</v>
      </c>
      <c r="H18" s="39" t="s">
        <v>133</v>
      </c>
      <c r="I18" s="40" t="s">
        <v>137</v>
      </c>
      <c r="J18" s="39" t="s">
        <v>135</v>
      </c>
      <c r="K18" s="39" t="s">
        <v>59</v>
      </c>
      <c r="L18" s="39" t="s">
        <v>53</v>
      </c>
      <c r="M18" s="39">
        <v>17</v>
      </c>
      <c r="N18" s="39">
        <v>130</v>
      </c>
      <c r="O18" s="39">
        <v>56</v>
      </c>
      <c r="P18" s="41" t="s">
        <v>53</v>
      </c>
      <c r="Q18" s="39" t="s">
        <v>136</v>
      </c>
      <c r="S18" s="42"/>
    </row>
    <row r="19" spans="1:19" s="39" customFormat="1" ht="16" x14ac:dyDescent="0.2">
      <c r="A19" s="39">
        <v>27</v>
      </c>
      <c r="D19" s="40" t="s">
        <v>22</v>
      </c>
      <c r="E19" s="40">
        <v>2</v>
      </c>
      <c r="F19" s="40" t="s">
        <v>23</v>
      </c>
      <c r="G19" s="40">
        <v>1</v>
      </c>
      <c r="H19" s="39" t="s">
        <v>133</v>
      </c>
      <c r="I19" s="40" t="s">
        <v>137</v>
      </c>
      <c r="J19" s="39" t="s">
        <v>134</v>
      </c>
      <c r="K19" s="39" t="s">
        <v>52</v>
      </c>
      <c r="L19" s="39" t="s">
        <v>53</v>
      </c>
      <c r="M19" s="39">
        <v>48</v>
      </c>
      <c r="N19" s="39">
        <v>121</v>
      </c>
      <c r="O19" s="39">
        <v>55</v>
      </c>
      <c r="P19" s="41" t="s">
        <v>53</v>
      </c>
      <c r="Q19" s="39" t="s">
        <v>57</v>
      </c>
      <c r="S19" s="42"/>
    </row>
    <row r="20" spans="1:19" s="39" customFormat="1" ht="16" x14ac:dyDescent="0.2">
      <c r="A20" s="39">
        <v>27</v>
      </c>
      <c r="D20" s="40" t="s">
        <v>22</v>
      </c>
      <c r="E20" s="40">
        <v>2</v>
      </c>
      <c r="F20" s="40" t="s">
        <v>23</v>
      </c>
      <c r="G20" s="40">
        <v>2</v>
      </c>
      <c r="H20" s="39" t="s">
        <v>151</v>
      </c>
      <c r="I20" s="40" t="s">
        <v>137</v>
      </c>
      <c r="J20" s="40" t="s">
        <v>136</v>
      </c>
      <c r="K20" s="40" t="s">
        <v>136</v>
      </c>
      <c r="L20" s="40" t="s">
        <v>136</v>
      </c>
      <c r="M20" s="40" t="s">
        <v>136</v>
      </c>
      <c r="N20" s="40" t="s">
        <v>136</v>
      </c>
      <c r="O20" s="40" t="s">
        <v>136</v>
      </c>
      <c r="P20" s="40" t="s">
        <v>136</v>
      </c>
      <c r="Q20" s="40" t="s">
        <v>136</v>
      </c>
      <c r="S20" s="42"/>
    </row>
    <row r="21" spans="1:19" s="39" customFormat="1" ht="16" x14ac:dyDescent="0.2">
      <c r="A21" s="39">
        <v>28</v>
      </c>
      <c r="D21" s="40" t="s">
        <v>22</v>
      </c>
      <c r="E21" s="40">
        <v>2</v>
      </c>
      <c r="F21" s="40" t="s">
        <v>23</v>
      </c>
      <c r="G21" s="40">
        <v>2</v>
      </c>
      <c r="H21" s="39" t="s">
        <v>133</v>
      </c>
      <c r="I21" s="40" t="s">
        <v>137</v>
      </c>
      <c r="J21" s="39" t="s">
        <v>134</v>
      </c>
      <c r="K21" s="39" t="s">
        <v>59</v>
      </c>
      <c r="L21" s="39" t="s">
        <v>53</v>
      </c>
      <c r="M21" s="39">
        <v>21</v>
      </c>
      <c r="N21" s="39">
        <v>139</v>
      </c>
      <c r="O21" s="39">
        <v>60</v>
      </c>
      <c r="P21" s="41" t="s">
        <v>53</v>
      </c>
      <c r="Q21" s="39" t="s">
        <v>57</v>
      </c>
      <c r="S21" s="42"/>
    </row>
    <row r="22" spans="1:19" s="39" customFormat="1" ht="16" x14ac:dyDescent="0.2">
      <c r="A22" s="39" t="s">
        <v>75</v>
      </c>
      <c r="D22" s="40" t="s">
        <v>22</v>
      </c>
      <c r="E22" s="40">
        <v>2</v>
      </c>
      <c r="F22" s="40" t="s">
        <v>23</v>
      </c>
      <c r="G22" s="40">
        <v>3</v>
      </c>
      <c r="H22" s="39" t="s">
        <v>133</v>
      </c>
      <c r="I22" s="40" t="s">
        <v>137</v>
      </c>
      <c r="J22" s="43" t="s">
        <v>136</v>
      </c>
      <c r="K22" s="43" t="s">
        <v>136</v>
      </c>
      <c r="L22" s="43" t="s">
        <v>136</v>
      </c>
      <c r="M22" s="43" t="s">
        <v>136</v>
      </c>
      <c r="N22" s="43" t="s">
        <v>136</v>
      </c>
      <c r="O22" s="43" t="s">
        <v>136</v>
      </c>
      <c r="P22" s="43" t="s">
        <v>136</v>
      </c>
      <c r="Q22" s="43" t="s">
        <v>136</v>
      </c>
      <c r="S22" s="42"/>
    </row>
    <row r="23" spans="1:19" s="39" customFormat="1" ht="16" x14ac:dyDescent="0.2">
      <c r="A23" s="39">
        <v>98</v>
      </c>
      <c r="D23" s="40" t="s">
        <v>22</v>
      </c>
      <c r="E23" s="40">
        <v>2</v>
      </c>
      <c r="F23" s="40" t="s">
        <v>23</v>
      </c>
      <c r="G23" s="40">
        <v>1</v>
      </c>
      <c r="H23" s="39" t="s">
        <v>133</v>
      </c>
      <c r="I23" s="40" t="s">
        <v>138</v>
      </c>
      <c r="J23" s="39" t="s">
        <v>134</v>
      </c>
      <c r="K23" s="39" t="s">
        <v>52</v>
      </c>
      <c r="L23" s="39" t="s">
        <v>53</v>
      </c>
      <c r="M23" s="39">
        <v>29</v>
      </c>
      <c r="N23" s="39">
        <v>189</v>
      </c>
      <c r="O23" s="39">
        <v>109</v>
      </c>
      <c r="P23" s="41" t="s">
        <v>53</v>
      </c>
      <c r="Q23" s="39" t="s">
        <v>57</v>
      </c>
      <c r="S23" s="42"/>
    </row>
    <row r="24" spans="1:19" s="39" customFormat="1" ht="16" x14ac:dyDescent="0.2">
      <c r="A24" s="39">
        <v>79</v>
      </c>
      <c r="D24" s="40" t="s">
        <v>22</v>
      </c>
      <c r="E24" s="40">
        <v>2</v>
      </c>
      <c r="F24" s="40" t="s">
        <v>23</v>
      </c>
      <c r="G24" s="40">
        <v>2</v>
      </c>
      <c r="H24" s="39" t="s">
        <v>133</v>
      </c>
      <c r="I24" s="40" t="s">
        <v>138</v>
      </c>
      <c r="J24" s="39" t="s">
        <v>134</v>
      </c>
      <c r="K24" s="39" t="s">
        <v>52</v>
      </c>
      <c r="L24" s="39" t="s">
        <v>53</v>
      </c>
      <c r="M24" s="39">
        <v>37</v>
      </c>
      <c r="N24" s="39">
        <v>21.7</v>
      </c>
      <c r="O24" s="39">
        <v>115</v>
      </c>
      <c r="P24" s="41" t="s">
        <v>53</v>
      </c>
      <c r="Q24" s="39" t="s">
        <v>57</v>
      </c>
      <c r="S24" s="42"/>
    </row>
    <row r="25" spans="1:19" s="39" customFormat="1" ht="16" x14ac:dyDescent="0.2">
      <c r="A25" s="39">
        <v>84</v>
      </c>
      <c r="D25" s="40" t="s">
        <v>22</v>
      </c>
      <c r="E25" s="40">
        <v>2</v>
      </c>
      <c r="F25" s="40" t="s">
        <v>23</v>
      </c>
      <c r="G25" s="40">
        <v>2</v>
      </c>
      <c r="H25" s="39" t="s">
        <v>133</v>
      </c>
      <c r="I25" s="40" t="s">
        <v>138</v>
      </c>
      <c r="J25" s="39" t="s">
        <v>134</v>
      </c>
      <c r="K25" s="39" t="s">
        <v>52</v>
      </c>
      <c r="L25" s="39" t="s">
        <v>53</v>
      </c>
      <c r="M25" s="39">
        <v>29</v>
      </c>
      <c r="N25" s="39">
        <v>196</v>
      </c>
      <c r="O25" s="39">
        <v>108</v>
      </c>
      <c r="P25" s="41" t="s">
        <v>53</v>
      </c>
      <c r="Q25" s="39" t="s">
        <v>57</v>
      </c>
      <c r="S25" s="42"/>
    </row>
    <row r="26" spans="1:19" s="39" customFormat="1" ht="16" x14ac:dyDescent="0.2">
      <c r="A26" s="39">
        <v>92</v>
      </c>
      <c r="D26" s="40" t="s">
        <v>22</v>
      </c>
      <c r="E26" s="40">
        <v>2</v>
      </c>
      <c r="F26" s="40" t="s">
        <v>23</v>
      </c>
      <c r="G26" s="40">
        <v>2</v>
      </c>
      <c r="H26" s="39" t="s">
        <v>133</v>
      </c>
      <c r="I26" s="40" t="s">
        <v>138</v>
      </c>
      <c r="J26" s="39" t="s">
        <v>135</v>
      </c>
      <c r="K26" s="39" t="s">
        <v>52</v>
      </c>
      <c r="L26" s="39" t="s">
        <v>53</v>
      </c>
      <c r="M26" s="39">
        <v>12.5</v>
      </c>
      <c r="N26" s="39">
        <v>118</v>
      </c>
      <c r="O26" s="39">
        <v>61</v>
      </c>
      <c r="P26" s="41" t="s">
        <v>53</v>
      </c>
      <c r="Q26" s="39" t="s">
        <v>136</v>
      </c>
      <c r="S26" s="42"/>
    </row>
    <row r="27" spans="1:19" s="39" customFormat="1" ht="16" x14ac:dyDescent="0.2">
      <c r="A27" s="39">
        <v>26</v>
      </c>
      <c r="D27" s="40" t="s">
        <v>22</v>
      </c>
      <c r="E27" s="40">
        <v>2</v>
      </c>
      <c r="F27" s="40" t="s">
        <v>23</v>
      </c>
      <c r="G27" s="40">
        <v>3</v>
      </c>
      <c r="H27" s="39" t="s">
        <v>133</v>
      </c>
      <c r="I27" s="40" t="s">
        <v>138</v>
      </c>
      <c r="J27" s="39" t="s">
        <v>134</v>
      </c>
      <c r="K27" s="39" t="s">
        <v>52</v>
      </c>
      <c r="L27" s="39" t="s">
        <v>53</v>
      </c>
      <c r="M27" s="39">
        <v>34</v>
      </c>
      <c r="N27" s="39">
        <v>210</v>
      </c>
      <c r="O27" s="39">
        <v>130</v>
      </c>
      <c r="P27" s="41" t="s">
        <v>53</v>
      </c>
      <c r="Q27" s="39" t="s">
        <v>57</v>
      </c>
      <c r="S27" s="42"/>
    </row>
    <row r="28" spans="1:19" s="39" customFormat="1" ht="16" x14ac:dyDescent="0.2">
      <c r="A28" s="39">
        <v>98</v>
      </c>
      <c r="D28" s="40" t="s">
        <v>22</v>
      </c>
      <c r="E28" s="40">
        <v>2</v>
      </c>
      <c r="F28" s="40" t="s">
        <v>23</v>
      </c>
      <c r="G28" s="40">
        <v>3</v>
      </c>
      <c r="H28" s="39" t="s">
        <v>151</v>
      </c>
      <c r="I28" s="40" t="s">
        <v>138</v>
      </c>
      <c r="J28" s="43" t="s">
        <v>136</v>
      </c>
      <c r="K28" s="43" t="s">
        <v>136</v>
      </c>
      <c r="L28" s="43" t="s">
        <v>136</v>
      </c>
      <c r="M28" s="43" t="s">
        <v>136</v>
      </c>
      <c r="N28" s="43" t="s">
        <v>136</v>
      </c>
      <c r="O28" s="43" t="s">
        <v>136</v>
      </c>
      <c r="P28" s="43" t="s">
        <v>136</v>
      </c>
      <c r="Q28" s="43" t="s">
        <v>136</v>
      </c>
      <c r="S28" s="42"/>
    </row>
    <row r="29" spans="1:19" s="44" customFormat="1" ht="16" x14ac:dyDescent="0.2">
      <c r="A29" s="44">
        <v>72</v>
      </c>
      <c r="D29" s="45" t="s">
        <v>22</v>
      </c>
      <c r="E29" s="45">
        <v>2</v>
      </c>
      <c r="F29" s="45" t="s">
        <v>24</v>
      </c>
      <c r="G29" s="45">
        <v>1</v>
      </c>
      <c r="H29" s="44" t="s">
        <v>133</v>
      </c>
      <c r="I29" s="45" t="s">
        <v>137</v>
      </c>
      <c r="J29" s="44" t="s">
        <v>134</v>
      </c>
      <c r="K29" s="44" t="s">
        <v>59</v>
      </c>
      <c r="L29" s="44" t="s">
        <v>53</v>
      </c>
      <c r="M29" s="44">
        <v>17</v>
      </c>
      <c r="N29" s="44">
        <v>143</v>
      </c>
      <c r="O29" s="44">
        <v>61</v>
      </c>
      <c r="P29" s="46" t="s">
        <v>53</v>
      </c>
      <c r="Q29" s="44" t="s">
        <v>57</v>
      </c>
      <c r="S29" s="47"/>
    </row>
    <row r="30" spans="1:19" s="44" customFormat="1" ht="16" x14ac:dyDescent="0.2">
      <c r="A30" s="44">
        <v>76</v>
      </c>
      <c r="D30" s="45" t="s">
        <v>22</v>
      </c>
      <c r="E30" s="45">
        <v>2</v>
      </c>
      <c r="F30" s="45" t="s">
        <v>24</v>
      </c>
      <c r="G30" s="45">
        <v>1</v>
      </c>
      <c r="H30" s="44" t="s">
        <v>133</v>
      </c>
      <c r="I30" s="45" t="s">
        <v>137</v>
      </c>
      <c r="J30" s="44" t="s">
        <v>134</v>
      </c>
      <c r="K30" s="44" t="s">
        <v>52</v>
      </c>
      <c r="L30" s="44" t="s">
        <v>53</v>
      </c>
      <c r="M30" s="44">
        <v>17</v>
      </c>
      <c r="N30" s="44">
        <f>63+128</f>
        <v>191</v>
      </c>
      <c r="O30" s="44">
        <v>63</v>
      </c>
      <c r="P30" s="46" t="s">
        <v>53</v>
      </c>
      <c r="Q30" s="44" t="s">
        <v>57</v>
      </c>
      <c r="S30" s="47"/>
    </row>
    <row r="31" spans="1:19" s="44" customFormat="1" ht="16" x14ac:dyDescent="0.2">
      <c r="A31" s="44">
        <v>49</v>
      </c>
      <c r="D31" s="45" t="s">
        <v>22</v>
      </c>
      <c r="E31" s="45">
        <v>2</v>
      </c>
      <c r="F31" s="45" t="s">
        <v>24</v>
      </c>
      <c r="G31" s="45">
        <v>1</v>
      </c>
      <c r="H31" s="44" t="s">
        <v>133</v>
      </c>
      <c r="I31" s="45" t="s">
        <v>137</v>
      </c>
      <c r="J31" s="44" t="s">
        <v>135</v>
      </c>
      <c r="K31" s="44" t="s">
        <v>52</v>
      </c>
      <c r="L31" s="44" t="s">
        <v>53</v>
      </c>
      <c r="M31" s="44">
        <v>13</v>
      </c>
      <c r="N31" s="44">
        <f>58+112</f>
        <v>170</v>
      </c>
      <c r="O31" s="44">
        <v>58</v>
      </c>
      <c r="P31" s="46" t="s">
        <v>53</v>
      </c>
      <c r="Q31" s="44" t="s">
        <v>136</v>
      </c>
      <c r="S31" s="47"/>
    </row>
    <row r="32" spans="1:19" s="44" customFormat="1" ht="16" x14ac:dyDescent="0.2">
      <c r="A32" s="44">
        <v>44</v>
      </c>
      <c r="D32" s="45" t="s">
        <v>22</v>
      </c>
      <c r="E32" s="45">
        <v>2</v>
      </c>
      <c r="F32" s="45" t="s">
        <v>24</v>
      </c>
      <c r="G32" s="45">
        <v>1</v>
      </c>
      <c r="H32" s="44" t="s">
        <v>133</v>
      </c>
      <c r="I32" s="45" t="s">
        <v>137</v>
      </c>
      <c r="J32" s="44" t="s">
        <v>134</v>
      </c>
      <c r="K32" s="44" t="s">
        <v>59</v>
      </c>
      <c r="L32" s="44" t="s">
        <v>53</v>
      </c>
      <c r="M32" s="44">
        <v>18</v>
      </c>
      <c r="N32" s="44">
        <f>61+89</f>
        <v>150</v>
      </c>
      <c r="O32" s="44">
        <v>61</v>
      </c>
      <c r="P32" s="46" t="s">
        <v>53</v>
      </c>
      <c r="Q32" s="44" t="s">
        <v>57</v>
      </c>
      <c r="S32" s="47"/>
    </row>
    <row r="33" spans="1:19" s="44" customFormat="1" ht="16" x14ac:dyDescent="0.2">
      <c r="A33" s="44">
        <v>97</v>
      </c>
      <c r="D33" s="45" t="s">
        <v>22</v>
      </c>
      <c r="E33" s="45">
        <v>2</v>
      </c>
      <c r="F33" s="45" t="s">
        <v>24</v>
      </c>
      <c r="G33" s="45">
        <v>2</v>
      </c>
      <c r="H33" s="44" t="s">
        <v>133</v>
      </c>
      <c r="I33" s="45" t="s">
        <v>137</v>
      </c>
      <c r="J33" s="44" t="s">
        <v>134</v>
      </c>
      <c r="K33" s="44" t="s">
        <v>52</v>
      </c>
      <c r="L33" s="44" t="s">
        <v>53</v>
      </c>
      <c r="M33" s="44">
        <v>45</v>
      </c>
      <c r="N33" s="44">
        <v>120</v>
      </c>
      <c r="O33" s="44">
        <v>55</v>
      </c>
      <c r="P33" s="46" t="s">
        <v>53</v>
      </c>
      <c r="Q33" s="44" t="s">
        <v>57</v>
      </c>
      <c r="S33" s="47"/>
    </row>
    <row r="34" spans="1:19" s="44" customFormat="1" ht="16" x14ac:dyDescent="0.2">
      <c r="A34" s="44">
        <v>68</v>
      </c>
      <c r="D34" s="45" t="s">
        <v>22</v>
      </c>
      <c r="E34" s="45">
        <v>2</v>
      </c>
      <c r="F34" s="45" t="s">
        <v>24</v>
      </c>
      <c r="G34" s="45">
        <v>2</v>
      </c>
      <c r="H34" s="44" t="s">
        <v>133</v>
      </c>
      <c r="I34" s="45" t="s">
        <v>137</v>
      </c>
      <c r="J34" s="44" t="s">
        <v>134</v>
      </c>
      <c r="K34" s="44" t="s">
        <v>59</v>
      </c>
      <c r="L34" s="44" t="s">
        <v>53</v>
      </c>
      <c r="M34" s="44">
        <v>16</v>
      </c>
      <c r="N34" s="44">
        <f>65+60</f>
        <v>125</v>
      </c>
      <c r="O34" s="44">
        <v>60</v>
      </c>
      <c r="P34" s="46" t="s">
        <v>53</v>
      </c>
      <c r="Q34" s="44" t="s">
        <v>57</v>
      </c>
      <c r="S34" s="47"/>
    </row>
    <row r="35" spans="1:19" s="44" customFormat="1" ht="16" x14ac:dyDescent="0.2">
      <c r="A35" s="44">
        <v>44</v>
      </c>
      <c r="D35" s="45" t="s">
        <v>22</v>
      </c>
      <c r="E35" s="45">
        <v>2</v>
      </c>
      <c r="F35" s="45" t="s">
        <v>24</v>
      </c>
      <c r="G35" s="45">
        <v>2</v>
      </c>
      <c r="H35" s="44" t="s">
        <v>151</v>
      </c>
      <c r="I35" s="45" t="s">
        <v>137</v>
      </c>
      <c r="J35" s="48" t="s">
        <v>136</v>
      </c>
      <c r="K35" s="48" t="s">
        <v>136</v>
      </c>
      <c r="L35" s="48" t="s">
        <v>136</v>
      </c>
      <c r="M35" s="48" t="s">
        <v>136</v>
      </c>
      <c r="N35" s="48" t="s">
        <v>136</v>
      </c>
      <c r="O35" s="48" t="s">
        <v>136</v>
      </c>
      <c r="P35" s="48" t="s">
        <v>136</v>
      </c>
      <c r="Q35" s="48" t="s">
        <v>136</v>
      </c>
      <c r="S35" s="47"/>
    </row>
    <row r="36" spans="1:19" s="44" customFormat="1" ht="16" x14ac:dyDescent="0.2">
      <c r="A36" s="44">
        <v>55</v>
      </c>
      <c r="D36" s="45" t="s">
        <v>22</v>
      </c>
      <c r="E36" s="45">
        <v>2</v>
      </c>
      <c r="F36" s="45" t="s">
        <v>24</v>
      </c>
      <c r="G36" s="45">
        <v>3</v>
      </c>
      <c r="H36" s="44" t="s">
        <v>133</v>
      </c>
      <c r="I36" s="45" t="s">
        <v>138</v>
      </c>
      <c r="J36" s="44" t="s">
        <v>134</v>
      </c>
      <c r="K36" s="44" t="s">
        <v>52</v>
      </c>
      <c r="L36" s="44" t="s">
        <v>53</v>
      </c>
      <c r="M36" s="44">
        <v>37</v>
      </c>
      <c r="N36" s="44">
        <v>195</v>
      </c>
      <c r="O36" s="44">
        <v>120</v>
      </c>
      <c r="P36" s="46" t="s">
        <v>53</v>
      </c>
      <c r="Q36" s="44" t="s">
        <v>57</v>
      </c>
      <c r="S36" s="47"/>
    </row>
    <row r="37" spans="1:19" s="44" customFormat="1" ht="16" x14ac:dyDescent="0.2">
      <c r="A37" s="44">
        <v>61</v>
      </c>
      <c r="D37" s="45" t="s">
        <v>22</v>
      </c>
      <c r="E37" s="45">
        <v>2</v>
      </c>
      <c r="F37" s="45" t="s">
        <v>24</v>
      </c>
      <c r="G37" s="45">
        <v>3</v>
      </c>
      <c r="H37" s="44" t="s">
        <v>133</v>
      </c>
      <c r="I37" s="45" t="s">
        <v>138</v>
      </c>
      <c r="J37" s="44" t="s">
        <v>134</v>
      </c>
      <c r="K37" s="44" t="s">
        <v>52</v>
      </c>
      <c r="L37" s="44" t="s">
        <v>53</v>
      </c>
      <c r="M37" s="44">
        <v>31</v>
      </c>
      <c r="N37" s="44">
        <v>198</v>
      </c>
      <c r="O37" s="44">
        <v>90</v>
      </c>
      <c r="P37" s="46" t="s">
        <v>53</v>
      </c>
      <c r="Q37" s="44" t="s">
        <v>57</v>
      </c>
      <c r="S37" s="47"/>
    </row>
    <row r="38" spans="1:19" s="44" customFormat="1" ht="16" x14ac:dyDescent="0.2">
      <c r="A38" s="44">
        <v>51</v>
      </c>
      <c r="D38" s="45" t="s">
        <v>22</v>
      </c>
      <c r="E38" s="45">
        <v>2</v>
      </c>
      <c r="F38" s="45" t="s">
        <v>24</v>
      </c>
      <c r="G38" s="45">
        <v>3</v>
      </c>
      <c r="H38" s="44" t="s">
        <v>133</v>
      </c>
      <c r="I38" s="45" t="s">
        <v>138</v>
      </c>
      <c r="J38" s="44" t="s">
        <v>134</v>
      </c>
      <c r="K38" s="44" t="s">
        <v>52</v>
      </c>
      <c r="L38" s="44" t="s">
        <v>53</v>
      </c>
      <c r="M38" s="44">
        <v>59</v>
      </c>
      <c r="N38" s="44">
        <v>198</v>
      </c>
      <c r="O38" s="44">
        <v>118</v>
      </c>
      <c r="P38" s="46" t="s">
        <v>53</v>
      </c>
      <c r="Q38" s="44" t="s">
        <v>57</v>
      </c>
      <c r="S38" s="47"/>
    </row>
    <row r="39" spans="1:19" s="44" customFormat="1" ht="16" x14ac:dyDescent="0.2">
      <c r="A39" s="44">
        <v>68</v>
      </c>
      <c r="D39" s="45" t="s">
        <v>22</v>
      </c>
      <c r="E39" s="45">
        <v>2</v>
      </c>
      <c r="F39" s="45" t="s">
        <v>24</v>
      </c>
      <c r="G39" s="45">
        <v>3</v>
      </c>
      <c r="H39" s="44" t="s">
        <v>151</v>
      </c>
      <c r="I39" s="45" t="s">
        <v>137</v>
      </c>
      <c r="J39" s="44" t="s">
        <v>136</v>
      </c>
      <c r="K39" s="48" t="s">
        <v>136</v>
      </c>
      <c r="L39" s="48" t="s">
        <v>136</v>
      </c>
      <c r="M39" s="48" t="s">
        <v>136</v>
      </c>
      <c r="N39" s="48" t="s">
        <v>136</v>
      </c>
      <c r="O39" s="48" t="s">
        <v>136</v>
      </c>
      <c r="P39" s="48" t="s">
        <v>136</v>
      </c>
      <c r="Q39" s="48" t="s">
        <v>136</v>
      </c>
      <c r="S39" s="47"/>
    </row>
    <row r="40" spans="1:19" s="44" customFormat="1" ht="16" x14ac:dyDescent="0.2">
      <c r="A40" s="44">
        <v>91</v>
      </c>
      <c r="D40" s="45" t="s">
        <v>22</v>
      </c>
      <c r="E40" s="45">
        <v>2</v>
      </c>
      <c r="F40" s="45" t="s">
        <v>24</v>
      </c>
      <c r="G40" s="45">
        <v>3</v>
      </c>
      <c r="H40" s="44" t="s">
        <v>133</v>
      </c>
      <c r="I40" s="45" t="s">
        <v>138</v>
      </c>
      <c r="J40" s="44" t="s">
        <v>134</v>
      </c>
      <c r="K40" s="44" t="s">
        <v>52</v>
      </c>
      <c r="L40" s="44" t="s">
        <v>53</v>
      </c>
      <c r="M40" s="44">
        <v>27</v>
      </c>
      <c r="N40" s="44">
        <v>160</v>
      </c>
      <c r="O40" s="44">
        <v>90</v>
      </c>
      <c r="P40" s="46" t="s">
        <v>53</v>
      </c>
      <c r="Q40" s="44" t="s">
        <v>136</v>
      </c>
      <c r="S40" s="47"/>
    </row>
    <row r="41" spans="1:19" ht="16" x14ac:dyDescent="0.2">
      <c r="A41" s="10">
        <v>94</v>
      </c>
      <c r="D41" s="13" t="s">
        <v>22</v>
      </c>
      <c r="E41" s="13">
        <v>2</v>
      </c>
      <c r="F41" s="13" t="s">
        <v>25</v>
      </c>
      <c r="G41" s="10">
        <v>1</v>
      </c>
      <c r="H41" s="10" t="s">
        <v>133</v>
      </c>
      <c r="I41" s="13" t="s">
        <v>137</v>
      </c>
      <c r="J41" s="10" t="s">
        <v>134</v>
      </c>
      <c r="K41" s="10" t="s">
        <v>52</v>
      </c>
      <c r="L41" t="s">
        <v>53</v>
      </c>
      <c r="M41" s="10">
        <v>12</v>
      </c>
      <c r="N41" s="10">
        <v>139</v>
      </c>
      <c r="O41" s="10">
        <v>60</v>
      </c>
      <c r="P41" s="15" t="s">
        <v>53</v>
      </c>
      <c r="Q41" s="10" t="s">
        <v>57</v>
      </c>
      <c r="S41" s="26"/>
    </row>
    <row r="42" spans="1:19" ht="16" x14ac:dyDescent="0.2">
      <c r="A42" s="10">
        <v>12</v>
      </c>
      <c r="D42" s="13" t="s">
        <v>22</v>
      </c>
      <c r="E42" s="13">
        <v>2</v>
      </c>
      <c r="F42" s="13" t="s">
        <v>25</v>
      </c>
      <c r="G42" s="10">
        <v>2</v>
      </c>
      <c r="H42" s="10" t="s">
        <v>133</v>
      </c>
      <c r="I42" s="13" t="s">
        <v>137</v>
      </c>
      <c r="J42" s="10" t="s">
        <v>134</v>
      </c>
      <c r="K42" s="10" t="s">
        <v>59</v>
      </c>
      <c r="L42" t="s">
        <v>53</v>
      </c>
      <c r="M42" s="10">
        <v>16</v>
      </c>
      <c r="N42" s="10">
        <f>65+60</f>
        <v>125</v>
      </c>
      <c r="O42" s="10">
        <v>60</v>
      </c>
      <c r="P42" s="15" t="s">
        <v>53</v>
      </c>
      <c r="Q42" s="10" t="s">
        <v>57</v>
      </c>
      <c r="S42" s="26"/>
    </row>
    <row r="43" spans="1:19" ht="16" x14ac:dyDescent="0.2">
      <c r="A43" s="10">
        <v>99</v>
      </c>
      <c r="D43" s="13" t="s">
        <v>22</v>
      </c>
      <c r="E43" s="13">
        <v>2</v>
      </c>
      <c r="F43" s="13" t="s">
        <v>25</v>
      </c>
      <c r="G43" s="10">
        <v>2</v>
      </c>
      <c r="H43" s="10" t="s">
        <v>133</v>
      </c>
      <c r="I43" s="13" t="s">
        <v>137</v>
      </c>
      <c r="J43" s="10" t="s">
        <v>134</v>
      </c>
      <c r="K43" s="10" t="s">
        <v>52</v>
      </c>
      <c r="L43" t="s">
        <v>53</v>
      </c>
      <c r="M43" s="10">
        <v>19</v>
      </c>
      <c r="N43" s="10">
        <v>122</v>
      </c>
      <c r="O43" s="10">
        <v>56</v>
      </c>
      <c r="P43" s="15" t="s">
        <v>53</v>
      </c>
      <c r="Q43" s="10" t="s">
        <v>136</v>
      </c>
      <c r="S43" s="26"/>
    </row>
    <row r="44" spans="1:19" ht="16" x14ac:dyDescent="0.2">
      <c r="A44" s="10">
        <v>94</v>
      </c>
      <c r="D44" s="13" t="s">
        <v>22</v>
      </c>
      <c r="E44" s="13">
        <v>2</v>
      </c>
      <c r="F44" s="13" t="s">
        <v>25</v>
      </c>
      <c r="G44" s="10">
        <v>3</v>
      </c>
      <c r="H44" s="10" t="s">
        <v>151</v>
      </c>
      <c r="I44" s="13" t="s">
        <v>137</v>
      </c>
      <c r="J44" s="10" t="s">
        <v>136</v>
      </c>
      <c r="K44" s="10" t="s">
        <v>136</v>
      </c>
      <c r="L44" s="10" t="s">
        <v>136</v>
      </c>
      <c r="M44" s="10" t="s">
        <v>136</v>
      </c>
      <c r="N44" s="10" t="s">
        <v>136</v>
      </c>
      <c r="O44" s="10" t="s">
        <v>136</v>
      </c>
      <c r="P44" s="15" t="s">
        <v>53</v>
      </c>
      <c r="Q44" s="10" t="s">
        <v>136</v>
      </c>
      <c r="S44" s="26"/>
    </row>
    <row r="45" spans="1:19" ht="16" x14ac:dyDescent="0.2">
      <c r="D45" s="13"/>
      <c r="E45" s="13"/>
      <c r="F45" s="13"/>
      <c r="L45"/>
      <c r="S45" s="26"/>
    </row>
    <row r="46" spans="1:19" ht="16" x14ac:dyDescent="0.2">
      <c r="A46" s="10">
        <v>69</v>
      </c>
      <c r="D46" s="10" t="s">
        <v>22</v>
      </c>
      <c r="E46" s="13">
        <v>3</v>
      </c>
      <c r="F46" s="10" t="s">
        <v>23</v>
      </c>
      <c r="G46" s="10">
        <v>1</v>
      </c>
      <c r="H46" s="10" t="s">
        <v>133</v>
      </c>
      <c r="I46" s="13" t="s">
        <v>137</v>
      </c>
      <c r="J46" s="10" t="s">
        <v>134</v>
      </c>
      <c r="K46" s="10" t="s">
        <v>59</v>
      </c>
      <c r="L46" t="s">
        <v>53</v>
      </c>
      <c r="M46" s="10">
        <v>18</v>
      </c>
      <c r="N46" s="10">
        <v>129</v>
      </c>
      <c r="O46" s="10">
        <v>59</v>
      </c>
      <c r="P46" s="15" t="s">
        <v>53</v>
      </c>
      <c r="Q46" s="10" t="s">
        <v>57</v>
      </c>
      <c r="S46" s="26"/>
    </row>
    <row r="47" spans="1:19" ht="16" x14ac:dyDescent="0.2">
      <c r="A47" s="10">
        <v>4</v>
      </c>
      <c r="D47" s="10" t="s">
        <v>22</v>
      </c>
      <c r="E47" s="10">
        <v>3</v>
      </c>
      <c r="F47" s="10" t="s">
        <v>23</v>
      </c>
      <c r="G47" s="10">
        <v>1</v>
      </c>
      <c r="H47" s="10" t="s">
        <v>133</v>
      </c>
      <c r="I47" s="13" t="s">
        <v>137</v>
      </c>
      <c r="J47" s="10" t="s">
        <v>134</v>
      </c>
      <c r="K47" s="10" t="s">
        <v>59</v>
      </c>
      <c r="L47" t="s">
        <v>53</v>
      </c>
      <c r="M47" s="10">
        <v>19</v>
      </c>
      <c r="N47" s="10">
        <f>50+65</f>
        <v>115</v>
      </c>
      <c r="O47" s="10">
        <v>50</v>
      </c>
      <c r="P47" s="21" t="s">
        <v>53</v>
      </c>
      <c r="Q47" s="10" t="s">
        <v>57</v>
      </c>
      <c r="S47" s="26"/>
    </row>
    <row r="48" spans="1:19" ht="16" x14ac:dyDescent="0.2">
      <c r="A48" s="10">
        <v>88</v>
      </c>
      <c r="D48" s="10" t="s">
        <v>22</v>
      </c>
      <c r="E48" s="10">
        <v>3</v>
      </c>
      <c r="F48" s="10" t="s">
        <v>23</v>
      </c>
      <c r="G48" s="10">
        <v>2</v>
      </c>
      <c r="H48" s="10" t="s">
        <v>133</v>
      </c>
      <c r="I48" s="13" t="s">
        <v>137</v>
      </c>
      <c r="J48" s="10" t="s">
        <v>134</v>
      </c>
      <c r="K48" s="10" t="s">
        <v>52</v>
      </c>
      <c r="L48" t="s">
        <v>53</v>
      </c>
      <c r="M48" s="10">
        <v>20</v>
      </c>
      <c r="N48" s="10">
        <v>135</v>
      </c>
      <c r="O48" s="10">
        <v>61</v>
      </c>
      <c r="P48" s="21" t="s">
        <v>53</v>
      </c>
      <c r="Q48" s="10" t="s">
        <v>57</v>
      </c>
      <c r="S48" s="26"/>
    </row>
    <row r="49" spans="1:20" ht="16" x14ac:dyDescent="0.2">
      <c r="A49" s="10">
        <v>93</v>
      </c>
      <c r="D49" s="10" t="s">
        <v>22</v>
      </c>
      <c r="E49" s="13">
        <v>3</v>
      </c>
      <c r="F49" s="10" t="s">
        <v>23</v>
      </c>
      <c r="G49" s="10">
        <v>2</v>
      </c>
      <c r="H49" s="10" t="s">
        <v>133</v>
      </c>
      <c r="I49" s="13" t="s">
        <v>138</v>
      </c>
      <c r="J49" s="10" t="s">
        <v>134</v>
      </c>
      <c r="K49" s="10" t="s">
        <v>52</v>
      </c>
      <c r="L49" t="s">
        <v>53</v>
      </c>
      <c r="M49" s="10">
        <v>31</v>
      </c>
      <c r="N49" s="10">
        <f>109+91</f>
        <v>200</v>
      </c>
      <c r="O49" s="10">
        <v>109</v>
      </c>
      <c r="P49" s="21" t="s">
        <v>53</v>
      </c>
      <c r="Q49" s="10" t="s">
        <v>136</v>
      </c>
      <c r="S49" s="26"/>
    </row>
    <row r="50" spans="1:20" ht="16" x14ac:dyDescent="0.2">
      <c r="A50" s="10">
        <v>36</v>
      </c>
      <c r="D50" s="10" t="s">
        <v>22</v>
      </c>
      <c r="E50" s="13">
        <v>3</v>
      </c>
      <c r="F50" s="10" t="s">
        <v>23</v>
      </c>
      <c r="G50" s="10">
        <v>2</v>
      </c>
      <c r="H50" s="10" t="s">
        <v>133</v>
      </c>
      <c r="I50" s="13" t="s">
        <v>138</v>
      </c>
      <c r="J50" s="10" t="s">
        <v>134</v>
      </c>
      <c r="K50" s="10" t="s">
        <v>52</v>
      </c>
      <c r="L50" t="s">
        <v>53</v>
      </c>
      <c r="M50" s="10">
        <v>30</v>
      </c>
      <c r="N50" s="10">
        <f>92+121</f>
        <v>213</v>
      </c>
      <c r="O50" s="10">
        <v>121</v>
      </c>
      <c r="P50" s="21" t="s">
        <v>53</v>
      </c>
      <c r="Q50" s="10" t="s">
        <v>136</v>
      </c>
      <c r="S50" s="26"/>
    </row>
    <row r="51" spans="1:20" ht="16" x14ac:dyDescent="0.2">
      <c r="A51" s="10">
        <v>101</v>
      </c>
      <c r="D51" s="10" t="s">
        <v>22</v>
      </c>
      <c r="E51" s="13">
        <v>3</v>
      </c>
      <c r="F51" s="10" t="s">
        <v>23</v>
      </c>
      <c r="G51" s="10">
        <v>3</v>
      </c>
      <c r="H51" s="10" t="s">
        <v>133</v>
      </c>
      <c r="I51" s="13" t="s">
        <v>142</v>
      </c>
      <c r="J51" s="10" t="s">
        <v>134</v>
      </c>
      <c r="K51" s="10" t="s">
        <v>59</v>
      </c>
      <c r="L51" t="s">
        <v>53</v>
      </c>
      <c r="P51" s="21" t="s">
        <v>53</v>
      </c>
      <c r="Q51" s="10" t="s">
        <v>57</v>
      </c>
      <c r="S51" s="26"/>
    </row>
    <row r="52" spans="1:20" ht="16" x14ac:dyDescent="0.2">
      <c r="A52" s="10">
        <v>93</v>
      </c>
      <c r="D52" s="10" t="s">
        <v>22</v>
      </c>
      <c r="E52" s="13">
        <v>3</v>
      </c>
      <c r="F52" s="10" t="s">
        <v>23</v>
      </c>
      <c r="G52" s="10">
        <v>3</v>
      </c>
      <c r="H52" s="10" t="s">
        <v>151</v>
      </c>
      <c r="I52" s="13" t="s">
        <v>138</v>
      </c>
      <c r="J52" s="30" t="s">
        <v>136</v>
      </c>
      <c r="K52" s="30" t="s">
        <v>136</v>
      </c>
      <c r="L52" s="30" t="s">
        <v>136</v>
      </c>
      <c r="M52" s="30" t="s">
        <v>136</v>
      </c>
      <c r="N52" s="30" t="s">
        <v>136</v>
      </c>
      <c r="O52" s="30" t="s">
        <v>136</v>
      </c>
      <c r="P52" s="30" t="s">
        <v>136</v>
      </c>
      <c r="Q52" s="27" t="s">
        <v>136</v>
      </c>
      <c r="S52" s="26"/>
    </row>
    <row r="53" spans="1:20" ht="16" x14ac:dyDescent="0.2">
      <c r="A53" s="10">
        <v>102</v>
      </c>
      <c r="D53" s="10" t="s">
        <v>22</v>
      </c>
      <c r="E53" s="13">
        <v>3</v>
      </c>
      <c r="F53" s="13" t="s">
        <v>24</v>
      </c>
      <c r="G53" s="10">
        <v>1</v>
      </c>
      <c r="H53" s="10" t="s">
        <v>133</v>
      </c>
      <c r="I53" s="13" t="s">
        <v>137</v>
      </c>
      <c r="J53" s="10" t="s">
        <v>135</v>
      </c>
      <c r="K53" s="10" t="s">
        <v>136</v>
      </c>
      <c r="L53" t="s">
        <v>53</v>
      </c>
      <c r="M53" s="10">
        <v>57</v>
      </c>
      <c r="N53" s="19">
        <v>102</v>
      </c>
      <c r="O53" s="19">
        <v>45</v>
      </c>
      <c r="P53" s="21" t="s">
        <v>53</v>
      </c>
      <c r="Q53" s="10" t="s">
        <v>136</v>
      </c>
      <c r="S53" s="27"/>
      <c r="T53" s="19"/>
    </row>
    <row r="54" spans="1:20" ht="16" x14ac:dyDescent="0.2">
      <c r="A54" s="10">
        <v>85</v>
      </c>
      <c r="D54" s="10" t="s">
        <v>22</v>
      </c>
      <c r="E54" s="13">
        <v>3</v>
      </c>
      <c r="F54" s="13" t="s">
        <v>24</v>
      </c>
      <c r="G54" s="10">
        <v>2</v>
      </c>
      <c r="H54" s="10" t="s">
        <v>133</v>
      </c>
      <c r="I54" s="13" t="s">
        <v>137</v>
      </c>
      <c r="J54" s="10" t="s">
        <v>134</v>
      </c>
      <c r="K54" s="10" t="s">
        <v>52</v>
      </c>
      <c r="L54" t="s">
        <v>53</v>
      </c>
      <c r="M54" s="10">
        <v>21</v>
      </c>
      <c r="N54" s="10">
        <v>55</v>
      </c>
      <c r="O54" s="10">
        <v>52</v>
      </c>
      <c r="P54" s="21" t="s">
        <v>53</v>
      </c>
      <c r="Q54" s="10" t="s">
        <v>57</v>
      </c>
      <c r="S54" s="26"/>
    </row>
    <row r="55" spans="1:20" ht="16" x14ac:dyDescent="0.2">
      <c r="A55" s="10">
        <v>40</v>
      </c>
      <c r="D55" s="10" t="s">
        <v>22</v>
      </c>
      <c r="E55" s="13">
        <v>3</v>
      </c>
      <c r="F55" s="13" t="s">
        <v>24</v>
      </c>
      <c r="G55" s="10">
        <v>2</v>
      </c>
      <c r="H55" s="10" t="s">
        <v>133</v>
      </c>
      <c r="I55" s="13" t="s">
        <v>137</v>
      </c>
      <c r="J55" s="10" t="s">
        <v>134</v>
      </c>
      <c r="K55" s="10" t="s">
        <v>52</v>
      </c>
      <c r="L55" t="s">
        <v>53</v>
      </c>
      <c r="M55" s="10">
        <v>18</v>
      </c>
      <c r="N55" s="10">
        <f>67+58</f>
        <v>125</v>
      </c>
      <c r="O55" s="10">
        <v>58</v>
      </c>
      <c r="P55" s="21" t="s">
        <v>53</v>
      </c>
      <c r="Q55" s="10" t="s">
        <v>57</v>
      </c>
      <c r="S55" s="26"/>
    </row>
    <row r="56" spans="1:20" ht="16" x14ac:dyDescent="0.2">
      <c r="A56" s="10">
        <v>5</v>
      </c>
      <c r="D56" s="10" t="s">
        <v>22</v>
      </c>
      <c r="E56" s="10">
        <v>3</v>
      </c>
      <c r="F56" s="13" t="s">
        <v>24</v>
      </c>
      <c r="G56" s="10">
        <v>2</v>
      </c>
      <c r="H56" s="10" t="s">
        <v>133</v>
      </c>
      <c r="I56" s="13" t="s">
        <v>137</v>
      </c>
      <c r="J56" s="10" t="s">
        <v>134</v>
      </c>
      <c r="K56" s="10" t="s">
        <v>52</v>
      </c>
      <c r="L56" t="s">
        <v>53</v>
      </c>
      <c r="M56" s="10">
        <v>40</v>
      </c>
      <c r="N56" s="10">
        <f>61+58</f>
        <v>119</v>
      </c>
      <c r="O56" s="10">
        <v>58</v>
      </c>
      <c r="P56" s="21" t="s">
        <v>53</v>
      </c>
      <c r="Q56" s="10" t="s">
        <v>57</v>
      </c>
      <c r="S56" s="26"/>
    </row>
    <row r="57" spans="1:20" ht="16" x14ac:dyDescent="0.2">
      <c r="A57" s="10">
        <v>32</v>
      </c>
      <c r="D57" s="10" t="s">
        <v>22</v>
      </c>
      <c r="E57" s="10">
        <v>3</v>
      </c>
      <c r="F57" s="13" t="s">
        <v>24</v>
      </c>
      <c r="G57" s="10">
        <v>3</v>
      </c>
      <c r="H57" s="10" t="s">
        <v>133</v>
      </c>
      <c r="I57" s="13" t="s">
        <v>137</v>
      </c>
      <c r="J57" s="10" t="s">
        <v>135</v>
      </c>
      <c r="K57" s="10" t="s">
        <v>52</v>
      </c>
      <c r="L57" t="s">
        <v>53</v>
      </c>
      <c r="M57" s="10">
        <v>12</v>
      </c>
      <c r="N57" s="10">
        <v>59</v>
      </c>
      <c r="O57" s="10">
        <v>42</v>
      </c>
      <c r="P57" s="21" t="s">
        <v>53</v>
      </c>
      <c r="Q57" s="10" t="s">
        <v>136</v>
      </c>
      <c r="S57" s="26"/>
    </row>
    <row r="58" spans="1:20" ht="16" x14ac:dyDescent="0.2">
      <c r="A58" s="10">
        <v>81</v>
      </c>
      <c r="D58" s="10" t="s">
        <v>22</v>
      </c>
      <c r="E58" s="10">
        <v>3</v>
      </c>
      <c r="F58" s="13" t="s">
        <v>24</v>
      </c>
      <c r="G58" s="10">
        <v>3</v>
      </c>
      <c r="H58" s="10" t="s">
        <v>133</v>
      </c>
      <c r="I58" s="13" t="s">
        <v>137</v>
      </c>
      <c r="J58" s="10" t="s">
        <v>134</v>
      </c>
      <c r="K58" s="10" t="s">
        <v>59</v>
      </c>
      <c r="L58" t="s">
        <v>53</v>
      </c>
      <c r="M58" s="10">
        <v>14</v>
      </c>
      <c r="N58" s="10">
        <f>75+55</f>
        <v>130</v>
      </c>
      <c r="O58" s="10">
        <v>55</v>
      </c>
      <c r="P58" s="21" t="s">
        <v>53</v>
      </c>
      <c r="Q58" s="10" t="s">
        <v>136</v>
      </c>
      <c r="S58" s="26"/>
    </row>
    <row r="59" spans="1:20" ht="16" x14ac:dyDescent="0.2">
      <c r="A59" s="10">
        <v>103</v>
      </c>
      <c r="D59" s="10" t="s">
        <v>22</v>
      </c>
      <c r="E59" s="10">
        <v>3</v>
      </c>
      <c r="F59" s="10" t="s">
        <v>25</v>
      </c>
      <c r="G59" s="10">
        <v>1</v>
      </c>
      <c r="H59" s="10" t="s">
        <v>133</v>
      </c>
      <c r="I59" s="13" t="s">
        <v>137</v>
      </c>
      <c r="J59" s="10" t="s">
        <v>134</v>
      </c>
      <c r="K59" s="10" t="s">
        <v>59</v>
      </c>
      <c r="L59" t="s">
        <v>53</v>
      </c>
      <c r="M59" s="10">
        <v>18</v>
      </c>
      <c r="N59" s="10">
        <f>73+71</f>
        <v>144</v>
      </c>
      <c r="O59" s="10">
        <v>71</v>
      </c>
      <c r="P59" s="21" t="s">
        <v>53</v>
      </c>
      <c r="Q59" s="10" t="s">
        <v>57</v>
      </c>
      <c r="S59" s="26"/>
    </row>
    <row r="60" spans="1:20" ht="16" x14ac:dyDescent="0.2">
      <c r="A60" s="10">
        <v>19</v>
      </c>
      <c r="D60" s="10" t="s">
        <v>22</v>
      </c>
      <c r="E60" s="10">
        <v>3</v>
      </c>
      <c r="F60" s="10" t="s">
        <v>25</v>
      </c>
      <c r="G60" s="10">
        <v>2</v>
      </c>
      <c r="H60" s="10" t="s">
        <v>133</v>
      </c>
      <c r="I60" s="13" t="s">
        <v>138</v>
      </c>
      <c r="J60" s="10" t="s">
        <v>134</v>
      </c>
      <c r="K60" s="10" t="s">
        <v>52</v>
      </c>
      <c r="L60" t="s">
        <v>53</v>
      </c>
      <c r="M60" s="10">
        <v>34</v>
      </c>
      <c r="N60" s="10">
        <f>82+110</f>
        <v>192</v>
      </c>
      <c r="O60" s="10">
        <v>110</v>
      </c>
      <c r="P60" s="21" t="s">
        <v>53</v>
      </c>
      <c r="Q60" s="10" t="s">
        <v>136</v>
      </c>
      <c r="S60" s="26"/>
    </row>
    <row r="61" spans="1:20" x14ac:dyDescent="0.2">
      <c r="L61"/>
      <c r="S61" s="26"/>
    </row>
    <row r="62" spans="1:20" ht="16" x14ac:dyDescent="0.2">
      <c r="A62" s="10">
        <v>50</v>
      </c>
      <c r="D62" s="10" t="s">
        <v>26</v>
      </c>
      <c r="E62" s="10">
        <v>1</v>
      </c>
      <c r="F62" s="10" t="s">
        <v>23</v>
      </c>
      <c r="G62" s="10">
        <v>1</v>
      </c>
      <c r="H62" s="10" t="s">
        <v>133</v>
      </c>
      <c r="I62" s="13" t="s">
        <v>138</v>
      </c>
      <c r="J62" s="10" t="s">
        <v>134</v>
      </c>
      <c r="K62" s="10" t="s">
        <v>52</v>
      </c>
      <c r="L62" t="s">
        <v>53</v>
      </c>
      <c r="M62" s="10">
        <v>39</v>
      </c>
      <c r="N62" s="10">
        <f>89+120</f>
        <v>209</v>
      </c>
      <c r="O62" s="10">
        <v>120</v>
      </c>
      <c r="P62" s="21" t="s">
        <v>53</v>
      </c>
      <c r="Q62" s="10" t="s">
        <v>136</v>
      </c>
      <c r="S62" s="26"/>
    </row>
    <row r="63" spans="1:20" ht="16" x14ac:dyDescent="0.2">
      <c r="A63" s="10">
        <v>106</v>
      </c>
      <c r="D63" s="10" t="s">
        <v>26</v>
      </c>
      <c r="E63" s="10">
        <v>1</v>
      </c>
      <c r="F63" s="10" t="s">
        <v>23</v>
      </c>
      <c r="G63" s="10">
        <v>1</v>
      </c>
      <c r="H63" s="10" t="s">
        <v>133</v>
      </c>
      <c r="I63" s="13" t="s">
        <v>137</v>
      </c>
      <c r="J63" s="10" t="s">
        <v>134</v>
      </c>
      <c r="K63" s="10" t="s">
        <v>52</v>
      </c>
      <c r="L63" t="s">
        <v>53</v>
      </c>
      <c r="M63" s="10">
        <v>12</v>
      </c>
      <c r="P63" s="21" t="s">
        <v>53</v>
      </c>
      <c r="Q63" s="10" t="s">
        <v>136</v>
      </c>
      <c r="S63" s="26"/>
    </row>
    <row r="64" spans="1:20" ht="16" x14ac:dyDescent="0.2">
      <c r="A64" s="10">
        <v>105</v>
      </c>
      <c r="D64" s="10" t="s">
        <v>26</v>
      </c>
      <c r="E64" s="10">
        <v>1</v>
      </c>
      <c r="F64" s="10" t="s">
        <v>23</v>
      </c>
      <c r="G64" s="10">
        <v>2</v>
      </c>
      <c r="H64" s="10" t="s">
        <v>133</v>
      </c>
      <c r="I64" s="13" t="s">
        <v>137</v>
      </c>
      <c r="J64" s="10" t="s">
        <v>135</v>
      </c>
      <c r="K64" s="10" t="s">
        <v>52</v>
      </c>
      <c r="L64" t="s">
        <v>53</v>
      </c>
      <c r="M64" s="10">
        <v>10</v>
      </c>
      <c r="N64" s="10">
        <f>61+70</f>
        <v>131</v>
      </c>
      <c r="O64" s="10">
        <v>70</v>
      </c>
      <c r="P64" s="21" t="s">
        <v>53</v>
      </c>
      <c r="Q64" s="10" t="s">
        <v>57</v>
      </c>
      <c r="S64" s="26"/>
    </row>
    <row r="65" spans="1:19" ht="16" x14ac:dyDescent="0.2">
      <c r="A65" s="10">
        <v>104</v>
      </c>
      <c r="D65" s="10" t="s">
        <v>26</v>
      </c>
      <c r="E65" s="10">
        <v>1</v>
      </c>
      <c r="F65" s="10" t="s">
        <v>23</v>
      </c>
      <c r="G65" s="10">
        <v>2</v>
      </c>
      <c r="H65" s="10" t="s">
        <v>133</v>
      </c>
      <c r="I65" s="13" t="s">
        <v>137</v>
      </c>
      <c r="J65" s="10" t="s">
        <v>134</v>
      </c>
      <c r="K65" s="10" t="s">
        <v>59</v>
      </c>
      <c r="L65" t="s">
        <v>53</v>
      </c>
      <c r="M65" s="10">
        <v>17</v>
      </c>
      <c r="N65" s="10">
        <v>71</v>
      </c>
      <c r="O65" s="10">
        <v>69</v>
      </c>
      <c r="P65" s="21" t="s">
        <v>53</v>
      </c>
      <c r="Q65" s="10" t="s">
        <v>57</v>
      </c>
      <c r="S65" s="26"/>
    </row>
    <row r="66" spans="1:19" ht="16" x14ac:dyDescent="0.2">
      <c r="A66" s="10">
        <v>107</v>
      </c>
      <c r="D66" s="10" t="s">
        <v>26</v>
      </c>
      <c r="E66" s="10">
        <v>1</v>
      </c>
      <c r="F66" s="10" t="s">
        <v>23</v>
      </c>
      <c r="G66" s="10">
        <v>2</v>
      </c>
      <c r="H66" s="10" t="s">
        <v>133</v>
      </c>
      <c r="I66" s="13" t="s">
        <v>137</v>
      </c>
      <c r="J66" s="10" t="s">
        <v>134</v>
      </c>
      <c r="K66" s="10" t="s">
        <v>52</v>
      </c>
      <c r="L66" t="s">
        <v>53</v>
      </c>
      <c r="M66" s="10">
        <v>15</v>
      </c>
      <c r="P66" s="21" t="s">
        <v>53</v>
      </c>
      <c r="Q66" s="10" t="s">
        <v>136</v>
      </c>
      <c r="S66" s="26"/>
    </row>
    <row r="67" spans="1:19" ht="16" x14ac:dyDescent="0.2">
      <c r="A67" s="10">
        <v>108</v>
      </c>
      <c r="D67" s="10" t="s">
        <v>26</v>
      </c>
      <c r="E67" s="10">
        <v>1</v>
      </c>
      <c r="F67" s="10" t="s">
        <v>23</v>
      </c>
      <c r="G67" s="10">
        <v>2</v>
      </c>
      <c r="H67" s="10" t="s">
        <v>133</v>
      </c>
      <c r="I67" s="13" t="s">
        <v>137</v>
      </c>
      <c r="J67" s="10" t="s">
        <v>134</v>
      </c>
      <c r="K67" s="10" t="s">
        <v>59</v>
      </c>
      <c r="L67" t="s">
        <v>53</v>
      </c>
      <c r="M67" s="10">
        <v>15</v>
      </c>
      <c r="N67" s="10">
        <f>80+54</f>
        <v>134</v>
      </c>
      <c r="O67" s="10">
        <v>54</v>
      </c>
      <c r="P67" s="21" t="s">
        <v>53</v>
      </c>
      <c r="Q67" s="10" t="s">
        <v>136</v>
      </c>
      <c r="S67" s="26"/>
    </row>
    <row r="68" spans="1:19" ht="16" x14ac:dyDescent="0.2">
      <c r="A68" s="10">
        <v>106</v>
      </c>
      <c r="D68" s="10" t="s">
        <v>26</v>
      </c>
      <c r="E68" s="10">
        <v>1</v>
      </c>
      <c r="F68" s="10" t="s">
        <v>23</v>
      </c>
      <c r="G68" s="10">
        <v>2</v>
      </c>
      <c r="H68" s="10" t="s">
        <v>151</v>
      </c>
      <c r="I68" s="13" t="s">
        <v>137</v>
      </c>
      <c r="J68" s="30" t="s">
        <v>136</v>
      </c>
      <c r="K68" s="30" t="s">
        <v>136</v>
      </c>
      <c r="L68" s="30" t="s">
        <v>136</v>
      </c>
      <c r="M68" s="30" t="s">
        <v>136</v>
      </c>
      <c r="N68" s="30" t="s">
        <v>136</v>
      </c>
      <c r="O68" s="30" t="s">
        <v>136</v>
      </c>
      <c r="P68" s="30" t="s">
        <v>136</v>
      </c>
      <c r="Q68" s="27" t="s">
        <v>136</v>
      </c>
      <c r="S68" s="26"/>
    </row>
    <row r="69" spans="1:19" ht="16" x14ac:dyDescent="0.2">
      <c r="A69" s="10">
        <v>107</v>
      </c>
      <c r="D69" s="10" t="s">
        <v>26</v>
      </c>
      <c r="E69" s="10">
        <v>1</v>
      </c>
      <c r="F69" s="10" t="s">
        <v>23</v>
      </c>
      <c r="G69" s="10">
        <v>2</v>
      </c>
      <c r="H69" s="10" t="s">
        <v>151</v>
      </c>
      <c r="I69" s="13" t="s">
        <v>137</v>
      </c>
      <c r="J69" s="30" t="s">
        <v>136</v>
      </c>
      <c r="K69" s="30" t="s">
        <v>136</v>
      </c>
      <c r="L69" s="30" t="s">
        <v>136</v>
      </c>
      <c r="M69" s="30" t="s">
        <v>136</v>
      </c>
      <c r="N69" s="30" t="s">
        <v>136</v>
      </c>
      <c r="O69" s="30" t="s">
        <v>136</v>
      </c>
      <c r="P69" s="30" t="s">
        <v>136</v>
      </c>
      <c r="Q69" s="27" t="s">
        <v>136</v>
      </c>
      <c r="S69" s="26"/>
    </row>
    <row r="70" spans="1:19" ht="16" x14ac:dyDescent="0.2">
      <c r="A70" s="10">
        <v>109</v>
      </c>
      <c r="D70" s="10" t="s">
        <v>26</v>
      </c>
      <c r="E70" s="10">
        <v>1</v>
      </c>
      <c r="F70" s="10" t="s">
        <v>23</v>
      </c>
      <c r="G70" s="10">
        <v>2</v>
      </c>
      <c r="H70" s="10" t="s">
        <v>133</v>
      </c>
      <c r="I70" s="13" t="s">
        <v>138</v>
      </c>
      <c r="J70" s="10" t="s">
        <v>134</v>
      </c>
      <c r="K70" s="10" t="s">
        <v>52</v>
      </c>
      <c r="L70" t="s">
        <v>53</v>
      </c>
      <c r="S70" s="26"/>
    </row>
    <row r="71" spans="1:19" ht="16" x14ac:dyDescent="0.2">
      <c r="A71" s="10">
        <v>86</v>
      </c>
      <c r="D71" s="10" t="s">
        <v>26</v>
      </c>
      <c r="E71" s="10">
        <v>1</v>
      </c>
      <c r="F71" s="10" t="s">
        <v>23</v>
      </c>
      <c r="G71" s="10">
        <v>3</v>
      </c>
      <c r="H71" s="10" t="s">
        <v>133</v>
      </c>
      <c r="I71" s="13" t="s">
        <v>138</v>
      </c>
      <c r="J71" s="10" t="s">
        <v>134</v>
      </c>
      <c r="K71" s="10" t="s">
        <v>52</v>
      </c>
      <c r="L71" t="s">
        <v>53</v>
      </c>
      <c r="M71" s="10">
        <v>34.5</v>
      </c>
      <c r="N71" s="10">
        <v>222</v>
      </c>
      <c r="O71" s="10">
        <v>120</v>
      </c>
      <c r="P71" s="21" t="s">
        <v>53</v>
      </c>
      <c r="Q71" s="10" t="s">
        <v>136</v>
      </c>
      <c r="S71" s="26"/>
    </row>
    <row r="72" spans="1:19" ht="16" x14ac:dyDescent="0.2">
      <c r="A72" s="10">
        <v>112</v>
      </c>
      <c r="D72" s="10" t="s">
        <v>26</v>
      </c>
      <c r="E72" s="10">
        <v>1</v>
      </c>
      <c r="F72" s="10" t="s">
        <v>23</v>
      </c>
      <c r="G72" s="10">
        <v>3</v>
      </c>
      <c r="H72" s="10" t="s">
        <v>133</v>
      </c>
      <c r="I72" s="13" t="s">
        <v>137</v>
      </c>
      <c r="J72" s="10" t="s">
        <v>135</v>
      </c>
      <c r="K72" s="10" t="s">
        <v>59</v>
      </c>
      <c r="L72" t="s">
        <v>53</v>
      </c>
      <c r="M72" s="10">
        <v>9</v>
      </c>
      <c r="N72" s="10">
        <f>71+68</f>
        <v>139</v>
      </c>
      <c r="O72" s="10">
        <v>68</v>
      </c>
      <c r="P72" s="21" t="s">
        <v>53</v>
      </c>
      <c r="Q72" s="10" t="s">
        <v>136</v>
      </c>
      <c r="S72" s="26"/>
    </row>
    <row r="73" spans="1:19" ht="16" x14ac:dyDescent="0.2">
      <c r="A73" s="10">
        <v>111</v>
      </c>
      <c r="D73" s="10" t="s">
        <v>26</v>
      </c>
      <c r="E73" s="10">
        <v>1</v>
      </c>
      <c r="F73" s="10" t="s">
        <v>23</v>
      </c>
      <c r="G73" s="10">
        <v>3</v>
      </c>
      <c r="H73" s="10" t="s">
        <v>133</v>
      </c>
      <c r="I73" s="13" t="s">
        <v>137</v>
      </c>
      <c r="J73" s="10" t="s">
        <v>134</v>
      </c>
      <c r="K73" s="10" t="s">
        <v>52</v>
      </c>
      <c r="L73" t="s">
        <v>53</v>
      </c>
      <c r="M73" s="10">
        <v>15</v>
      </c>
      <c r="N73" s="10">
        <v>80</v>
      </c>
      <c r="O73" s="10">
        <v>65</v>
      </c>
      <c r="P73" s="21" t="s">
        <v>101</v>
      </c>
      <c r="Q73" s="10" t="s">
        <v>57</v>
      </c>
      <c r="S73" s="26"/>
    </row>
    <row r="74" spans="1:19" ht="16" x14ac:dyDescent="0.2">
      <c r="A74" s="10">
        <v>86</v>
      </c>
      <c r="D74" s="10" t="s">
        <v>26</v>
      </c>
      <c r="E74" s="10">
        <v>1</v>
      </c>
      <c r="F74" s="10" t="s">
        <v>23</v>
      </c>
      <c r="G74" s="10">
        <v>3</v>
      </c>
      <c r="H74" s="10" t="s">
        <v>151</v>
      </c>
      <c r="I74" s="13" t="s">
        <v>138</v>
      </c>
      <c r="J74" s="30" t="s">
        <v>136</v>
      </c>
      <c r="K74" s="30" t="s">
        <v>136</v>
      </c>
      <c r="L74" s="30" t="s">
        <v>136</v>
      </c>
      <c r="M74" s="30" t="s">
        <v>136</v>
      </c>
      <c r="N74" s="30" t="s">
        <v>136</v>
      </c>
      <c r="O74" s="30" t="s">
        <v>136</v>
      </c>
      <c r="P74" s="30" t="s">
        <v>136</v>
      </c>
      <c r="Q74" s="27" t="s">
        <v>136</v>
      </c>
      <c r="S74" s="26"/>
    </row>
    <row r="75" spans="1:19" ht="16" x14ac:dyDescent="0.2">
      <c r="A75" s="10">
        <v>50</v>
      </c>
      <c r="D75" s="10" t="s">
        <v>26</v>
      </c>
      <c r="E75" s="10">
        <v>1</v>
      </c>
      <c r="F75" s="10" t="s">
        <v>23</v>
      </c>
      <c r="G75" s="10">
        <v>3</v>
      </c>
      <c r="H75" s="10" t="s">
        <v>151</v>
      </c>
      <c r="I75" s="13" t="s">
        <v>137</v>
      </c>
      <c r="J75" s="30" t="s">
        <v>136</v>
      </c>
      <c r="K75" s="30" t="s">
        <v>136</v>
      </c>
      <c r="L75" s="30" t="s">
        <v>136</v>
      </c>
      <c r="M75" s="30" t="s">
        <v>136</v>
      </c>
      <c r="N75" s="30" t="s">
        <v>136</v>
      </c>
      <c r="O75" s="30" t="s">
        <v>136</v>
      </c>
      <c r="P75" s="30" t="s">
        <v>136</v>
      </c>
      <c r="Q75" s="27" t="s">
        <v>136</v>
      </c>
      <c r="S75" s="26"/>
    </row>
    <row r="76" spans="1:19" ht="16" x14ac:dyDescent="0.2">
      <c r="A76" s="10">
        <v>53</v>
      </c>
      <c r="D76" s="10" t="s">
        <v>26</v>
      </c>
      <c r="E76" s="10">
        <v>1</v>
      </c>
      <c r="F76" s="10" t="s">
        <v>24</v>
      </c>
      <c r="G76" s="10">
        <v>1</v>
      </c>
      <c r="H76" s="10" t="s">
        <v>133</v>
      </c>
      <c r="I76" s="13" t="s">
        <v>137</v>
      </c>
      <c r="J76" s="10" t="s">
        <v>134</v>
      </c>
      <c r="K76" s="10" t="s">
        <v>52</v>
      </c>
      <c r="L76" t="s">
        <v>53</v>
      </c>
      <c r="M76" s="10">
        <v>24</v>
      </c>
      <c r="N76" s="10">
        <v>131</v>
      </c>
      <c r="O76" s="10">
        <v>61</v>
      </c>
      <c r="P76" s="21" t="s">
        <v>53</v>
      </c>
      <c r="Q76" s="10" t="s">
        <v>136</v>
      </c>
      <c r="S76" s="26"/>
    </row>
    <row r="77" spans="1:19" ht="16" x14ac:dyDescent="0.2">
      <c r="A77" s="10">
        <v>110</v>
      </c>
      <c r="D77" s="10" t="s">
        <v>26</v>
      </c>
      <c r="E77" s="10">
        <v>1</v>
      </c>
      <c r="F77" s="10" t="s">
        <v>24</v>
      </c>
      <c r="G77" s="10">
        <v>1</v>
      </c>
      <c r="H77" s="10" t="s">
        <v>133</v>
      </c>
      <c r="I77" s="13" t="s">
        <v>137</v>
      </c>
      <c r="J77" s="10" t="s">
        <v>134</v>
      </c>
      <c r="K77" s="10" t="s">
        <v>59</v>
      </c>
      <c r="L77" t="s">
        <v>53</v>
      </c>
      <c r="M77" s="10">
        <v>21</v>
      </c>
      <c r="N77" s="10">
        <v>70</v>
      </c>
      <c r="O77" s="10">
        <v>59</v>
      </c>
      <c r="P77" s="21" t="s">
        <v>104</v>
      </c>
      <c r="Q77" s="10" t="s">
        <v>57</v>
      </c>
      <c r="S77" s="26"/>
    </row>
    <row r="78" spans="1:19" ht="16" x14ac:dyDescent="0.2">
      <c r="A78" s="10">
        <v>9</v>
      </c>
      <c r="D78" s="10" t="s">
        <v>26</v>
      </c>
      <c r="E78" s="10">
        <v>1</v>
      </c>
      <c r="F78" s="10" t="s">
        <v>24</v>
      </c>
      <c r="G78" s="10">
        <v>2</v>
      </c>
      <c r="H78" s="10" t="s">
        <v>133</v>
      </c>
      <c r="I78" s="13" t="s">
        <v>138</v>
      </c>
      <c r="J78" s="10" t="s">
        <v>134</v>
      </c>
      <c r="K78" s="10" t="s">
        <v>52</v>
      </c>
      <c r="L78" t="s">
        <v>53</v>
      </c>
      <c r="M78" s="10">
        <v>39</v>
      </c>
      <c r="N78" s="10">
        <f>90+105</f>
        <v>195</v>
      </c>
      <c r="O78" s="10">
        <v>105</v>
      </c>
      <c r="P78" s="21" t="s">
        <v>53</v>
      </c>
      <c r="Q78" s="10" t="s">
        <v>136</v>
      </c>
      <c r="S78" s="26"/>
    </row>
    <row r="79" spans="1:19" ht="16" x14ac:dyDescent="0.2">
      <c r="A79" s="10">
        <v>96</v>
      </c>
      <c r="D79" s="10" t="s">
        <v>26</v>
      </c>
      <c r="E79" s="10">
        <v>1</v>
      </c>
      <c r="F79" s="10" t="s">
        <v>24</v>
      </c>
      <c r="G79" s="10">
        <v>2</v>
      </c>
      <c r="H79" s="10" t="s">
        <v>133</v>
      </c>
      <c r="I79" s="13" t="s">
        <v>138</v>
      </c>
      <c r="J79" s="10" t="s">
        <v>134</v>
      </c>
      <c r="K79" s="10" t="s">
        <v>52</v>
      </c>
      <c r="L79" t="s">
        <v>53</v>
      </c>
      <c r="M79" s="10">
        <v>34</v>
      </c>
      <c r="N79" s="10">
        <f>95+110</f>
        <v>205</v>
      </c>
      <c r="O79" s="10">
        <v>110</v>
      </c>
      <c r="P79" s="21" t="s">
        <v>53</v>
      </c>
      <c r="Q79" s="10" t="s">
        <v>136</v>
      </c>
      <c r="S79" s="26"/>
    </row>
    <row r="80" spans="1:19" ht="16" x14ac:dyDescent="0.2">
      <c r="A80" s="10">
        <v>9</v>
      </c>
      <c r="D80" s="10" t="s">
        <v>26</v>
      </c>
      <c r="E80" s="10">
        <v>1</v>
      </c>
      <c r="F80" s="10" t="s">
        <v>24</v>
      </c>
      <c r="G80" s="10">
        <v>3</v>
      </c>
      <c r="H80" s="10" t="s">
        <v>151</v>
      </c>
      <c r="I80" s="13" t="s">
        <v>138</v>
      </c>
      <c r="J80" s="30" t="s">
        <v>136</v>
      </c>
      <c r="K80" s="30" t="s">
        <v>136</v>
      </c>
      <c r="L80" s="30" t="s">
        <v>136</v>
      </c>
      <c r="M80" s="30" t="s">
        <v>136</v>
      </c>
      <c r="N80" s="30" t="s">
        <v>136</v>
      </c>
      <c r="O80" s="30" t="s">
        <v>136</v>
      </c>
      <c r="P80" s="30" t="s">
        <v>136</v>
      </c>
      <c r="Q80" s="27" t="s">
        <v>136</v>
      </c>
      <c r="S80" s="26"/>
    </row>
    <row r="81" spans="1:19" ht="16" x14ac:dyDescent="0.2">
      <c r="A81" s="10">
        <v>37</v>
      </c>
      <c r="D81" s="10" t="s">
        <v>26</v>
      </c>
      <c r="E81" s="10">
        <v>2</v>
      </c>
      <c r="F81" s="10" t="s">
        <v>23</v>
      </c>
      <c r="G81" s="10">
        <v>1</v>
      </c>
      <c r="H81" s="10" t="s">
        <v>133</v>
      </c>
      <c r="I81" s="13" t="s">
        <v>138</v>
      </c>
      <c r="J81" s="10" t="s">
        <v>134</v>
      </c>
      <c r="K81" s="10" t="s">
        <v>52</v>
      </c>
      <c r="L81" t="s">
        <v>53</v>
      </c>
      <c r="M81" s="10">
        <v>35</v>
      </c>
      <c r="N81" s="10">
        <f>80+102</f>
        <v>182</v>
      </c>
      <c r="O81" s="10">
        <v>102</v>
      </c>
      <c r="P81" s="21" t="s">
        <v>53</v>
      </c>
      <c r="Q81" s="10" t="s">
        <v>136</v>
      </c>
      <c r="S81" s="26"/>
    </row>
    <row r="82" spans="1:19" ht="16" x14ac:dyDescent="0.2">
      <c r="A82" s="10">
        <v>82</v>
      </c>
      <c r="D82" s="10" t="s">
        <v>26</v>
      </c>
      <c r="E82" s="10">
        <v>2</v>
      </c>
      <c r="F82" s="10" t="s">
        <v>23</v>
      </c>
      <c r="G82" s="10">
        <v>2</v>
      </c>
      <c r="H82" s="10" t="s">
        <v>133</v>
      </c>
      <c r="I82" s="13" t="s">
        <v>138</v>
      </c>
      <c r="J82" s="10" t="s">
        <v>134</v>
      </c>
      <c r="K82" s="10" t="s">
        <v>52</v>
      </c>
      <c r="L82" t="s">
        <v>53</v>
      </c>
      <c r="M82" s="10">
        <v>31</v>
      </c>
      <c r="N82" s="10">
        <v>210</v>
      </c>
      <c r="O82" s="10">
        <v>100</v>
      </c>
      <c r="P82" s="21" t="s">
        <v>53</v>
      </c>
      <c r="Q82" s="10" t="s">
        <v>136</v>
      </c>
      <c r="S82" s="26"/>
    </row>
    <row r="83" spans="1:19" ht="16" x14ac:dyDescent="0.2">
      <c r="A83" s="10">
        <v>114</v>
      </c>
      <c r="D83" s="10" t="s">
        <v>26</v>
      </c>
      <c r="E83" s="10">
        <v>2</v>
      </c>
      <c r="F83" s="10" t="s">
        <v>23</v>
      </c>
      <c r="G83" s="10">
        <v>2</v>
      </c>
      <c r="H83" s="10" t="s">
        <v>133</v>
      </c>
      <c r="I83" s="13" t="s">
        <v>137</v>
      </c>
      <c r="J83" s="10" t="s">
        <v>134</v>
      </c>
      <c r="K83" s="10" t="s">
        <v>59</v>
      </c>
      <c r="L83" t="s">
        <v>53</v>
      </c>
      <c r="M83" s="10">
        <v>23</v>
      </c>
      <c r="N83" s="10">
        <v>130</v>
      </c>
      <c r="O83" s="10">
        <v>59</v>
      </c>
      <c r="P83" s="21" t="s">
        <v>53</v>
      </c>
      <c r="Q83" s="10" t="s">
        <v>136</v>
      </c>
      <c r="S83" s="26"/>
    </row>
    <row r="84" spans="1:19" x14ac:dyDescent="0.2">
      <c r="L84"/>
      <c r="S84" s="26"/>
    </row>
    <row r="85" spans="1:19" ht="16" x14ac:dyDescent="0.2">
      <c r="A85" s="10">
        <v>117</v>
      </c>
      <c r="D85" s="10" t="s">
        <v>26</v>
      </c>
      <c r="E85" s="10">
        <v>2</v>
      </c>
      <c r="F85" s="10" t="s">
        <v>23</v>
      </c>
      <c r="G85" s="10">
        <v>3</v>
      </c>
      <c r="H85" s="10" t="s">
        <v>133</v>
      </c>
      <c r="I85" s="13" t="s">
        <v>137</v>
      </c>
      <c r="J85" s="10" t="s">
        <v>134</v>
      </c>
      <c r="K85" s="10" t="s">
        <v>52</v>
      </c>
      <c r="L85" t="s">
        <v>53</v>
      </c>
      <c r="M85" s="10">
        <v>26</v>
      </c>
      <c r="N85" s="10">
        <v>128</v>
      </c>
      <c r="O85" s="10">
        <v>56</v>
      </c>
      <c r="P85" s="15" t="s">
        <v>53</v>
      </c>
      <c r="Q85" s="10" t="s">
        <v>136</v>
      </c>
      <c r="S85" s="26"/>
    </row>
    <row r="86" spans="1:19" ht="16" x14ac:dyDescent="0.2">
      <c r="A86" s="10">
        <v>116</v>
      </c>
      <c r="D86" s="10" t="s">
        <v>26</v>
      </c>
      <c r="E86" s="10">
        <v>2</v>
      </c>
      <c r="F86" s="10" t="s">
        <v>23</v>
      </c>
      <c r="G86" s="10">
        <v>3</v>
      </c>
      <c r="H86" s="10" t="s">
        <v>133</v>
      </c>
      <c r="I86" s="13" t="s">
        <v>137</v>
      </c>
      <c r="J86" s="10" t="s">
        <v>135</v>
      </c>
      <c r="K86" s="25" t="s">
        <v>136</v>
      </c>
      <c r="L86" t="s">
        <v>53</v>
      </c>
      <c r="M86" s="10">
        <v>25</v>
      </c>
      <c r="N86" s="10">
        <v>146</v>
      </c>
      <c r="O86" s="10">
        <v>64</v>
      </c>
      <c r="P86" s="21" t="s">
        <v>53</v>
      </c>
      <c r="Q86" s="10" t="s">
        <v>136</v>
      </c>
      <c r="S86" s="26"/>
    </row>
    <row r="87" spans="1:19" ht="16" x14ac:dyDescent="0.2">
      <c r="A87" s="10">
        <v>115</v>
      </c>
      <c r="D87" s="10" t="s">
        <v>26</v>
      </c>
      <c r="E87" s="10">
        <v>2</v>
      </c>
      <c r="F87" s="10" t="s">
        <v>23</v>
      </c>
      <c r="G87" s="10">
        <v>3</v>
      </c>
      <c r="H87" s="10" t="s">
        <v>133</v>
      </c>
      <c r="I87" s="13" t="s">
        <v>137</v>
      </c>
      <c r="J87" s="10" t="s">
        <v>134</v>
      </c>
      <c r="K87" s="10" t="s">
        <v>52</v>
      </c>
      <c r="L87" t="s">
        <v>53</v>
      </c>
      <c r="M87" s="10">
        <v>28</v>
      </c>
      <c r="N87" s="10">
        <v>167</v>
      </c>
      <c r="O87" s="10">
        <v>62</v>
      </c>
      <c r="P87" s="21" t="s">
        <v>104</v>
      </c>
      <c r="Q87" s="10" t="s">
        <v>136</v>
      </c>
      <c r="S87" s="26"/>
    </row>
    <row r="88" spans="1:19" ht="16" x14ac:dyDescent="0.2">
      <c r="A88" s="10">
        <v>118</v>
      </c>
      <c r="D88" s="10" t="s">
        <v>26</v>
      </c>
      <c r="E88" s="10">
        <v>2</v>
      </c>
      <c r="F88" s="10" t="s">
        <v>24</v>
      </c>
      <c r="G88" s="10">
        <v>2</v>
      </c>
      <c r="H88" s="10" t="s">
        <v>133</v>
      </c>
      <c r="I88" s="13" t="s">
        <v>137</v>
      </c>
      <c r="J88" s="10" t="s">
        <v>134</v>
      </c>
      <c r="K88" s="10" t="s">
        <v>52</v>
      </c>
      <c r="L88" t="s">
        <v>53</v>
      </c>
      <c r="M88" s="10">
        <v>30</v>
      </c>
      <c r="N88" s="10">
        <v>153</v>
      </c>
      <c r="O88" s="10">
        <v>60</v>
      </c>
      <c r="P88" s="21" t="s">
        <v>53</v>
      </c>
      <c r="Q88" s="10" t="s">
        <v>136</v>
      </c>
      <c r="S88" s="26"/>
    </row>
    <row r="89" spans="1:19" ht="16" x14ac:dyDescent="0.2">
      <c r="A89" s="10">
        <v>119</v>
      </c>
      <c r="D89" s="10" t="s">
        <v>26</v>
      </c>
      <c r="E89" s="10">
        <v>2</v>
      </c>
      <c r="F89" s="10" t="s">
        <v>25</v>
      </c>
      <c r="G89" s="10">
        <v>1</v>
      </c>
      <c r="H89" s="10" t="s">
        <v>133</v>
      </c>
      <c r="I89" s="13" t="s">
        <v>137</v>
      </c>
      <c r="J89" s="10" t="s">
        <v>134</v>
      </c>
      <c r="K89" s="10" t="s">
        <v>59</v>
      </c>
      <c r="L89" t="s">
        <v>53</v>
      </c>
      <c r="M89" s="10">
        <v>30</v>
      </c>
      <c r="N89" s="10">
        <v>161</v>
      </c>
      <c r="O89" s="10">
        <v>59</v>
      </c>
      <c r="P89" s="21" t="s">
        <v>53</v>
      </c>
      <c r="Q89" s="10" t="s">
        <v>136</v>
      </c>
      <c r="S89" s="26"/>
    </row>
    <row r="90" spans="1:19" ht="16" x14ac:dyDescent="0.2">
      <c r="A90" s="10">
        <v>120</v>
      </c>
      <c r="D90" s="10" t="s">
        <v>26</v>
      </c>
      <c r="E90" s="10">
        <v>2</v>
      </c>
      <c r="F90" s="10" t="s">
        <v>25</v>
      </c>
      <c r="G90" s="10">
        <v>1</v>
      </c>
      <c r="H90" s="10" t="s">
        <v>133</v>
      </c>
      <c r="I90" s="13" t="s">
        <v>137</v>
      </c>
      <c r="J90" s="10" t="s">
        <v>135</v>
      </c>
      <c r="K90" s="10" t="s">
        <v>52</v>
      </c>
      <c r="L90" t="s">
        <v>53</v>
      </c>
      <c r="M90" s="10">
        <v>28</v>
      </c>
      <c r="N90" s="10">
        <v>113</v>
      </c>
      <c r="O90" s="10">
        <v>59</v>
      </c>
      <c r="P90" s="21" t="s">
        <v>53</v>
      </c>
      <c r="Q90" s="10" t="s">
        <v>136</v>
      </c>
      <c r="S90" s="26"/>
    </row>
    <row r="91" spans="1:19" ht="16" x14ac:dyDescent="0.2">
      <c r="A91" s="10">
        <v>121</v>
      </c>
      <c r="D91" s="10" t="s">
        <v>26</v>
      </c>
      <c r="E91" s="10">
        <v>2</v>
      </c>
      <c r="F91" s="10" t="s">
        <v>25</v>
      </c>
      <c r="G91" s="10">
        <v>2</v>
      </c>
      <c r="H91" s="10" t="s">
        <v>133</v>
      </c>
      <c r="I91" s="13" t="s">
        <v>137</v>
      </c>
      <c r="J91" s="10" t="s">
        <v>134</v>
      </c>
      <c r="K91" s="10" t="s">
        <v>52</v>
      </c>
      <c r="L91" t="s">
        <v>53</v>
      </c>
      <c r="M91" s="10">
        <v>32</v>
      </c>
      <c r="N91" s="10">
        <v>145</v>
      </c>
      <c r="O91" s="10">
        <v>56</v>
      </c>
      <c r="P91" s="21" t="s">
        <v>53</v>
      </c>
      <c r="Q91" s="10" t="s">
        <v>136</v>
      </c>
      <c r="S91" s="26"/>
    </row>
    <row r="92" spans="1:19" ht="16" x14ac:dyDescent="0.2">
      <c r="A92" s="10">
        <v>119</v>
      </c>
      <c r="D92" s="10" t="s">
        <v>26</v>
      </c>
      <c r="E92" s="10">
        <v>2</v>
      </c>
      <c r="F92" s="10" t="s">
        <v>25</v>
      </c>
      <c r="G92" s="10">
        <v>3</v>
      </c>
      <c r="H92" s="10" t="s">
        <v>151</v>
      </c>
      <c r="I92" s="13" t="s">
        <v>137</v>
      </c>
      <c r="J92" s="30" t="s">
        <v>136</v>
      </c>
      <c r="K92" s="30" t="s">
        <v>136</v>
      </c>
      <c r="L92" s="30" t="s">
        <v>136</v>
      </c>
      <c r="M92" s="30" t="s">
        <v>136</v>
      </c>
      <c r="N92" s="30" t="s">
        <v>136</v>
      </c>
      <c r="O92" s="30" t="s">
        <v>136</v>
      </c>
      <c r="P92" s="30" t="s">
        <v>136</v>
      </c>
      <c r="Q92" s="27" t="s">
        <v>136</v>
      </c>
      <c r="S92" s="26"/>
    </row>
    <row r="93" spans="1:19" ht="16" x14ac:dyDescent="0.2">
      <c r="A93" s="10">
        <v>80</v>
      </c>
      <c r="D93" s="10" t="s">
        <v>26</v>
      </c>
      <c r="E93" s="10">
        <v>2</v>
      </c>
      <c r="F93" s="10" t="s">
        <v>25</v>
      </c>
      <c r="G93" s="10">
        <v>2</v>
      </c>
      <c r="H93" s="10" t="s">
        <v>133</v>
      </c>
      <c r="I93" s="13" t="s">
        <v>138</v>
      </c>
      <c r="J93" s="10" t="s">
        <v>134</v>
      </c>
      <c r="K93" s="10" t="s">
        <v>52</v>
      </c>
      <c r="L93" t="s">
        <v>53</v>
      </c>
      <c r="M93" s="10">
        <v>34</v>
      </c>
      <c r="N93" s="10">
        <v>195</v>
      </c>
      <c r="O93" s="10">
        <v>85</v>
      </c>
      <c r="P93" s="21" t="s">
        <v>53</v>
      </c>
      <c r="Q93" s="10" t="s">
        <v>136</v>
      </c>
      <c r="S93" s="26"/>
    </row>
    <row r="94" spans="1:19" ht="16" x14ac:dyDescent="0.2">
      <c r="A94" s="10">
        <v>120</v>
      </c>
      <c r="D94" s="10" t="s">
        <v>26</v>
      </c>
      <c r="E94" s="10">
        <v>2</v>
      </c>
      <c r="F94" s="10" t="s">
        <v>25</v>
      </c>
      <c r="G94" s="10">
        <v>3</v>
      </c>
      <c r="H94" s="10" t="s">
        <v>133</v>
      </c>
      <c r="I94" s="13" t="s">
        <v>137</v>
      </c>
      <c r="J94" s="30" t="s">
        <v>136</v>
      </c>
      <c r="K94" s="30" t="s">
        <v>136</v>
      </c>
      <c r="L94" s="30" t="s">
        <v>136</v>
      </c>
      <c r="M94" s="30" t="s">
        <v>136</v>
      </c>
      <c r="N94" s="30" t="s">
        <v>136</v>
      </c>
      <c r="O94" s="30" t="s">
        <v>136</v>
      </c>
      <c r="P94" s="30" t="s">
        <v>136</v>
      </c>
      <c r="Q94" s="27" t="s">
        <v>136</v>
      </c>
      <c r="S94" s="26"/>
    </row>
    <row r="95" spans="1:19" x14ac:dyDescent="0.2">
      <c r="L95"/>
      <c r="S95" s="26"/>
    </row>
    <row r="96" spans="1:19" ht="16" x14ac:dyDescent="0.2">
      <c r="A96" s="10">
        <v>201</v>
      </c>
      <c r="D96" s="10" t="s">
        <v>26</v>
      </c>
      <c r="E96" s="10">
        <v>3</v>
      </c>
      <c r="F96" s="10" t="s">
        <v>23</v>
      </c>
      <c r="G96" s="10">
        <v>2</v>
      </c>
      <c r="H96" s="10" t="s">
        <v>133</v>
      </c>
      <c r="I96" s="13" t="s">
        <v>137</v>
      </c>
      <c r="J96" s="10" t="s">
        <v>134</v>
      </c>
      <c r="K96" s="10" t="s">
        <v>59</v>
      </c>
      <c r="L96" t="s">
        <v>53</v>
      </c>
      <c r="M96" s="10">
        <v>34</v>
      </c>
      <c r="N96" s="10">
        <v>179</v>
      </c>
      <c r="O96" s="10">
        <v>65</v>
      </c>
      <c r="P96" s="21" t="s">
        <v>53</v>
      </c>
      <c r="Q96" s="10" t="s">
        <v>136</v>
      </c>
      <c r="S96" s="26"/>
    </row>
    <row r="97" spans="1:20" ht="16" x14ac:dyDescent="0.2">
      <c r="A97" s="10">
        <v>123</v>
      </c>
      <c r="D97" s="10" t="s">
        <v>26</v>
      </c>
      <c r="E97" s="10">
        <v>3</v>
      </c>
      <c r="F97" s="10" t="s">
        <v>23</v>
      </c>
      <c r="G97" s="10">
        <v>3</v>
      </c>
      <c r="H97" s="10" t="s">
        <v>133</v>
      </c>
      <c r="I97" s="13" t="s">
        <v>137</v>
      </c>
      <c r="J97" s="10" t="s">
        <v>135</v>
      </c>
      <c r="L97" s="10" t="s">
        <v>53</v>
      </c>
      <c r="M97" s="10">
        <v>25</v>
      </c>
      <c r="N97" s="10">
        <v>108</v>
      </c>
      <c r="O97" s="10">
        <v>59</v>
      </c>
      <c r="P97" s="21" t="s">
        <v>53</v>
      </c>
      <c r="Q97" s="10" t="s">
        <v>136</v>
      </c>
      <c r="S97" s="26"/>
    </row>
    <row r="98" spans="1:20" ht="16" x14ac:dyDescent="0.2">
      <c r="A98" s="10">
        <v>201</v>
      </c>
      <c r="D98" s="10" t="s">
        <v>26</v>
      </c>
      <c r="E98" s="10">
        <v>3</v>
      </c>
      <c r="F98" s="10" t="s">
        <v>23</v>
      </c>
      <c r="G98" s="10">
        <v>3</v>
      </c>
      <c r="H98" s="10" t="s">
        <v>151</v>
      </c>
      <c r="I98" s="13" t="s">
        <v>137</v>
      </c>
      <c r="J98" s="30" t="s">
        <v>136</v>
      </c>
      <c r="K98" s="30" t="s">
        <v>136</v>
      </c>
      <c r="L98" s="30" t="s">
        <v>136</v>
      </c>
      <c r="M98" s="30" t="s">
        <v>136</v>
      </c>
      <c r="N98" s="30" t="s">
        <v>136</v>
      </c>
      <c r="O98" s="30" t="s">
        <v>136</v>
      </c>
      <c r="P98" s="30" t="s">
        <v>136</v>
      </c>
      <c r="Q98" s="27" t="s">
        <v>136</v>
      </c>
      <c r="S98" s="26"/>
    </row>
    <row r="99" spans="1:20" ht="16" x14ac:dyDescent="0.2">
      <c r="A99" s="10">
        <v>124</v>
      </c>
      <c r="D99" s="10" t="s">
        <v>26</v>
      </c>
      <c r="E99" s="10">
        <v>3</v>
      </c>
      <c r="F99" s="21" t="s">
        <v>24</v>
      </c>
      <c r="G99" s="10">
        <v>1</v>
      </c>
      <c r="H99" s="10" t="s">
        <v>133</v>
      </c>
      <c r="I99" s="13" t="s">
        <v>137</v>
      </c>
      <c r="J99" s="15" t="s">
        <v>134</v>
      </c>
      <c r="K99" s="15" t="s">
        <v>52</v>
      </c>
      <c r="L99" s="10" t="s">
        <v>53</v>
      </c>
      <c r="M99" s="10">
        <v>38</v>
      </c>
      <c r="N99" s="10">
        <v>186</v>
      </c>
      <c r="O99" s="10">
        <v>86</v>
      </c>
      <c r="P99" s="21" t="s">
        <v>53</v>
      </c>
      <c r="Q99" s="10" t="s">
        <v>136</v>
      </c>
      <c r="S99" s="26"/>
    </row>
    <row r="100" spans="1:20" ht="16" x14ac:dyDescent="0.2">
      <c r="A100" s="10">
        <v>125</v>
      </c>
      <c r="D100" s="10" t="s">
        <v>26</v>
      </c>
      <c r="E100" s="10">
        <v>3</v>
      </c>
      <c r="F100" s="21" t="s">
        <v>24</v>
      </c>
      <c r="G100" s="10">
        <v>2</v>
      </c>
      <c r="H100" s="10" t="s">
        <v>133</v>
      </c>
      <c r="I100" s="13" t="s">
        <v>137</v>
      </c>
      <c r="J100" s="15" t="s">
        <v>134</v>
      </c>
      <c r="K100" s="15" t="s">
        <v>52</v>
      </c>
      <c r="L100" s="10" t="s">
        <v>53</v>
      </c>
      <c r="M100" s="10">
        <v>31</v>
      </c>
      <c r="N100" s="10">
        <v>191</v>
      </c>
      <c r="O100" s="10">
        <v>90</v>
      </c>
      <c r="P100" s="21" t="s">
        <v>53</v>
      </c>
      <c r="Q100" s="10" t="s">
        <v>136</v>
      </c>
      <c r="S100" s="26"/>
    </row>
    <row r="101" spans="1:20" ht="16" x14ac:dyDescent="0.2">
      <c r="A101" s="10">
        <v>126</v>
      </c>
      <c r="D101" s="10" t="s">
        <v>26</v>
      </c>
      <c r="E101" s="10">
        <v>3</v>
      </c>
      <c r="F101" s="21" t="s">
        <v>24</v>
      </c>
      <c r="G101" s="10">
        <v>2</v>
      </c>
      <c r="H101" s="10" t="s">
        <v>133</v>
      </c>
      <c r="I101" s="13" t="s">
        <v>137</v>
      </c>
      <c r="J101" s="15" t="s">
        <v>134</v>
      </c>
      <c r="K101" s="15" t="s">
        <v>52</v>
      </c>
      <c r="L101" s="10" t="s">
        <v>53</v>
      </c>
      <c r="M101" s="10">
        <v>33</v>
      </c>
      <c r="N101" s="10">
        <v>182</v>
      </c>
      <c r="O101" s="10">
        <v>78</v>
      </c>
      <c r="P101" s="21" t="s">
        <v>53</v>
      </c>
      <c r="Q101" s="10" t="s">
        <v>136</v>
      </c>
      <c r="S101" s="26"/>
    </row>
    <row r="102" spans="1:20" ht="16" x14ac:dyDescent="0.2">
      <c r="A102" s="10">
        <v>127</v>
      </c>
      <c r="D102" s="10" t="s">
        <v>26</v>
      </c>
      <c r="E102" s="10">
        <v>3</v>
      </c>
      <c r="F102" s="21" t="s">
        <v>24</v>
      </c>
      <c r="G102" s="10">
        <v>3</v>
      </c>
      <c r="H102" s="10" t="s">
        <v>133</v>
      </c>
      <c r="I102" s="13" t="s">
        <v>137</v>
      </c>
      <c r="J102" s="15" t="s">
        <v>134</v>
      </c>
      <c r="K102" s="15" t="s">
        <v>59</v>
      </c>
      <c r="L102" s="10" t="s">
        <v>53</v>
      </c>
      <c r="M102" s="10">
        <v>37</v>
      </c>
      <c r="N102" s="10">
        <v>179</v>
      </c>
      <c r="O102" s="10">
        <v>73</v>
      </c>
      <c r="P102" s="21" t="s">
        <v>53</v>
      </c>
      <c r="Q102" s="10" t="s">
        <v>136</v>
      </c>
      <c r="S102" s="26"/>
    </row>
    <row r="103" spans="1:20" ht="16" x14ac:dyDescent="0.2">
      <c r="A103" s="10">
        <v>129</v>
      </c>
      <c r="D103" s="10" t="s">
        <v>26</v>
      </c>
      <c r="E103" s="10">
        <v>3</v>
      </c>
      <c r="F103" s="21" t="s">
        <v>24</v>
      </c>
      <c r="G103" s="10">
        <v>3</v>
      </c>
      <c r="H103" s="10" t="s">
        <v>133</v>
      </c>
      <c r="I103" s="13" t="s">
        <v>137</v>
      </c>
      <c r="J103" s="15" t="s">
        <v>134</v>
      </c>
      <c r="K103" s="15" t="s">
        <v>52</v>
      </c>
      <c r="L103" s="10" t="s">
        <v>53</v>
      </c>
      <c r="M103" s="10">
        <v>28</v>
      </c>
      <c r="N103" s="10">
        <v>176</v>
      </c>
      <c r="O103" s="10">
        <v>69</v>
      </c>
      <c r="P103" s="21" t="s">
        <v>53</v>
      </c>
      <c r="Q103" s="10" t="s">
        <v>136</v>
      </c>
      <c r="S103" s="26"/>
    </row>
    <row r="104" spans="1:20" ht="16" x14ac:dyDescent="0.2">
      <c r="A104" s="10">
        <v>125</v>
      </c>
      <c r="D104" s="10" t="s">
        <v>26</v>
      </c>
      <c r="E104" s="10">
        <v>3</v>
      </c>
      <c r="F104" s="21" t="s">
        <v>24</v>
      </c>
      <c r="G104" s="10">
        <v>3</v>
      </c>
      <c r="H104" s="10" t="s">
        <v>151</v>
      </c>
      <c r="I104" s="13" t="s">
        <v>137</v>
      </c>
      <c r="J104" s="30" t="s">
        <v>136</v>
      </c>
      <c r="K104" s="30" t="s">
        <v>136</v>
      </c>
      <c r="L104" s="30" t="s">
        <v>136</v>
      </c>
      <c r="M104" s="30" t="s">
        <v>136</v>
      </c>
      <c r="N104" s="30" t="s">
        <v>136</v>
      </c>
      <c r="O104" s="30" t="s">
        <v>136</v>
      </c>
      <c r="P104" s="30" t="s">
        <v>136</v>
      </c>
      <c r="Q104" s="27" t="s">
        <v>136</v>
      </c>
      <c r="S104" s="26"/>
    </row>
    <row r="105" spans="1:20" ht="16" x14ac:dyDescent="0.2">
      <c r="A105" s="10">
        <v>128</v>
      </c>
      <c r="D105" s="10" t="s">
        <v>26</v>
      </c>
      <c r="E105" s="10">
        <v>3</v>
      </c>
      <c r="F105" s="21" t="s">
        <v>25</v>
      </c>
      <c r="G105" s="10">
        <v>2</v>
      </c>
      <c r="H105" s="10" t="s">
        <v>133</v>
      </c>
      <c r="I105" s="13" t="s">
        <v>137</v>
      </c>
      <c r="J105" s="10" t="s">
        <v>134</v>
      </c>
      <c r="K105" s="15" t="s">
        <v>59</v>
      </c>
      <c r="L105" s="10" t="s">
        <v>53</v>
      </c>
      <c r="M105" s="10">
        <v>27</v>
      </c>
      <c r="N105" s="10">
        <v>168</v>
      </c>
      <c r="O105" s="10">
        <v>74</v>
      </c>
      <c r="P105" s="21" t="s">
        <v>53</v>
      </c>
      <c r="Q105" s="21" t="s">
        <v>53</v>
      </c>
      <c r="S105" s="26"/>
    </row>
    <row r="106" spans="1:20" ht="16" x14ac:dyDescent="0.2">
      <c r="A106" s="10">
        <v>130</v>
      </c>
      <c r="D106" s="10" t="s">
        <v>26</v>
      </c>
      <c r="E106" s="10">
        <v>3</v>
      </c>
      <c r="F106" s="21" t="s">
        <v>25</v>
      </c>
      <c r="G106" s="10">
        <v>3</v>
      </c>
      <c r="H106" s="10" t="s">
        <v>133</v>
      </c>
      <c r="I106" s="13" t="s">
        <v>137</v>
      </c>
      <c r="J106" s="10" t="s">
        <v>134</v>
      </c>
      <c r="K106" s="15" t="s">
        <v>52</v>
      </c>
      <c r="L106" s="10" t="s">
        <v>53</v>
      </c>
      <c r="M106" s="10">
        <v>25</v>
      </c>
      <c r="N106" s="10">
        <v>159</v>
      </c>
      <c r="O106" s="10">
        <v>74</v>
      </c>
      <c r="P106" s="21" t="s">
        <v>53</v>
      </c>
      <c r="Q106" s="21" t="s">
        <v>53</v>
      </c>
      <c r="S106" s="26"/>
    </row>
    <row r="107" spans="1:20" x14ac:dyDescent="0.2">
      <c r="F107" s="21"/>
      <c r="L107"/>
      <c r="Q107" s="21"/>
      <c r="S107" s="26"/>
    </row>
    <row r="108" spans="1:20" ht="16" x14ac:dyDescent="0.2">
      <c r="A108" s="15">
        <v>150</v>
      </c>
      <c r="D108" s="10" t="s">
        <v>27</v>
      </c>
      <c r="E108" s="13">
        <v>1</v>
      </c>
      <c r="F108" s="10" t="s">
        <v>23</v>
      </c>
      <c r="G108" s="13">
        <v>1</v>
      </c>
      <c r="H108" s="10" t="s">
        <v>133</v>
      </c>
      <c r="I108" s="13" t="s">
        <v>137</v>
      </c>
      <c r="J108" s="15" t="s">
        <v>134</v>
      </c>
      <c r="K108" s="15" t="s">
        <v>52</v>
      </c>
      <c r="L108" s="15" t="s">
        <v>53</v>
      </c>
      <c r="M108" s="10">
        <v>24</v>
      </c>
      <c r="N108" s="19">
        <v>165</v>
      </c>
      <c r="O108" s="19">
        <v>90</v>
      </c>
      <c r="P108" s="15" t="s">
        <v>53</v>
      </c>
      <c r="Q108" s="15" t="s">
        <v>53</v>
      </c>
      <c r="S108" s="27"/>
      <c r="T108" s="19"/>
    </row>
    <row r="109" spans="1:20" ht="16" x14ac:dyDescent="0.2">
      <c r="A109" s="15">
        <v>159</v>
      </c>
      <c r="D109" s="10" t="s">
        <v>27</v>
      </c>
      <c r="E109" s="13">
        <v>1</v>
      </c>
      <c r="F109" s="10" t="s">
        <v>23</v>
      </c>
      <c r="G109" s="13">
        <v>2</v>
      </c>
      <c r="H109" s="10" t="s">
        <v>133</v>
      </c>
      <c r="I109" s="13" t="s">
        <v>137</v>
      </c>
      <c r="J109" s="15" t="s">
        <v>135</v>
      </c>
      <c r="K109" s="15" t="s">
        <v>59</v>
      </c>
      <c r="L109" s="15" t="s">
        <v>53</v>
      </c>
      <c r="M109" s="10">
        <v>19</v>
      </c>
      <c r="N109" s="19">
        <v>135</v>
      </c>
      <c r="O109" s="19">
        <v>80</v>
      </c>
      <c r="P109" s="15" t="s">
        <v>101</v>
      </c>
      <c r="Q109" s="15" t="s">
        <v>53</v>
      </c>
      <c r="S109" s="27"/>
      <c r="T109" s="19"/>
    </row>
    <row r="110" spans="1:20" ht="16" x14ac:dyDescent="0.2">
      <c r="A110" s="15">
        <v>160</v>
      </c>
      <c r="D110" s="10" t="s">
        <v>27</v>
      </c>
      <c r="E110" s="13">
        <v>1</v>
      </c>
      <c r="F110" s="10" t="s">
        <v>23</v>
      </c>
      <c r="G110" s="13">
        <v>2</v>
      </c>
      <c r="H110" s="10" t="s">
        <v>133</v>
      </c>
      <c r="I110" s="13" t="s">
        <v>139</v>
      </c>
      <c r="J110" s="15" t="s">
        <v>135</v>
      </c>
      <c r="K110" s="15" t="s">
        <v>52</v>
      </c>
      <c r="L110" s="15" t="s">
        <v>53</v>
      </c>
      <c r="M110" s="10">
        <v>33</v>
      </c>
      <c r="N110" s="19">
        <v>175</v>
      </c>
      <c r="O110" s="19">
        <v>95</v>
      </c>
      <c r="P110" s="15" t="s">
        <v>53</v>
      </c>
      <c r="Q110" s="15" t="s">
        <v>53</v>
      </c>
      <c r="S110" s="27"/>
      <c r="T110" s="19"/>
    </row>
    <row r="111" spans="1:20" ht="16" x14ac:dyDescent="0.2">
      <c r="A111" s="15">
        <v>159</v>
      </c>
      <c r="D111" s="10" t="s">
        <v>27</v>
      </c>
      <c r="E111" s="13">
        <v>1</v>
      </c>
      <c r="F111" s="10" t="s">
        <v>23</v>
      </c>
      <c r="G111" s="13">
        <v>3</v>
      </c>
      <c r="H111" s="10" t="s">
        <v>151</v>
      </c>
      <c r="I111" s="13" t="s">
        <v>137</v>
      </c>
      <c r="J111" s="30" t="s">
        <v>136</v>
      </c>
      <c r="K111" s="30" t="s">
        <v>136</v>
      </c>
      <c r="L111" s="30" t="s">
        <v>136</v>
      </c>
      <c r="M111" s="30" t="s">
        <v>136</v>
      </c>
      <c r="N111" s="30" t="s">
        <v>136</v>
      </c>
      <c r="O111" s="30" t="s">
        <v>136</v>
      </c>
      <c r="P111" s="30" t="s">
        <v>136</v>
      </c>
      <c r="Q111" s="31" t="s">
        <v>136</v>
      </c>
      <c r="S111" s="27"/>
      <c r="T111" s="19"/>
    </row>
    <row r="112" spans="1:20" ht="16" x14ac:dyDescent="0.2">
      <c r="A112" s="15">
        <v>151</v>
      </c>
      <c r="D112" s="10" t="s">
        <v>27</v>
      </c>
      <c r="E112" s="13">
        <v>1</v>
      </c>
      <c r="F112" s="10" t="s">
        <v>24</v>
      </c>
      <c r="G112" s="13">
        <v>1</v>
      </c>
      <c r="H112" s="10" t="s">
        <v>133</v>
      </c>
      <c r="I112" s="13" t="s">
        <v>137</v>
      </c>
      <c r="J112" s="15" t="s">
        <v>134</v>
      </c>
      <c r="K112" s="15" t="s">
        <v>52</v>
      </c>
      <c r="L112" s="15" t="s">
        <v>53</v>
      </c>
      <c r="M112" s="10">
        <v>32</v>
      </c>
      <c r="N112" s="19">
        <v>170</v>
      </c>
      <c r="O112" s="19">
        <v>92</v>
      </c>
      <c r="P112" s="15" t="s">
        <v>53</v>
      </c>
      <c r="Q112" s="15" t="s">
        <v>53</v>
      </c>
      <c r="S112" s="27"/>
      <c r="T112" s="19"/>
    </row>
    <row r="113" spans="1:20" ht="16" x14ac:dyDescent="0.2">
      <c r="A113" s="15">
        <v>161</v>
      </c>
      <c r="D113" s="10" t="s">
        <v>27</v>
      </c>
      <c r="E113" s="13">
        <v>1</v>
      </c>
      <c r="F113" s="10" t="s">
        <v>24</v>
      </c>
      <c r="G113" s="13">
        <v>2</v>
      </c>
      <c r="H113" s="10" t="s">
        <v>133</v>
      </c>
      <c r="I113" s="13" t="s">
        <v>137</v>
      </c>
      <c r="J113" s="15" t="s">
        <v>134</v>
      </c>
      <c r="K113" s="15"/>
      <c r="L113" s="15" t="s">
        <v>53</v>
      </c>
      <c r="M113" s="10">
        <v>35</v>
      </c>
      <c r="N113" s="15">
        <v>145</v>
      </c>
      <c r="O113" s="15">
        <v>88</v>
      </c>
      <c r="P113" s="15" t="s">
        <v>53</v>
      </c>
      <c r="Q113" s="15" t="s">
        <v>53</v>
      </c>
      <c r="S113" s="26"/>
      <c r="T113" s="15"/>
    </row>
    <row r="114" spans="1:20" ht="16" x14ac:dyDescent="0.2">
      <c r="A114" s="15">
        <v>169</v>
      </c>
      <c r="D114" s="10" t="s">
        <v>27</v>
      </c>
      <c r="E114" s="13">
        <v>1</v>
      </c>
      <c r="F114" s="10" t="s">
        <v>24</v>
      </c>
      <c r="G114" s="13">
        <v>3</v>
      </c>
      <c r="H114" s="10" t="s">
        <v>133</v>
      </c>
      <c r="I114" s="13" t="s">
        <v>139</v>
      </c>
      <c r="J114" s="15" t="s">
        <v>134</v>
      </c>
      <c r="K114" s="15" t="s">
        <v>52</v>
      </c>
      <c r="L114" s="15" t="s">
        <v>53</v>
      </c>
      <c r="M114" s="10">
        <v>30</v>
      </c>
      <c r="N114" s="19">
        <v>165</v>
      </c>
      <c r="O114" s="19">
        <v>82</v>
      </c>
      <c r="P114" s="15" t="s">
        <v>53</v>
      </c>
      <c r="Q114" s="15" t="s">
        <v>53</v>
      </c>
      <c r="S114" s="27"/>
      <c r="T114" s="19"/>
    </row>
    <row r="115" spans="1:20" ht="16" x14ac:dyDescent="0.2">
      <c r="A115" s="15">
        <v>152</v>
      </c>
      <c r="D115" s="10" t="s">
        <v>27</v>
      </c>
      <c r="E115" s="13">
        <v>1</v>
      </c>
      <c r="F115" s="13" t="s">
        <v>25</v>
      </c>
      <c r="G115" s="13">
        <v>1</v>
      </c>
      <c r="H115" s="10" t="s">
        <v>133</v>
      </c>
      <c r="I115" s="13" t="s">
        <v>137</v>
      </c>
      <c r="J115" s="15" t="s">
        <v>134</v>
      </c>
      <c r="K115" s="15" t="s">
        <v>52</v>
      </c>
      <c r="L115" s="15" t="s">
        <v>53</v>
      </c>
      <c r="M115" s="10">
        <v>30</v>
      </c>
      <c r="N115" s="15">
        <v>168</v>
      </c>
      <c r="O115" s="15">
        <v>88</v>
      </c>
      <c r="P115" s="15" t="s">
        <v>53</v>
      </c>
      <c r="Q115" s="15" t="s">
        <v>53</v>
      </c>
      <c r="S115" s="26"/>
      <c r="T115" s="15"/>
    </row>
    <row r="116" spans="1:20" ht="16" x14ac:dyDescent="0.2">
      <c r="A116" s="15">
        <v>162</v>
      </c>
      <c r="D116" s="10" t="s">
        <v>27</v>
      </c>
      <c r="E116" s="13">
        <v>1</v>
      </c>
      <c r="F116" s="10" t="s">
        <v>25</v>
      </c>
      <c r="G116" s="13">
        <v>2</v>
      </c>
      <c r="H116" s="10" t="s">
        <v>133</v>
      </c>
      <c r="I116" s="13" t="s">
        <v>139</v>
      </c>
      <c r="J116" s="15" t="s">
        <v>134</v>
      </c>
      <c r="K116" s="15" t="s">
        <v>59</v>
      </c>
      <c r="L116" s="15" t="s">
        <v>53</v>
      </c>
      <c r="M116" s="10">
        <v>23</v>
      </c>
      <c r="N116" s="19">
        <v>170</v>
      </c>
      <c r="O116" s="19">
        <v>81</v>
      </c>
      <c r="P116" s="15" t="s">
        <v>53</v>
      </c>
      <c r="Q116" s="15" t="s">
        <v>53</v>
      </c>
      <c r="S116" s="27"/>
      <c r="T116" s="19"/>
    </row>
    <row r="117" spans="1:20" ht="16" x14ac:dyDescent="0.2">
      <c r="A117" s="15">
        <v>152</v>
      </c>
      <c r="D117" s="10" t="s">
        <v>27</v>
      </c>
      <c r="E117" s="13">
        <v>1</v>
      </c>
      <c r="F117" s="10" t="s">
        <v>25</v>
      </c>
      <c r="G117" s="13">
        <v>3</v>
      </c>
      <c r="H117" s="10" t="s">
        <v>151</v>
      </c>
      <c r="I117" s="13" t="s">
        <v>139</v>
      </c>
      <c r="J117" s="15" t="s">
        <v>134</v>
      </c>
      <c r="K117" s="15" t="s">
        <v>52</v>
      </c>
      <c r="L117" s="15" t="s">
        <v>53</v>
      </c>
      <c r="M117" s="15" t="s">
        <v>136</v>
      </c>
      <c r="N117" s="15" t="s">
        <v>136</v>
      </c>
      <c r="O117" s="15" t="s">
        <v>136</v>
      </c>
      <c r="P117" s="15" t="s">
        <v>136</v>
      </c>
      <c r="Q117" s="15" t="s">
        <v>136</v>
      </c>
      <c r="S117" s="26"/>
    </row>
    <row r="118" spans="1:20" ht="16" x14ac:dyDescent="0.2">
      <c r="A118" s="10">
        <v>153</v>
      </c>
      <c r="D118" s="10" t="s">
        <v>27</v>
      </c>
      <c r="E118" s="13">
        <v>2</v>
      </c>
      <c r="F118" s="10" t="s">
        <v>23</v>
      </c>
      <c r="G118" s="10">
        <v>1</v>
      </c>
      <c r="H118" s="10" t="s">
        <v>133</v>
      </c>
      <c r="I118" s="13" t="s">
        <v>137</v>
      </c>
      <c r="J118" s="15" t="s">
        <v>135</v>
      </c>
      <c r="K118" s="21" t="s">
        <v>59</v>
      </c>
      <c r="L118" s="15" t="s">
        <v>53</v>
      </c>
      <c r="M118" s="10">
        <v>30</v>
      </c>
      <c r="N118" s="19">
        <v>166</v>
      </c>
      <c r="O118" s="19">
        <v>79</v>
      </c>
      <c r="P118" s="15" t="s">
        <v>53</v>
      </c>
      <c r="Q118" s="15" t="s">
        <v>53</v>
      </c>
      <c r="S118" s="27"/>
      <c r="T118" s="19"/>
    </row>
    <row r="119" spans="1:20" ht="16" x14ac:dyDescent="0.2">
      <c r="A119" s="10">
        <v>163</v>
      </c>
      <c r="D119" s="10" t="s">
        <v>27</v>
      </c>
      <c r="E119" s="13">
        <v>2</v>
      </c>
      <c r="F119" s="10" t="s">
        <v>23</v>
      </c>
      <c r="G119" s="10">
        <v>2</v>
      </c>
      <c r="H119" s="10" t="s">
        <v>133</v>
      </c>
      <c r="I119" s="13" t="s">
        <v>137</v>
      </c>
      <c r="J119" s="15" t="s">
        <v>134</v>
      </c>
      <c r="K119" s="15" t="s">
        <v>52</v>
      </c>
      <c r="L119" s="15" t="s">
        <v>53</v>
      </c>
      <c r="M119" s="10">
        <v>28</v>
      </c>
      <c r="N119" s="15" t="s">
        <v>136</v>
      </c>
      <c r="O119" s="15" t="s">
        <v>136</v>
      </c>
      <c r="P119" s="21" t="s">
        <v>53</v>
      </c>
      <c r="Q119" s="15" t="s">
        <v>53</v>
      </c>
      <c r="S119" s="27"/>
      <c r="T119" s="19"/>
    </row>
    <row r="120" spans="1:20" ht="16" x14ac:dyDescent="0.2">
      <c r="A120" s="10">
        <v>153</v>
      </c>
      <c r="D120" s="10" t="s">
        <v>27</v>
      </c>
      <c r="E120" s="13">
        <v>2</v>
      </c>
      <c r="F120" s="10" t="s">
        <v>23</v>
      </c>
      <c r="G120" s="10">
        <v>3</v>
      </c>
      <c r="H120" s="10" t="s">
        <v>151</v>
      </c>
      <c r="I120" s="13" t="s">
        <v>137</v>
      </c>
      <c r="J120" s="15"/>
      <c r="L120" s="15"/>
      <c r="P120" s="15"/>
      <c r="Q120" s="15"/>
      <c r="S120" s="27"/>
      <c r="T120" s="19"/>
    </row>
    <row r="121" spans="1:20" x14ac:dyDescent="0.2">
      <c r="L121"/>
      <c r="Q121" s="21"/>
      <c r="S121" s="26"/>
    </row>
    <row r="122" spans="1:20" ht="16" x14ac:dyDescent="0.2">
      <c r="A122" s="10">
        <v>164</v>
      </c>
      <c r="D122" s="10" t="s">
        <v>27</v>
      </c>
      <c r="E122" s="13">
        <v>2</v>
      </c>
      <c r="F122" s="10" t="s">
        <v>23</v>
      </c>
      <c r="G122" s="10">
        <v>2</v>
      </c>
      <c r="H122" s="10" t="s">
        <v>133</v>
      </c>
      <c r="I122" s="10" t="s">
        <v>137</v>
      </c>
      <c r="J122" s="15" t="s">
        <v>134</v>
      </c>
      <c r="K122" s="15" t="s">
        <v>52</v>
      </c>
      <c r="L122" s="15" t="s">
        <v>53</v>
      </c>
      <c r="M122" s="10">
        <v>24</v>
      </c>
      <c r="N122" s="19">
        <v>170</v>
      </c>
      <c r="O122" s="19">
        <v>80</v>
      </c>
      <c r="P122" s="21" t="s">
        <v>53</v>
      </c>
      <c r="Q122" s="15" t="s">
        <v>53</v>
      </c>
      <c r="S122" s="27"/>
      <c r="T122" s="19"/>
    </row>
    <row r="123" spans="1:20" ht="16" x14ac:dyDescent="0.2">
      <c r="A123" s="10">
        <v>154</v>
      </c>
      <c r="D123" s="10" t="s">
        <v>27</v>
      </c>
      <c r="E123" s="13">
        <v>2</v>
      </c>
      <c r="F123" s="10" t="s">
        <v>23</v>
      </c>
      <c r="G123" s="10">
        <v>1</v>
      </c>
      <c r="H123" s="10" t="s">
        <v>133</v>
      </c>
      <c r="I123" s="15" t="s">
        <v>139</v>
      </c>
      <c r="J123" s="15" t="s">
        <v>134</v>
      </c>
      <c r="K123" s="10" t="s">
        <v>52</v>
      </c>
      <c r="L123" s="15" t="s">
        <v>53</v>
      </c>
      <c r="M123" s="10">
        <v>32</v>
      </c>
      <c r="N123" s="19">
        <v>145</v>
      </c>
      <c r="O123" s="19">
        <v>60</v>
      </c>
      <c r="P123" s="21" t="s">
        <v>53</v>
      </c>
      <c r="Q123" s="15" t="s">
        <v>53</v>
      </c>
      <c r="S123" s="27"/>
      <c r="T123" s="19"/>
    </row>
    <row r="124" spans="1:20" ht="16" x14ac:dyDescent="0.2">
      <c r="A124" s="10">
        <v>155</v>
      </c>
      <c r="D124" s="10" t="s">
        <v>27</v>
      </c>
      <c r="E124" s="13">
        <v>2</v>
      </c>
      <c r="F124" s="10" t="s">
        <v>23</v>
      </c>
      <c r="G124" s="10">
        <v>1</v>
      </c>
      <c r="H124" s="10" t="s">
        <v>133</v>
      </c>
      <c r="I124" s="15" t="s">
        <v>139</v>
      </c>
      <c r="J124" s="15" t="s">
        <v>135</v>
      </c>
      <c r="K124" s="25" t="s">
        <v>136</v>
      </c>
      <c r="L124" s="10" t="s">
        <v>136</v>
      </c>
      <c r="M124" s="10">
        <v>14</v>
      </c>
      <c r="N124" s="19">
        <v>135</v>
      </c>
      <c r="O124" s="19">
        <v>65</v>
      </c>
      <c r="P124" s="21" t="s">
        <v>53</v>
      </c>
      <c r="Q124" s="15" t="s">
        <v>53</v>
      </c>
      <c r="S124" s="27"/>
      <c r="T124" s="19"/>
    </row>
    <row r="125" spans="1:20" ht="16" x14ac:dyDescent="0.2">
      <c r="A125" s="10">
        <v>165</v>
      </c>
      <c r="D125" s="10" t="s">
        <v>27</v>
      </c>
      <c r="E125" s="13">
        <v>2</v>
      </c>
      <c r="F125" s="10" t="s">
        <v>23</v>
      </c>
      <c r="G125" s="10">
        <v>2</v>
      </c>
      <c r="H125" s="10" t="s">
        <v>133</v>
      </c>
      <c r="I125" s="10" t="s">
        <v>137</v>
      </c>
      <c r="J125" s="15" t="s">
        <v>134</v>
      </c>
      <c r="K125" s="15" t="s">
        <v>59</v>
      </c>
      <c r="L125" s="10" t="s">
        <v>136</v>
      </c>
      <c r="M125" s="10">
        <v>25</v>
      </c>
      <c r="N125" s="19">
        <v>175</v>
      </c>
      <c r="O125" s="19">
        <v>85</v>
      </c>
      <c r="P125" s="21" t="s">
        <v>53</v>
      </c>
      <c r="Q125" s="15" t="s">
        <v>53</v>
      </c>
      <c r="S125" s="27"/>
      <c r="T125" s="19"/>
    </row>
    <row r="126" spans="1:20" ht="16" x14ac:dyDescent="0.2">
      <c r="A126" s="10">
        <v>154</v>
      </c>
      <c r="D126" s="10" t="s">
        <v>27</v>
      </c>
      <c r="E126" s="13">
        <v>2</v>
      </c>
      <c r="F126" s="10" t="s">
        <v>23</v>
      </c>
      <c r="G126" s="10">
        <v>3</v>
      </c>
      <c r="H126" s="10" t="s">
        <v>151</v>
      </c>
      <c r="I126" s="15" t="s">
        <v>139</v>
      </c>
      <c r="J126" s="30" t="s">
        <v>136</v>
      </c>
      <c r="K126" s="30" t="s">
        <v>136</v>
      </c>
      <c r="L126" s="30" t="s">
        <v>136</v>
      </c>
      <c r="M126" s="30" t="s">
        <v>136</v>
      </c>
      <c r="N126" s="30" t="s">
        <v>136</v>
      </c>
      <c r="O126" s="30" t="s">
        <v>136</v>
      </c>
      <c r="P126" s="30" t="s">
        <v>136</v>
      </c>
      <c r="Q126" s="31" t="s">
        <v>136</v>
      </c>
      <c r="S126" s="26"/>
    </row>
    <row r="127" spans="1:20" ht="16" x14ac:dyDescent="0.2">
      <c r="A127" s="10">
        <v>164</v>
      </c>
      <c r="D127" s="10" t="s">
        <v>27</v>
      </c>
      <c r="E127" s="13">
        <v>2</v>
      </c>
      <c r="F127" s="10" t="s">
        <v>23</v>
      </c>
      <c r="G127" s="10">
        <v>3</v>
      </c>
      <c r="H127" s="10" t="s">
        <v>151</v>
      </c>
      <c r="I127" s="10" t="s">
        <v>137</v>
      </c>
      <c r="J127" s="30" t="s">
        <v>136</v>
      </c>
      <c r="K127" s="30" t="s">
        <v>136</v>
      </c>
      <c r="L127" s="30" t="s">
        <v>136</v>
      </c>
      <c r="M127" s="30" t="s">
        <v>136</v>
      </c>
      <c r="N127" s="30" t="s">
        <v>136</v>
      </c>
      <c r="O127" s="30" t="s">
        <v>136</v>
      </c>
      <c r="P127" s="30" t="s">
        <v>136</v>
      </c>
      <c r="Q127" s="31" t="s">
        <v>136</v>
      </c>
      <c r="S127" s="26"/>
    </row>
    <row r="128" spans="1:20" ht="16" x14ac:dyDescent="0.2">
      <c r="A128" s="10">
        <v>156</v>
      </c>
      <c r="D128" s="10" t="s">
        <v>27</v>
      </c>
      <c r="E128" s="13">
        <v>2</v>
      </c>
      <c r="F128" s="10" t="s">
        <v>24</v>
      </c>
      <c r="G128" s="10">
        <v>1</v>
      </c>
      <c r="H128" s="10" t="s">
        <v>133</v>
      </c>
      <c r="I128" s="10" t="s">
        <v>137</v>
      </c>
      <c r="J128" s="10" t="s">
        <v>134</v>
      </c>
      <c r="K128" s="10" t="s">
        <v>52</v>
      </c>
      <c r="L128" s="10" t="s">
        <v>53</v>
      </c>
      <c r="M128" s="10">
        <v>36</v>
      </c>
      <c r="N128" s="19">
        <v>166</v>
      </c>
      <c r="O128" s="19">
        <v>82</v>
      </c>
      <c r="P128" s="21" t="s">
        <v>53</v>
      </c>
      <c r="Q128" s="15" t="s">
        <v>53</v>
      </c>
      <c r="S128" s="27"/>
      <c r="T128" s="19"/>
    </row>
    <row r="129" spans="1:20" ht="16" x14ac:dyDescent="0.2">
      <c r="A129" s="10">
        <v>157</v>
      </c>
      <c r="D129" s="10" t="s">
        <v>27</v>
      </c>
      <c r="E129" s="13">
        <v>2</v>
      </c>
      <c r="F129" s="10" t="s">
        <v>24</v>
      </c>
      <c r="G129" s="10">
        <v>1</v>
      </c>
      <c r="H129" s="10" t="s">
        <v>133</v>
      </c>
      <c r="I129" s="10" t="s">
        <v>137</v>
      </c>
      <c r="J129" s="10" t="s">
        <v>134</v>
      </c>
      <c r="K129" s="10" t="s">
        <v>52</v>
      </c>
      <c r="L129" s="10" t="s">
        <v>53</v>
      </c>
      <c r="M129" s="10">
        <v>32</v>
      </c>
      <c r="N129" s="19">
        <v>172</v>
      </c>
      <c r="O129" s="10">
        <v>76</v>
      </c>
      <c r="P129" s="21" t="s">
        <v>53</v>
      </c>
      <c r="Q129" s="15" t="s">
        <v>53</v>
      </c>
      <c r="S129" s="27"/>
    </row>
    <row r="130" spans="1:20" ht="16" x14ac:dyDescent="0.2">
      <c r="A130" s="10">
        <v>166</v>
      </c>
      <c r="D130" s="10" t="s">
        <v>27</v>
      </c>
      <c r="E130" s="13">
        <v>2</v>
      </c>
      <c r="F130" s="10" t="s">
        <v>24</v>
      </c>
      <c r="G130" s="10">
        <v>2</v>
      </c>
      <c r="H130" s="10" t="s">
        <v>133</v>
      </c>
      <c r="I130" s="10" t="s">
        <v>137</v>
      </c>
      <c r="J130" s="10" t="s">
        <v>134</v>
      </c>
      <c r="K130" s="10" t="s">
        <v>59</v>
      </c>
      <c r="L130" s="10" t="s">
        <v>53</v>
      </c>
      <c r="M130" s="10">
        <v>32</v>
      </c>
      <c r="N130" s="19">
        <v>168</v>
      </c>
      <c r="O130" s="10">
        <v>78</v>
      </c>
      <c r="P130" s="21" t="s">
        <v>53</v>
      </c>
      <c r="Q130" s="15" t="s">
        <v>53</v>
      </c>
      <c r="S130" s="27"/>
    </row>
    <row r="131" spans="1:20" ht="16" x14ac:dyDescent="0.2">
      <c r="A131" s="10">
        <v>167</v>
      </c>
      <c r="D131" s="10" t="s">
        <v>27</v>
      </c>
      <c r="E131" s="10">
        <v>2</v>
      </c>
      <c r="F131" s="10" t="s">
        <v>24</v>
      </c>
      <c r="G131" s="10">
        <v>2</v>
      </c>
      <c r="H131" s="10" t="s">
        <v>133</v>
      </c>
      <c r="I131" s="10" t="s">
        <v>137</v>
      </c>
      <c r="J131" s="10" t="s">
        <v>134</v>
      </c>
      <c r="K131" s="10" t="s">
        <v>52</v>
      </c>
      <c r="L131" s="10" t="s">
        <v>53</v>
      </c>
      <c r="M131" s="10">
        <v>32</v>
      </c>
      <c r="N131" s="19">
        <v>181</v>
      </c>
      <c r="O131" s="10">
        <v>77</v>
      </c>
      <c r="P131" s="21" t="s">
        <v>53</v>
      </c>
      <c r="Q131" s="15" t="s">
        <v>53</v>
      </c>
      <c r="S131" s="27"/>
    </row>
    <row r="132" spans="1:20" ht="16" x14ac:dyDescent="0.2">
      <c r="A132" s="10">
        <v>172</v>
      </c>
      <c r="D132" s="10" t="s">
        <v>27</v>
      </c>
      <c r="E132" s="10">
        <v>2</v>
      </c>
      <c r="F132" s="10" t="s">
        <v>24</v>
      </c>
      <c r="G132" s="10">
        <v>3</v>
      </c>
      <c r="H132" s="10" t="s">
        <v>133</v>
      </c>
      <c r="I132" s="10" t="s">
        <v>137</v>
      </c>
      <c r="J132" s="10" t="s">
        <v>135</v>
      </c>
      <c r="K132" s="25" t="s">
        <v>136</v>
      </c>
      <c r="L132" s="10" t="s">
        <v>53</v>
      </c>
      <c r="M132" s="10">
        <v>34</v>
      </c>
      <c r="N132" s="19">
        <v>133</v>
      </c>
      <c r="O132" s="10">
        <v>62</v>
      </c>
      <c r="P132" s="21" t="s">
        <v>53</v>
      </c>
      <c r="Q132" s="15" t="s">
        <v>53</v>
      </c>
      <c r="S132" s="27"/>
    </row>
    <row r="133" spans="1:20" ht="16" x14ac:dyDescent="0.2">
      <c r="A133" s="10">
        <v>166</v>
      </c>
      <c r="D133" s="10" t="s">
        <v>27</v>
      </c>
      <c r="E133" s="10">
        <v>2</v>
      </c>
      <c r="F133" s="10" t="s">
        <v>24</v>
      </c>
      <c r="G133" s="10">
        <v>3</v>
      </c>
      <c r="H133" s="10" t="s">
        <v>151</v>
      </c>
      <c r="I133" s="10" t="s">
        <v>137</v>
      </c>
      <c r="J133" s="30" t="s">
        <v>136</v>
      </c>
      <c r="K133" s="30" t="s">
        <v>136</v>
      </c>
      <c r="L133" s="30" t="s">
        <v>136</v>
      </c>
      <c r="M133" s="30" t="s">
        <v>136</v>
      </c>
      <c r="N133" s="30" t="s">
        <v>136</v>
      </c>
      <c r="O133" s="30" t="s">
        <v>136</v>
      </c>
      <c r="P133" s="30" t="s">
        <v>136</v>
      </c>
      <c r="Q133" s="31" t="s">
        <v>136</v>
      </c>
      <c r="S133" s="26"/>
    </row>
    <row r="134" spans="1:20" ht="16" x14ac:dyDescent="0.2">
      <c r="A134" s="10">
        <v>173</v>
      </c>
      <c r="D134" s="10" t="s">
        <v>27</v>
      </c>
      <c r="E134" s="10">
        <v>2</v>
      </c>
      <c r="F134" s="10" t="s">
        <v>24</v>
      </c>
      <c r="G134" s="10">
        <v>3</v>
      </c>
      <c r="H134" s="10" t="s">
        <v>133</v>
      </c>
      <c r="I134" s="15" t="s">
        <v>139</v>
      </c>
      <c r="J134" s="10" t="s">
        <v>134</v>
      </c>
      <c r="K134" s="10" t="s">
        <v>52</v>
      </c>
      <c r="L134" s="10" t="s">
        <v>53</v>
      </c>
      <c r="M134" s="10">
        <v>29</v>
      </c>
      <c r="N134" s="19">
        <v>165</v>
      </c>
      <c r="O134" s="19">
        <v>80</v>
      </c>
      <c r="P134" s="21" t="s">
        <v>53</v>
      </c>
      <c r="Q134" s="15" t="s">
        <v>53</v>
      </c>
      <c r="S134" s="27"/>
      <c r="T134" s="19"/>
    </row>
    <row r="135" spans="1:20" x14ac:dyDescent="0.2">
      <c r="A135" s="10">
        <v>158</v>
      </c>
      <c r="D135" s="10" t="s">
        <v>27</v>
      </c>
      <c r="E135" s="10">
        <v>2</v>
      </c>
      <c r="F135" s="10" t="s">
        <v>25</v>
      </c>
      <c r="G135" s="10">
        <v>1</v>
      </c>
      <c r="H135" s="10" t="s">
        <v>133</v>
      </c>
      <c r="I135" s="10" t="s">
        <v>137</v>
      </c>
      <c r="J135" s="10" t="s">
        <v>134</v>
      </c>
      <c r="K135" s="10" t="s">
        <v>59</v>
      </c>
      <c r="L135" s="10" t="s">
        <v>53</v>
      </c>
      <c r="M135" s="10">
        <v>33</v>
      </c>
      <c r="N135" s="10">
        <v>179</v>
      </c>
      <c r="O135" s="10">
        <v>82</v>
      </c>
      <c r="P135" s="21" t="s">
        <v>53</v>
      </c>
      <c r="Q135" s="15" t="s">
        <v>53</v>
      </c>
      <c r="S135" s="26"/>
    </row>
    <row r="136" spans="1:20" x14ac:dyDescent="0.2">
      <c r="A136" s="10">
        <v>168</v>
      </c>
      <c r="D136" s="10" t="s">
        <v>27</v>
      </c>
      <c r="E136" s="10">
        <v>2</v>
      </c>
      <c r="F136" s="10" t="s">
        <v>25</v>
      </c>
      <c r="G136" s="10">
        <v>2</v>
      </c>
      <c r="H136" s="10" t="s">
        <v>133</v>
      </c>
      <c r="I136" s="10" t="s">
        <v>137</v>
      </c>
      <c r="J136" s="10" t="s">
        <v>134</v>
      </c>
      <c r="K136" s="10" t="s">
        <v>59</v>
      </c>
      <c r="L136" s="10" t="s">
        <v>53</v>
      </c>
      <c r="M136" s="10">
        <v>31</v>
      </c>
      <c r="N136" s="10">
        <v>182</v>
      </c>
      <c r="O136" s="10">
        <v>84</v>
      </c>
      <c r="P136" s="21" t="s">
        <v>53</v>
      </c>
      <c r="Q136" s="15" t="s">
        <v>53</v>
      </c>
      <c r="S136" s="26"/>
    </row>
    <row r="137" spans="1:20" ht="16" x14ac:dyDescent="0.2">
      <c r="A137" s="10">
        <v>168</v>
      </c>
      <c r="D137" s="10" t="s">
        <v>27</v>
      </c>
      <c r="E137" s="10">
        <v>2</v>
      </c>
      <c r="F137" s="10" t="s">
        <v>25</v>
      </c>
      <c r="G137" s="10">
        <v>3</v>
      </c>
      <c r="H137" s="10" t="s">
        <v>151</v>
      </c>
      <c r="I137" s="10" t="s">
        <v>137</v>
      </c>
      <c r="J137" s="30" t="s">
        <v>136</v>
      </c>
      <c r="K137" s="30" t="s">
        <v>136</v>
      </c>
      <c r="L137" s="30" t="s">
        <v>136</v>
      </c>
      <c r="M137" s="30" t="s">
        <v>136</v>
      </c>
      <c r="N137" s="30" t="s">
        <v>136</v>
      </c>
      <c r="O137" s="30" t="s">
        <v>136</v>
      </c>
      <c r="P137" s="30" t="s">
        <v>136</v>
      </c>
      <c r="Q137" s="31" t="s">
        <v>136</v>
      </c>
      <c r="S137" s="26"/>
    </row>
    <row r="138" spans="1:20" x14ac:dyDescent="0.2">
      <c r="L138"/>
      <c r="Q138" s="21"/>
      <c r="S138" s="26"/>
    </row>
    <row r="139" spans="1:20" ht="16" x14ac:dyDescent="0.2">
      <c r="A139" s="10">
        <v>210</v>
      </c>
      <c r="D139" s="10" t="s">
        <v>27</v>
      </c>
      <c r="E139" s="10">
        <v>3</v>
      </c>
      <c r="F139" s="10" t="s">
        <v>23</v>
      </c>
      <c r="G139" s="10">
        <v>1</v>
      </c>
      <c r="H139" s="10" t="s">
        <v>133</v>
      </c>
      <c r="I139" t="s">
        <v>137</v>
      </c>
      <c r="J139" s="10" t="s">
        <v>134</v>
      </c>
      <c r="K139" s="10" t="s">
        <v>52</v>
      </c>
      <c r="L139" t="s">
        <v>53</v>
      </c>
      <c r="M139" s="10">
        <v>25</v>
      </c>
      <c r="N139" s="19">
        <v>160</v>
      </c>
      <c r="O139" s="19">
        <v>80</v>
      </c>
      <c r="P139" s="21" t="s">
        <v>53</v>
      </c>
      <c r="Q139" s="15" t="s">
        <v>53</v>
      </c>
      <c r="S139" s="27"/>
      <c r="T139" s="19"/>
    </row>
    <row r="140" spans="1:20" ht="16" x14ac:dyDescent="0.2">
      <c r="A140" s="10">
        <v>211</v>
      </c>
      <c r="D140" s="10" t="s">
        <v>27</v>
      </c>
      <c r="E140" s="10">
        <v>3</v>
      </c>
      <c r="F140" s="10" t="s">
        <v>23</v>
      </c>
      <c r="G140" s="10">
        <v>1</v>
      </c>
      <c r="H140" s="10" t="s">
        <v>133</v>
      </c>
      <c r="I140" t="s">
        <v>137</v>
      </c>
      <c r="J140" s="10" t="s">
        <v>134</v>
      </c>
      <c r="K140" s="10" t="s">
        <v>52</v>
      </c>
      <c r="L140" t="s">
        <v>53</v>
      </c>
      <c r="M140" s="10">
        <v>22</v>
      </c>
      <c r="N140" s="19">
        <v>160</v>
      </c>
      <c r="O140" s="19">
        <v>80</v>
      </c>
      <c r="P140" s="21" t="s">
        <v>53</v>
      </c>
      <c r="Q140" s="15" t="s">
        <v>53</v>
      </c>
      <c r="S140" s="27"/>
      <c r="T140" s="19"/>
    </row>
    <row r="141" spans="1:20" ht="16" x14ac:dyDescent="0.2">
      <c r="A141" s="10">
        <v>212</v>
      </c>
      <c r="D141" s="10" t="s">
        <v>27</v>
      </c>
      <c r="E141" s="10">
        <v>3</v>
      </c>
      <c r="F141" s="10" t="s">
        <v>23</v>
      </c>
      <c r="G141" s="10">
        <v>1</v>
      </c>
      <c r="H141" s="10" t="s">
        <v>133</v>
      </c>
      <c r="I141" t="s">
        <v>137</v>
      </c>
      <c r="J141" s="10" t="s">
        <v>135</v>
      </c>
      <c r="K141" s="10" t="s">
        <v>59</v>
      </c>
      <c r="L141" t="s">
        <v>53</v>
      </c>
      <c r="M141" s="10">
        <v>34</v>
      </c>
      <c r="N141" s="19">
        <v>185</v>
      </c>
      <c r="O141" s="19">
        <v>105</v>
      </c>
      <c r="P141" s="21" t="s">
        <v>53</v>
      </c>
      <c r="Q141" s="15" t="s">
        <v>53</v>
      </c>
      <c r="S141" s="27"/>
      <c r="T141" s="19"/>
    </row>
    <row r="142" spans="1:20" ht="16" x14ac:dyDescent="0.2">
      <c r="A142" s="10">
        <v>222</v>
      </c>
      <c r="D142" s="10" t="s">
        <v>27</v>
      </c>
      <c r="E142" s="10">
        <v>3</v>
      </c>
      <c r="F142" s="10" t="s">
        <v>23</v>
      </c>
      <c r="G142" s="10">
        <v>2</v>
      </c>
      <c r="H142" s="10" t="s">
        <v>133</v>
      </c>
      <c r="I142" t="s">
        <v>137</v>
      </c>
      <c r="J142" s="10" t="s">
        <v>135</v>
      </c>
      <c r="K142" s="25" t="s">
        <v>136</v>
      </c>
      <c r="L142" t="s">
        <v>53</v>
      </c>
      <c r="M142" s="10">
        <v>23</v>
      </c>
      <c r="N142" s="19">
        <v>160</v>
      </c>
      <c r="O142" s="19">
        <v>85</v>
      </c>
      <c r="P142" s="21" t="s">
        <v>53</v>
      </c>
      <c r="Q142" s="15" t="s">
        <v>53</v>
      </c>
      <c r="S142" s="27"/>
      <c r="T142" s="19"/>
    </row>
    <row r="143" spans="1:20" ht="16" x14ac:dyDescent="0.2">
      <c r="A143" s="10">
        <v>223</v>
      </c>
      <c r="D143" s="10" t="s">
        <v>27</v>
      </c>
      <c r="E143" s="10">
        <v>3</v>
      </c>
      <c r="F143" s="10" t="s">
        <v>23</v>
      </c>
      <c r="G143" s="10">
        <v>2</v>
      </c>
      <c r="H143" s="10" t="s">
        <v>133</v>
      </c>
      <c r="I143" t="s">
        <v>137</v>
      </c>
      <c r="J143" s="10" t="s">
        <v>134</v>
      </c>
      <c r="K143" s="10" t="s">
        <v>59</v>
      </c>
      <c r="L143" t="s">
        <v>53</v>
      </c>
      <c r="M143" s="10">
        <v>37</v>
      </c>
      <c r="N143" s="19">
        <v>182</v>
      </c>
      <c r="O143" s="19">
        <v>81</v>
      </c>
      <c r="P143" s="21" t="s">
        <v>53</v>
      </c>
      <c r="Q143" s="15" t="s">
        <v>53</v>
      </c>
      <c r="S143" s="27"/>
      <c r="T143" s="19"/>
    </row>
    <row r="144" spans="1:20" ht="16" x14ac:dyDescent="0.2">
      <c r="A144" s="10">
        <v>230</v>
      </c>
      <c r="D144" s="10" t="s">
        <v>27</v>
      </c>
      <c r="E144" s="10">
        <v>3</v>
      </c>
      <c r="F144" s="10" t="s">
        <v>23</v>
      </c>
      <c r="G144" s="10">
        <v>3</v>
      </c>
      <c r="H144" s="10" t="s">
        <v>133</v>
      </c>
      <c r="I144" t="s">
        <v>137</v>
      </c>
      <c r="J144" s="10" t="s">
        <v>134</v>
      </c>
      <c r="K144" s="10" t="s">
        <v>59</v>
      </c>
      <c r="L144" t="s">
        <v>53</v>
      </c>
      <c r="M144" s="10">
        <v>30</v>
      </c>
      <c r="N144" s="19">
        <v>150</v>
      </c>
      <c r="O144" s="19">
        <v>80</v>
      </c>
      <c r="P144" s="21" t="s">
        <v>53</v>
      </c>
      <c r="Q144" s="15" t="s">
        <v>53</v>
      </c>
      <c r="S144" s="27"/>
      <c r="T144" s="19"/>
    </row>
    <row r="145" spans="1:20" ht="16" x14ac:dyDescent="0.2">
      <c r="A145" s="10">
        <v>211</v>
      </c>
      <c r="D145" s="10" t="s">
        <v>27</v>
      </c>
      <c r="E145" s="10">
        <v>3</v>
      </c>
      <c r="F145" s="10" t="s">
        <v>23</v>
      </c>
      <c r="G145" s="10">
        <v>3</v>
      </c>
      <c r="H145" s="10" t="s">
        <v>151</v>
      </c>
      <c r="I145" t="s">
        <v>137</v>
      </c>
      <c r="J145" s="30" t="s">
        <v>136</v>
      </c>
      <c r="K145" s="30" t="s">
        <v>136</v>
      </c>
      <c r="L145" s="30" t="s">
        <v>136</v>
      </c>
      <c r="M145" s="30" t="s">
        <v>136</v>
      </c>
      <c r="N145" s="30" t="s">
        <v>136</v>
      </c>
      <c r="O145" s="30" t="s">
        <v>136</v>
      </c>
      <c r="P145" s="30" t="s">
        <v>136</v>
      </c>
      <c r="Q145" s="31" t="s">
        <v>136</v>
      </c>
      <c r="S145" s="27"/>
      <c r="T145" s="19"/>
    </row>
    <row r="146" spans="1:20" ht="16" x14ac:dyDescent="0.2">
      <c r="A146" s="10">
        <v>213</v>
      </c>
      <c r="D146" s="10" t="s">
        <v>27</v>
      </c>
      <c r="E146" s="10">
        <v>3</v>
      </c>
      <c r="F146" s="10" t="s">
        <v>23</v>
      </c>
      <c r="G146" s="10">
        <v>1</v>
      </c>
      <c r="H146" s="10" t="s">
        <v>133</v>
      </c>
      <c r="I146" s="14" t="s">
        <v>139</v>
      </c>
      <c r="J146" s="10" t="s">
        <v>134</v>
      </c>
      <c r="K146" s="10" t="s">
        <v>52</v>
      </c>
      <c r="L146" t="s">
        <v>53</v>
      </c>
      <c r="M146" s="10">
        <v>44</v>
      </c>
      <c r="N146" s="19">
        <v>192</v>
      </c>
      <c r="O146" s="19">
        <v>91</v>
      </c>
      <c r="P146" s="21" t="s">
        <v>53</v>
      </c>
      <c r="Q146" s="15" t="s">
        <v>53</v>
      </c>
      <c r="S146" s="27"/>
      <c r="T146" s="19"/>
    </row>
    <row r="147" spans="1:20" ht="16" x14ac:dyDescent="0.2">
      <c r="A147" s="10">
        <v>214</v>
      </c>
      <c r="D147" s="10" t="s">
        <v>27</v>
      </c>
      <c r="E147" s="10">
        <v>3</v>
      </c>
      <c r="F147" s="10" t="s">
        <v>23</v>
      </c>
      <c r="G147" s="10">
        <v>1</v>
      </c>
      <c r="H147" s="10" t="s">
        <v>133</v>
      </c>
      <c r="I147" s="14" t="s">
        <v>139</v>
      </c>
      <c r="J147" s="10" t="s">
        <v>134</v>
      </c>
      <c r="K147" s="10" t="s">
        <v>52</v>
      </c>
      <c r="L147" t="s">
        <v>53</v>
      </c>
      <c r="M147" s="10">
        <v>42</v>
      </c>
      <c r="N147" s="19">
        <v>179</v>
      </c>
      <c r="O147" s="19">
        <v>89</v>
      </c>
      <c r="P147" s="21" t="s">
        <v>53</v>
      </c>
      <c r="Q147" s="15" t="s">
        <v>53</v>
      </c>
      <c r="S147" s="27"/>
      <c r="T147" s="19"/>
    </row>
    <row r="148" spans="1:20" ht="16" x14ac:dyDescent="0.2">
      <c r="A148" s="10">
        <v>224</v>
      </c>
      <c r="D148" s="10" t="s">
        <v>27</v>
      </c>
      <c r="E148" s="10">
        <v>3</v>
      </c>
      <c r="F148" s="10" t="s">
        <v>23</v>
      </c>
      <c r="G148" s="10">
        <v>2</v>
      </c>
      <c r="H148" s="10" t="s">
        <v>133</v>
      </c>
      <c r="I148" s="14" t="s">
        <v>139</v>
      </c>
      <c r="J148" s="10" t="s">
        <v>134</v>
      </c>
      <c r="K148" s="10" t="s">
        <v>52</v>
      </c>
      <c r="L148" t="s">
        <v>53</v>
      </c>
      <c r="M148" s="10">
        <v>39</v>
      </c>
      <c r="N148" s="19">
        <v>181</v>
      </c>
      <c r="O148" s="19">
        <v>79</v>
      </c>
      <c r="P148" s="21" t="s">
        <v>53</v>
      </c>
      <c r="Q148" s="15" t="s">
        <v>53</v>
      </c>
      <c r="S148" s="26"/>
      <c r="T148" s="19"/>
    </row>
    <row r="149" spans="1:20" x14ac:dyDescent="0.2">
      <c r="A149" s="10">
        <v>225</v>
      </c>
      <c r="D149" s="10" t="s">
        <v>27</v>
      </c>
      <c r="E149" s="10">
        <v>3</v>
      </c>
      <c r="F149" s="10" t="s">
        <v>23</v>
      </c>
      <c r="G149" s="10">
        <v>2</v>
      </c>
      <c r="H149" s="10" t="s">
        <v>133</v>
      </c>
      <c r="I149" s="14" t="s">
        <v>139</v>
      </c>
      <c r="J149" s="10" t="s">
        <v>135</v>
      </c>
      <c r="K149" s="25" t="s">
        <v>136</v>
      </c>
      <c r="L149" t="s">
        <v>53</v>
      </c>
      <c r="M149" s="10">
        <v>42</v>
      </c>
      <c r="N149" s="10">
        <v>168</v>
      </c>
      <c r="O149" s="10">
        <v>78</v>
      </c>
      <c r="P149" s="21" t="s">
        <v>53</v>
      </c>
      <c r="Q149" s="15" t="s">
        <v>53</v>
      </c>
      <c r="S149" s="26"/>
    </row>
    <row r="150" spans="1:20" x14ac:dyDescent="0.2">
      <c r="A150" s="10" t="s">
        <v>132</v>
      </c>
      <c r="D150" s="10" t="s">
        <v>27</v>
      </c>
      <c r="E150" s="10">
        <v>3</v>
      </c>
      <c r="F150" s="10" t="s">
        <v>24</v>
      </c>
      <c r="G150" s="10">
        <v>2</v>
      </c>
      <c r="H150" s="10" t="s">
        <v>133</v>
      </c>
      <c r="I150" s="15" t="s">
        <v>143</v>
      </c>
      <c r="J150" s="10" t="s">
        <v>134</v>
      </c>
      <c r="M150" s="10" t="s">
        <v>136</v>
      </c>
      <c r="Q150" s="15"/>
      <c r="S150" s="26"/>
    </row>
    <row r="151" spans="1:20" ht="16" x14ac:dyDescent="0.2">
      <c r="A151" s="10">
        <v>214</v>
      </c>
      <c r="D151" s="10" t="s">
        <v>27</v>
      </c>
      <c r="E151" s="10">
        <v>3</v>
      </c>
      <c r="F151" s="10" t="s">
        <v>23</v>
      </c>
      <c r="G151" s="10">
        <v>3</v>
      </c>
      <c r="H151" s="10" t="s">
        <v>151</v>
      </c>
      <c r="I151" s="14" t="s">
        <v>139</v>
      </c>
      <c r="J151" s="30" t="s">
        <v>136</v>
      </c>
      <c r="K151" s="30" t="s">
        <v>136</v>
      </c>
      <c r="L151" s="30" t="s">
        <v>136</v>
      </c>
      <c r="M151" s="30" t="s">
        <v>136</v>
      </c>
      <c r="N151" s="30" t="s">
        <v>136</v>
      </c>
      <c r="O151" s="30" t="s">
        <v>136</v>
      </c>
      <c r="P151" s="30" t="s">
        <v>136</v>
      </c>
      <c r="Q151" s="31" t="s">
        <v>136</v>
      </c>
      <c r="S151" s="26"/>
    </row>
    <row r="152" spans="1:20" ht="16" x14ac:dyDescent="0.2">
      <c r="A152" s="10">
        <v>224</v>
      </c>
      <c r="D152" s="10" t="s">
        <v>27</v>
      </c>
      <c r="E152" s="10">
        <v>3</v>
      </c>
      <c r="F152" s="10" t="s">
        <v>23</v>
      </c>
      <c r="G152" s="10">
        <v>3</v>
      </c>
      <c r="H152" s="10" t="s">
        <v>151</v>
      </c>
      <c r="I152" s="14" t="s">
        <v>139</v>
      </c>
      <c r="J152" s="30" t="s">
        <v>136</v>
      </c>
      <c r="K152" s="30" t="s">
        <v>136</v>
      </c>
      <c r="L152" s="30" t="s">
        <v>136</v>
      </c>
      <c r="M152" s="30" t="s">
        <v>136</v>
      </c>
      <c r="N152" s="30" t="s">
        <v>136</v>
      </c>
      <c r="O152" s="30" t="s">
        <v>136</v>
      </c>
      <c r="P152" s="30" t="s">
        <v>136</v>
      </c>
      <c r="Q152" s="31" t="s">
        <v>136</v>
      </c>
      <c r="S152" s="26"/>
    </row>
    <row r="153" spans="1:20" ht="16" x14ac:dyDescent="0.2">
      <c r="A153" s="10">
        <v>215</v>
      </c>
      <c r="D153" s="10" t="s">
        <v>27</v>
      </c>
      <c r="E153" s="10">
        <v>3</v>
      </c>
      <c r="F153" s="10" t="s">
        <v>24</v>
      </c>
      <c r="G153" s="10">
        <v>1</v>
      </c>
      <c r="H153" s="10" t="s">
        <v>133</v>
      </c>
      <c r="I153" t="s">
        <v>137</v>
      </c>
      <c r="J153" s="10" t="s">
        <v>134</v>
      </c>
      <c r="K153" s="10" t="s">
        <v>59</v>
      </c>
      <c r="L153" t="s">
        <v>53</v>
      </c>
      <c r="M153" s="10">
        <v>32</v>
      </c>
      <c r="N153" s="19">
        <v>177</v>
      </c>
      <c r="O153" s="19">
        <v>81</v>
      </c>
      <c r="P153" s="21" t="s">
        <v>53</v>
      </c>
      <c r="Q153" s="15" t="s">
        <v>53</v>
      </c>
      <c r="S153" s="27"/>
      <c r="T153" s="19"/>
    </row>
    <row r="154" spans="1:20" ht="16" x14ac:dyDescent="0.2">
      <c r="A154" s="10">
        <v>226</v>
      </c>
      <c r="D154" s="10" t="s">
        <v>27</v>
      </c>
      <c r="E154" s="10">
        <v>3</v>
      </c>
      <c r="F154" s="10" t="s">
        <v>24</v>
      </c>
      <c r="G154" s="10">
        <v>2</v>
      </c>
      <c r="H154" s="10" t="s">
        <v>133</v>
      </c>
      <c r="I154" t="s">
        <v>137</v>
      </c>
      <c r="J154" s="10" t="s">
        <v>134</v>
      </c>
      <c r="K154" s="10" t="s">
        <v>59</v>
      </c>
      <c r="L154" t="s">
        <v>53</v>
      </c>
      <c r="M154" s="10">
        <v>27</v>
      </c>
      <c r="N154" s="19">
        <v>165</v>
      </c>
      <c r="O154" s="19">
        <v>90</v>
      </c>
      <c r="P154" s="21" t="s">
        <v>53</v>
      </c>
      <c r="Q154" s="15" t="s">
        <v>53</v>
      </c>
      <c r="S154" s="27"/>
      <c r="T154" s="19"/>
    </row>
    <row r="155" spans="1:20" ht="16" x14ac:dyDescent="0.2">
      <c r="A155" s="10">
        <v>227</v>
      </c>
      <c r="D155" s="10" t="s">
        <v>27</v>
      </c>
      <c r="E155" s="10">
        <v>3</v>
      </c>
      <c r="F155" s="10" t="s">
        <v>24</v>
      </c>
      <c r="G155" s="10">
        <v>2</v>
      </c>
      <c r="H155" s="10" t="s">
        <v>133</v>
      </c>
      <c r="I155" t="s">
        <v>137</v>
      </c>
      <c r="J155" s="10" t="s">
        <v>134</v>
      </c>
      <c r="K155" s="10" t="s">
        <v>59</v>
      </c>
      <c r="L155" t="s">
        <v>53</v>
      </c>
      <c r="M155" s="10">
        <v>19</v>
      </c>
      <c r="N155" s="19">
        <v>135</v>
      </c>
      <c r="O155" s="19">
        <v>80</v>
      </c>
      <c r="P155" s="21" t="s">
        <v>53</v>
      </c>
      <c r="Q155" s="15" t="s">
        <v>53</v>
      </c>
      <c r="S155" s="27"/>
      <c r="T155" s="19"/>
    </row>
    <row r="156" spans="1:20" ht="16" x14ac:dyDescent="0.2">
      <c r="A156" s="10">
        <v>231</v>
      </c>
      <c r="D156" s="10" t="s">
        <v>27</v>
      </c>
      <c r="E156" s="10">
        <v>3</v>
      </c>
      <c r="F156" s="10" t="s">
        <v>24</v>
      </c>
      <c r="G156" s="10">
        <v>3</v>
      </c>
      <c r="H156" s="10" t="s">
        <v>133</v>
      </c>
      <c r="I156" t="s">
        <v>137</v>
      </c>
      <c r="J156" s="10" t="s">
        <v>135</v>
      </c>
      <c r="K156" s="10" t="s">
        <v>59</v>
      </c>
      <c r="L156" t="s">
        <v>53</v>
      </c>
      <c r="M156" s="10">
        <v>27</v>
      </c>
      <c r="N156" s="19">
        <v>167</v>
      </c>
      <c r="O156" s="19">
        <v>69</v>
      </c>
      <c r="P156" s="21" t="s">
        <v>53</v>
      </c>
      <c r="Q156" s="15" t="s">
        <v>53</v>
      </c>
      <c r="S156" s="27"/>
      <c r="T156" s="19"/>
    </row>
    <row r="157" spans="1:20" ht="16" x14ac:dyDescent="0.2">
      <c r="A157" s="10">
        <v>232</v>
      </c>
      <c r="D157" s="10" t="s">
        <v>27</v>
      </c>
      <c r="E157" s="10">
        <v>3</v>
      </c>
      <c r="F157" s="10" t="s">
        <v>24</v>
      </c>
      <c r="G157" s="10">
        <v>3</v>
      </c>
      <c r="H157" s="10" t="s">
        <v>133</v>
      </c>
      <c r="I157" t="s">
        <v>137</v>
      </c>
      <c r="J157" s="10" t="s">
        <v>134</v>
      </c>
      <c r="K157" s="10" t="s">
        <v>52</v>
      </c>
      <c r="L157" t="s">
        <v>53</v>
      </c>
      <c r="M157" s="10">
        <v>27</v>
      </c>
      <c r="P157" s="21" t="s">
        <v>53</v>
      </c>
      <c r="Q157" s="15" t="s">
        <v>53</v>
      </c>
      <c r="S157" s="27"/>
      <c r="T157" s="19"/>
    </row>
    <row r="158" spans="1:20" ht="16" x14ac:dyDescent="0.2">
      <c r="A158" s="10">
        <v>216</v>
      </c>
      <c r="D158" s="10" t="s">
        <v>27</v>
      </c>
      <c r="E158" s="10">
        <v>3</v>
      </c>
      <c r="F158" s="10" t="s">
        <v>24</v>
      </c>
      <c r="G158" s="10">
        <v>1</v>
      </c>
      <c r="H158" s="10" t="s">
        <v>133</v>
      </c>
      <c r="I158" s="14" t="s">
        <v>139</v>
      </c>
      <c r="J158" s="10" t="s">
        <v>135</v>
      </c>
      <c r="K158" s="10" t="s">
        <v>52</v>
      </c>
      <c r="L158" t="s">
        <v>53</v>
      </c>
      <c r="M158" s="10">
        <v>36</v>
      </c>
      <c r="N158" s="10">
        <v>145</v>
      </c>
      <c r="O158" s="10">
        <v>56</v>
      </c>
      <c r="P158" s="21" t="s">
        <v>53</v>
      </c>
      <c r="Q158" s="15" t="s">
        <v>53</v>
      </c>
      <c r="S158" s="27"/>
      <c r="T158" s="19"/>
    </row>
    <row r="159" spans="1:20" ht="16" x14ac:dyDescent="0.2">
      <c r="A159" s="10">
        <v>228</v>
      </c>
      <c r="D159" s="10" t="s">
        <v>27</v>
      </c>
      <c r="E159" s="10">
        <v>3</v>
      </c>
      <c r="F159" s="10" t="s">
        <v>24</v>
      </c>
      <c r="G159" s="10">
        <v>2</v>
      </c>
      <c r="H159" s="10" t="s">
        <v>133</v>
      </c>
      <c r="I159" s="14" t="s">
        <v>139</v>
      </c>
      <c r="J159" s="10" t="s">
        <v>134</v>
      </c>
      <c r="K159" s="10" t="s">
        <v>52</v>
      </c>
      <c r="L159" t="s">
        <v>53</v>
      </c>
      <c r="M159" s="10">
        <v>44</v>
      </c>
      <c r="N159" s="19">
        <v>178</v>
      </c>
      <c r="O159" s="19">
        <v>69</v>
      </c>
      <c r="P159" s="21" t="s">
        <v>53</v>
      </c>
      <c r="Q159" s="15" t="s">
        <v>53</v>
      </c>
      <c r="S159" s="27"/>
      <c r="T159" s="19"/>
    </row>
    <row r="160" spans="1:20" ht="16" x14ac:dyDescent="0.2">
      <c r="A160" s="10">
        <v>229</v>
      </c>
      <c r="D160" s="10" t="s">
        <v>27</v>
      </c>
      <c r="E160" s="10">
        <v>3</v>
      </c>
      <c r="F160" s="10" t="s">
        <v>24</v>
      </c>
      <c r="G160" s="10">
        <v>2</v>
      </c>
      <c r="H160" s="10" t="s">
        <v>133</v>
      </c>
      <c r="I160" s="14" t="s">
        <v>139</v>
      </c>
      <c r="J160" s="10" t="s">
        <v>134</v>
      </c>
      <c r="K160" s="10" t="s">
        <v>59</v>
      </c>
      <c r="L160" t="s">
        <v>53</v>
      </c>
      <c r="M160" s="10">
        <v>36</v>
      </c>
      <c r="N160" s="19">
        <v>166</v>
      </c>
      <c r="O160" s="19">
        <v>72</v>
      </c>
      <c r="P160" s="21" t="s">
        <v>53</v>
      </c>
      <c r="Q160" s="15" t="s">
        <v>53</v>
      </c>
      <c r="S160" s="27"/>
      <c r="T160" s="19"/>
    </row>
    <row r="161" spans="1:20" ht="16" x14ac:dyDescent="0.2">
      <c r="A161" s="10">
        <v>217</v>
      </c>
      <c r="D161" s="10" t="s">
        <v>27</v>
      </c>
      <c r="E161" s="10">
        <v>3</v>
      </c>
      <c r="F161" s="10" t="s">
        <v>25</v>
      </c>
      <c r="G161" s="10">
        <v>1</v>
      </c>
      <c r="H161" s="10" t="s">
        <v>133</v>
      </c>
      <c r="I161" s="14" t="s">
        <v>139</v>
      </c>
      <c r="J161" s="10" t="s">
        <v>134</v>
      </c>
      <c r="K161" s="10" t="s">
        <v>52</v>
      </c>
      <c r="L161" t="s">
        <v>53</v>
      </c>
      <c r="M161" s="10">
        <v>38</v>
      </c>
      <c r="N161" s="19">
        <v>183</v>
      </c>
      <c r="O161" s="19">
        <v>78</v>
      </c>
      <c r="P161" s="21" t="s">
        <v>53</v>
      </c>
      <c r="Q161" s="15" t="s">
        <v>53</v>
      </c>
      <c r="S161" s="27"/>
    </row>
    <row r="162" spans="1:20" ht="16" x14ac:dyDescent="0.2">
      <c r="A162" s="10">
        <v>218</v>
      </c>
      <c r="D162" s="10" t="s">
        <v>27</v>
      </c>
      <c r="E162" s="10">
        <v>3</v>
      </c>
      <c r="F162" s="10" t="s">
        <v>25</v>
      </c>
      <c r="G162" s="10">
        <v>1</v>
      </c>
      <c r="H162" s="10" t="s">
        <v>133</v>
      </c>
      <c r="I162" s="14" t="s">
        <v>139</v>
      </c>
      <c r="J162" s="10" t="s">
        <v>134</v>
      </c>
      <c r="K162" s="10" t="s">
        <v>52</v>
      </c>
      <c r="L162" t="s">
        <v>53</v>
      </c>
      <c r="M162" s="10">
        <v>37</v>
      </c>
      <c r="P162" s="21" t="s">
        <v>53</v>
      </c>
      <c r="Q162" s="15" t="s">
        <v>53</v>
      </c>
      <c r="S162" s="27"/>
    </row>
    <row r="163" spans="1:20" ht="16" x14ac:dyDescent="0.2">
      <c r="A163" s="10">
        <v>220</v>
      </c>
      <c r="D163" s="10" t="s">
        <v>27</v>
      </c>
      <c r="E163" s="10">
        <v>3</v>
      </c>
      <c r="F163" s="10" t="s">
        <v>25</v>
      </c>
      <c r="G163" s="10">
        <v>1</v>
      </c>
      <c r="H163" s="10" t="s">
        <v>133</v>
      </c>
      <c r="I163" t="s">
        <v>137</v>
      </c>
      <c r="J163" s="10" t="s">
        <v>134</v>
      </c>
      <c r="K163" s="10" t="s">
        <v>52</v>
      </c>
      <c r="L163" t="s">
        <v>53</v>
      </c>
      <c r="M163" s="10">
        <v>23</v>
      </c>
      <c r="N163" s="19">
        <v>160</v>
      </c>
      <c r="O163" s="19">
        <v>85</v>
      </c>
      <c r="P163" s="21" t="s">
        <v>53</v>
      </c>
      <c r="Q163" s="15" t="s">
        <v>53</v>
      </c>
      <c r="S163" s="27"/>
      <c r="T163" s="19"/>
    </row>
    <row r="164" spans="1:20" ht="16" x14ac:dyDescent="0.2">
      <c r="A164" s="10">
        <v>219</v>
      </c>
      <c r="D164" s="10" t="s">
        <v>27</v>
      </c>
      <c r="E164" s="10">
        <v>3</v>
      </c>
      <c r="F164" s="10" t="s">
        <v>25</v>
      </c>
      <c r="G164" s="10">
        <v>1</v>
      </c>
      <c r="H164" s="10" t="s">
        <v>133</v>
      </c>
      <c r="I164" t="s">
        <v>137</v>
      </c>
      <c r="J164" s="10" t="s">
        <v>134</v>
      </c>
      <c r="K164" s="10" t="s">
        <v>52</v>
      </c>
      <c r="L164" t="s">
        <v>53</v>
      </c>
      <c r="M164" s="10">
        <v>24</v>
      </c>
      <c r="N164" s="19">
        <v>175</v>
      </c>
      <c r="O164" s="19">
        <v>85</v>
      </c>
      <c r="P164" s="21" t="s">
        <v>53</v>
      </c>
      <c r="Q164" s="15" t="s">
        <v>53</v>
      </c>
      <c r="S164" s="27"/>
      <c r="T164" s="19"/>
    </row>
    <row r="165" spans="1:20" ht="16" x14ac:dyDescent="0.2">
      <c r="A165" s="10">
        <v>234</v>
      </c>
      <c r="D165" s="10" t="s">
        <v>27</v>
      </c>
      <c r="E165" s="10">
        <v>3</v>
      </c>
      <c r="F165" s="10" t="s">
        <v>25</v>
      </c>
      <c r="G165" s="10">
        <v>2</v>
      </c>
      <c r="H165" s="10" t="s">
        <v>133</v>
      </c>
      <c r="I165" t="s">
        <v>137</v>
      </c>
      <c r="J165" s="10" t="s">
        <v>134</v>
      </c>
      <c r="K165" s="10" t="s">
        <v>59</v>
      </c>
      <c r="L165" t="s">
        <v>57</v>
      </c>
      <c r="M165" s="10">
        <v>15</v>
      </c>
      <c r="N165" s="19">
        <v>145</v>
      </c>
      <c r="O165" s="19">
        <v>75</v>
      </c>
      <c r="P165" s="21" t="s">
        <v>53</v>
      </c>
      <c r="Q165" s="15" t="s">
        <v>53</v>
      </c>
      <c r="S165" s="27"/>
      <c r="T165" s="19"/>
    </row>
    <row r="166" spans="1:20" ht="16" x14ac:dyDescent="0.2">
      <c r="A166" s="10">
        <v>235</v>
      </c>
      <c r="D166" s="10" t="s">
        <v>27</v>
      </c>
      <c r="E166" s="10">
        <v>3</v>
      </c>
      <c r="F166" s="10" t="s">
        <v>25</v>
      </c>
      <c r="G166" s="10">
        <v>2</v>
      </c>
      <c r="H166" s="10" t="s">
        <v>133</v>
      </c>
      <c r="I166" t="s">
        <v>137</v>
      </c>
      <c r="J166" s="10" t="s">
        <v>135</v>
      </c>
      <c r="K166" s="10" t="s">
        <v>52</v>
      </c>
      <c r="L166" t="s">
        <v>53</v>
      </c>
      <c r="M166" s="10">
        <v>15</v>
      </c>
      <c r="N166" s="19">
        <v>145</v>
      </c>
      <c r="O166" s="19">
        <v>66</v>
      </c>
      <c r="P166" s="21" t="s">
        <v>53</v>
      </c>
      <c r="Q166" s="15" t="s">
        <v>53</v>
      </c>
      <c r="S166" s="27"/>
      <c r="T166" s="19"/>
    </row>
    <row r="167" spans="1:20" ht="16" x14ac:dyDescent="0.2">
      <c r="A167" s="10">
        <v>217</v>
      </c>
      <c r="D167" s="10" t="s">
        <v>27</v>
      </c>
      <c r="E167" s="10">
        <v>3</v>
      </c>
      <c r="F167" s="10" t="s">
        <v>25</v>
      </c>
      <c r="G167" s="10">
        <v>2</v>
      </c>
      <c r="H167" s="10" t="s">
        <v>151</v>
      </c>
      <c r="I167" s="14" t="s">
        <v>139</v>
      </c>
      <c r="J167" s="30" t="s">
        <v>136</v>
      </c>
      <c r="K167" s="30" t="s">
        <v>136</v>
      </c>
      <c r="L167" s="30" t="s">
        <v>136</v>
      </c>
      <c r="M167" s="30" t="s">
        <v>136</v>
      </c>
      <c r="N167" s="30" t="s">
        <v>136</v>
      </c>
      <c r="O167" s="30" t="s">
        <v>136</v>
      </c>
      <c r="P167" s="30" t="s">
        <v>136</v>
      </c>
      <c r="Q167" s="31" t="s">
        <v>136</v>
      </c>
      <c r="S167" s="27"/>
      <c r="T167" s="19"/>
    </row>
    <row r="168" spans="1:20" ht="16" x14ac:dyDescent="0.2">
      <c r="A168" s="10">
        <v>219</v>
      </c>
      <c r="D168" s="10" t="s">
        <v>27</v>
      </c>
      <c r="E168" s="10">
        <v>3</v>
      </c>
      <c r="F168" s="10" t="s">
        <v>25</v>
      </c>
      <c r="G168" s="10">
        <v>2</v>
      </c>
      <c r="H168" s="10" t="s">
        <v>151</v>
      </c>
      <c r="I168" t="s">
        <v>137</v>
      </c>
      <c r="J168" s="30" t="s">
        <v>136</v>
      </c>
      <c r="K168" s="30" t="s">
        <v>136</v>
      </c>
      <c r="L168" s="30" t="s">
        <v>136</v>
      </c>
      <c r="M168" s="30" t="s">
        <v>136</v>
      </c>
      <c r="N168" s="30" t="s">
        <v>136</v>
      </c>
      <c r="O168" s="30" t="s">
        <v>136</v>
      </c>
      <c r="P168" s="30" t="s">
        <v>136</v>
      </c>
      <c r="Q168" s="31" t="s">
        <v>136</v>
      </c>
      <c r="S168" s="27"/>
      <c r="T168" s="19"/>
    </row>
    <row r="169" spans="1:20" ht="16" x14ac:dyDescent="0.2">
      <c r="A169" s="10">
        <v>236</v>
      </c>
      <c r="D169" s="10" t="s">
        <v>27</v>
      </c>
      <c r="E169" s="10">
        <v>3</v>
      </c>
      <c r="F169" s="10" t="s">
        <v>25</v>
      </c>
      <c r="G169" s="10">
        <v>3</v>
      </c>
      <c r="H169" s="10" t="s">
        <v>133</v>
      </c>
      <c r="I169" t="s">
        <v>137</v>
      </c>
      <c r="J169" s="10" t="s">
        <v>134</v>
      </c>
      <c r="K169" s="10" t="s">
        <v>59</v>
      </c>
      <c r="L169" t="s">
        <v>53</v>
      </c>
      <c r="M169" s="10">
        <v>33</v>
      </c>
      <c r="N169" s="19">
        <v>175</v>
      </c>
      <c r="O169" s="19">
        <v>95</v>
      </c>
      <c r="P169" s="21" t="s">
        <v>53</v>
      </c>
      <c r="Q169" s="15" t="s">
        <v>53</v>
      </c>
      <c r="S169" s="27"/>
      <c r="T169" s="19"/>
    </row>
    <row r="170" spans="1:20" ht="16" x14ac:dyDescent="0.2">
      <c r="A170" s="10">
        <v>237</v>
      </c>
      <c r="D170" s="10" t="s">
        <v>27</v>
      </c>
      <c r="E170" s="10">
        <v>3</v>
      </c>
      <c r="F170" s="10" t="s">
        <v>25</v>
      </c>
      <c r="G170" s="10">
        <v>3</v>
      </c>
      <c r="H170" s="10" t="s">
        <v>133</v>
      </c>
      <c r="I170" t="s">
        <v>137</v>
      </c>
      <c r="J170" s="10" t="s">
        <v>134</v>
      </c>
      <c r="K170" s="10" t="s">
        <v>52</v>
      </c>
      <c r="L170" t="s">
        <v>53</v>
      </c>
      <c r="M170" s="10">
        <v>36</v>
      </c>
      <c r="N170" s="19">
        <v>176</v>
      </c>
      <c r="O170" s="19">
        <v>87</v>
      </c>
      <c r="P170" s="21" t="s">
        <v>53</v>
      </c>
      <c r="Q170" s="21" t="s">
        <v>53</v>
      </c>
      <c r="S170" s="27"/>
      <c r="T170" s="19"/>
    </row>
    <row r="171" spans="1:20" x14ac:dyDescent="0.2">
      <c r="A171" s="10">
        <v>234</v>
      </c>
      <c r="D171" s="10" t="s">
        <v>27</v>
      </c>
      <c r="E171" s="10">
        <v>3</v>
      </c>
      <c r="F171" s="10" t="s">
        <v>25</v>
      </c>
      <c r="G171" s="10">
        <v>3</v>
      </c>
      <c r="H171" s="10" t="s">
        <v>151</v>
      </c>
      <c r="I17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FC92-0006-4FAB-8532-410D2C23E189}">
  <dimension ref="A1:S42"/>
  <sheetViews>
    <sheetView workbookViewId="0">
      <selection activeCell="D20" sqref="D20"/>
    </sheetView>
  </sheetViews>
  <sheetFormatPr baseColWidth="10" defaultColWidth="8.83203125" defaultRowHeight="15" x14ac:dyDescent="0.2"/>
  <cols>
    <col min="5" max="5" width="14.1640625" customWidth="1"/>
    <col min="6" max="6" width="15" customWidth="1"/>
    <col min="7" max="7" width="14.1640625" customWidth="1"/>
    <col min="8" max="8" width="14.33203125" customWidth="1"/>
    <col min="9" max="9" width="15.6640625" customWidth="1"/>
    <col min="10" max="10" width="13.1640625" customWidth="1"/>
    <col min="11" max="11" width="15.6640625" customWidth="1"/>
    <col min="12" max="12" width="13" customWidth="1"/>
    <col min="13" max="13" width="19" customWidth="1"/>
  </cols>
  <sheetData>
    <row r="1" spans="1:19" x14ac:dyDescent="0.2">
      <c r="A1" t="s">
        <v>0</v>
      </c>
    </row>
    <row r="3" spans="1:19" x14ac:dyDescent="0.2"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O3" s="2"/>
      <c r="P3" s="2"/>
    </row>
    <row r="4" spans="1:19" x14ac:dyDescent="0.2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8</v>
      </c>
      <c r="M4" s="3" t="s">
        <v>21</v>
      </c>
    </row>
    <row r="5" spans="1:19" x14ac:dyDescent="0.2">
      <c r="A5" t="s">
        <v>22</v>
      </c>
      <c r="B5">
        <v>1</v>
      </c>
      <c r="C5" t="s">
        <v>23</v>
      </c>
      <c r="D5">
        <f>E5+F5+G5+H5+I5+J5+K5+L5+M5</f>
        <v>6</v>
      </c>
      <c r="E5">
        <v>3</v>
      </c>
      <c r="F5">
        <v>3</v>
      </c>
      <c r="Q5" s="4"/>
      <c r="R5" s="4"/>
      <c r="S5" s="4"/>
    </row>
    <row r="6" spans="1:19" x14ac:dyDescent="0.2">
      <c r="A6" t="s">
        <v>22</v>
      </c>
      <c r="B6">
        <v>1</v>
      </c>
      <c r="C6" t="s">
        <v>24</v>
      </c>
      <c r="D6">
        <f t="shared" ref="D6:D39" si="0">E6+F6+G6+H6+I6+J6+K6+L6+M6</f>
        <v>6</v>
      </c>
      <c r="E6">
        <v>3</v>
      </c>
      <c r="F6">
        <v>2</v>
      </c>
      <c r="L6">
        <v>1</v>
      </c>
      <c r="Q6" s="4"/>
      <c r="R6" s="4"/>
      <c r="S6" s="4"/>
    </row>
    <row r="7" spans="1:19" x14ac:dyDescent="0.2">
      <c r="A7" t="s">
        <v>22</v>
      </c>
      <c r="B7">
        <v>1</v>
      </c>
      <c r="C7" t="s">
        <v>25</v>
      </c>
      <c r="D7">
        <f t="shared" si="0"/>
        <v>2</v>
      </c>
      <c r="E7">
        <v>1</v>
      </c>
      <c r="F7">
        <v>1</v>
      </c>
      <c r="Q7" s="2"/>
      <c r="R7" s="2"/>
      <c r="S7" s="4"/>
    </row>
    <row r="8" spans="1:19" x14ac:dyDescent="0.2">
      <c r="Q8" s="2"/>
      <c r="R8" s="2"/>
      <c r="S8" s="4"/>
    </row>
    <row r="9" spans="1:19" x14ac:dyDescent="0.2">
      <c r="A9" t="s">
        <v>22</v>
      </c>
      <c r="B9">
        <v>2</v>
      </c>
      <c r="C9" t="s">
        <v>23</v>
      </c>
      <c r="D9">
        <f t="shared" si="0"/>
        <v>9</v>
      </c>
      <c r="E9">
        <v>4</v>
      </c>
      <c r="F9">
        <v>5</v>
      </c>
      <c r="Q9" s="2"/>
      <c r="R9" s="2"/>
      <c r="S9" s="4"/>
    </row>
    <row r="10" spans="1:19" x14ac:dyDescent="0.2">
      <c r="A10" t="s">
        <v>22</v>
      </c>
      <c r="B10">
        <v>2</v>
      </c>
      <c r="C10" t="s">
        <v>24</v>
      </c>
      <c r="D10">
        <f t="shared" si="0"/>
        <v>10</v>
      </c>
      <c r="E10">
        <v>6</v>
      </c>
      <c r="F10">
        <v>4</v>
      </c>
      <c r="Q10" s="2"/>
      <c r="R10" s="2"/>
      <c r="S10" s="4"/>
    </row>
    <row r="11" spans="1:19" x14ac:dyDescent="0.2">
      <c r="A11" t="s">
        <v>22</v>
      </c>
      <c r="B11">
        <v>2</v>
      </c>
      <c r="C11" t="s">
        <v>25</v>
      </c>
      <c r="D11">
        <f t="shared" si="0"/>
        <v>3</v>
      </c>
      <c r="E11">
        <v>3</v>
      </c>
      <c r="F11">
        <v>0</v>
      </c>
      <c r="Q11" s="2"/>
      <c r="R11" s="2"/>
      <c r="S11" s="4"/>
    </row>
    <row r="12" spans="1:19" x14ac:dyDescent="0.2">
      <c r="Q12" s="2"/>
      <c r="R12" s="2"/>
      <c r="S12" s="4"/>
    </row>
    <row r="13" spans="1:19" x14ac:dyDescent="0.2">
      <c r="A13" t="s">
        <v>22</v>
      </c>
      <c r="B13">
        <v>3</v>
      </c>
      <c r="C13" t="s">
        <v>23</v>
      </c>
      <c r="D13">
        <f t="shared" si="0"/>
        <v>6</v>
      </c>
      <c r="E13">
        <v>3</v>
      </c>
      <c r="F13">
        <v>2</v>
      </c>
      <c r="I13">
        <v>1</v>
      </c>
    </row>
    <row r="14" spans="1:19" x14ac:dyDescent="0.2">
      <c r="A14" t="s">
        <v>22</v>
      </c>
      <c r="B14">
        <v>3</v>
      </c>
      <c r="C14" t="s">
        <v>24</v>
      </c>
      <c r="D14">
        <f>E14+F14+G14+H14+I14+J14+K14+L14+M14</f>
        <v>6</v>
      </c>
      <c r="E14">
        <v>6</v>
      </c>
    </row>
    <row r="15" spans="1:19" x14ac:dyDescent="0.2">
      <c r="A15" t="s">
        <v>22</v>
      </c>
      <c r="B15">
        <v>3</v>
      </c>
      <c r="C15" t="s">
        <v>25</v>
      </c>
      <c r="D15">
        <f t="shared" si="0"/>
        <v>2</v>
      </c>
      <c r="E15">
        <v>1</v>
      </c>
      <c r="F15">
        <v>1</v>
      </c>
    </row>
    <row r="17" spans="1:7" x14ac:dyDescent="0.2">
      <c r="A17" t="s">
        <v>26</v>
      </c>
      <c r="B17">
        <v>1</v>
      </c>
      <c r="C17" t="s">
        <v>23</v>
      </c>
      <c r="D17">
        <f t="shared" si="0"/>
        <v>6</v>
      </c>
      <c r="E17">
        <v>5</v>
      </c>
      <c r="F17">
        <v>1</v>
      </c>
    </row>
    <row r="18" spans="1:7" x14ac:dyDescent="0.2">
      <c r="A18" t="s">
        <v>26</v>
      </c>
      <c r="B18">
        <v>1</v>
      </c>
      <c r="C18" t="s">
        <v>24</v>
      </c>
      <c r="D18">
        <f t="shared" si="0"/>
        <v>4</v>
      </c>
      <c r="E18">
        <v>2</v>
      </c>
      <c r="F18">
        <v>2</v>
      </c>
    </row>
    <row r="19" spans="1:7" x14ac:dyDescent="0.2">
      <c r="A19" t="s">
        <v>26</v>
      </c>
      <c r="B19">
        <v>1</v>
      </c>
      <c r="C19" t="s">
        <v>25</v>
      </c>
      <c r="D19">
        <f t="shared" si="0"/>
        <v>0</v>
      </c>
      <c r="E19">
        <v>0</v>
      </c>
      <c r="F19">
        <v>0</v>
      </c>
    </row>
    <row r="21" spans="1:7" x14ac:dyDescent="0.2">
      <c r="A21" t="s">
        <v>26</v>
      </c>
      <c r="B21">
        <v>2</v>
      </c>
      <c r="C21" t="s">
        <v>23</v>
      </c>
      <c r="D21">
        <f t="shared" si="0"/>
        <v>6</v>
      </c>
      <c r="E21">
        <v>4</v>
      </c>
      <c r="F21">
        <v>2</v>
      </c>
    </row>
    <row r="22" spans="1:7" x14ac:dyDescent="0.2">
      <c r="A22" t="s">
        <v>26</v>
      </c>
      <c r="B22">
        <v>2</v>
      </c>
      <c r="C22" t="s">
        <v>24</v>
      </c>
      <c r="D22">
        <f t="shared" si="0"/>
        <v>1</v>
      </c>
      <c r="E22">
        <v>1</v>
      </c>
    </row>
    <row r="23" spans="1:7" x14ac:dyDescent="0.2">
      <c r="A23" t="s">
        <v>26</v>
      </c>
      <c r="B23">
        <v>2</v>
      </c>
      <c r="C23" t="s">
        <v>25</v>
      </c>
      <c r="D23">
        <f t="shared" si="0"/>
        <v>4</v>
      </c>
      <c r="E23">
        <v>3</v>
      </c>
      <c r="F23">
        <v>1</v>
      </c>
    </row>
    <row r="25" spans="1:7" x14ac:dyDescent="0.2">
      <c r="A25" t="s">
        <v>26</v>
      </c>
      <c r="B25">
        <v>3</v>
      </c>
      <c r="C25" t="s">
        <v>23</v>
      </c>
      <c r="D25">
        <f t="shared" si="0"/>
        <v>2</v>
      </c>
      <c r="E25">
        <v>2</v>
      </c>
    </row>
    <row r="26" spans="1:7" x14ac:dyDescent="0.2">
      <c r="A26" t="s">
        <v>26</v>
      </c>
      <c r="B26">
        <v>3</v>
      </c>
      <c r="C26" t="s">
        <v>24</v>
      </c>
      <c r="D26">
        <f t="shared" si="0"/>
        <v>5</v>
      </c>
      <c r="E26">
        <v>5</v>
      </c>
    </row>
    <row r="27" spans="1:7" x14ac:dyDescent="0.2">
      <c r="A27" t="s">
        <v>26</v>
      </c>
      <c r="B27">
        <v>3</v>
      </c>
      <c r="C27" t="s">
        <v>25</v>
      </c>
      <c r="D27">
        <f t="shared" si="0"/>
        <v>2</v>
      </c>
      <c r="E27">
        <v>2</v>
      </c>
    </row>
    <row r="29" spans="1:7" x14ac:dyDescent="0.2">
      <c r="A29" t="s">
        <v>27</v>
      </c>
      <c r="B29">
        <v>1</v>
      </c>
      <c r="C29" t="s">
        <v>23</v>
      </c>
      <c r="D29">
        <f t="shared" si="0"/>
        <v>3</v>
      </c>
      <c r="E29">
        <v>2</v>
      </c>
      <c r="G29">
        <v>1</v>
      </c>
    </row>
    <row r="30" spans="1:7" x14ac:dyDescent="0.2">
      <c r="A30" t="s">
        <v>27</v>
      </c>
      <c r="B30">
        <v>1</v>
      </c>
      <c r="C30" t="s">
        <v>24</v>
      </c>
      <c r="D30">
        <f t="shared" si="0"/>
        <v>3</v>
      </c>
      <c r="E30">
        <v>2</v>
      </c>
      <c r="G30">
        <v>1</v>
      </c>
    </row>
    <row r="31" spans="1:7" x14ac:dyDescent="0.2">
      <c r="A31" t="s">
        <v>27</v>
      </c>
      <c r="B31">
        <v>1</v>
      </c>
      <c r="C31" t="s">
        <v>25</v>
      </c>
      <c r="D31">
        <f t="shared" si="0"/>
        <v>2</v>
      </c>
      <c r="E31">
        <v>1</v>
      </c>
      <c r="G31">
        <v>1</v>
      </c>
    </row>
    <row r="33" spans="1:13" x14ac:dyDescent="0.2">
      <c r="A33" t="s">
        <v>27</v>
      </c>
      <c r="B33">
        <v>2</v>
      </c>
      <c r="C33" t="s">
        <v>23</v>
      </c>
      <c r="D33">
        <f t="shared" si="0"/>
        <v>6</v>
      </c>
      <c r="E33">
        <v>3</v>
      </c>
      <c r="G33">
        <v>3</v>
      </c>
    </row>
    <row r="34" spans="1:13" x14ac:dyDescent="0.2">
      <c r="A34" t="s">
        <v>27</v>
      </c>
      <c r="B34">
        <v>2</v>
      </c>
      <c r="C34" t="s">
        <v>24</v>
      </c>
      <c r="D34">
        <f t="shared" si="0"/>
        <v>6</v>
      </c>
      <c r="E34">
        <v>5</v>
      </c>
      <c r="G34">
        <v>1</v>
      </c>
    </row>
    <row r="35" spans="1:13" x14ac:dyDescent="0.2">
      <c r="A35" t="s">
        <v>27</v>
      </c>
      <c r="B35">
        <v>2</v>
      </c>
      <c r="C35" t="s">
        <v>25</v>
      </c>
      <c r="D35">
        <f t="shared" si="0"/>
        <v>2</v>
      </c>
      <c r="E35">
        <v>2</v>
      </c>
      <c r="G35">
        <v>0</v>
      </c>
    </row>
    <row r="37" spans="1:13" x14ac:dyDescent="0.2">
      <c r="A37" t="s">
        <v>27</v>
      </c>
      <c r="B37">
        <v>3</v>
      </c>
      <c r="C37" t="s">
        <v>23</v>
      </c>
      <c r="D37">
        <f t="shared" si="0"/>
        <v>10</v>
      </c>
      <c r="E37">
        <v>6</v>
      </c>
      <c r="G37">
        <v>4</v>
      </c>
    </row>
    <row r="38" spans="1:13" x14ac:dyDescent="0.2">
      <c r="A38" t="s">
        <v>27</v>
      </c>
      <c r="B38">
        <v>3</v>
      </c>
      <c r="C38" t="s">
        <v>24</v>
      </c>
      <c r="D38">
        <f t="shared" si="0"/>
        <v>9</v>
      </c>
      <c r="E38">
        <v>5</v>
      </c>
      <c r="G38">
        <v>3</v>
      </c>
      <c r="K38">
        <v>1</v>
      </c>
    </row>
    <row r="39" spans="1:13" x14ac:dyDescent="0.2">
      <c r="A39" t="s">
        <v>27</v>
      </c>
      <c r="B39">
        <v>3</v>
      </c>
      <c r="C39" t="s">
        <v>25</v>
      </c>
      <c r="D39">
        <f t="shared" si="0"/>
        <v>8</v>
      </c>
      <c r="E39">
        <v>6</v>
      </c>
      <c r="G39">
        <v>2</v>
      </c>
    </row>
    <row r="41" spans="1:13" x14ac:dyDescent="0.2">
      <c r="A41" t="s">
        <v>28</v>
      </c>
      <c r="B41" t="s">
        <v>29</v>
      </c>
      <c r="C41" t="s">
        <v>29</v>
      </c>
      <c r="D41">
        <f>SUM(E41:M41)</f>
        <v>5</v>
      </c>
      <c r="M41">
        <v>5</v>
      </c>
    </row>
    <row r="42" spans="1:13" x14ac:dyDescent="0.2">
      <c r="A42" t="s">
        <v>30</v>
      </c>
      <c r="D42">
        <f>SUM(D5:D41)</f>
        <v>134</v>
      </c>
      <c r="E42">
        <f>SUM(E5:E41)</f>
        <v>86</v>
      </c>
      <c r="F42">
        <f>SUM(F5:F41)</f>
        <v>24</v>
      </c>
      <c r="G42">
        <f>SUM(G29:G41)</f>
        <v>16</v>
      </c>
      <c r="H42">
        <f t="shared" ref="H42:M42" si="1">SUM(H5:H41)</f>
        <v>0</v>
      </c>
      <c r="I42">
        <f t="shared" si="1"/>
        <v>1</v>
      </c>
      <c r="J42">
        <f t="shared" si="1"/>
        <v>0</v>
      </c>
      <c r="K42">
        <f t="shared" si="1"/>
        <v>1</v>
      </c>
      <c r="L42">
        <f t="shared" si="1"/>
        <v>1</v>
      </c>
      <c r="M42">
        <f t="shared" si="1"/>
        <v>5</v>
      </c>
    </row>
  </sheetData>
  <pageMargins left="0.7" right="0.7" top="0.75" bottom="0.75" header="0.3" footer="0.3"/>
  <ignoredErrors>
    <ignoredError sqref="G4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2018_raw</vt:lpstr>
      <vt:lpstr>2018_clean</vt:lpstr>
      <vt:lpstr>2018_summarized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Devyn</dc:creator>
  <cp:lastModifiedBy>Microsoft Office User</cp:lastModifiedBy>
  <dcterms:created xsi:type="dcterms:W3CDTF">2019-10-01T22:14:55Z</dcterms:created>
  <dcterms:modified xsi:type="dcterms:W3CDTF">2021-02-18T17:57:02Z</dcterms:modified>
</cp:coreProperties>
</file>