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2011" sheetId="1" r:id="rId3"/>
    <sheet state="visible" name="2011 MURDER" sheetId="2" r:id="rId4"/>
    <sheet state="visible" name="ROBBERY 2011" sheetId="3" r:id="rId5"/>
    <sheet state="visible" name="ASSAULT 2011" sheetId="4" r:id="rId6"/>
    <sheet state="visible" name="MURDER TRENDS" sheetId="5" r:id="rId7"/>
    <sheet state="visible" name="MURDER 2010" sheetId="6" r:id="rId8"/>
    <sheet state="visible" name="2010 SUMMARY" sheetId="7" r:id="rId9"/>
    <sheet state="visible" name="MURDER 2009" sheetId="8" r:id="rId10"/>
    <sheet state="visible" name="ROBBERY 2010" sheetId="9" r:id="rId11"/>
    <sheet state="visible" name="ROBBERY 2009" sheetId="10" r:id="rId12"/>
    <sheet state="visible" name="ASSAULT 2010" sheetId="11" r:id="rId13"/>
    <sheet state="visible" name="ASSAULT 2009" sheetId="12" r:id="rId14"/>
    <sheet state="visible" name="CHART TRENDS" sheetId="13" r:id="rId15"/>
    <sheet state="visible" name="POPULATION DATA" sheetId="14" r:id="rId16"/>
  </sheets>
  <definedNames>
    <definedName localSheetId="0" name="PRINT_AREA">'SUMMARY 2011'!$A$1:$F$58</definedName>
    <definedName localSheetId="1" name="PRINT_AREA">'2011 MURDER'!$A$1:$K$58</definedName>
    <definedName localSheetId="2" name="PRINT_TITLES">'ROBBERY 2011'!$A$4:$I$4</definedName>
    <definedName localSheetId="2" name="PRINT_AREA">'ROBBERY 2011'!$A$1:$H$58</definedName>
    <definedName localSheetId="3" name="PRINT_AREA">'ASSAULT 2011'!$A$1:$H$57</definedName>
  </definedNames>
  <calcPr/>
</workbook>
</file>

<file path=xl/sharedStrings.xml><?xml version="1.0" encoding="utf-8"?>
<sst xmlns="http://schemas.openxmlformats.org/spreadsheetml/2006/main" count="1172" uniqueCount="267">
  <si>
    <t>Table 20</t>
  </si>
  <si>
    <t>Murder</t>
  </si>
  <si>
    <t>by State, Types of Weapons, 2011</t>
  </si>
  <si>
    <t>State</t>
  </si>
  <si>
    <t>State code</t>
  </si>
  <si>
    <t>Total
murders</t>
  </si>
  <si>
    <t>Total
firearms murders, 2011</t>
  </si>
  <si>
    <t>Total firearms murders, 2010</t>
  </si>
  <si>
    <t>% change, 2010-11</t>
  </si>
  <si>
    <t>Firearms murders as % of all murders</t>
  </si>
  <si>
    <t>Firearms murders per 100,000 population</t>
  </si>
  <si>
    <t>Firearms robberies per 100,000 pop)</t>
  </si>
  <si>
    <t>Firearms assaults per 100,000 population</t>
  </si>
  <si>
    <t>United States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</si>
  <si>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</si>
  <si>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</si>
  <si>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</si>
  <si>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</si>
  <si>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</si>
  <si>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</si>
  <si>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</si>
  <si>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</si>
  <si>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</si>
  <si>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</si>
  <si>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</si>
  <si>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</si>
  <si>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</si>
  <si>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</si>
  <si>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</si>
  <si>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</si>
  <si>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</si>
  <si>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</si>
  <si>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</si>
  <si>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</si>
  <si>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</si>
  <si>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</si>
  <si>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</si>
  <si>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</si>
  <si>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</si>
  <si>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</si>
  <si>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</si>
  <si>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</si>
  <si>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</si>
  <si>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</si>
  <si>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</si>
  <si>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</si>
  <si>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</si>
  <si>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</si>
  <si>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</si>
  <si>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</si>
  <si>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</si>
  <si>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</si>
  <si>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</si>
  <si>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</si>
  <si>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</si>
  <si>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</si>
  <si>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</si>
  <si>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</si>
  <si>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</si>
  <si>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</si>
  <si>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</si>
  <si>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</si>
  <si>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</si>
  <si>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</si>
  <si>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</si>
  <si>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</si>
  <si>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</si>
  <si>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</si>
  <si>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</si>
  <si>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</si>
  <si>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</si>
  <si>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</si>
  <si>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</si>
  <si>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</si>
  <si>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</si>
  <si>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</si>
  <si>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</si>
  <si>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</si>
  <si>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</si>
  <si>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</si>
  <si>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</si>
  <si>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</si>
  <si>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</si>
  <si>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</si>
  <si>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</si>
  <si>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</si>
  <si>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</si>
  <si>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</si>
  <si>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</si>
  <si>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</si>
  <si>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</si>
  <si>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</si>
  <si>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</si>
  <si>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</si>
  <si>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</si>
  <si>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</si>
  <si>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</si>
  <si>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</si>
  <si>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</si>
  <si>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</si>
  <si>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</si>
  <si>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</si>
  <si>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</si>
  <si>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</si>
  <si>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</si>
  <si>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</si>
  <si>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</si>
  <si>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</si>
  <si>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</si>
  <si>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</si>
  <si>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</si>
  <si>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</si>
  <si>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Virgin Islands</t>
  </si>
  <si>
    <t>1 Total number of murders for which supplemental homicide data were received.</t>
  </si>
  <si>
    <t>2  Pushed is included in hands, fists, feet, etc.</t>
  </si>
  <si>
    <t>3 Limited supplemental homicide data were received.</t>
  </si>
  <si>
    <t xml:space="preserve"> </t>
  </si>
  <si>
    <t>Total
firearms</t>
  </si>
  <si>
    <t>Handguns</t>
  </si>
  <si>
    <t>Rifles</t>
  </si>
  <si>
    <t>Shotguns</t>
  </si>
  <si>
    <t>Firearms
(type
unknown)</t>
  </si>
  <si>
    <t>Knives or
cutting
instruments</t>
  </si>
  <si>
    <t>Other
weapons</t>
  </si>
  <si>
    <t>Hands, fists,
feet, etc.</t>
  </si>
  <si>
    <t>Population (UCR and census bureau)</t>
  </si>
  <si>
    <t>Table 21</t>
  </si>
  <si>
    <t xml:space="preserve">Robbery </t>
  </si>
  <si>
    <t>Total
 robberies1</t>
  </si>
  <si>
    <t>Firearms</t>
  </si>
  <si>
    <t>Knives or
 cutting
 instruments</t>
  </si>
  <si>
    <t>Other
 weapons</t>
  </si>
  <si>
    <t>Strong-       
arm</t>
  </si>
  <si>
    <t>Agency
 count</t>
  </si>
  <si>
    <t>Population</t>
  </si>
  <si>
    <t>Firearms robberies, per 100,000 population</t>
  </si>
  <si>
    <t>Alabama</t>
  </si>
  <si>
    <t>Florida</t>
  </si>
  <si>
    <t>1 The number of robberies from agencies that submitted 12 months of data in 2011 for which breakdowns by type of weapon were included.</t>
  </si>
  <si>
    <t xml:space="preserve">2 Limited data were received.  </t>
  </si>
  <si>
    <t>Table 22</t>
  </si>
  <si>
    <t>Aggravated Assault</t>
  </si>
  <si>
    <t>Total
 aggravated
 assaults1</t>
  </si>
  <si>
    <t>Personal
 weapons</t>
  </si>
  <si>
    <t>Firearms aggravated assault, per 100,000 population</t>
  </si>
  <si>
    <t>1 The number of aggravated assaults from agencies that submitted 12 months of data in 2011 for which breakdowns by type of weapon were included.</t>
  </si>
  <si>
    <t>Murder Victims, table 8</t>
  </si>
  <si>
    <t>by Weapon, 2005–2011</t>
  </si>
  <si>
    <t xml:space="preserve">Weapons  </t>
  </si>
  <si>
    <t>2005</t>
  </si>
  <si>
    <t>2006</t>
  </si>
  <si>
    <t>2007</t>
  </si>
  <si>
    <t>2008</t>
  </si>
  <si>
    <t>2009</t>
  </si>
  <si>
    <t>2010</t>
  </si>
  <si>
    <t>2011</t>
  </si>
  <si>
    <t xml:space="preserve">Total </t>
  </si>
  <si>
    <t xml:space="preserve">Total firearms: </t>
  </si>
  <si>
    <t xml:space="preserve">Handguns </t>
  </si>
  <si>
    <t xml:space="preserve">Rifles </t>
  </si>
  <si>
    <t xml:space="preserve">Shotguns </t>
  </si>
  <si>
    <t xml:space="preserve">Other guns </t>
  </si>
  <si>
    <t xml:space="preserve">Firearms, type not stated </t>
  </si>
  <si>
    <t xml:space="preserve">Knives or cutting instruments </t>
  </si>
  <si>
    <t xml:space="preserve">Blunt objects (clubs, hammers, etc.) </t>
  </si>
  <si>
    <t xml:space="preserve">Personal weapons (hands, fists, feet, etc.)1 </t>
  </si>
  <si>
    <t xml:space="preserve">Poison </t>
  </si>
  <si>
    <t xml:space="preserve">Explosives </t>
  </si>
  <si>
    <t xml:space="preserve">Fire </t>
  </si>
  <si>
    <t xml:space="preserve">Narcotics </t>
  </si>
  <si>
    <t xml:space="preserve">Drowning </t>
  </si>
  <si>
    <t xml:space="preserve">Strangulation </t>
  </si>
  <si>
    <t xml:space="preserve">Asphyxiation </t>
  </si>
  <si>
    <t xml:space="preserve">Other weapons or weapons not stated </t>
  </si>
  <si>
    <t>FOR CHART</t>
  </si>
  <si>
    <t>10158</t>
  </si>
  <si>
    <t>10225</t>
  </si>
  <si>
    <t>10129</t>
  </si>
  <si>
    <t>9528</t>
  </si>
  <si>
    <t>9199</t>
  </si>
  <si>
    <t>8874</t>
  </si>
  <si>
    <t>8583</t>
  </si>
  <si>
    <t>1920</t>
  </si>
  <si>
    <t>1830</t>
  </si>
  <si>
    <t>1817</t>
  </si>
  <si>
    <t>1888</t>
  </si>
  <si>
    <t>1836</t>
  </si>
  <si>
    <t>1732</t>
  </si>
  <si>
    <t>1694</t>
  </si>
  <si>
    <t>608</t>
  </si>
  <si>
    <t>618</t>
  </si>
  <si>
    <t>647</t>
  </si>
  <si>
    <t>603</t>
  </si>
  <si>
    <t>623</t>
  </si>
  <si>
    <t>549</t>
  </si>
  <si>
    <t>496</t>
  </si>
  <si>
    <t>905</t>
  </si>
  <si>
    <t>841</t>
  </si>
  <si>
    <t>869</t>
  </si>
  <si>
    <t>875</t>
  </si>
  <si>
    <t>817</t>
  </si>
  <si>
    <t>769</t>
  </si>
  <si>
    <t>728</t>
  </si>
  <si>
    <t>Other</t>
  </si>
  <si>
    <t>1374</t>
  </si>
  <si>
    <t>1573</t>
  </si>
  <si>
    <t>1454</t>
  </si>
  <si>
    <t>1330</t>
  </si>
  <si>
    <t>1277</t>
  </si>
  <si>
    <t>1240</t>
  </si>
  <si>
    <t>1163</t>
  </si>
  <si>
    <t>Blunt objects</t>
  </si>
  <si>
    <t>Personal weapons</t>
  </si>
  <si>
    <t>by State, Types of Weapons, 2010</t>
  </si>
  <si>
    <t>Code</t>
  </si>
  <si>
    <t>Total murders1</t>
  </si>
  <si>
    <t>Total firearms</t>
  </si>
  <si>
    <t>Firearms (type unknown)</t>
  </si>
  <si>
    <t>Knives or cutting instruments</t>
  </si>
  <si>
    <t>Other weapons</t>
  </si>
  <si>
    <t>Hands, fists, feet, etc.2</t>
  </si>
  <si>
    <t>Population (census bureau)</t>
  </si>
  <si>
    <t>UNITED STATES</t>
  </si>
  <si>
    <t>AL</t>
  </si>
  <si>
    <t>Illinois3</t>
  </si>
  <si>
    <t xml:space="preserve">3 Limited supplemental homicide data were received.  </t>
  </si>
  <si>
    <t>Total murders</t>
  </si>
  <si>
    <t>Total firearms murders, 2009</t>
  </si>
  <si>
    <t>% change, 2009-10</t>
  </si>
  <si>
    <t>Handguns murders</t>
  </si>
  <si>
    <t>FL</t>
  </si>
  <si>
    <t>by State, Types of Weapons, 2009</t>
  </si>
  <si>
    <t>Population, 2009</t>
  </si>
  <si>
    <t>Firearms murders per 100,000 pop</t>
  </si>
  <si>
    <t>US</t>
  </si>
  <si>
    <t>Total
robberies1</t>
  </si>
  <si>
    <t>Strong-
arm</t>
  </si>
  <si>
    <t>Agency
count</t>
  </si>
  <si>
    <t>1 The number of robberies from agencies that submitted 12 months of data in 2010 for which breakdowns by type of weapon were included.</t>
  </si>
  <si>
    <t xml:space="preserve">2 Illinois Limited data were received.  </t>
  </si>
  <si>
    <t>Total robberies1</t>
  </si>
  <si>
    <t>Strong-       arm</t>
  </si>
  <si>
    <t>Agency count</t>
  </si>
  <si>
    <t>Firearms robberies per 100,000 pop</t>
  </si>
  <si>
    <t>TOTAL</t>
  </si>
  <si>
    <t>1 The number of robberies from agencies that submitted 12 months of data in 2009 for which breakdowns by type of weapon were included.</t>
  </si>
  <si>
    <t>TOTAL US RATE PER 100,000 IS OFFICIAL FBI RATE</t>
  </si>
  <si>
    <t>Total
aggravated
assaults1</t>
  </si>
  <si>
    <t>Personal
weapons</t>
  </si>
  <si>
    <t>1 The number of aggravated assaults from agencies that submitted 12 months of data in 2010 for which breakdowns by type of weapon were included.</t>
  </si>
  <si>
    <t xml:space="preserve">2 Illinois: Limited data were received.  </t>
  </si>
  <si>
    <t>Total aggravated assaults1</t>
  </si>
  <si>
    <t>Firearms rate per 100,000 pop</t>
  </si>
  <si>
    <t>TOTAL US</t>
  </si>
  <si>
    <t>Illinois2</t>
  </si>
  <si>
    <t>1 The number of aggravated assaults from agencies that submitted 12 months of data in 2009 for which breakdowns by type of weapon were included.</t>
  </si>
  <si>
    <t>Geographic Area</t>
  </si>
  <si>
    <t>Population Estimates</t>
  </si>
  <si>
    <t>Estimates Base</t>
  </si>
  <si>
    <t>Census</t>
  </si>
  <si>
    <t>Northeast</t>
  </si>
  <si>
    <t>Midwest</t>
  </si>
  <si>
    <t>South</t>
  </si>
  <si>
    <t>West</t>
  </si>
  <si>
    <t>Puerto Rico</t>
  </si>
  <si>
    <t>Source: Population Division, U.S. Census Bureau</t>
  </si>
  <si>
    <t>http://www.census.gov/popest/estimates.php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</si>
</sst>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22">
    <font>
      <sz val="10.0"/>
      <color rgb="FF000000"/>
      <name val="Arial"/>
    </font>
    <font>
      <b/>
      <sz val="14.0"/>
      <color rgb="FF000000"/>
    </font>
    <font>
      <sz val="10.0"/>
      <color rgb="FF000000"/>
    </font>
    <font/>
    <font>
      <sz val="14.0"/>
      <color rgb="FF000000"/>
    </font>
    <font>
      <sz val="12.0"/>
      <color rgb="FF000000"/>
    </font>
    <font>
      <b/>
      <sz val="10.0"/>
    </font>
    <font>
      <b/>
      <sz val="12.0"/>
      <color rgb="FF000000"/>
    </font>
    <font>
      <sz val="11.0"/>
      <color rgb="FF000000"/>
    </font>
    <font>
      <b/>
      <sz val="14.0"/>
      <color rgb="FF000000"/>
      <name val="Times New Roman"/>
    </font>
    <font>
      <sz val="10.0"/>
      <color rgb="FF000000"/>
      <name val="Times New Roman"/>
    </font>
    <font>
      <sz val="14.0"/>
      <color rgb="FF000000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b/>
      <sz val="12.0"/>
      <color rgb="FF000000"/>
      <name val="Times New Roman"/>
    </font>
    <font>
      <b/>
      <sz val="10.0"/>
      <color rgb="FF000000"/>
    </font>
    <font>
      <sz val="10.0"/>
      <color rgb="FF000000"/>
      <name val="Ms sans serif"/>
    </font>
    <font>
      <i/>
      <sz val="10.0"/>
      <color rgb="FF000000"/>
      <name val="Ms sans serif"/>
    </font>
    <font>
      <sz val="14.0"/>
      <color rgb="FFFFFFFF"/>
    </font>
    <font>
      <b/>
      <sz val="10.0"/>
      <color rgb="FF000000"/>
      <name val="Ms sans serif"/>
    </font>
    <font>
      <sz val="14.0"/>
    </font>
    <font>
      <u/>
      <sz val="14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6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wrapText="1"/>
    </xf>
    <xf borderId="1" fillId="0" fontId="7" numFmtId="3" xfId="0" applyAlignment="1" applyBorder="1" applyFont="1" applyNumberFormat="1">
      <alignment readingOrder="0" shrinkToFit="0" wrapText="1"/>
    </xf>
    <xf borderId="0" fillId="0" fontId="6" numFmtId="3" xfId="0" applyAlignment="1" applyFont="1" applyNumberFormat="1">
      <alignment readingOrder="0" shrinkToFit="0" wrapText="1"/>
    </xf>
    <xf borderId="1" fillId="0" fontId="6" numFmtId="3" xfId="0" applyAlignment="1" applyBorder="1" applyFont="1" applyNumberFormat="1">
      <alignment readingOrder="0" shrinkToFit="0" wrapText="1"/>
    </xf>
    <xf borderId="1" fillId="0" fontId="6" numFmtId="4" xfId="0" applyAlignment="1" applyBorder="1" applyFont="1" applyNumberFormat="1">
      <alignment readingOrder="0" shrinkToFit="0" wrapText="1"/>
    </xf>
    <xf borderId="1" fillId="0" fontId="3" numFmtId="4" xfId="0" applyAlignment="1" applyBorder="1" applyFont="1" applyNumberFormat="1">
      <alignment readingOrder="0" shrinkToFit="0" wrapText="1"/>
    </xf>
    <xf borderId="3" fillId="0" fontId="5" numFmtId="0" xfId="0" applyAlignment="1" applyBorder="1" applyFont="1">
      <alignment readingOrder="0" shrinkToFit="0" wrapText="1"/>
    </xf>
    <xf borderId="2" fillId="0" fontId="5" numFmtId="3" xfId="0" applyAlignment="1" applyBorder="1" applyFont="1" applyNumberFormat="1">
      <alignment horizontal="right" readingOrder="0" shrinkToFit="0" vertical="bottom" wrapText="1"/>
    </xf>
    <xf borderId="0" fillId="0" fontId="5" numFmtId="3" xfId="0" applyAlignment="1" applyFont="1" applyNumberFormat="1">
      <alignment horizontal="right" readingOrder="0" shrinkToFit="0" vertical="bottom" wrapText="1"/>
    </xf>
    <xf borderId="3" fillId="0" fontId="6" numFmtId="3" xfId="0" applyAlignment="1" applyBorder="1" applyFont="1" applyNumberFormat="1">
      <alignment readingOrder="0" shrinkToFit="0" wrapText="1"/>
    </xf>
    <xf borderId="3" fillId="0" fontId="6" numFmtId="4" xfId="0" applyAlignment="1" applyBorder="1" applyFont="1" applyNumberFormat="1">
      <alignment readingOrder="0" shrinkToFit="0" wrapText="1"/>
    </xf>
    <xf borderId="3" fillId="0" fontId="3" numFmtId="4" xfId="0" applyAlignment="1" applyBorder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3" fillId="0" fontId="3" numFmtId="4" xfId="0" applyAlignment="1" applyBorder="1" applyFont="1" applyNumberFormat="1">
      <alignment shrinkToFit="0" wrapText="1"/>
    </xf>
    <xf borderId="1" fillId="0" fontId="5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shrinkToFit="0" wrapText="1"/>
    </xf>
    <xf borderId="1" fillId="0" fontId="5" numFmtId="3" xfId="0" applyAlignment="1" applyBorder="1" applyFont="1" applyNumberFormat="1">
      <alignment horizontal="right" readingOrder="0" shrinkToFit="0" vertical="bottom" wrapText="1"/>
    </xf>
    <xf borderId="3" fillId="0" fontId="3" numFmtId="0" xfId="0" applyAlignment="1" applyBorder="1" applyFont="1">
      <alignment shrinkToFit="0" wrapText="1"/>
    </xf>
    <xf borderId="2" fillId="0" fontId="8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2" fillId="0" fontId="5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3" numFmtId="3" xfId="0" applyAlignment="1" applyBorder="1" applyFont="1" applyNumberFormat="1">
      <alignment shrinkToFit="0" wrapText="1"/>
    </xf>
    <xf borderId="2" fillId="0" fontId="2" numFmtId="0" xfId="0" applyAlignment="1" applyBorder="1" applyFont="1">
      <alignment shrinkToFit="0" wrapText="1"/>
    </xf>
    <xf borderId="2" fillId="0" fontId="3" numFmtId="3" xfId="0" applyAlignment="1" applyBorder="1" applyFont="1" applyNumberFormat="1">
      <alignment shrinkToFit="0" wrapText="1"/>
    </xf>
    <xf borderId="0" fillId="0" fontId="3" numFmtId="3" xfId="0" applyAlignment="1" applyFont="1" applyNumberFormat="1">
      <alignment shrinkToFit="0" wrapText="1"/>
    </xf>
    <xf borderId="1" fillId="0" fontId="7" numFmtId="3" xfId="0" applyAlignment="1" applyBorder="1" applyFont="1" applyNumberFormat="1">
      <alignment shrinkToFit="0" wrapText="1"/>
    </xf>
    <xf borderId="2" fillId="0" fontId="5" numFmtId="3" xfId="0" applyAlignment="1" applyBorder="1" applyFont="1" applyNumberFormat="1">
      <alignment readingOrder="0" shrinkToFit="0" wrapText="1"/>
    </xf>
    <xf borderId="3" fillId="0" fontId="3" numFmtId="3" xfId="0" applyAlignment="1" applyBorder="1" applyFont="1" applyNumberFormat="1">
      <alignment readingOrder="0" shrinkToFit="0" wrapText="1"/>
    </xf>
    <xf borderId="0" fillId="0" fontId="5" numFmtId="3" xfId="0" applyAlignment="1" applyFont="1" applyNumberFormat="1">
      <alignment readingOrder="0" shrinkToFit="0" wrapText="1"/>
    </xf>
    <xf borderId="1" fillId="0" fontId="5" numFmtId="3" xfId="0" applyAlignment="1" applyBorder="1" applyFont="1" applyNumberFormat="1">
      <alignment readingOrder="0" shrinkToFit="0" wrapText="1"/>
    </xf>
    <xf borderId="3" fillId="0" fontId="3" numFmtId="3" xfId="0" applyAlignment="1" applyBorder="1" applyFont="1" applyNumberFormat="1">
      <alignment shrinkToFit="0" wrapText="1"/>
    </xf>
    <xf borderId="1" fillId="0" fontId="9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2" fillId="0" fontId="12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1" fillId="0" fontId="12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shrinkToFit="0" wrapText="1"/>
    </xf>
    <xf borderId="0" fillId="0" fontId="3" numFmtId="4" xfId="0" applyAlignment="1" applyFont="1" applyNumberFormat="1">
      <alignment shrinkToFit="0" wrapText="1"/>
    </xf>
    <xf borderId="2" fillId="0" fontId="12" numFmtId="0" xfId="0" applyAlignment="1" applyBorder="1" applyFont="1">
      <alignment readingOrder="0" shrinkToFit="0" vertical="bottom" wrapText="0"/>
    </xf>
    <xf borderId="2" fillId="0" fontId="12" numFmtId="3" xfId="0" applyAlignment="1" applyBorder="1" applyFont="1" applyNumberForma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3" xfId="0" applyAlignment="1" applyFont="1" applyNumberFormat="1">
      <alignment readingOrder="0" shrinkToFit="0" vertical="bottom" wrapText="0"/>
    </xf>
    <xf borderId="1" fillId="0" fontId="12" numFmtId="3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horizontal="left" readingOrder="0" shrinkToFit="0" vertical="bottom" wrapText="1"/>
    </xf>
    <xf borderId="0" fillId="0" fontId="13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shrinkToFit="0" wrapText="1"/>
    </xf>
    <xf borderId="3" fillId="0" fontId="6" numFmtId="4" xfId="0" applyAlignment="1" applyBorder="1" applyFont="1" applyNumberFormat="1">
      <alignment shrinkToFit="0" wrapText="1"/>
    </xf>
    <xf borderId="0" fillId="0" fontId="12" numFmtId="3" xfId="0" applyAlignment="1" applyFont="1" applyNumberFormat="1">
      <alignment horizontal="right" readingOrder="0" shrinkToFit="0" vertical="bottom" wrapText="0"/>
    </xf>
    <xf borderId="2" fillId="0" fontId="13" numFmtId="0" xfId="0" applyAlignment="1" applyBorder="1" applyFont="1">
      <alignment readingOrder="0" shrinkToFit="0" wrapText="1"/>
    </xf>
    <xf borderId="0" fillId="0" fontId="15" numFmtId="3" xfId="0" applyAlignment="1" applyFont="1" applyNumberFormat="1">
      <alignment readingOrder="0" shrinkToFit="0" vertical="bottom" wrapText="0"/>
    </xf>
    <xf borderId="0" fillId="0" fontId="15" numFmtId="49" xfId="0" applyAlignment="1" applyFont="1" applyNumberFormat="1">
      <alignment readingOrder="0" shrinkToFit="0" vertical="bottom" wrapText="0"/>
    </xf>
    <xf borderId="0" fillId="0" fontId="6" numFmtId="49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3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0" fillId="0" fontId="6" numFmtId="3" xfId="0" applyAlignment="1" applyFont="1" applyNumberFormat="1">
      <alignment shrinkToFit="0" wrapText="1"/>
    </xf>
    <xf borderId="4" fillId="0" fontId="6" numFmtId="3" xfId="0" applyAlignment="1" applyBorder="1" applyFont="1" applyNumberFormat="1">
      <alignment readingOrder="0" shrinkToFit="0" wrapText="1"/>
    </xf>
    <xf borderId="5" fillId="0" fontId="6" numFmtId="3" xfId="0" applyAlignment="1" applyBorder="1" applyFont="1" applyNumberFormat="1">
      <alignment readingOrder="0" shrinkToFit="0" wrapText="1"/>
    </xf>
    <xf borderId="6" fillId="0" fontId="6" numFmtId="4" xfId="0" applyAlignment="1" applyBorder="1" applyFont="1" applyNumberFormat="1">
      <alignment shrinkToFit="0" wrapText="1"/>
    </xf>
    <xf borderId="0" fillId="0" fontId="6" numFmtId="4" xfId="0" applyAlignment="1" applyFont="1" applyNumberFormat="1">
      <alignment shrinkToFit="0" wrapText="1"/>
    </xf>
    <xf borderId="0" fillId="0" fontId="12" numFmtId="3" xfId="0" applyAlignment="1" applyFont="1" applyNumberFormat="1">
      <alignment readingOrder="0" shrinkToFit="0" wrapText="1"/>
    </xf>
    <xf borderId="7" fillId="0" fontId="3" numFmtId="3" xfId="0" applyAlignment="1" applyBorder="1" applyFont="1" applyNumberFormat="1">
      <alignment shrinkToFit="0" wrapText="1"/>
    </xf>
    <xf borderId="6" fillId="0" fontId="3" numFmtId="4" xfId="0" applyAlignment="1" applyBorder="1" applyFont="1" applyNumberFormat="1">
      <alignment shrinkToFit="0" wrapText="1"/>
    </xf>
    <xf borderId="8" fillId="0" fontId="3" numFmtId="3" xfId="0" applyAlignment="1" applyBorder="1" applyFont="1" applyNumberFormat="1">
      <alignment shrinkToFit="0" wrapText="1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2" fillId="0" fontId="9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5" fillId="0" fontId="12" numFmtId="0" xfId="0" applyAlignment="1" applyBorder="1" applyFont="1">
      <alignment horizontal="left" readingOrder="0" shrinkToFit="0" vertical="bottom" wrapText="1"/>
    </xf>
    <xf borderId="5" fillId="0" fontId="12" numFmtId="0" xfId="0" applyAlignment="1" applyBorder="1" applyFont="1">
      <alignment horizontal="center" readingOrder="0" shrinkToFit="0" vertical="bottom" wrapText="1"/>
    </xf>
    <xf borderId="6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2" fillId="0" fontId="14" numFmtId="0" xfId="0" applyAlignment="1" applyBorder="1" applyFont="1">
      <alignment readingOrder="0" shrinkToFit="0" wrapText="1"/>
    </xf>
    <xf borderId="2" fillId="0" fontId="14" numFmtId="3" xfId="0" applyAlignment="1" applyBorder="1" applyFont="1" applyNumberFormat="1">
      <alignment horizontal="right" readingOrder="0" shrinkToFit="0" vertical="bottom" wrapText="1"/>
    </xf>
    <xf borderId="0" fillId="0" fontId="14" numFmtId="164" xfId="0" applyAlignment="1" applyFont="1" applyNumberFormat="1">
      <alignment horizontal="right" readingOrder="0" shrinkToFit="0" vertical="bottom" wrapText="1"/>
    </xf>
    <xf borderId="0" fillId="0" fontId="14" numFmtId="3" xfId="0" applyAlignment="1" applyFont="1" applyNumberFormat="1">
      <alignment horizontal="right" readingOrder="0" shrinkToFit="0" vertical="bottom" wrapText="1"/>
    </xf>
    <xf borderId="0" fillId="0" fontId="14" numFmtId="4" xfId="0" applyAlignment="1" applyFont="1" applyNumberFormat="1">
      <alignment horizontal="right" shrinkToFit="0" vertical="bottom" wrapText="1"/>
    </xf>
    <xf borderId="1" fillId="0" fontId="14" numFmtId="3" xfId="0" applyAlignment="1" applyBorder="1" applyFont="1" applyNumberFormat="1">
      <alignment horizontal="right" shrinkToFit="0" vertical="bottom" wrapText="1"/>
    </xf>
    <xf borderId="0" fillId="0" fontId="12" numFmtId="3" xfId="0" applyAlignment="1" applyFont="1" applyNumberFormat="1">
      <alignment horizontal="right" readingOrder="0" shrinkToFit="0" vertical="bottom" wrapText="1"/>
    </xf>
    <xf borderId="0" fillId="0" fontId="12" numFmtId="165" xfId="0" applyAlignment="1" applyFont="1" applyNumberFormat="1">
      <alignment readingOrder="0" shrinkToFit="0" wrapText="1"/>
    </xf>
    <xf borderId="0" fillId="0" fontId="12" numFmtId="3" xfId="0" applyAlignment="1" applyFont="1" applyNumberFormat="1">
      <alignment shrinkToFit="0" wrapText="1"/>
    </xf>
    <xf borderId="1" fillId="0" fontId="12" numFmtId="3" xfId="0" applyAlignment="1" applyBorder="1" applyFont="1" applyNumberFormat="1">
      <alignment horizontal="right" readingOrder="0" shrinkToFit="0" vertical="bottom" wrapText="1"/>
    </xf>
    <xf borderId="1" fillId="0" fontId="12" numFmtId="3" xfId="0" applyAlignment="1" applyBorder="1" applyFont="1" applyNumberForma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3" fillId="0" fontId="12" numFmtId="0" xfId="0" applyAlignment="1" applyBorder="1" applyFont="1">
      <alignment horizontal="left" readingOrder="0" shrinkToFit="0" vertical="bottom" wrapText="0"/>
    </xf>
    <xf borderId="3" fillId="0" fontId="12" numFmtId="0" xfId="0" applyAlignment="1" applyBorder="1" applyFont="1">
      <alignment horizontal="center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2" fillId="0" fontId="14" numFmtId="0" xfId="0" applyAlignment="1" applyBorder="1" applyFont="1">
      <alignment horizontal="left" readingOrder="0" shrinkToFit="0" vertical="bottom" wrapText="0"/>
    </xf>
    <xf borderId="2" fillId="0" fontId="15" numFmtId="3" xfId="0" applyAlignment="1" applyBorder="1" applyFont="1" applyNumberFormat="1">
      <alignment shrinkToFit="0" vertical="bottom" wrapText="0"/>
    </xf>
    <xf borderId="2" fillId="0" fontId="14" numFmtId="3" xfId="0" applyAlignment="1" applyBorder="1" applyFont="1" applyNumberFormat="1">
      <alignment horizontal="center" readingOrder="0" shrinkToFit="0" vertical="bottom" wrapText="1"/>
    </xf>
    <xf borderId="0" fillId="0" fontId="15" numFmtId="0" xfId="0" applyAlignment="1" applyFont="1">
      <alignment readingOrder="0" shrinkToFit="0" vertical="bottom" wrapText="0"/>
    </xf>
    <xf borderId="0" fillId="0" fontId="12" numFmtId="3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12" numFmtId="3" xfId="0" applyAlignment="1" applyBorder="1" applyFont="1" applyNumberFormat="1">
      <alignment shrinkToFit="0" vertical="bottom" wrapText="0"/>
    </xf>
    <xf borderId="2" fillId="0" fontId="14" numFmtId="3" xfId="0" applyAlignment="1" applyBorder="1" applyFont="1" applyNumberFormat="1">
      <alignment horizontal="center" shrinkToFit="0" vertical="bottom" wrapText="1"/>
    </xf>
    <xf borderId="0" fillId="0" fontId="15" numFmtId="165" xfId="0" applyAlignment="1" applyFont="1" applyNumberFormat="1">
      <alignment readingOrder="0" shrinkToFit="0" vertical="bottom" wrapText="0"/>
    </xf>
    <xf borderId="9" fillId="2" fontId="1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horizontal="center" readingOrder="0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5" fillId="2" fontId="1" numFmtId="14" xfId="0" applyAlignment="1" applyBorder="1" applyFont="1" applyNumberFormat="1">
      <alignment horizontal="center" readingOrder="0" shrinkToFit="0" wrapText="1"/>
    </xf>
    <xf borderId="5" fillId="0" fontId="3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wrapText="1"/>
    </xf>
    <xf borderId="11" fillId="2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vertical="bottom" wrapText="1"/>
    </xf>
    <xf borderId="11" fillId="0" fontId="1" numFmtId="14" xfId="0" applyAlignment="1" applyBorder="1" applyFont="1" applyNumberFormat="1">
      <alignment horizontal="center" readingOrder="0" shrinkToFit="0" vertical="center" wrapText="1"/>
    </xf>
    <xf borderId="5" fillId="0" fontId="1" numFmtId="14" xfId="0" applyAlignment="1" applyBorder="1" applyFont="1" applyNumberForma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right" readingOrder="0" shrinkToFit="0" vertical="bottom" wrapText="1"/>
    </xf>
    <xf borderId="6" fillId="0" fontId="16" numFmtId="0" xfId="0" applyAlignment="1" applyBorder="1" applyFont="1">
      <alignment shrinkToFit="0" wrapText="1"/>
    </xf>
    <xf borderId="9" fillId="0" fontId="1" numFmtId="0" xfId="0" applyAlignment="1" applyBorder="1" applyFont="1">
      <alignment horizontal="left" readingOrder="0" shrinkToFit="0" vertical="bottom" wrapText="1"/>
    </xf>
    <xf borderId="9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horizontal="right" readingOrder="0" shrinkToFit="0" vertical="bottom" wrapText="1"/>
    </xf>
    <xf borderId="12" fillId="0" fontId="1" numFmtId="0" xfId="0" applyAlignment="1" applyBorder="1" applyFont="1">
      <alignment horizontal="left" readingOrder="0" shrinkToFit="0" vertical="bottom" wrapText="1"/>
    </xf>
    <xf borderId="12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horizontal="right" readingOrder="0" shrinkToFit="0" vertical="bottom" wrapText="1"/>
    </xf>
    <xf borderId="11" fillId="0" fontId="1" numFmtId="0" xfId="0" applyAlignment="1" applyBorder="1" applyFont="1">
      <alignment horizontal="left" readingOrder="0" shrinkToFit="0" vertical="bottom" wrapText="1"/>
    </xf>
    <xf borderId="11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right" readingOrder="0" shrinkToFit="0" vertical="bottom" wrapText="1"/>
    </xf>
    <xf borderId="6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17" numFmtId="0" xfId="0" applyAlignment="1" applyBorder="1" applyFont="1">
      <alignment shrinkToFit="0" wrapText="1"/>
    </xf>
    <xf borderId="12" fillId="0" fontId="18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19" numFmtId="0" xfId="0" applyAlignment="1" applyBorder="1" applyFont="1">
      <alignment shrinkToFit="0" wrapText="1"/>
    </xf>
    <xf borderId="12" fillId="2" fontId="4" numFmtId="0" xfId="0" applyAlignment="1" applyBorder="1" applyFont="1">
      <alignment readingOrder="0" shrinkToFit="0" wrapText="1"/>
    </xf>
    <xf borderId="12" fillId="2" fontId="4" numFmtId="0" xfId="0" applyAlignment="1" applyBorder="1" applyFont="1">
      <alignment horizontal="right" readingOrder="0" shrinkToFit="0" vertical="bottom" wrapText="1"/>
    </xf>
    <xf borderId="9" fillId="0" fontId="4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12" fillId="0" fontId="4" numFmtId="0" xfId="0" applyAlignment="1" applyBorder="1" applyFont="1">
      <alignment horizontal="right" shrinkToFit="0" vertical="bottom" wrapText="1"/>
    </xf>
    <xf borderId="11" fillId="0" fontId="1" numFmtId="0" xfId="0" applyAlignment="1" applyBorder="1" applyFont="1">
      <alignment readingOrder="0" shrinkToFit="0" wrapText="1"/>
    </xf>
    <xf borderId="12" fillId="0" fontId="20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1" fillId="0" fontId="21" numFmtId="0" xfId="0" applyAlignment="1" applyBorder="1" applyFont="1">
      <alignment horizontal="right" readingOrder="0"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13" fillId="0" fontId="4" numFmtId="0" xfId="0" applyAlignment="1" applyBorder="1" applyFont="1">
      <alignment horizontal="right" shrinkToFit="0" vertical="bottom" wrapText="1"/>
    </xf>
    <xf borderId="10" fillId="0" fontId="4" numFmtId="0" xfId="0" applyAlignment="1" applyBorder="1" applyFont="1">
      <alignment horizontal="right" shrinkToFit="0" vertical="bottom" wrapText="1"/>
    </xf>
    <xf borderId="7" fillId="0" fontId="4" numFmtId="0" xfId="0" applyAlignment="1" applyBorder="1" applyFont="1">
      <alignment horizontal="right" shrinkToFit="0" vertical="bottom" wrapText="1"/>
    </xf>
    <xf borderId="14" fillId="3" fontId="1" numFmtId="0" xfId="0" applyAlignment="1" applyBorder="1" applyFill="1" applyFont="1">
      <alignment shrinkToFit="0" wrapText="1"/>
    </xf>
    <xf borderId="2" fillId="3" fontId="1" numFmtId="0" xfId="0" applyAlignment="1" applyBorder="1" applyFont="1">
      <alignment shrinkToFit="0" wrapText="1"/>
    </xf>
    <xf borderId="8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0" fillId="3" fontId="1" numFmtId="0" xfId="0" applyAlignment="1" applyFont="1">
      <alignment shrinkToFit="0" wrapText="1"/>
    </xf>
    <xf borderId="4" fillId="3" fontId="1" numFmtId="0" xfId="0" applyAlignment="1" applyBorder="1" applyFont="1">
      <alignment shrinkToFit="0" wrapText="1"/>
    </xf>
    <xf borderId="15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13" fillId="3" fontId="1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US murders by type of weapon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'MURDER TRENDS'!$A$25</c:f>
            </c:strRef>
          </c:tx>
          <c:cat>
            <c:strRef>
              <c:f>'MURDER TRENDS'!$B$24:$G$24</c:f>
            </c:strRef>
          </c:cat>
          <c:val>
            <c:numRef>
              <c:f>'MURDER TRENDS'!$B$25:$G$25</c:f>
              <c:numCache/>
            </c:numRef>
          </c:val>
        </c:ser>
        <c:ser>
          <c:idx val="1"/>
          <c:order val="1"/>
          <c:tx>
            <c:strRef>
              <c:f>'MURDER TRENDS'!$A$26</c:f>
            </c:strRef>
          </c:tx>
          <c:cat>
            <c:strRef>
              <c:f>'MURDER TRENDS'!$B$24:$G$24</c:f>
            </c:strRef>
          </c:cat>
          <c:val>
            <c:numRef>
              <c:f>'MURDER TRENDS'!$B$26:$G$26</c:f>
              <c:numCache/>
            </c:numRef>
          </c:val>
        </c:ser>
        <c:ser>
          <c:idx val="2"/>
          <c:order val="2"/>
          <c:tx>
            <c:strRef>
              <c:f>'MURDER TRENDS'!$A$27</c:f>
            </c:strRef>
          </c:tx>
          <c:cat>
            <c:strRef>
              <c:f>'MURDER TRENDS'!$B$24:$G$24</c:f>
            </c:strRef>
          </c:cat>
          <c:val>
            <c:numRef>
              <c:f>'MURDER TRENDS'!$B$27:$G$27</c:f>
              <c:numCache/>
            </c:numRef>
          </c:val>
        </c:ser>
        <c:ser>
          <c:idx val="3"/>
          <c:order val="3"/>
          <c:tx>
            <c:strRef>
              <c:f>'MURDER TRENDS'!$A$28</c:f>
            </c:strRef>
          </c:tx>
          <c:cat>
            <c:strRef>
              <c:f>'MURDER TRENDS'!$B$24:$G$24</c:f>
            </c:strRef>
          </c:cat>
          <c:val>
            <c:numRef>
              <c:f>'MURDER TRENDS'!$B$28:$G$28</c:f>
              <c:numCache/>
            </c:numRef>
          </c:val>
        </c:ser>
        <c:ser>
          <c:idx val="4"/>
          <c:order val="4"/>
          <c:tx>
            <c:strRef>
              <c:f>'MURDER TRENDS'!$A$29</c:f>
            </c:strRef>
          </c:tx>
          <c:cat>
            <c:strRef>
              <c:f>'MURDER TRENDS'!$B$24:$G$24</c:f>
            </c:strRef>
          </c:cat>
          <c:val>
            <c:numRef>
              <c:f>'MURDER TRENDS'!$B$29:$G$29</c:f>
              <c:numCache/>
            </c:numRef>
          </c:val>
        </c:ser>
        <c:overlap val="100"/>
        <c:axId val="1674834068"/>
        <c:axId val="1140048140"/>
      </c:barChart>
      <c:catAx>
        <c:axId val="1674834068"/>
        <c:scaling>
          <c:orientation val="minMax"/>
        </c:scaling>
        <c:delete val="0"/>
        <c:axPos val="b"/>
        <c:crossAx val="1140048140"/>
      </c:catAx>
      <c:valAx>
        <c:axId val="114004814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74834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nsus.gov/popest/estimates.php" TargetMode="Externa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2.75"/>
  <cols>
    <col customWidth="1" min="1" max="1" width="17.63"/>
    <col customWidth="1" min="2" max="2" width="15.13"/>
    <col customWidth="1" min="3" max="4" width="9.0"/>
    <col customWidth="1" min="5" max="10" width="15.13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4.25" customHeight="1">
      <c r="A3" s="6" t="s">
        <v>2</v>
      </c>
      <c r="B3" s="7"/>
      <c r="C3" s="7"/>
      <c r="D3" s="7"/>
      <c r="E3" s="7"/>
      <c r="F3" s="7"/>
    </row>
    <row r="4" ht="14.25" customHeight="1">
      <c r="A4" s="8" t="s">
        <v>3</v>
      </c>
      <c r="B4" s="9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1" t="s">
        <v>9</v>
      </c>
      <c r="H4" s="11" t="s">
        <v>10</v>
      </c>
      <c r="I4" s="11" t="s">
        <v>11</v>
      </c>
      <c r="J4" s="11" t="s">
        <v>12</v>
      </c>
    </row>
    <row r="5" ht="14.25" customHeight="1">
      <c r="A5" s="12" t="s">
        <v>13</v>
      </c>
      <c r="B5" s="12" t="s">
        <v>13</v>
      </c>
      <c r="C5" s="12">
        <v>12664.0</v>
      </c>
      <c r="D5" s="12">
        <v>8583.0</v>
      </c>
      <c r="E5" s="13">
        <v>8874.0</v>
      </c>
      <c r="F5" s="13">
        <v>-3.27924273157539</v>
      </c>
      <c r="G5" s="14">
        <v>67.7747946936197</v>
      </c>
      <c r="H5" s="15">
        <v>2.75456439391526</v>
      </c>
      <c r="I5" s="16">
        <v>39.2500553857435</v>
      </c>
      <c r="J5" s="16">
        <v>43.7658978169193</v>
      </c>
    </row>
    <row r="6" ht="14.25" customHeight="1">
      <c r="A6" s="9" t="s">
        <v>14</v>
      </c>
      <c r="B6" s="17" t="s">
        <v>15</v>
      </c>
      <c r="C6" s="18">
        <v>29.0</v>
      </c>
      <c r="D6" s="18">
        <v>16.0</v>
      </c>
      <c r="E6" s="19">
        <v>19.0</v>
      </c>
      <c r="F6" s="13">
        <v>-15.7894736842105</v>
      </c>
      <c r="G6" s="20">
        <v>55.1724137931034</v>
      </c>
      <c r="H6" s="21">
        <v>2.23914330377198</v>
      </c>
      <c r="I6" s="22">
        <v>18.1930393431473</v>
      </c>
      <c r="J6" s="22">
        <v>80.4692124793054</v>
      </c>
    </row>
    <row r="7" ht="14.25" customHeight="1">
      <c r="A7" s="23" t="s">
        <v>16</v>
      </c>
      <c r="B7" s="17" t="s">
        <v>17</v>
      </c>
      <c r="C7" s="19">
        <v>339.0</v>
      </c>
      <c r="D7" s="19">
        <v>222.0</v>
      </c>
      <c r="E7" s="19">
        <v>232.0</v>
      </c>
      <c r="F7" s="13">
        <v>-4.31034482758621</v>
      </c>
      <c r="G7" s="20">
        <v>65.4867256637168</v>
      </c>
      <c r="H7" s="21">
        <v>3.53397671873445</v>
      </c>
      <c r="I7" s="22">
        <v>50.2397771366033</v>
      </c>
      <c r="J7" s="22">
        <v>57.3554870162173</v>
      </c>
    </row>
    <row r="8" ht="14.25" customHeight="1">
      <c r="A8" s="23" t="s">
        <v>18</v>
      </c>
      <c r="B8" s="17" t="s">
        <v>19</v>
      </c>
      <c r="C8" s="19">
        <v>153.0</v>
      </c>
      <c r="D8" s="19">
        <v>110.0</v>
      </c>
      <c r="E8" s="19">
        <v>93.0</v>
      </c>
      <c r="F8" s="13">
        <v>18.2795698924731</v>
      </c>
      <c r="G8" s="20">
        <v>71.8954248366013</v>
      </c>
      <c r="H8" s="21">
        <v>4.39291861519231</v>
      </c>
      <c r="I8" s="22">
        <v>45.4467398553532</v>
      </c>
      <c r="J8" s="22">
        <v>100.557900664129</v>
      </c>
    </row>
    <row r="9" ht="14.25" customHeight="1">
      <c r="A9" s="23" t="s">
        <v>20</v>
      </c>
      <c r="B9" s="17" t="s">
        <v>21</v>
      </c>
      <c r="C9" s="19">
        <v>1790.0</v>
      </c>
      <c r="D9" s="19">
        <v>1220.0</v>
      </c>
      <c r="E9" s="19">
        <v>1257.0</v>
      </c>
      <c r="F9" s="13">
        <v>-2.94351630867144</v>
      </c>
      <c r="G9" s="20">
        <v>68.1564245810056</v>
      </c>
      <c r="H9" s="21">
        <v>3.24710244680082</v>
      </c>
      <c r="I9" s="22">
        <v>42.973537791841</v>
      </c>
      <c r="J9" s="22">
        <v>45.3928952706459</v>
      </c>
    </row>
    <row r="10" ht="14.25" customHeight="1">
      <c r="A10" s="23" t="s">
        <v>22</v>
      </c>
      <c r="B10" s="17" t="s">
        <v>23</v>
      </c>
      <c r="C10" s="19">
        <v>147.0</v>
      </c>
      <c r="D10" s="19">
        <v>73.0</v>
      </c>
      <c r="E10" s="19">
        <v>65.0</v>
      </c>
      <c r="F10" s="13">
        <v>12.3076923076923</v>
      </c>
      <c r="G10" s="20">
        <v>49.6598639455782</v>
      </c>
      <c r="H10" s="21">
        <v>1.50550292253177</v>
      </c>
      <c r="I10" s="22">
        <v>25.7379129769815</v>
      </c>
      <c r="J10" s="22">
        <v>45.7219175240128</v>
      </c>
    </row>
    <row r="11" ht="14.25" customHeight="1">
      <c r="A11" s="23" t="s">
        <v>24</v>
      </c>
      <c r="B11" s="17" t="s">
        <v>25</v>
      </c>
      <c r="C11" s="19">
        <v>128.0</v>
      </c>
      <c r="D11" s="19">
        <v>94.0</v>
      </c>
      <c r="E11" s="19">
        <v>97.0</v>
      </c>
      <c r="F11" s="13">
        <v>-3.09278350515464</v>
      </c>
      <c r="G11" s="20">
        <v>73.4375</v>
      </c>
      <c r="H11" s="21">
        <v>2.70511459469757</v>
      </c>
      <c r="I11" s="22">
        <v>34.8499337678592</v>
      </c>
      <c r="J11" s="22">
        <v>20.0581369415341</v>
      </c>
    </row>
    <row r="12" ht="14.25" customHeight="1">
      <c r="A12" s="23" t="s">
        <v>26</v>
      </c>
      <c r="B12" s="17" t="s">
        <v>27</v>
      </c>
      <c r="C12" s="19">
        <v>41.0</v>
      </c>
      <c r="D12" s="19">
        <v>28.0</v>
      </c>
      <c r="E12" s="19">
        <v>38.0</v>
      </c>
      <c r="F12" s="13">
        <v>-26.3157894736842</v>
      </c>
      <c r="G12" s="20">
        <v>68.2926829268293</v>
      </c>
      <c r="H12" s="21">
        <v>3.08664090791338</v>
      </c>
      <c r="I12" s="22">
        <v>69.6698947786162</v>
      </c>
      <c r="J12" s="22">
        <v>81.355035358574</v>
      </c>
    </row>
    <row r="13" ht="14.25" customHeight="1">
      <c r="A13" s="23" t="s">
        <v>28</v>
      </c>
      <c r="B13" s="17" t="s">
        <v>29</v>
      </c>
      <c r="C13" s="19">
        <v>108.0</v>
      </c>
      <c r="D13" s="19">
        <v>77.0</v>
      </c>
      <c r="E13" s="19">
        <v>99.0</v>
      </c>
      <c r="F13" s="13">
        <v>-22.2222222222222</v>
      </c>
      <c r="G13" s="20">
        <v>71.2962962962963</v>
      </c>
      <c r="H13" s="21">
        <v>12.459627570405</v>
      </c>
      <c r="I13" s="22">
        <v>242.558204260222</v>
      </c>
      <c r="J13" s="22">
        <v>87.7028330280455</v>
      </c>
    </row>
    <row r="14" ht="14.25" customHeight="1">
      <c r="A14" s="23" t="s">
        <v>30</v>
      </c>
      <c r="B14" s="17" t="s">
        <v>31</v>
      </c>
      <c r="C14" s="19">
        <v>522.0</v>
      </c>
      <c r="D14" s="19">
        <v>370.0</v>
      </c>
      <c r="E14" s="19">
        <v>376.0</v>
      </c>
      <c r="F14" s="13">
        <v>-1.59574468085106</v>
      </c>
      <c r="G14" s="20">
        <v>70.8812260536398</v>
      </c>
      <c r="H14" s="21">
        <v>3.9327687861456</v>
      </c>
      <c r="I14" s="22">
        <v>72.4798658181806</v>
      </c>
      <c r="J14" s="22">
        <v>58.6407713328791</v>
      </c>
    </row>
    <row r="15" ht="14.25" customHeight="1">
      <c r="A15" s="23" t="s">
        <v>32</v>
      </c>
      <c r="B15" s="17" t="s">
        <v>33</v>
      </c>
      <c r="C15" s="19">
        <v>7.0</v>
      </c>
      <c r="D15" s="19">
        <v>1.0</v>
      </c>
      <c r="E15" s="19">
        <v>7.0</v>
      </c>
      <c r="F15" s="13">
        <v>-85.7142857142857</v>
      </c>
      <c r="G15" s="20">
        <v>14.2857142857143</v>
      </c>
      <c r="H15" s="21">
        <v>0.072737323702912</v>
      </c>
      <c r="I15" s="24"/>
      <c r="J15" s="24"/>
    </row>
    <row r="16" ht="14.25" customHeight="1">
      <c r="A16" s="23" t="s">
        <v>34</v>
      </c>
      <c r="B16" s="17" t="s">
        <v>35</v>
      </c>
      <c r="C16" s="19">
        <v>32.0</v>
      </c>
      <c r="D16" s="19">
        <v>17.0</v>
      </c>
      <c r="E16" s="19">
        <v>12.0</v>
      </c>
      <c r="F16" s="13">
        <v>41.6666666666667</v>
      </c>
      <c r="G16" s="20">
        <v>53.125</v>
      </c>
      <c r="H16" s="21">
        <v>1.13814236420288</v>
      </c>
      <c r="I16" s="22">
        <v>3.41442709260864</v>
      </c>
      <c r="J16" s="22">
        <v>23.4323427924122</v>
      </c>
    </row>
    <row r="17" ht="14.25" customHeight="1">
      <c r="A17" s="23" t="s">
        <v>36</v>
      </c>
      <c r="B17" s="17" t="s">
        <v>37</v>
      </c>
      <c r="C17" s="19">
        <v>452.0</v>
      </c>
      <c r="D17" s="19">
        <v>377.0</v>
      </c>
      <c r="E17" s="19">
        <v>364.0</v>
      </c>
      <c r="F17" s="13">
        <v>3.57142857142857</v>
      </c>
      <c r="G17" s="20">
        <v>83.4070796460177</v>
      </c>
      <c r="H17" s="21">
        <v>2.92946205052864</v>
      </c>
      <c r="I17" s="22">
        <v>2.26120280292794</v>
      </c>
      <c r="J17" s="22">
        <v>5.26059896076362</v>
      </c>
    </row>
    <row r="18" ht="14.25" customHeight="1">
      <c r="A18" s="23" t="s">
        <v>38</v>
      </c>
      <c r="B18" s="17" t="s">
        <v>39</v>
      </c>
      <c r="C18" s="19">
        <v>284.0</v>
      </c>
      <c r="D18" s="19">
        <v>183.0</v>
      </c>
      <c r="E18" s="19">
        <v>142.0</v>
      </c>
      <c r="F18" s="13">
        <v>28.8732394366197</v>
      </c>
      <c r="G18" s="20">
        <v>64.4366197183099</v>
      </c>
      <c r="H18" s="21">
        <v>3.29300511729396</v>
      </c>
      <c r="I18" s="22">
        <v>53.1379459637654</v>
      </c>
      <c r="J18" s="22">
        <v>29.9069645078829</v>
      </c>
    </row>
    <row r="19" ht="14.25" customHeight="1">
      <c r="A19" s="23" t="s">
        <v>40</v>
      </c>
      <c r="B19" s="17" t="s">
        <v>41</v>
      </c>
      <c r="C19" s="19">
        <v>44.0</v>
      </c>
      <c r="D19" s="19">
        <v>19.0</v>
      </c>
      <c r="E19" s="19">
        <v>21.0</v>
      </c>
      <c r="F19" s="13">
        <v>-9.52380952380952</v>
      </c>
      <c r="G19" s="20">
        <v>43.1818181818182</v>
      </c>
      <c r="H19" s="21">
        <v>0.708170687026201</v>
      </c>
      <c r="I19" s="22">
        <v>7.3053397187966</v>
      </c>
      <c r="J19" s="22">
        <v>21.9532912978122</v>
      </c>
    </row>
    <row r="20" ht="14.25" customHeight="1">
      <c r="A20" s="23" t="s">
        <v>42</v>
      </c>
      <c r="B20" s="17" t="s">
        <v>43</v>
      </c>
      <c r="C20" s="19">
        <v>110.0</v>
      </c>
      <c r="D20" s="19">
        <v>73.0</v>
      </c>
      <c r="E20" s="19">
        <v>63.0</v>
      </c>
      <c r="F20" s="13">
        <v>15.8730158730159</v>
      </c>
      <c r="G20" s="20">
        <v>66.3636363636364</v>
      </c>
      <c r="H20" s="21">
        <v>2.78362890642278</v>
      </c>
      <c r="I20" s="22">
        <v>24.8620006436665</v>
      </c>
      <c r="J20" s="22">
        <v>76.8739161006621</v>
      </c>
    </row>
    <row r="21" ht="14.25" customHeight="1">
      <c r="A21" s="23" t="s">
        <v>44</v>
      </c>
      <c r="B21" s="17" t="s">
        <v>45</v>
      </c>
      <c r="C21" s="19">
        <v>150.0</v>
      </c>
      <c r="D21" s="19">
        <v>100.0</v>
      </c>
      <c r="E21" s="19">
        <v>116.0</v>
      </c>
      <c r="F21" s="13">
        <v>-13.7931034482759</v>
      </c>
      <c r="G21" s="20">
        <v>66.6666666666667</v>
      </c>
      <c r="H21" s="21">
        <v>2.35603506628351</v>
      </c>
      <c r="I21" s="22">
        <v>39.7698719188657</v>
      </c>
      <c r="J21" s="22">
        <v>25.1388941572451</v>
      </c>
    </row>
    <row r="22" ht="14.25" customHeight="1">
      <c r="A22" s="23" t="s">
        <v>46</v>
      </c>
      <c r="B22" s="17" t="s">
        <v>47</v>
      </c>
      <c r="C22" s="19">
        <v>485.0</v>
      </c>
      <c r="D22" s="19">
        <v>402.0</v>
      </c>
      <c r="E22" s="19">
        <v>351.0</v>
      </c>
      <c r="F22" s="13">
        <v>14.5299145299145</v>
      </c>
      <c r="G22" s="20">
        <v>82.8865979381443</v>
      </c>
      <c r="H22" s="21">
        <v>10.1585979517537</v>
      </c>
      <c r="I22" s="22">
        <v>63.4786021263816</v>
      </c>
      <c r="J22" s="22">
        <v>99.5138276965329</v>
      </c>
    </row>
    <row r="23" ht="14.25" customHeight="1">
      <c r="A23" s="23" t="s">
        <v>48</v>
      </c>
      <c r="B23" s="17" t="s">
        <v>49</v>
      </c>
      <c r="C23" s="19">
        <v>25.0</v>
      </c>
      <c r="D23" s="19">
        <v>12.0</v>
      </c>
      <c r="E23" s="19">
        <v>11.0</v>
      </c>
      <c r="F23" s="13">
        <v>9.09090909090909</v>
      </c>
      <c r="G23" s="20">
        <v>48.0</v>
      </c>
      <c r="H23" s="21">
        <v>0.903486554614256</v>
      </c>
      <c r="I23" s="22">
        <v>5.79737205877481</v>
      </c>
      <c r="J23" s="22">
        <v>4.51743277307128</v>
      </c>
    </row>
    <row r="24" ht="14.25" customHeight="1">
      <c r="A24" s="23" t="s">
        <v>50</v>
      </c>
      <c r="B24" s="17" t="s">
        <v>51</v>
      </c>
      <c r="C24" s="19">
        <v>398.0</v>
      </c>
      <c r="D24" s="19">
        <v>272.0</v>
      </c>
      <c r="E24" s="19">
        <v>293.0</v>
      </c>
      <c r="F24" s="13">
        <v>-7.16723549488055</v>
      </c>
      <c r="G24" s="20">
        <v>68.3417085427136</v>
      </c>
      <c r="H24" s="21">
        <v>4.70233201091771</v>
      </c>
      <c r="I24" s="22">
        <v>79.7149003762557</v>
      </c>
      <c r="J24" s="22">
        <v>41.1799810661985</v>
      </c>
    </row>
    <row r="25" ht="14.25" customHeight="1">
      <c r="A25" s="23" t="s">
        <v>52</v>
      </c>
      <c r="B25" s="17" t="s">
        <v>53</v>
      </c>
      <c r="C25" s="19">
        <v>183.0</v>
      </c>
      <c r="D25" s="19">
        <v>122.0</v>
      </c>
      <c r="E25" s="19">
        <v>118.0</v>
      </c>
      <c r="F25" s="13">
        <v>3.38983050847458</v>
      </c>
      <c r="G25" s="20">
        <v>66.6666666666667</v>
      </c>
      <c r="H25" s="21">
        <v>2.02172325061281</v>
      </c>
      <c r="I25" s="22">
        <v>27.8401234510617</v>
      </c>
      <c r="J25" s="22">
        <v>33.1927186145694</v>
      </c>
    </row>
    <row r="26" ht="14.25" customHeight="1">
      <c r="A26" s="23" t="s">
        <v>54</v>
      </c>
      <c r="B26" s="17" t="s">
        <v>55</v>
      </c>
      <c r="C26" s="19">
        <v>613.0</v>
      </c>
      <c r="D26" s="19">
        <v>450.0</v>
      </c>
      <c r="E26" s="19">
        <v>413.0</v>
      </c>
      <c r="F26" s="13">
        <v>8.9588377723971</v>
      </c>
      <c r="G26" s="20">
        <v>73.4094616639478</v>
      </c>
      <c r="H26" s="21">
        <v>5.0636603377664</v>
      </c>
      <c r="I26" s="22">
        <v>55.9478204430545</v>
      </c>
      <c r="J26" s="22">
        <v>86.4085505193515</v>
      </c>
    </row>
    <row r="27" ht="14.25" customHeight="1">
      <c r="A27" s="23" t="s">
        <v>56</v>
      </c>
      <c r="B27" s="17" t="s">
        <v>57</v>
      </c>
      <c r="C27" s="19">
        <v>70.0</v>
      </c>
      <c r="D27" s="19">
        <v>43.0</v>
      </c>
      <c r="E27" s="19">
        <v>53.0</v>
      </c>
      <c r="F27" s="13">
        <v>-18.8679245283019</v>
      </c>
      <c r="G27" s="20">
        <v>61.4285714285714</v>
      </c>
      <c r="H27" s="21">
        <v>0.822654449546603</v>
      </c>
      <c r="I27" s="22">
        <v>20.1072052668251</v>
      </c>
      <c r="J27" s="22">
        <v>22.5177741189849</v>
      </c>
    </row>
    <row r="28" ht="14.25" customHeight="1">
      <c r="A28" s="23" t="s">
        <v>58</v>
      </c>
      <c r="B28" s="17" t="s">
        <v>59</v>
      </c>
      <c r="C28" s="19">
        <v>187.0</v>
      </c>
      <c r="D28" s="19">
        <v>138.0</v>
      </c>
      <c r="E28" s="19">
        <v>120.0</v>
      </c>
      <c r="F28" s="13">
        <v>15.0</v>
      </c>
      <c r="G28" s="20">
        <v>73.7967914438503</v>
      </c>
      <c r="H28" s="21">
        <v>7.46183111172632</v>
      </c>
      <c r="I28" s="22">
        <v>60.0731475733909</v>
      </c>
      <c r="J28" s="22">
        <v>51.6921053826838</v>
      </c>
    </row>
    <row r="29" ht="14.25" customHeight="1">
      <c r="A29" s="23" t="s">
        <v>60</v>
      </c>
      <c r="B29" s="17" t="s">
        <v>61</v>
      </c>
      <c r="C29" s="19">
        <v>364.0</v>
      </c>
      <c r="D29" s="19">
        <v>276.0</v>
      </c>
      <c r="E29" s="19">
        <v>321.0</v>
      </c>
      <c r="F29" s="13">
        <v>-14.018691588785</v>
      </c>
      <c r="G29" s="20">
        <v>75.8241758241758</v>
      </c>
      <c r="H29" s="21">
        <v>4.63833116877879</v>
      </c>
      <c r="I29" s="22">
        <v>52.4669199598818</v>
      </c>
      <c r="J29" s="22">
        <v>88.9013474015934</v>
      </c>
    </row>
    <row r="30" ht="14.25" customHeight="1">
      <c r="A30" s="23" t="s">
        <v>62</v>
      </c>
      <c r="B30" s="17" t="s">
        <v>63</v>
      </c>
      <c r="C30" s="19">
        <v>18.0</v>
      </c>
      <c r="D30" s="19">
        <v>7.0</v>
      </c>
      <c r="E30" s="19">
        <v>12.0</v>
      </c>
      <c r="F30" s="13">
        <v>-41.6666666666667</v>
      </c>
      <c r="G30" s="20">
        <v>38.8888888888889</v>
      </c>
      <c r="H30" s="21">
        <v>0.755391335877204</v>
      </c>
      <c r="I30" s="22">
        <v>3.77695667938602</v>
      </c>
      <c r="J30" s="22">
        <v>29.0286099072811</v>
      </c>
    </row>
    <row r="31" ht="14.25" customHeight="1">
      <c r="A31" s="23" t="s">
        <v>64</v>
      </c>
      <c r="B31" s="17" t="s">
        <v>65</v>
      </c>
      <c r="C31" s="19">
        <v>65.0</v>
      </c>
      <c r="D31" s="19">
        <v>42.0</v>
      </c>
      <c r="E31" s="19">
        <v>32.0</v>
      </c>
      <c r="F31" s="13">
        <v>31.25</v>
      </c>
      <c r="G31" s="20">
        <v>64.6153846153846</v>
      </c>
      <c r="H31" s="21">
        <v>2.50229376928851</v>
      </c>
      <c r="I31" s="22">
        <v>25.4399866544332</v>
      </c>
      <c r="J31" s="22">
        <v>33.8405443084732</v>
      </c>
    </row>
    <row r="32" ht="14.25" customHeight="1">
      <c r="A32" s="23" t="s">
        <v>66</v>
      </c>
      <c r="B32" s="17" t="s">
        <v>67</v>
      </c>
      <c r="C32" s="19">
        <v>129.0</v>
      </c>
      <c r="D32" s="19">
        <v>75.0</v>
      </c>
      <c r="E32" s="19">
        <v>84.0</v>
      </c>
      <c r="F32" s="13">
        <v>-10.7142857142857</v>
      </c>
      <c r="G32" s="20">
        <v>58.1395348837209</v>
      </c>
      <c r="H32" s="21">
        <v>3.07274414488603</v>
      </c>
      <c r="I32" s="22">
        <v>69.7717770498788</v>
      </c>
      <c r="J32" s="22">
        <v>53.3018684332897</v>
      </c>
    </row>
    <row r="33" ht="14.25" customHeight="1">
      <c r="A33" s="23" t="s">
        <v>68</v>
      </c>
      <c r="B33" s="17" t="s">
        <v>69</v>
      </c>
      <c r="C33" s="19">
        <v>16.0</v>
      </c>
      <c r="D33" s="19">
        <v>6.0</v>
      </c>
      <c r="E33" s="19">
        <v>5.0</v>
      </c>
      <c r="F33" s="13">
        <v>20.0</v>
      </c>
      <c r="G33" s="20">
        <v>37.5</v>
      </c>
      <c r="H33" s="21">
        <v>0.531102231868612</v>
      </c>
      <c r="I33" s="22">
        <v>9.82539128956933</v>
      </c>
      <c r="J33" s="22">
        <v>15.1364136082555</v>
      </c>
    </row>
    <row r="34" ht="14.25" customHeight="1">
      <c r="A34" s="23" t="s">
        <v>70</v>
      </c>
      <c r="B34" s="17" t="s">
        <v>71</v>
      </c>
      <c r="C34" s="19">
        <v>379.0</v>
      </c>
      <c r="D34" s="19">
        <v>269.0</v>
      </c>
      <c r="E34" s="19">
        <v>246.0</v>
      </c>
      <c r="F34" s="13">
        <v>9.34959349593496</v>
      </c>
      <c r="G34" s="20">
        <v>70.976253298153</v>
      </c>
      <c r="H34" s="21">
        <v>3.07108301342885</v>
      </c>
      <c r="I34" s="22">
        <v>49.8679948054172</v>
      </c>
      <c r="J34" s="22">
        <v>26.9433305267364</v>
      </c>
    </row>
    <row r="35" ht="14.25" customHeight="1">
      <c r="A35" s="23" t="s">
        <v>72</v>
      </c>
      <c r="B35" s="17" t="s">
        <v>73</v>
      </c>
      <c r="C35" s="19">
        <v>121.0</v>
      </c>
      <c r="D35" s="19">
        <v>60.0</v>
      </c>
      <c r="E35" s="19">
        <v>67.0</v>
      </c>
      <c r="F35" s="13">
        <v>-10.4477611940298</v>
      </c>
      <c r="G35" s="20">
        <v>49.5867768595041</v>
      </c>
      <c r="H35" s="21">
        <v>2.98339145974361</v>
      </c>
      <c r="I35" s="22">
        <v>34.9554032699959</v>
      </c>
      <c r="J35" s="22">
        <v>87.2642001975005</v>
      </c>
    </row>
    <row r="36" ht="14.25" customHeight="1">
      <c r="A36" s="23" t="s">
        <v>74</v>
      </c>
      <c r="B36" s="17" t="s">
        <v>75</v>
      </c>
      <c r="C36" s="19">
        <v>774.0</v>
      </c>
      <c r="D36" s="19">
        <v>445.0</v>
      </c>
      <c r="E36" s="19">
        <v>517.0</v>
      </c>
      <c r="F36" s="13">
        <v>-13.926499032882</v>
      </c>
      <c r="G36" s="20">
        <v>57.4935400516796</v>
      </c>
      <c r="H36" s="21">
        <v>4.1175243223087</v>
      </c>
      <c r="I36" s="22">
        <v>23.280204932424</v>
      </c>
      <c r="J36" s="22">
        <v>20.0602083837422</v>
      </c>
    </row>
    <row r="37" ht="14.25" customHeight="1">
      <c r="A37" s="23" t="s">
        <v>76</v>
      </c>
      <c r="B37" s="17" t="s">
        <v>77</v>
      </c>
      <c r="C37" s="19">
        <v>489.0</v>
      </c>
      <c r="D37" s="19">
        <v>335.0</v>
      </c>
      <c r="E37" s="19">
        <v>286.0</v>
      </c>
      <c r="F37" s="13">
        <v>17.1328671328671</v>
      </c>
      <c r="G37" s="20">
        <v>68.5071574642127</v>
      </c>
      <c r="H37" s="21">
        <v>3.86650426579297</v>
      </c>
      <c r="I37" s="22">
        <v>48.7179537489914</v>
      </c>
      <c r="J37" s="22">
        <v>67.4387594776964</v>
      </c>
    </row>
    <row r="38" ht="14.25" customHeight="1">
      <c r="A38" s="23" t="s">
        <v>78</v>
      </c>
      <c r="B38" s="17" t="s">
        <v>79</v>
      </c>
      <c r="C38" s="19">
        <v>12.0</v>
      </c>
      <c r="D38" s="19">
        <v>6.0</v>
      </c>
      <c r="E38" s="19">
        <v>4.0</v>
      </c>
      <c r="F38" s="13">
        <v>50.0</v>
      </c>
      <c r="G38" s="20">
        <v>50.0</v>
      </c>
      <c r="H38" s="21">
        <v>0.928058455308572</v>
      </c>
      <c r="I38" s="22">
        <v>4.79496868576095</v>
      </c>
      <c r="J38" s="22">
        <v>4.79496868576095</v>
      </c>
    </row>
    <row r="39" ht="14.25" customHeight="1">
      <c r="A39" s="23" t="s">
        <v>80</v>
      </c>
      <c r="B39" s="17" t="s">
        <v>81</v>
      </c>
      <c r="C39" s="19">
        <v>488.0</v>
      </c>
      <c r="D39" s="19">
        <v>344.0</v>
      </c>
      <c r="E39" s="19">
        <v>310.0</v>
      </c>
      <c r="F39" s="13">
        <v>10.9677419354839</v>
      </c>
      <c r="G39" s="20">
        <v>70.4918032786885</v>
      </c>
      <c r="H39" s="21">
        <v>3.54122011091843</v>
      </c>
      <c r="I39" s="22">
        <v>65.45080658494</v>
      </c>
      <c r="J39" s="22">
        <v>37.9651737472882</v>
      </c>
    </row>
    <row r="40" ht="14.25" customHeight="1">
      <c r="A40" s="23" t="s">
        <v>82</v>
      </c>
      <c r="B40" s="17" t="s">
        <v>83</v>
      </c>
      <c r="C40" s="19">
        <v>204.0</v>
      </c>
      <c r="D40" s="19">
        <v>131.0</v>
      </c>
      <c r="E40" s="19">
        <v>111.0</v>
      </c>
      <c r="F40" s="13">
        <v>18.018018018018</v>
      </c>
      <c r="G40" s="20">
        <v>64.2156862745098</v>
      </c>
      <c r="H40" s="21">
        <v>3.64158062390006</v>
      </c>
      <c r="I40" s="22">
        <v>42.8094210748556</v>
      </c>
      <c r="J40" s="22">
        <v>58.0707017047879</v>
      </c>
    </row>
    <row r="41" ht="14.25" customHeight="1">
      <c r="A41" s="23" t="s">
        <v>84</v>
      </c>
      <c r="B41" s="17" t="s">
        <v>85</v>
      </c>
      <c r="C41" s="19">
        <v>77.0</v>
      </c>
      <c r="D41" s="19">
        <v>40.0</v>
      </c>
      <c r="E41" s="19">
        <v>36.0</v>
      </c>
      <c r="F41" s="13">
        <v>11.1111111111111</v>
      </c>
      <c r="G41" s="20">
        <v>51.9480519480519</v>
      </c>
      <c r="H41" s="21">
        <v>1.0462355008107</v>
      </c>
      <c r="I41" s="22">
        <v>14.568829348789</v>
      </c>
      <c r="J41" s="22">
        <v>17.5506005260995</v>
      </c>
    </row>
    <row r="42" ht="14.25" customHeight="1">
      <c r="A42" s="23" t="s">
        <v>86</v>
      </c>
      <c r="B42" s="17" t="s">
        <v>87</v>
      </c>
      <c r="C42" s="19">
        <v>636.0</v>
      </c>
      <c r="D42" s="19">
        <v>470.0</v>
      </c>
      <c r="E42" s="19">
        <v>457.0</v>
      </c>
      <c r="F42" s="13">
        <v>2.84463894967177</v>
      </c>
      <c r="G42" s="20">
        <v>73.8993710691824</v>
      </c>
      <c r="H42" s="21">
        <v>3.96504885362001</v>
      </c>
      <c r="I42" s="22">
        <v>54.6923653574863</v>
      </c>
      <c r="J42" s="22">
        <v>39.4395816822842</v>
      </c>
    </row>
    <row r="43" ht="14.25" customHeight="1">
      <c r="A43" s="23" t="s">
        <v>88</v>
      </c>
      <c r="B43" s="17" t="s">
        <v>89</v>
      </c>
      <c r="C43" s="19">
        <v>14.0</v>
      </c>
      <c r="D43" s="19">
        <v>5.0</v>
      </c>
      <c r="E43" s="19">
        <v>16.0</v>
      </c>
      <c r="F43" s="13">
        <v>-68.75</v>
      </c>
      <c r="G43" s="20">
        <v>35.7142857142857</v>
      </c>
      <c r="H43" s="21">
        <v>0.572428194607268</v>
      </c>
      <c r="I43" s="22">
        <v>12.7079059202814</v>
      </c>
      <c r="J43" s="22">
        <v>17.8597596717468</v>
      </c>
    </row>
    <row r="44" ht="14.25" customHeight="1">
      <c r="A44" s="23" t="s">
        <v>90</v>
      </c>
      <c r="B44" s="17" t="s">
        <v>91</v>
      </c>
      <c r="C44" s="19">
        <v>319.0</v>
      </c>
      <c r="D44" s="19">
        <v>223.0</v>
      </c>
      <c r="E44" s="19">
        <v>207.0</v>
      </c>
      <c r="F44" s="13">
        <v>7.72946859903382</v>
      </c>
      <c r="G44" s="20">
        <v>69.9059561128527</v>
      </c>
      <c r="H44" s="21">
        <v>5.40926682603386</v>
      </c>
      <c r="I44" s="22">
        <v>52.9283417686362</v>
      </c>
      <c r="J44" s="22">
        <v>127.881859671975</v>
      </c>
    </row>
    <row r="45" ht="14.25" customHeight="1">
      <c r="A45" s="23" t="s">
        <v>92</v>
      </c>
      <c r="B45" s="17" t="s">
        <v>93</v>
      </c>
      <c r="C45" s="19">
        <v>15.0</v>
      </c>
      <c r="D45" s="19">
        <v>5.0</v>
      </c>
      <c r="E45" s="19">
        <v>8.0</v>
      </c>
      <c r="F45" s="13">
        <v>-37.5</v>
      </c>
      <c r="G45" s="20">
        <v>33.3333333333333</v>
      </c>
      <c r="H45" s="21">
        <v>0.682190595866198</v>
      </c>
      <c r="I45" s="22">
        <v>4.91177229023662</v>
      </c>
      <c r="J45" s="22">
        <v>20.6021559951592</v>
      </c>
    </row>
    <row r="46" ht="14.25" customHeight="1">
      <c r="A46" s="23" t="s">
        <v>94</v>
      </c>
      <c r="B46" s="17" t="s">
        <v>95</v>
      </c>
      <c r="C46" s="19">
        <v>373.0</v>
      </c>
      <c r="D46" s="19">
        <v>244.0</v>
      </c>
      <c r="E46" s="19">
        <v>219.0</v>
      </c>
      <c r="F46" s="13">
        <v>11.4155251141553</v>
      </c>
      <c r="G46" s="20">
        <v>65.4155495978552</v>
      </c>
      <c r="H46" s="21">
        <v>3.9238818384094</v>
      </c>
      <c r="I46" s="22">
        <v>72.8812807035713</v>
      </c>
      <c r="J46" s="22">
        <v>137.577086588494</v>
      </c>
    </row>
    <row r="47" ht="14.25" customHeight="1">
      <c r="A47" s="23" t="s">
        <v>96</v>
      </c>
      <c r="B47" s="17" t="s">
        <v>97</v>
      </c>
      <c r="C47" s="19">
        <v>1089.0</v>
      </c>
      <c r="D47" s="19">
        <v>699.0</v>
      </c>
      <c r="E47" s="19">
        <v>805.0</v>
      </c>
      <c r="F47" s="13">
        <v>-13.167701863354</v>
      </c>
      <c r="G47" s="20">
        <v>64.1873278236915</v>
      </c>
      <c r="H47" s="21">
        <v>2.91049709291722</v>
      </c>
      <c r="I47" s="22">
        <v>50.2071158031415</v>
      </c>
      <c r="J47" s="22">
        <v>58.2848902813381</v>
      </c>
    </row>
    <row r="48" ht="14.25" customHeight="1">
      <c r="A48" s="23" t="s">
        <v>98</v>
      </c>
      <c r="B48" s="17" t="s">
        <v>99</v>
      </c>
      <c r="C48" s="19">
        <v>51.0</v>
      </c>
      <c r="D48" s="19">
        <v>26.0</v>
      </c>
      <c r="E48" s="19">
        <v>22.0</v>
      </c>
      <c r="F48" s="13">
        <v>18.1818181818182</v>
      </c>
      <c r="G48" s="20">
        <v>50.9803921568627</v>
      </c>
      <c r="H48" s="21">
        <v>0.967476419622803</v>
      </c>
      <c r="I48" s="22">
        <v>10.9771362995664</v>
      </c>
      <c r="J48" s="22">
        <v>21.3216918632256</v>
      </c>
    </row>
    <row r="49" ht="14.25" customHeight="1">
      <c r="A49" s="23" t="s">
        <v>100</v>
      </c>
      <c r="B49" s="17" t="s">
        <v>101</v>
      </c>
      <c r="C49" s="19">
        <v>8.0</v>
      </c>
      <c r="D49" s="19">
        <v>4.0</v>
      </c>
      <c r="E49" s="19">
        <v>2.0</v>
      </c>
      <c r="F49" s="13">
        <v>100.0</v>
      </c>
      <c r="G49" s="20">
        <v>50.0</v>
      </c>
      <c r="H49" s="21">
        <v>0.751968748178826</v>
      </c>
      <c r="I49" s="22">
        <v>4.32382030202825</v>
      </c>
      <c r="J49" s="22">
        <v>12.5954765319953</v>
      </c>
    </row>
    <row r="50" ht="14.25" customHeight="1">
      <c r="A50" s="23" t="s">
        <v>102</v>
      </c>
      <c r="B50" s="17" t="s">
        <v>103</v>
      </c>
      <c r="C50" s="19">
        <v>303.0</v>
      </c>
      <c r="D50" s="19">
        <v>208.0</v>
      </c>
      <c r="E50" s="19">
        <v>250.0</v>
      </c>
      <c r="F50" s="13">
        <v>-16.8</v>
      </c>
      <c r="G50" s="20">
        <v>68.6468646864686</v>
      </c>
      <c r="H50" s="21">
        <v>2.57845667219671</v>
      </c>
      <c r="I50" s="22">
        <v>35.4041935374702</v>
      </c>
      <c r="J50" s="22">
        <v>21.3466461034747</v>
      </c>
    </row>
    <row r="51" ht="14.25" customHeight="1">
      <c r="A51" s="23" t="s">
        <v>104</v>
      </c>
      <c r="B51" s="17" t="s">
        <v>105</v>
      </c>
      <c r="C51" s="19">
        <v>161.0</v>
      </c>
      <c r="D51" s="19">
        <v>79.0</v>
      </c>
      <c r="E51" s="19">
        <v>93.0</v>
      </c>
      <c r="F51" s="13">
        <v>-15.0537634408602</v>
      </c>
      <c r="G51" s="20">
        <v>49.0683229813665</v>
      </c>
      <c r="H51" s="21">
        <v>1.24952688009113</v>
      </c>
      <c r="I51" s="22">
        <v>20.720002695182</v>
      </c>
      <c r="J51" s="22">
        <v>28.4385991190361</v>
      </c>
    </row>
    <row r="52" ht="14.25" customHeight="1">
      <c r="A52" s="23" t="s">
        <v>106</v>
      </c>
      <c r="B52" s="17" t="s">
        <v>107</v>
      </c>
      <c r="C52" s="19">
        <v>74.0</v>
      </c>
      <c r="D52" s="19">
        <v>43.0</v>
      </c>
      <c r="E52" s="19">
        <v>27.0</v>
      </c>
      <c r="F52" s="13">
        <v>59.2592592592592</v>
      </c>
      <c r="G52" s="20">
        <v>58.1081081081081</v>
      </c>
      <c r="H52" s="21">
        <v>2.86901543396861</v>
      </c>
      <c r="I52" s="22">
        <v>16.0798306880566</v>
      </c>
      <c r="J52" s="22">
        <v>52.0426055464073</v>
      </c>
    </row>
    <row r="53" ht="14.25" customHeight="1">
      <c r="A53" s="23" t="s">
        <v>108</v>
      </c>
      <c r="B53" s="17" t="s">
        <v>109</v>
      </c>
      <c r="C53" s="19">
        <v>135.0</v>
      </c>
      <c r="D53" s="19">
        <v>80.0</v>
      </c>
      <c r="E53" s="19">
        <v>97.0</v>
      </c>
      <c r="F53" s="13">
        <v>-17.5257731958763</v>
      </c>
      <c r="G53" s="20">
        <v>59.2592592592592</v>
      </c>
      <c r="H53" s="21">
        <v>1.46627082242031</v>
      </c>
      <c r="I53" s="22">
        <v>43.8598259756474</v>
      </c>
      <c r="J53" s="22">
        <v>27.4009359939795</v>
      </c>
    </row>
    <row r="54" ht="14.25" customHeight="1">
      <c r="A54" s="23" t="s">
        <v>110</v>
      </c>
      <c r="B54" s="17" t="s">
        <v>111</v>
      </c>
      <c r="C54" s="19">
        <v>15.0</v>
      </c>
      <c r="D54" s="19">
        <v>11.0</v>
      </c>
      <c r="E54" s="19">
        <v>5.0</v>
      </c>
      <c r="F54" s="13">
        <v>120.0</v>
      </c>
      <c r="G54" s="20">
        <v>73.3333333333333</v>
      </c>
      <c r="H54" s="21">
        <v>2.00717839984089</v>
      </c>
      <c r="I54" s="22">
        <v>3.64941527243797</v>
      </c>
      <c r="J54" s="22">
        <v>20.4367255256526</v>
      </c>
    </row>
    <row r="55" ht="14.25" customHeight="1">
      <c r="A55" s="25" t="s">
        <v>112</v>
      </c>
      <c r="B55" s="26"/>
      <c r="C55" s="27">
        <v>38.0</v>
      </c>
      <c r="D55" s="27">
        <v>31.0</v>
      </c>
      <c r="E55" s="27" t="e">
        <v>#N/A</v>
      </c>
      <c r="F55" s="14" t="e">
        <v>#N/A</v>
      </c>
      <c r="G55" s="28"/>
      <c r="H55" s="28"/>
      <c r="I55" s="28"/>
      <c r="J55" s="24"/>
    </row>
    <row r="56" ht="14.25" customHeight="1">
      <c r="A56" s="29" t="s">
        <v>113</v>
      </c>
      <c r="B56" s="26"/>
      <c r="C56" s="30"/>
      <c r="D56" s="30"/>
      <c r="E56" s="30"/>
      <c r="F56" s="30"/>
      <c r="G56" s="5"/>
      <c r="H56" s="5"/>
      <c r="I56" s="5"/>
      <c r="J56" s="5"/>
    </row>
    <row r="57" ht="14.25" customHeight="1">
      <c r="A57" s="31" t="s">
        <v>114</v>
      </c>
      <c r="B57" s="26"/>
      <c r="C57" s="32"/>
      <c r="D57" s="32"/>
      <c r="E57" s="32"/>
      <c r="F57" s="32"/>
    </row>
    <row r="58" ht="14.25" customHeight="1">
      <c r="A58" s="31" t="s">
        <v>115</v>
      </c>
      <c r="B58" s="33"/>
      <c r="C58" s="32"/>
      <c r="D58" s="32"/>
      <c r="E58" s="32"/>
      <c r="F58" s="32"/>
    </row>
    <row r="59" ht="14.25" customHeight="1">
      <c r="D59" s="34" t="s">
        <v>116</v>
      </c>
    </row>
    <row r="60" ht="14.25" customHeight="1">
      <c r="C60" s="34" t="s">
        <v>116</v>
      </c>
    </row>
    <row r="61" ht="14.25" customHeight="1">
      <c r="D61" s="34" t="s">
        <v>116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9" width="10.13"/>
  </cols>
  <sheetData>
    <row r="1" ht="15.75" customHeight="1">
      <c r="A1" s="45" t="s">
        <v>126</v>
      </c>
      <c r="B1" s="46"/>
      <c r="C1" s="46"/>
      <c r="D1" s="46"/>
      <c r="E1" s="46"/>
      <c r="F1" s="46"/>
      <c r="G1" s="46"/>
      <c r="H1" s="46"/>
    </row>
    <row r="2" ht="15.75" customHeight="1">
      <c r="A2" s="47" t="s">
        <v>127</v>
      </c>
      <c r="B2" s="5"/>
      <c r="C2" s="5"/>
      <c r="D2" s="5"/>
      <c r="E2" s="48" t="s">
        <v>116</v>
      </c>
      <c r="F2" s="5"/>
      <c r="G2" s="5"/>
      <c r="H2" s="5"/>
    </row>
    <row r="3" ht="15.75" customHeight="1">
      <c r="A3" s="49" t="s">
        <v>231</v>
      </c>
      <c r="B3" s="3"/>
      <c r="C3" s="3"/>
      <c r="D3" s="3"/>
      <c r="E3" s="3"/>
      <c r="F3" s="3"/>
      <c r="G3" s="3"/>
      <c r="H3" s="3"/>
    </row>
    <row r="4" ht="60.0" customHeight="1">
      <c r="A4" s="114" t="s">
        <v>3</v>
      </c>
      <c r="B4" s="115" t="s">
        <v>240</v>
      </c>
      <c r="C4" s="115" t="s">
        <v>129</v>
      </c>
      <c r="D4" s="115" t="s">
        <v>218</v>
      </c>
      <c r="E4" s="115" t="s">
        <v>219</v>
      </c>
      <c r="F4" s="115" t="s">
        <v>241</v>
      </c>
      <c r="G4" s="115" t="s">
        <v>242</v>
      </c>
      <c r="H4" s="115" t="s">
        <v>134</v>
      </c>
      <c r="I4" s="116" t="s">
        <v>243</v>
      </c>
    </row>
    <row r="5" ht="15.0" customHeight="1">
      <c r="A5" s="117" t="s">
        <v>244</v>
      </c>
      <c r="B5" s="118">
        <f>SUM(C5:F5)</f>
        <v>350669</v>
      </c>
      <c r="C5" s="119">
        <v>149335.0</v>
      </c>
      <c r="D5" s="119">
        <v>26831.0</v>
      </c>
      <c r="E5" s="119">
        <v>30388.0</v>
      </c>
      <c r="F5" s="119">
        <v>144115.0</v>
      </c>
      <c r="G5" s="5"/>
      <c r="H5" s="101">
        <v>3.0700655E8</v>
      </c>
      <c r="I5" s="120">
        <v>55.9</v>
      </c>
    </row>
    <row r="6" ht="15.0" customHeight="1">
      <c r="A6" s="59" t="s">
        <v>136</v>
      </c>
      <c r="B6" s="60">
        <v>2462.0</v>
      </c>
      <c r="C6" s="60">
        <v>1384.0</v>
      </c>
      <c r="D6" s="60">
        <v>156.0</v>
      </c>
      <c r="E6" s="60">
        <v>172.0</v>
      </c>
      <c r="F6" s="60">
        <v>750.0</v>
      </c>
      <c r="G6" s="60">
        <v>299.0</v>
      </c>
      <c r="H6" s="121">
        <f>vlookup(A6,'POPULATION DATA'!A:E,4,false)</f>
        <v>4729656</v>
      </c>
      <c r="I6" s="122">
        <f t="shared" ref="I6:I56" si="1">C6/(H6/100000)</f>
        <v>29.26217044</v>
      </c>
    </row>
    <row r="7" ht="15.0" customHeight="1">
      <c r="A7" s="59" t="s">
        <v>14</v>
      </c>
      <c r="B7" s="60">
        <v>652.0</v>
      </c>
      <c r="C7" s="60">
        <v>169.0</v>
      </c>
      <c r="D7" s="60">
        <v>45.0</v>
      </c>
      <c r="E7" s="60">
        <v>56.0</v>
      </c>
      <c r="F7" s="60">
        <v>382.0</v>
      </c>
      <c r="G7" s="60">
        <v>34.0</v>
      </c>
      <c r="H7" s="121">
        <f>vlookup(A7,'POPULATION DATA'!A:E,4,false)</f>
        <v>708862</v>
      </c>
      <c r="I7" s="122">
        <f t="shared" si="1"/>
        <v>23.84102971</v>
      </c>
    </row>
    <row r="8" ht="15.0" customHeight="1">
      <c r="A8" s="59" t="s">
        <v>16</v>
      </c>
      <c r="B8" s="60">
        <v>8060.0</v>
      </c>
      <c r="C8" s="60">
        <v>3671.0</v>
      </c>
      <c r="D8" s="60">
        <v>787.0</v>
      </c>
      <c r="E8" s="60">
        <v>816.0</v>
      </c>
      <c r="F8" s="60">
        <v>2786.0</v>
      </c>
      <c r="G8" s="60">
        <v>94.0</v>
      </c>
      <c r="H8" s="121">
        <f>vlookup(A8,'POPULATION DATA'!A:E,4,false)</f>
        <v>6676627</v>
      </c>
      <c r="I8" s="122">
        <f t="shared" si="1"/>
        <v>54.98285287</v>
      </c>
    </row>
    <row r="9" ht="15.0" customHeight="1">
      <c r="A9" s="59" t="s">
        <v>18</v>
      </c>
      <c r="B9" s="60">
        <v>2508.0</v>
      </c>
      <c r="C9" s="60">
        <v>1211.0</v>
      </c>
      <c r="D9" s="60">
        <v>146.0</v>
      </c>
      <c r="E9" s="60">
        <v>260.0</v>
      </c>
      <c r="F9" s="60">
        <v>891.0</v>
      </c>
      <c r="G9" s="60">
        <v>235.0</v>
      </c>
      <c r="H9" s="121">
        <f>vlookup(A9,'POPULATION DATA'!A:E,4,false)</f>
        <v>2910236</v>
      </c>
      <c r="I9" s="122">
        <f t="shared" si="1"/>
        <v>41.61174558</v>
      </c>
    </row>
    <row r="10" ht="15.0" customHeight="1">
      <c r="A10" s="59" t="s">
        <v>20</v>
      </c>
      <c r="B10" s="60">
        <v>63867.0</v>
      </c>
      <c r="C10" s="60">
        <v>19820.0</v>
      </c>
      <c r="D10" s="60">
        <v>5647.0</v>
      </c>
      <c r="E10" s="60">
        <v>5810.0</v>
      </c>
      <c r="F10" s="60">
        <v>32590.0</v>
      </c>
      <c r="G10" s="60">
        <v>724.0</v>
      </c>
      <c r="H10" s="121">
        <f>vlookup(A10,'POPULATION DATA'!A:E,4,false)</f>
        <v>37266600</v>
      </c>
      <c r="I10" s="122">
        <f t="shared" si="1"/>
        <v>53.18435274</v>
      </c>
    </row>
    <row r="11" ht="15.0" customHeight="1">
      <c r="A11" s="59" t="s">
        <v>22</v>
      </c>
      <c r="B11" s="60">
        <v>3317.0</v>
      </c>
      <c r="C11" s="60">
        <v>1190.0</v>
      </c>
      <c r="D11" s="60">
        <v>332.0</v>
      </c>
      <c r="E11" s="60">
        <v>459.0</v>
      </c>
      <c r="F11" s="60">
        <v>1336.0</v>
      </c>
      <c r="G11" s="60">
        <v>216.0</v>
      </c>
      <c r="H11" s="121">
        <f>vlookup(A11,'POPULATION DATA'!A:E,4,false)</f>
        <v>5095309</v>
      </c>
      <c r="I11" s="122">
        <f t="shared" si="1"/>
        <v>23.35481518</v>
      </c>
    </row>
    <row r="12" ht="15.0" customHeight="1">
      <c r="A12" s="59" t="s">
        <v>24</v>
      </c>
      <c r="B12" s="60">
        <v>3990.0</v>
      </c>
      <c r="C12" s="60">
        <v>1445.0</v>
      </c>
      <c r="D12" s="60">
        <v>393.0</v>
      </c>
      <c r="E12" s="60">
        <v>299.0</v>
      </c>
      <c r="F12" s="60">
        <v>1853.0</v>
      </c>
      <c r="G12" s="60">
        <v>103.0</v>
      </c>
      <c r="H12" s="121">
        <f>vlookup(A12,'POPULATION DATA'!A:E,4,false)</f>
        <v>3526937</v>
      </c>
      <c r="I12" s="122">
        <f t="shared" si="1"/>
        <v>40.97039442</v>
      </c>
    </row>
    <row r="13" ht="15.0" customHeight="1">
      <c r="A13" s="59" t="s">
        <v>26</v>
      </c>
      <c r="B13" s="60">
        <v>1669.0</v>
      </c>
      <c r="C13" s="60">
        <v>755.0</v>
      </c>
      <c r="D13" s="60">
        <v>127.0</v>
      </c>
      <c r="E13" s="60">
        <v>136.0</v>
      </c>
      <c r="F13" s="60">
        <v>651.0</v>
      </c>
      <c r="G13" s="60">
        <v>54.0</v>
      </c>
      <c r="H13" s="121">
        <f>vlookup(A13,'POPULATION DATA'!A:E,4,false)</f>
        <v>891464</v>
      </c>
      <c r="I13" s="122">
        <f t="shared" si="1"/>
        <v>84.69214685</v>
      </c>
    </row>
    <row r="14" ht="15.0" customHeight="1">
      <c r="A14" s="59" t="s">
        <v>28</v>
      </c>
      <c r="B14" s="60">
        <v>4389.0</v>
      </c>
      <c r="C14" s="60">
        <v>1860.0</v>
      </c>
      <c r="D14" s="60">
        <v>221.0</v>
      </c>
      <c r="E14" s="60">
        <v>218.0</v>
      </c>
      <c r="F14" s="60">
        <v>2090.0</v>
      </c>
      <c r="G14" s="60">
        <v>2.0</v>
      </c>
      <c r="H14" s="121">
        <f>vlookup(A14,'POPULATION DATA'!A:E,4,false)</f>
        <v>610589</v>
      </c>
      <c r="I14" s="122">
        <f t="shared" si="1"/>
        <v>304.6238959</v>
      </c>
    </row>
    <row r="15" ht="15.0" customHeight="1">
      <c r="A15" s="59" t="s">
        <v>137</v>
      </c>
      <c r="B15" s="60">
        <v>30881.0</v>
      </c>
      <c r="C15" s="60">
        <v>13668.0</v>
      </c>
      <c r="D15" s="60">
        <v>1938.0</v>
      </c>
      <c r="E15" s="60">
        <v>2732.0</v>
      </c>
      <c r="F15" s="60">
        <v>12543.0</v>
      </c>
      <c r="G15" s="60">
        <v>593.0</v>
      </c>
      <c r="H15" s="121">
        <f>vlookup(A15,'POPULATION DATA'!A:E,4,false)</f>
        <v>18678049</v>
      </c>
      <c r="I15" s="122">
        <f t="shared" si="1"/>
        <v>73.17680771</v>
      </c>
    </row>
    <row r="16" ht="15.0" customHeight="1">
      <c r="A16" s="59" t="s">
        <v>30</v>
      </c>
      <c r="B16" s="60">
        <v>12333.0</v>
      </c>
      <c r="C16" s="60">
        <v>7582.0</v>
      </c>
      <c r="D16" s="60">
        <v>506.0</v>
      </c>
      <c r="E16" s="60">
        <v>1032.0</v>
      </c>
      <c r="F16" s="60">
        <v>3213.0</v>
      </c>
      <c r="G16" s="60">
        <v>409.0</v>
      </c>
      <c r="H16" s="121">
        <f>vlookup(A16,'POPULATION DATA'!A:E,4,false)</f>
        <v>9908357</v>
      </c>
      <c r="I16" s="122">
        <f t="shared" si="1"/>
        <v>76.52126382</v>
      </c>
    </row>
    <row r="17" ht="15.0" customHeight="1">
      <c r="A17" s="59" t="s">
        <v>32</v>
      </c>
      <c r="B17" s="60">
        <v>959.0</v>
      </c>
      <c r="C17" s="60">
        <v>110.0</v>
      </c>
      <c r="D17" s="60">
        <v>91.0</v>
      </c>
      <c r="E17" s="60">
        <v>84.0</v>
      </c>
      <c r="F17" s="60">
        <v>674.0</v>
      </c>
      <c r="G17" s="60">
        <v>3.0</v>
      </c>
      <c r="H17" s="121">
        <f>vlookup(A17,'POPULATION DATA'!A:E,4,false)</f>
        <v>1300086</v>
      </c>
      <c r="I17" s="122">
        <f t="shared" si="1"/>
        <v>8.460978735</v>
      </c>
    </row>
    <row r="18" ht="15.0" customHeight="1">
      <c r="A18" s="59" t="s">
        <v>34</v>
      </c>
      <c r="B18" s="60">
        <v>243.0</v>
      </c>
      <c r="C18" s="60">
        <v>101.0</v>
      </c>
      <c r="D18" s="60">
        <v>15.0</v>
      </c>
      <c r="E18" s="60">
        <v>33.0</v>
      </c>
      <c r="F18" s="60">
        <v>94.0</v>
      </c>
      <c r="G18" s="60">
        <v>105.0</v>
      </c>
      <c r="H18" s="121">
        <f>vlookup(A18,'POPULATION DATA'!A:E,4,false)</f>
        <v>1559796</v>
      </c>
      <c r="I18" s="122">
        <f t="shared" si="1"/>
        <v>6.475205732</v>
      </c>
    </row>
    <row r="19" ht="15.0" customHeight="1">
      <c r="A19" s="59" t="s">
        <v>36</v>
      </c>
      <c r="B19" s="60">
        <v>596.0</v>
      </c>
      <c r="C19" s="60">
        <v>262.0</v>
      </c>
      <c r="D19" s="60">
        <v>40.0</v>
      </c>
      <c r="E19" s="60">
        <v>57.0</v>
      </c>
      <c r="F19" s="60">
        <v>237.0</v>
      </c>
      <c r="G19" s="60">
        <v>1.0</v>
      </c>
      <c r="H19" s="121">
        <f>vlookup(A19,'POPULATION DATA'!A:E,4,false)</f>
        <v>12944410</v>
      </c>
      <c r="I19" s="122">
        <f t="shared" si="1"/>
        <v>2.024039721</v>
      </c>
    </row>
    <row r="20" ht="15.0" customHeight="1">
      <c r="A20" s="59" t="s">
        <v>38</v>
      </c>
      <c r="B20" s="60">
        <v>7101.0</v>
      </c>
      <c r="C20" s="60">
        <v>3434.0</v>
      </c>
      <c r="D20" s="60">
        <v>425.0</v>
      </c>
      <c r="E20" s="60">
        <v>567.0</v>
      </c>
      <c r="F20" s="60">
        <v>2675.0</v>
      </c>
      <c r="G20" s="60">
        <v>285.0</v>
      </c>
      <c r="H20" s="121">
        <f>vlookup(A20,'POPULATION DATA'!A:E,4,false)</f>
        <v>6445295</v>
      </c>
      <c r="I20" s="122">
        <f t="shared" si="1"/>
        <v>53.27917496</v>
      </c>
    </row>
    <row r="21" ht="15.0" customHeight="1">
      <c r="A21" s="59" t="s">
        <v>40</v>
      </c>
      <c r="B21" s="60">
        <v>1178.0</v>
      </c>
      <c r="C21" s="60">
        <v>322.0</v>
      </c>
      <c r="D21" s="60">
        <v>114.0</v>
      </c>
      <c r="E21" s="60">
        <v>107.0</v>
      </c>
      <c r="F21" s="60">
        <v>635.0</v>
      </c>
      <c r="G21" s="60">
        <v>193.0</v>
      </c>
      <c r="H21" s="121">
        <f>vlookup(A21,'POPULATION DATA'!A:E,4,false)</f>
        <v>3023081</v>
      </c>
      <c r="I21" s="122">
        <f t="shared" si="1"/>
        <v>10.65138513</v>
      </c>
    </row>
    <row r="22" ht="15.0" customHeight="1">
      <c r="A22" s="59" t="s">
        <v>42</v>
      </c>
      <c r="B22" s="60">
        <v>1454.0</v>
      </c>
      <c r="C22" s="60">
        <v>763.0</v>
      </c>
      <c r="D22" s="60">
        <v>111.0</v>
      </c>
      <c r="E22" s="60">
        <v>108.0</v>
      </c>
      <c r="F22" s="60">
        <v>472.0</v>
      </c>
      <c r="G22" s="60">
        <v>135.0</v>
      </c>
      <c r="H22" s="121">
        <f>vlookup(A22,'POPULATION DATA'!A:E,4,false)</f>
        <v>2841121</v>
      </c>
      <c r="I22" s="122">
        <f t="shared" si="1"/>
        <v>26.85559679</v>
      </c>
    </row>
    <row r="23" ht="15.0" customHeight="1">
      <c r="A23" s="59" t="s">
        <v>44</v>
      </c>
      <c r="B23" s="60">
        <v>3517.0</v>
      </c>
      <c r="C23" s="60">
        <v>1523.0</v>
      </c>
      <c r="D23" s="60">
        <v>276.0</v>
      </c>
      <c r="E23" s="60">
        <v>393.0</v>
      </c>
      <c r="F23" s="60">
        <v>1325.0</v>
      </c>
      <c r="G23" s="60">
        <v>331.0</v>
      </c>
      <c r="H23" s="121">
        <f>vlookup(A23,'POPULATION DATA'!A:E,4,false)</f>
        <v>4339435</v>
      </c>
      <c r="I23" s="122">
        <f t="shared" si="1"/>
        <v>35.09673494</v>
      </c>
    </row>
    <row r="24" ht="15.0" customHeight="1">
      <c r="A24" s="59" t="s">
        <v>46</v>
      </c>
      <c r="B24" s="60">
        <v>5579.0</v>
      </c>
      <c r="C24" s="60">
        <v>3217.0</v>
      </c>
      <c r="D24" s="60">
        <v>287.0</v>
      </c>
      <c r="E24" s="60">
        <v>365.0</v>
      </c>
      <c r="F24" s="60">
        <v>1710.0</v>
      </c>
      <c r="G24" s="60">
        <v>156.0</v>
      </c>
      <c r="H24" s="121">
        <f>vlookup(A24,'POPULATION DATA'!A:E,4,false)</f>
        <v>4529426</v>
      </c>
      <c r="I24" s="122">
        <f t="shared" si="1"/>
        <v>71.0244521</v>
      </c>
    </row>
    <row r="25" ht="15.0" customHeight="1">
      <c r="A25" s="59" t="s">
        <v>48</v>
      </c>
      <c r="B25" s="60">
        <v>399.0</v>
      </c>
      <c r="C25" s="60">
        <v>77.0</v>
      </c>
      <c r="D25" s="60">
        <v>50.0</v>
      </c>
      <c r="E25" s="60">
        <v>39.0</v>
      </c>
      <c r="F25" s="60">
        <v>233.0</v>
      </c>
      <c r="G25" s="60">
        <v>167.0</v>
      </c>
      <c r="H25" s="121">
        <f>vlookup(A25,'POPULATION DATA'!A:E,4,false)</f>
        <v>1312939</v>
      </c>
      <c r="I25" s="122">
        <f t="shared" si="1"/>
        <v>5.864705062</v>
      </c>
    </row>
    <row r="26" ht="15.0" customHeight="1">
      <c r="A26" s="59" t="s">
        <v>50</v>
      </c>
      <c r="B26" s="60">
        <v>8257.0</v>
      </c>
      <c r="C26" s="60">
        <v>3810.0</v>
      </c>
      <c r="D26" s="60">
        <v>746.0</v>
      </c>
      <c r="E26" s="60">
        <v>420.0</v>
      </c>
      <c r="F26" s="60">
        <v>3281.0</v>
      </c>
      <c r="G26" s="60">
        <v>152.0</v>
      </c>
      <c r="H26" s="121">
        <f>vlookup(A26,'POPULATION DATA'!A:E,4,false)</f>
        <v>5737274</v>
      </c>
      <c r="I26" s="122">
        <f t="shared" si="1"/>
        <v>66.40784456</v>
      </c>
    </row>
    <row r="27" ht="15.0" customHeight="1">
      <c r="A27" s="59" t="s">
        <v>52</v>
      </c>
      <c r="B27" s="60">
        <v>7038.0</v>
      </c>
      <c r="C27" s="60">
        <v>1756.0</v>
      </c>
      <c r="D27" s="60">
        <v>1411.0</v>
      </c>
      <c r="E27" s="60">
        <v>755.0</v>
      </c>
      <c r="F27" s="60">
        <v>3116.0</v>
      </c>
      <c r="G27" s="60">
        <v>323.0</v>
      </c>
      <c r="H27" s="121">
        <f>vlookup(A27,'POPULATION DATA'!A:E,4,false)</f>
        <v>6631280</v>
      </c>
      <c r="I27" s="122">
        <f t="shared" si="1"/>
        <v>26.48055881</v>
      </c>
    </row>
    <row r="28" ht="15.0" customHeight="1">
      <c r="A28" s="59" t="s">
        <v>54</v>
      </c>
      <c r="B28" s="60">
        <v>12280.0</v>
      </c>
      <c r="C28" s="60">
        <v>6148.0</v>
      </c>
      <c r="D28" s="60">
        <v>607.0</v>
      </c>
      <c r="E28" s="60">
        <v>1046.0</v>
      </c>
      <c r="F28" s="60">
        <v>4479.0</v>
      </c>
      <c r="G28" s="60">
        <v>583.0</v>
      </c>
      <c r="H28" s="121">
        <f>vlookup(A28,'POPULATION DATA'!A:E,4,false)</f>
        <v>9931235</v>
      </c>
      <c r="I28" s="122">
        <f t="shared" si="1"/>
        <v>61.90569451</v>
      </c>
    </row>
    <row r="29" ht="15.0" customHeight="1">
      <c r="A29" s="59" t="s">
        <v>56</v>
      </c>
      <c r="B29" s="60">
        <v>3574.0</v>
      </c>
      <c r="C29" s="60">
        <v>1120.0</v>
      </c>
      <c r="D29" s="60">
        <v>237.0</v>
      </c>
      <c r="E29" s="60">
        <v>574.0</v>
      </c>
      <c r="F29" s="60">
        <v>1643.0</v>
      </c>
      <c r="G29" s="60">
        <v>304.0</v>
      </c>
      <c r="H29" s="121">
        <f>vlookup(A29,'POPULATION DATA'!A:E,4,false)</f>
        <v>5290447</v>
      </c>
      <c r="I29" s="122">
        <f t="shared" si="1"/>
        <v>21.17023382</v>
      </c>
    </row>
    <row r="30" ht="15.0" customHeight="1">
      <c r="A30" s="59" t="s">
        <v>58</v>
      </c>
      <c r="B30" s="60">
        <v>2303.0</v>
      </c>
      <c r="C30" s="60">
        <v>1329.0</v>
      </c>
      <c r="D30" s="60">
        <v>129.0</v>
      </c>
      <c r="E30" s="60">
        <v>238.0</v>
      </c>
      <c r="F30" s="60">
        <v>607.0</v>
      </c>
      <c r="G30" s="60">
        <v>114.0</v>
      </c>
      <c r="H30" s="121">
        <f>vlookup(A30,'POPULATION DATA'!A:E,4,false)</f>
        <v>2960467</v>
      </c>
      <c r="I30" s="122">
        <f t="shared" si="1"/>
        <v>44.89156609</v>
      </c>
    </row>
    <row r="31" ht="15.0" customHeight="1">
      <c r="A31" s="59" t="s">
        <v>60</v>
      </c>
      <c r="B31" s="60">
        <v>7291.0</v>
      </c>
      <c r="C31" s="60">
        <v>3859.0</v>
      </c>
      <c r="D31" s="60">
        <v>389.0</v>
      </c>
      <c r="E31" s="60">
        <v>587.0</v>
      </c>
      <c r="F31" s="60">
        <v>2456.0</v>
      </c>
      <c r="G31" s="60">
        <v>569.0</v>
      </c>
      <c r="H31" s="121">
        <f>vlookup(A31,'POPULATION DATA'!A:E,4,false)</f>
        <v>6011741</v>
      </c>
      <c r="I31" s="122">
        <f t="shared" si="1"/>
        <v>64.19105547</v>
      </c>
    </row>
    <row r="32" ht="15.0" customHeight="1">
      <c r="A32" s="59" t="s">
        <v>62</v>
      </c>
      <c r="B32" s="60">
        <v>215.0</v>
      </c>
      <c r="C32" s="60">
        <v>52.0</v>
      </c>
      <c r="D32" s="60">
        <v>24.0</v>
      </c>
      <c r="E32" s="60">
        <v>53.0</v>
      </c>
      <c r="F32" s="60">
        <v>86.0</v>
      </c>
      <c r="G32" s="60">
        <v>99.0</v>
      </c>
      <c r="H32" s="121">
        <f>vlookup(A32,'POPULATION DATA'!A:E,4,false)</f>
        <v>980152</v>
      </c>
      <c r="I32" s="122">
        <f t="shared" si="1"/>
        <v>5.305299586</v>
      </c>
    </row>
    <row r="33" ht="15.0" customHeight="1">
      <c r="A33" s="59" t="s">
        <v>64</v>
      </c>
      <c r="B33" s="60">
        <v>1209.0</v>
      </c>
      <c r="C33" s="60">
        <v>588.0</v>
      </c>
      <c r="D33" s="60">
        <v>91.0</v>
      </c>
      <c r="E33" s="60">
        <v>78.0</v>
      </c>
      <c r="F33" s="60">
        <v>452.0</v>
      </c>
      <c r="G33" s="60">
        <v>214.0</v>
      </c>
      <c r="H33" s="121">
        <f>vlookup(A33,'POPULATION DATA'!A:E,4,false)</f>
        <v>1811072</v>
      </c>
      <c r="I33" s="122">
        <f t="shared" si="1"/>
        <v>32.4669588</v>
      </c>
    </row>
    <row r="34" ht="15.0" customHeight="1">
      <c r="A34" s="59" t="s">
        <v>66</v>
      </c>
      <c r="B34" s="60">
        <v>5996.0</v>
      </c>
      <c r="C34" s="60">
        <v>2286.0</v>
      </c>
      <c r="D34" s="60">
        <v>518.0</v>
      </c>
      <c r="E34" s="60">
        <v>501.0</v>
      </c>
      <c r="F34" s="60">
        <v>2691.0</v>
      </c>
      <c r="G34" s="60">
        <v>38.0</v>
      </c>
      <c r="H34" s="121">
        <f>vlookup(A34,'POPULATION DATA'!A:E,4,false)</f>
        <v>2654751</v>
      </c>
      <c r="I34" s="122">
        <f t="shared" si="1"/>
        <v>86.10977075</v>
      </c>
    </row>
    <row r="35" ht="15.0" customHeight="1">
      <c r="A35" s="59" t="s">
        <v>68</v>
      </c>
      <c r="B35" s="60">
        <v>431.0</v>
      </c>
      <c r="C35" s="60">
        <v>85.0</v>
      </c>
      <c r="D35" s="60">
        <v>72.0</v>
      </c>
      <c r="E35" s="60">
        <v>66.0</v>
      </c>
      <c r="F35" s="60">
        <v>208.0</v>
      </c>
      <c r="G35" s="60">
        <v>151.0</v>
      </c>
      <c r="H35" s="121">
        <f>vlookup(A35,'POPULATION DATA'!A:E,4,false)</f>
        <v>1323531</v>
      </c>
      <c r="I35" s="122">
        <f t="shared" si="1"/>
        <v>6.422214516</v>
      </c>
    </row>
    <row r="36" ht="15.0" customHeight="1">
      <c r="A36" s="59" t="s">
        <v>70</v>
      </c>
      <c r="B36" s="60">
        <v>11573.0</v>
      </c>
      <c r="C36" s="60">
        <v>3598.0</v>
      </c>
      <c r="D36" s="60">
        <v>942.0</v>
      </c>
      <c r="E36" s="60">
        <v>760.0</v>
      </c>
      <c r="F36" s="60">
        <v>6273.0</v>
      </c>
      <c r="G36" s="60">
        <v>567.0</v>
      </c>
      <c r="H36" s="121">
        <f>vlookup(A36,'POPULATION DATA'!A:E,4,false)</f>
        <v>8732811</v>
      </c>
      <c r="I36" s="122">
        <f t="shared" si="1"/>
        <v>41.20093748</v>
      </c>
    </row>
    <row r="37" ht="15.0" customHeight="1">
      <c r="A37" s="59" t="s">
        <v>72</v>
      </c>
      <c r="B37" s="60">
        <v>1746.0</v>
      </c>
      <c r="C37" s="60">
        <v>756.0</v>
      </c>
      <c r="D37" s="60">
        <v>186.0</v>
      </c>
      <c r="E37" s="60">
        <v>145.0</v>
      </c>
      <c r="F37" s="60">
        <v>659.0</v>
      </c>
      <c r="G37" s="60">
        <v>77.0</v>
      </c>
      <c r="H37" s="121">
        <f>vlookup(A37,'POPULATION DATA'!A:E,4,false)</f>
        <v>2033875</v>
      </c>
      <c r="I37" s="122">
        <f t="shared" si="1"/>
        <v>37.17042591</v>
      </c>
    </row>
    <row r="38" ht="15.0" customHeight="1">
      <c r="A38" s="59" t="s">
        <v>74</v>
      </c>
      <c r="B38" s="60">
        <v>9410.0</v>
      </c>
      <c r="C38" s="60">
        <v>2797.0</v>
      </c>
      <c r="D38" s="60">
        <v>1062.0</v>
      </c>
      <c r="E38" s="60">
        <v>1075.0</v>
      </c>
      <c r="F38" s="60">
        <v>4476.0</v>
      </c>
      <c r="G38" s="60">
        <v>542.0</v>
      </c>
      <c r="H38" s="121">
        <f>vlookup(A38,'POPULATION DATA'!A:E,4,false)</f>
        <v>19577730</v>
      </c>
      <c r="I38" s="122">
        <f t="shared" si="1"/>
        <v>14.28664099</v>
      </c>
    </row>
    <row r="39" ht="15.0" customHeight="1">
      <c r="A39" s="59" t="s">
        <v>76</v>
      </c>
      <c r="B39" s="60">
        <v>11165.0</v>
      </c>
      <c r="C39" s="60">
        <v>6130.0</v>
      </c>
      <c r="D39" s="60">
        <v>735.0</v>
      </c>
      <c r="E39" s="60">
        <v>916.0</v>
      </c>
      <c r="F39" s="60">
        <v>3384.0</v>
      </c>
      <c r="G39" s="60">
        <v>360.0</v>
      </c>
      <c r="H39" s="121">
        <f>vlookup(A39,'POPULATION DATA'!A:E,4,false)</f>
        <v>9458888</v>
      </c>
      <c r="I39" s="122">
        <f t="shared" si="1"/>
        <v>64.80677221</v>
      </c>
    </row>
    <row r="40" ht="15.0" customHeight="1">
      <c r="A40" s="59" t="s">
        <v>78</v>
      </c>
      <c r="B40" s="60">
        <v>104.0</v>
      </c>
      <c r="C40" s="60">
        <v>24.0</v>
      </c>
      <c r="D40" s="60">
        <v>15.0</v>
      </c>
      <c r="E40" s="60">
        <v>17.0</v>
      </c>
      <c r="F40" s="60">
        <v>48.0</v>
      </c>
      <c r="G40" s="60">
        <v>84.0</v>
      </c>
      <c r="H40" s="121">
        <f>vlookup(A40,'POPULATION DATA'!A:E,4,false)</f>
        <v>653778</v>
      </c>
      <c r="I40" s="122">
        <f t="shared" si="1"/>
        <v>3.67097088</v>
      </c>
    </row>
    <row r="41" ht="15.0" customHeight="1">
      <c r="A41" s="59" t="s">
        <v>80</v>
      </c>
      <c r="B41" s="60">
        <v>16905.0</v>
      </c>
      <c r="C41" s="60">
        <v>6963.0</v>
      </c>
      <c r="D41" s="60">
        <v>796.0</v>
      </c>
      <c r="E41" s="60">
        <v>1586.0</v>
      </c>
      <c r="F41" s="60">
        <v>7560.0</v>
      </c>
      <c r="G41" s="60">
        <v>457.0</v>
      </c>
      <c r="H41" s="121">
        <f>vlookup(A41,'POPULATION DATA'!A:E,4,false)</f>
        <v>11532111</v>
      </c>
      <c r="I41" s="122">
        <f t="shared" si="1"/>
        <v>60.37923152</v>
      </c>
    </row>
    <row r="42" ht="15.0" customHeight="1">
      <c r="A42" s="59" t="s">
        <v>82</v>
      </c>
      <c r="B42" s="60">
        <v>3320.0</v>
      </c>
      <c r="C42" s="60">
        <v>1580.0</v>
      </c>
      <c r="D42" s="60">
        <v>248.0</v>
      </c>
      <c r="E42" s="60">
        <v>242.0</v>
      </c>
      <c r="F42" s="60">
        <v>1250.0</v>
      </c>
      <c r="G42" s="60">
        <v>305.0</v>
      </c>
      <c r="H42" s="121">
        <f>vlookup(A42,'POPULATION DATA'!A:E,4,false)</f>
        <v>3724447</v>
      </c>
      <c r="I42" s="122">
        <f t="shared" si="1"/>
        <v>42.42240526</v>
      </c>
    </row>
    <row r="43" ht="15.0" customHeight="1">
      <c r="A43" s="59" t="s">
        <v>84</v>
      </c>
      <c r="B43" s="60">
        <v>2413.0</v>
      </c>
      <c r="C43" s="60">
        <v>554.0</v>
      </c>
      <c r="D43" s="60">
        <v>269.0</v>
      </c>
      <c r="E43" s="60">
        <v>217.0</v>
      </c>
      <c r="F43" s="60">
        <v>1373.0</v>
      </c>
      <c r="G43" s="60">
        <v>158.0</v>
      </c>
      <c r="H43" s="121">
        <f>vlookup(A43,'POPULATION DATA'!A:E,4,false)</f>
        <v>3855536</v>
      </c>
      <c r="I43" s="122">
        <f t="shared" si="1"/>
        <v>14.36894896</v>
      </c>
    </row>
    <row r="44" ht="15.0" customHeight="1">
      <c r="A44" s="59" t="s">
        <v>86</v>
      </c>
      <c r="B44" s="60">
        <v>17133.0</v>
      </c>
      <c r="C44" s="60">
        <v>7243.0</v>
      </c>
      <c r="D44" s="60">
        <v>1102.0</v>
      </c>
      <c r="E44" s="60">
        <v>1033.0</v>
      </c>
      <c r="F44" s="60">
        <v>7755.0</v>
      </c>
      <c r="G44" s="60">
        <v>1121.0</v>
      </c>
      <c r="H44" s="121">
        <f>vlookup(A44,'POPULATION DATA'!A:E,4,false)</f>
        <v>12632780</v>
      </c>
      <c r="I44" s="122">
        <f t="shared" si="1"/>
        <v>57.33496507</v>
      </c>
    </row>
    <row r="45" ht="15.0" customHeight="1">
      <c r="A45" s="59" t="s">
        <v>88</v>
      </c>
      <c r="B45" s="60">
        <v>786.0</v>
      </c>
      <c r="C45" s="60">
        <v>229.0</v>
      </c>
      <c r="D45" s="60">
        <v>107.0</v>
      </c>
      <c r="E45" s="60">
        <v>99.0</v>
      </c>
      <c r="F45" s="60">
        <v>351.0</v>
      </c>
      <c r="G45" s="60">
        <v>49.0</v>
      </c>
      <c r="H45" s="121">
        <f>vlookup(A45,'POPULATION DATA'!A:E,4,false)</f>
        <v>1056870</v>
      </c>
      <c r="I45" s="122">
        <f t="shared" si="1"/>
        <v>21.66775479</v>
      </c>
    </row>
    <row r="46" ht="15.0" customHeight="1">
      <c r="A46" s="59" t="s">
        <v>90</v>
      </c>
      <c r="B46" s="60">
        <v>5482.0</v>
      </c>
      <c r="C46" s="60">
        <v>3058.0</v>
      </c>
      <c r="D46" s="60">
        <v>382.0</v>
      </c>
      <c r="E46" s="60">
        <v>476.0</v>
      </c>
      <c r="F46" s="60">
        <v>1566.0</v>
      </c>
      <c r="G46" s="60">
        <v>427.0</v>
      </c>
      <c r="H46" s="121">
        <f>vlookup(A46,'POPULATION DATA'!A:E,4,false)</f>
        <v>4596958</v>
      </c>
      <c r="I46" s="122">
        <f t="shared" si="1"/>
        <v>66.52225232</v>
      </c>
    </row>
    <row r="47" ht="15.0" customHeight="1">
      <c r="A47" s="59" t="s">
        <v>92</v>
      </c>
      <c r="B47" s="60">
        <v>107.0</v>
      </c>
      <c r="C47" s="60">
        <v>24.0</v>
      </c>
      <c r="D47" s="60">
        <v>17.0</v>
      </c>
      <c r="E47" s="60">
        <v>8.0</v>
      </c>
      <c r="F47" s="60">
        <v>58.0</v>
      </c>
      <c r="G47" s="60">
        <v>116.0</v>
      </c>
      <c r="H47" s="121">
        <f>vlookup(A47,'POPULATION DATA'!A:E,4,false)</f>
        <v>820077</v>
      </c>
      <c r="I47" s="122">
        <f t="shared" si="1"/>
        <v>2.926554458</v>
      </c>
    </row>
    <row r="48" ht="15.0" customHeight="1">
      <c r="A48" s="59" t="s">
        <v>94</v>
      </c>
      <c r="B48" s="60">
        <v>9594.0</v>
      </c>
      <c r="C48" s="60">
        <v>5692.0</v>
      </c>
      <c r="D48" s="60">
        <v>609.0</v>
      </c>
      <c r="E48" s="60">
        <v>738.0</v>
      </c>
      <c r="F48" s="60">
        <v>2555.0</v>
      </c>
      <c r="G48" s="60">
        <v>450.0</v>
      </c>
      <c r="H48" s="121">
        <f>vlookup(A48,'POPULATION DATA'!A:E,4,false)</f>
        <v>6338112</v>
      </c>
      <c r="I48" s="122">
        <f t="shared" si="1"/>
        <v>89.80592328</v>
      </c>
    </row>
    <row r="49" ht="15.0" customHeight="1">
      <c r="A49" s="59" t="s">
        <v>96</v>
      </c>
      <c r="B49" s="60">
        <v>37955.0</v>
      </c>
      <c r="C49" s="60">
        <v>19036.0</v>
      </c>
      <c r="D49" s="60">
        <v>3020.0</v>
      </c>
      <c r="E49" s="60">
        <v>3106.0</v>
      </c>
      <c r="F49" s="60">
        <v>12793.0</v>
      </c>
      <c r="G49" s="60">
        <v>1008.0</v>
      </c>
      <c r="H49" s="121">
        <f>vlookup(A49,'POPULATION DATA'!A:E,4,false)</f>
        <v>25213445</v>
      </c>
      <c r="I49" s="122">
        <f t="shared" si="1"/>
        <v>75.49940121</v>
      </c>
    </row>
    <row r="50" ht="15.0" customHeight="1">
      <c r="A50" s="59" t="s">
        <v>98</v>
      </c>
      <c r="B50" s="60">
        <v>1295.0</v>
      </c>
      <c r="C50" s="60">
        <v>413.0</v>
      </c>
      <c r="D50" s="60">
        <v>142.0</v>
      </c>
      <c r="E50" s="60">
        <v>128.0</v>
      </c>
      <c r="F50" s="60">
        <v>612.0</v>
      </c>
      <c r="G50" s="60">
        <v>122.0</v>
      </c>
      <c r="H50" s="121">
        <f>vlookup(A50,'POPULATION DATA'!A:E,4,false)</f>
        <v>2830753</v>
      </c>
      <c r="I50" s="122">
        <f t="shared" si="1"/>
        <v>14.58975757</v>
      </c>
    </row>
    <row r="51" ht="15.0" customHeight="1">
      <c r="A51" s="59" t="s">
        <v>100</v>
      </c>
      <c r="B51" s="60">
        <v>109.0</v>
      </c>
      <c r="C51" s="60">
        <v>36.0</v>
      </c>
      <c r="D51" s="60">
        <v>21.0</v>
      </c>
      <c r="E51" s="60">
        <v>14.0</v>
      </c>
      <c r="F51" s="60">
        <v>38.0</v>
      </c>
      <c r="G51" s="60">
        <v>77.0</v>
      </c>
      <c r="H51" s="121">
        <f>vlookup(A51,'POPULATION DATA'!A:E,4,false)</f>
        <v>622433</v>
      </c>
      <c r="I51" s="122">
        <f t="shared" si="1"/>
        <v>5.783755039</v>
      </c>
    </row>
    <row r="52" ht="15.0" customHeight="1">
      <c r="A52" s="59" t="s">
        <v>102</v>
      </c>
      <c r="B52" s="60">
        <v>5848.0</v>
      </c>
      <c r="C52" s="60">
        <v>3107.0</v>
      </c>
      <c r="D52" s="60">
        <v>407.0</v>
      </c>
      <c r="E52" s="60">
        <v>613.0</v>
      </c>
      <c r="F52" s="60">
        <v>1721.0</v>
      </c>
      <c r="G52" s="60">
        <v>396.0</v>
      </c>
      <c r="H52" s="121">
        <f>vlookup(A52,'POPULATION DATA'!A:E,4,false)</f>
        <v>7952119</v>
      </c>
      <c r="I52" s="122">
        <f t="shared" si="1"/>
        <v>39.0713469</v>
      </c>
    </row>
    <row r="53" ht="15.0" customHeight="1">
      <c r="A53" s="59" t="s">
        <v>104</v>
      </c>
      <c r="B53" s="60">
        <v>6423.0</v>
      </c>
      <c r="C53" s="60">
        <v>1713.0</v>
      </c>
      <c r="D53" s="60">
        <v>504.0</v>
      </c>
      <c r="E53" s="60">
        <v>591.0</v>
      </c>
      <c r="F53" s="60">
        <v>3615.0</v>
      </c>
      <c r="G53" s="60">
        <v>237.0</v>
      </c>
      <c r="H53" s="121">
        <f>vlookup(A53,'POPULATION DATA'!A:E,4,false)</f>
        <v>6746199</v>
      </c>
      <c r="I53" s="122">
        <f t="shared" si="1"/>
        <v>25.39207634</v>
      </c>
    </row>
    <row r="54" ht="15.0" customHeight="1">
      <c r="A54" s="59" t="s">
        <v>106</v>
      </c>
      <c r="B54" s="60">
        <v>644.0</v>
      </c>
      <c r="C54" s="60">
        <v>188.0</v>
      </c>
      <c r="D54" s="60">
        <v>75.0</v>
      </c>
      <c r="E54" s="60">
        <v>95.0</v>
      </c>
      <c r="F54" s="60">
        <v>286.0</v>
      </c>
      <c r="G54" s="60">
        <v>222.0</v>
      </c>
      <c r="H54" s="121">
        <f>vlookup(A54,'POPULATION DATA'!A:E,4,false)</f>
        <v>1825513</v>
      </c>
      <c r="I54" s="122">
        <f t="shared" si="1"/>
        <v>10.298475</v>
      </c>
    </row>
    <row r="55" ht="15.0" customHeight="1">
      <c r="A55" s="59" t="s">
        <v>108</v>
      </c>
      <c r="B55" s="60">
        <v>4833.0</v>
      </c>
      <c r="C55" s="60">
        <v>2565.0</v>
      </c>
      <c r="D55" s="60">
        <v>250.0</v>
      </c>
      <c r="E55" s="60">
        <v>464.0</v>
      </c>
      <c r="F55" s="60">
        <v>1554.0</v>
      </c>
      <c r="G55" s="60">
        <v>371.0</v>
      </c>
      <c r="H55" s="121">
        <f>vlookup(A55,'POPULATION DATA'!A:E,4,false)</f>
        <v>5668519</v>
      </c>
      <c r="I55" s="122">
        <f t="shared" si="1"/>
        <v>45.24991448</v>
      </c>
    </row>
    <row r="56" ht="15.0" customHeight="1">
      <c r="A56" s="53" t="s">
        <v>110</v>
      </c>
      <c r="B56" s="61">
        <v>76.0</v>
      </c>
      <c r="C56" s="61">
        <v>32.0</v>
      </c>
      <c r="D56" s="61">
        <v>11.0</v>
      </c>
      <c r="E56" s="61">
        <v>4.0</v>
      </c>
      <c r="F56" s="61">
        <v>29.0</v>
      </c>
      <c r="G56" s="61">
        <v>64.0</v>
      </c>
      <c r="H56" s="123">
        <f>vlookup(A56,'POPULATION DATA'!A:E,4,false)</f>
        <v>547637</v>
      </c>
      <c r="I56" s="122">
        <f t="shared" si="1"/>
        <v>5.843286703</v>
      </c>
    </row>
    <row r="57" ht="14.25" customHeight="1">
      <c r="A57" s="62" t="s">
        <v>245</v>
      </c>
      <c r="B57" s="5"/>
      <c r="C57" s="5"/>
      <c r="D57" s="5"/>
      <c r="E57" s="5"/>
      <c r="F57" s="5"/>
      <c r="G57" s="5"/>
      <c r="H57" s="5"/>
    </row>
    <row r="58" ht="14.25" customHeight="1">
      <c r="A58" s="63" t="s">
        <v>139</v>
      </c>
    </row>
    <row r="59" ht="75.0" customHeight="1">
      <c r="A59" s="99" t="s">
        <v>246</v>
      </c>
      <c r="B59" s="63" t="s">
        <v>116</v>
      </c>
    </row>
  </sheetData>
  <mergeCells count="2">
    <mergeCell ref="A57:H57"/>
    <mergeCell ref="A58:B5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2.75"/>
  <cols>
    <col customWidth="1" min="1" max="20" width="15.13"/>
  </cols>
  <sheetData>
    <row r="1">
      <c r="A1" s="11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>
      <c r="A2" s="11" t="s">
        <v>141</v>
      </c>
      <c r="B2" s="80"/>
      <c r="C2" s="80"/>
      <c r="D2" s="80"/>
      <c r="E2" s="11" t="s">
        <v>116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>
      <c r="A3" s="11" t="s">
        <v>213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>
      <c r="A4" s="11" t="s">
        <v>3</v>
      </c>
      <c r="B4" s="11" t="s">
        <v>247</v>
      </c>
      <c r="C4" s="11" t="s">
        <v>129</v>
      </c>
      <c r="D4" s="11" t="s">
        <v>122</v>
      </c>
      <c r="E4" s="11" t="s">
        <v>123</v>
      </c>
      <c r="F4" s="11" t="s">
        <v>248</v>
      </c>
      <c r="G4" s="11" t="s">
        <v>237</v>
      </c>
      <c r="H4" s="11" t="s">
        <v>221</v>
      </c>
      <c r="I4" s="11" t="s">
        <v>12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>
      <c r="A5" s="52" t="s">
        <v>222</v>
      </c>
      <c r="B5" s="52">
        <v>778901.0</v>
      </c>
      <c r="C5" s="52">
        <v>138403.0</v>
      </c>
      <c r="D5" s="52">
        <v>127857.0</v>
      </c>
      <c r="E5" s="52">
        <v>222892.0</v>
      </c>
      <c r="F5" s="52">
        <v>185029.0</v>
      </c>
      <c r="H5" s="11">
        <v>3.09050816E8</v>
      </c>
      <c r="I5" s="56">
        <f t="shared" ref="I5:I56" si="1">C5/(H5/100000)</f>
        <v>44.78325014</v>
      </c>
    </row>
    <row r="6">
      <c r="A6" s="52" t="s">
        <v>136</v>
      </c>
      <c r="B6" s="52">
        <v>5700.0</v>
      </c>
      <c r="C6" s="52">
        <v>1529.0</v>
      </c>
      <c r="D6" s="52">
        <v>912.0</v>
      </c>
      <c r="E6" s="52">
        <v>1273.0</v>
      </c>
      <c r="F6" s="52">
        <v>1986.0</v>
      </c>
      <c r="G6" s="52">
        <v>303.0</v>
      </c>
      <c r="H6" s="113" t="str">
        <f>vlookup(A6,'POPULATION DATA'!A:D,3,false)</f>
        <v/>
      </c>
      <c r="I6" s="56" t="str">
        <f t="shared" si="1"/>
        <v>#DIV/0!</v>
      </c>
      <c r="J6" s="52" t="s">
        <v>116</v>
      </c>
    </row>
    <row r="7">
      <c r="A7" s="52" t="s">
        <v>14</v>
      </c>
      <c r="B7" s="52">
        <v>3309.0</v>
      </c>
      <c r="C7" s="52">
        <v>543.0</v>
      </c>
      <c r="D7" s="52">
        <v>780.0</v>
      </c>
      <c r="E7" s="52">
        <v>795.0</v>
      </c>
      <c r="F7" s="52">
        <v>1191.0</v>
      </c>
      <c r="G7" s="52">
        <v>35.0</v>
      </c>
      <c r="H7" s="113" t="str">
        <f>vlookup(A7,'POPULATION DATA'!A:D,3,false)</f>
        <v/>
      </c>
      <c r="I7" s="56" t="str">
        <f t="shared" si="1"/>
        <v>#DIV/0!</v>
      </c>
    </row>
    <row r="8">
      <c r="A8" s="52" t="s">
        <v>16</v>
      </c>
      <c r="B8" s="52">
        <v>15337.0</v>
      </c>
      <c r="C8" s="52">
        <v>3618.0</v>
      </c>
      <c r="D8" s="52">
        <v>2604.0</v>
      </c>
      <c r="E8" s="52">
        <v>4577.0</v>
      </c>
      <c r="F8" s="52">
        <v>4538.0</v>
      </c>
      <c r="G8" s="52">
        <v>96.0</v>
      </c>
      <c r="H8" s="113" t="str">
        <f>vlookup(A8,'POPULATION DATA'!A:D,3,false)</f>
        <v/>
      </c>
      <c r="I8" s="56" t="str">
        <f t="shared" si="1"/>
        <v>#DIV/0!</v>
      </c>
    </row>
    <row r="9">
      <c r="A9" s="52" t="s">
        <v>18</v>
      </c>
      <c r="B9" s="52">
        <v>10044.0</v>
      </c>
      <c r="C9" s="52">
        <v>2548.0</v>
      </c>
      <c r="D9" s="52">
        <v>1522.0</v>
      </c>
      <c r="E9" s="52">
        <v>2163.0</v>
      </c>
      <c r="F9" s="52">
        <v>3811.0</v>
      </c>
      <c r="G9" s="52">
        <v>199.0</v>
      </c>
      <c r="H9" s="113" t="str">
        <f>vlookup(A9,'POPULATION DATA'!A:D,3,false)</f>
        <v/>
      </c>
      <c r="I9" s="56" t="str">
        <f t="shared" si="1"/>
        <v>#DIV/0!</v>
      </c>
    </row>
    <row r="10">
      <c r="A10" s="52" t="s">
        <v>20</v>
      </c>
      <c r="B10" s="52">
        <v>95678.0</v>
      </c>
      <c r="C10" s="52">
        <v>16937.0</v>
      </c>
      <c r="D10" s="52">
        <v>15178.0</v>
      </c>
      <c r="E10" s="52">
        <v>33074.0</v>
      </c>
      <c r="F10" s="52">
        <v>30489.0</v>
      </c>
      <c r="G10" s="52">
        <v>729.0</v>
      </c>
      <c r="H10" s="113" t="str">
        <f>vlookup(A10,'POPULATION DATA'!A:D,3,false)</f>
        <v/>
      </c>
      <c r="I10" s="56" t="str">
        <f t="shared" si="1"/>
        <v>#DIV/0!</v>
      </c>
    </row>
    <row r="11">
      <c r="A11" s="52" t="s">
        <v>22</v>
      </c>
      <c r="B11" s="52">
        <v>9535.0</v>
      </c>
      <c r="C11" s="52">
        <v>1936.0</v>
      </c>
      <c r="D11" s="52">
        <v>2323.0</v>
      </c>
      <c r="E11" s="52">
        <v>2659.0</v>
      </c>
      <c r="F11" s="52">
        <v>2617.0</v>
      </c>
      <c r="G11" s="52">
        <v>171.0</v>
      </c>
      <c r="H11" s="113" t="str">
        <f>vlookup(A11,'POPULATION DATA'!A:D,3,false)</f>
        <v/>
      </c>
      <c r="I11" s="56" t="str">
        <f t="shared" si="1"/>
        <v>#DIV/0!</v>
      </c>
    </row>
    <row r="12">
      <c r="A12" s="52" t="s">
        <v>24</v>
      </c>
      <c r="B12" s="52">
        <v>5703.0</v>
      </c>
      <c r="C12" s="52">
        <v>792.0</v>
      </c>
      <c r="D12" s="52">
        <v>1250.0</v>
      </c>
      <c r="E12" s="52">
        <v>2026.0</v>
      </c>
      <c r="F12" s="52">
        <v>1635.0</v>
      </c>
      <c r="G12" s="52">
        <v>99.0</v>
      </c>
      <c r="H12" s="113" t="str">
        <f>vlookup(A12,'POPULATION DATA'!A:D,3,false)</f>
        <v/>
      </c>
      <c r="I12" s="56" t="str">
        <f t="shared" si="1"/>
        <v>#DIV/0!</v>
      </c>
    </row>
    <row r="13">
      <c r="A13" s="52" t="s">
        <v>26</v>
      </c>
      <c r="B13" s="52">
        <v>3376.0</v>
      </c>
      <c r="C13" s="52">
        <v>824.0</v>
      </c>
      <c r="D13" s="52">
        <v>763.0</v>
      </c>
      <c r="E13" s="52">
        <v>1400.0</v>
      </c>
      <c r="F13" s="52">
        <v>389.0</v>
      </c>
      <c r="G13" s="52">
        <v>53.0</v>
      </c>
      <c r="H13" s="113" t="str">
        <f>vlookup(A13,'POPULATION DATA'!A:D,3,false)</f>
        <v/>
      </c>
      <c r="I13" s="56" t="str">
        <f t="shared" si="1"/>
        <v>#DIV/0!</v>
      </c>
    </row>
    <row r="14">
      <c r="A14" s="52" t="s">
        <v>28</v>
      </c>
      <c r="B14" s="52">
        <v>3238.0</v>
      </c>
      <c r="C14" s="52">
        <v>606.0</v>
      </c>
      <c r="D14" s="52">
        <v>944.0</v>
      </c>
      <c r="E14" s="52">
        <v>1233.0</v>
      </c>
      <c r="F14" s="52">
        <v>455.0</v>
      </c>
      <c r="G14" s="52">
        <v>1.0</v>
      </c>
      <c r="H14" s="113" t="str">
        <f>vlookup(A14,'POPULATION DATA'!A:D,3,false)</f>
        <v/>
      </c>
      <c r="I14" s="56" t="str">
        <f t="shared" si="1"/>
        <v>#DIV/0!</v>
      </c>
    </row>
    <row r="15">
      <c r="A15" s="52" t="s">
        <v>137</v>
      </c>
      <c r="B15" s="52">
        <v>69482.0</v>
      </c>
      <c r="C15" s="52">
        <v>13295.0</v>
      </c>
      <c r="D15" s="52">
        <v>12385.0</v>
      </c>
      <c r="E15" s="52">
        <v>25994.0</v>
      </c>
      <c r="F15" s="52">
        <v>17808.0</v>
      </c>
      <c r="G15" s="52">
        <v>663.0</v>
      </c>
      <c r="H15" s="113" t="str">
        <f>vlookup(A15,'POPULATION DATA'!A:D,3,false)</f>
        <v/>
      </c>
      <c r="I15" s="56" t="str">
        <f t="shared" si="1"/>
        <v>#DIV/0!</v>
      </c>
    </row>
    <row r="16">
      <c r="A16" s="52" t="s">
        <v>30</v>
      </c>
      <c r="B16" s="52">
        <v>20287.0</v>
      </c>
      <c r="C16" s="52">
        <v>5160.0</v>
      </c>
      <c r="D16" s="52">
        <v>3580.0</v>
      </c>
      <c r="E16" s="52">
        <v>5553.0</v>
      </c>
      <c r="F16" s="52">
        <v>5994.0</v>
      </c>
      <c r="G16" s="52">
        <v>458.0</v>
      </c>
      <c r="H16" s="113" t="str">
        <f>vlookup(A16,'POPULATION DATA'!A:D,3,false)</f>
        <v/>
      </c>
      <c r="I16" s="56" t="str">
        <f t="shared" si="1"/>
        <v>#DIV/0!</v>
      </c>
    </row>
    <row r="17">
      <c r="A17" s="52" t="s">
        <v>32</v>
      </c>
      <c r="B17" s="52">
        <v>1953.0</v>
      </c>
      <c r="C17" s="52">
        <v>170.0</v>
      </c>
      <c r="D17" s="52">
        <v>421.0</v>
      </c>
      <c r="E17" s="52">
        <v>642.0</v>
      </c>
      <c r="F17" s="52">
        <v>720.0</v>
      </c>
      <c r="G17" s="52">
        <v>3.0</v>
      </c>
      <c r="H17" s="113" t="str">
        <f>vlookup(A17,'POPULATION DATA'!A:D,3,false)</f>
        <v/>
      </c>
      <c r="I17" s="56" t="str">
        <f t="shared" si="1"/>
        <v>#DIV/0!</v>
      </c>
    </row>
    <row r="18">
      <c r="A18" s="52" t="s">
        <v>34</v>
      </c>
      <c r="B18" s="52">
        <v>2556.0</v>
      </c>
      <c r="C18" s="52">
        <v>361.0</v>
      </c>
      <c r="D18" s="52">
        <v>472.0</v>
      </c>
      <c r="E18" s="52">
        <v>847.0</v>
      </c>
      <c r="F18" s="52">
        <v>876.0</v>
      </c>
      <c r="G18" s="52">
        <v>102.0</v>
      </c>
      <c r="H18" s="113" t="str">
        <f>vlookup(A18,'POPULATION DATA'!A:D,3,false)</f>
        <v/>
      </c>
      <c r="I18" s="56" t="str">
        <f t="shared" si="1"/>
        <v>#DIV/0!</v>
      </c>
    </row>
    <row r="19">
      <c r="A19" s="52" t="s">
        <v>36</v>
      </c>
      <c r="B19" s="52">
        <v>1646.0</v>
      </c>
      <c r="C19" s="52">
        <v>805.0</v>
      </c>
      <c r="D19" s="52">
        <v>219.0</v>
      </c>
      <c r="E19" s="52">
        <v>311.0</v>
      </c>
      <c r="F19" s="52">
        <v>311.0</v>
      </c>
      <c r="G19" s="52">
        <v>1.0</v>
      </c>
      <c r="H19" s="113" t="str">
        <f>vlookup(A19,'POPULATION DATA'!A:D,3,false)</f>
        <v/>
      </c>
      <c r="I19" s="56" t="str">
        <f t="shared" si="1"/>
        <v>#DIV/0!</v>
      </c>
    </row>
    <row r="20">
      <c r="A20" s="52" t="s">
        <v>38</v>
      </c>
      <c r="B20" s="52">
        <v>5496.0</v>
      </c>
      <c r="C20" s="52">
        <v>514.0</v>
      </c>
      <c r="D20" s="52">
        <v>662.0</v>
      </c>
      <c r="E20" s="52">
        <v>1171.0</v>
      </c>
      <c r="F20" s="52">
        <v>3149.0</v>
      </c>
      <c r="G20" s="52">
        <v>286.0</v>
      </c>
      <c r="H20" s="113" t="str">
        <f>vlookup(A20,'POPULATION DATA'!A:D,3,false)</f>
        <v/>
      </c>
      <c r="I20" s="56" t="str">
        <f t="shared" si="1"/>
        <v>#DIV/0!</v>
      </c>
    </row>
    <row r="21">
      <c r="A21" s="52" t="s">
        <v>40</v>
      </c>
      <c r="B21" s="52">
        <v>6010.0</v>
      </c>
      <c r="C21" s="52">
        <v>566.0</v>
      </c>
      <c r="D21" s="52">
        <v>1143.0</v>
      </c>
      <c r="E21" s="52">
        <v>1369.0</v>
      </c>
      <c r="F21" s="52">
        <v>2932.0</v>
      </c>
      <c r="G21" s="52">
        <v>188.0</v>
      </c>
      <c r="H21" s="113" t="str">
        <f>vlookup(A21,'POPULATION DATA'!A:D,3,false)</f>
        <v/>
      </c>
      <c r="I21" s="56" t="str">
        <f t="shared" si="1"/>
        <v>#DIV/0!</v>
      </c>
    </row>
    <row r="22">
      <c r="A22" s="52" t="s">
        <v>42</v>
      </c>
      <c r="B22" s="52">
        <v>7354.0</v>
      </c>
      <c r="C22" s="52">
        <v>2016.0</v>
      </c>
      <c r="D22" s="52">
        <v>1545.0</v>
      </c>
      <c r="E22" s="52">
        <v>2274.0</v>
      </c>
      <c r="F22" s="52">
        <v>1519.0</v>
      </c>
      <c r="G22" s="52">
        <v>236.0</v>
      </c>
      <c r="H22" s="113" t="str">
        <f>vlookup(A22,'POPULATION DATA'!A:D,3,false)</f>
        <v/>
      </c>
      <c r="I22" s="56" t="str">
        <f t="shared" si="1"/>
        <v>#DIV/0!</v>
      </c>
    </row>
    <row r="23">
      <c r="A23" s="52" t="s">
        <v>44</v>
      </c>
      <c r="B23" s="52">
        <v>5056.0</v>
      </c>
      <c r="C23" s="52">
        <v>1060.0</v>
      </c>
      <c r="D23" s="52">
        <v>869.0</v>
      </c>
      <c r="E23" s="52">
        <v>1976.0</v>
      </c>
      <c r="F23" s="52">
        <v>1151.0</v>
      </c>
      <c r="G23" s="52">
        <v>330.0</v>
      </c>
      <c r="H23" s="113" t="str">
        <f>vlookup(A23,'POPULATION DATA'!A:D,3,false)</f>
        <v/>
      </c>
      <c r="I23" s="56" t="str">
        <f t="shared" si="1"/>
        <v>#DIV/0!</v>
      </c>
    </row>
    <row r="24">
      <c r="A24" s="52" t="s">
        <v>46</v>
      </c>
      <c r="B24" s="52">
        <v>14895.0</v>
      </c>
      <c r="C24" s="52">
        <v>3501.0</v>
      </c>
      <c r="D24" s="52">
        <v>2409.0</v>
      </c>
      <c r="E24" s="52">
        <v>3742.0</v>
      </c>
      <c r="F24" s="52">
        <v>5243.0</v>
      </c>
      <c r="G24" s="52">
        <v>172.0</v>
      </c>
      <c r="H24" s="113" t="str">
        <f>vlookup(A24,'POPULATION DATA'!A:D,3,false)</f>
        <v/>
      </c>
      <c r="I24" s="56" t="str">
        <f t="shared" si="1"/>
        <v>#DIV/0!</v>
      </c>
    </row>
    <row r="25">
      <c r="A25" s="52" t="s">
        <v>48</v>
      </c>
      <c r="B25" s="52">
        <v>794.0</v>
      </c>
      <c r="C25" s="52">
        <v>48.0</v>
      </c>
      <c r="D25" s="52">
        <v>157.0</v>
      </c>
      <c r="E25" s="52">
        <v>235.0</v>
      </c>
      <c r="F25" s="52">
        <v>354.0</v>
      </c>
      <c r="G25" s="52">
        <v>167.0</v>
      </c>
      <c r="H25" s="113" t="str">
        <f>vlookup(A25,'POPULATION DATA'!A:D,3,false)</f>
        <v/>
      </c>
      <c r="I25" s="56" t="str">
        <f t="shared" si="1"/>
        <v>#DIV/0!</v>
      </c>
    </row>
    <row r="26">
      <c r="A26" s="52" t="s">
        <v>50</v>
      </c>
      <c r="B26" s="52">
        <v>12754.0</v>
      </c>
      <c r="C26" s="52">
        <v>1761.0</v>
      </c>
      <c r="D26" s="52">
        <v>2872.0</v>
      </c>
      <c r="E26" s="52">
        <v>4610.0</v>
      </c>
      <c r="F26" s="52">
        <v>3511.0</v>
      </c>
      <c r="G26" s="52">
        <v>153.0</v>
      </c>
      <c r="H26" s="113" t="str">
        <f>vlookup(A26,'POPULATION DATA'!A:D,3,false)</f>
        <v/>
      </c>
      <c r="I26" s="56" t="str">
        <f t="shared" si="1"/>
        <v>#DIV/0!</v>
      </c>
    </row>
    <row r="27">
      <c r="A27" s="52" t="s">
        <v>52</v>
      </c>
      <c r="B27" s="52">
        <v>20904.0</v>
      </c>
      <c r="C27" s="52">
        <v>2043.0</v>
      </c>
      <c r="D27" s="52">
        <v>4770.0</v>
      </c>
      <c r="E27" s="52">
        <v>10749.0</v>
      </c>
      <c r="F27" s="52">
        <v>3342.0</v>
      </c>
      <c r="G27" s="52">
        <v>320.0</v>
      </c>
      <c r="H27" s="113" t="str">
        <f>vlookup(A27,'POPULATION DATA'!A:D,3,false)</f>
        <v/>
      </c>
      <c r="I27" s="56" t="str">
        <f t="shared" si="1"/>
        <v>#DIV/0!</v>
      </c>
    </row>
    <row r="28">
      <c r="A28" s="52" t="s">
        <v>54</v>
      </c>
      <c r="B28" s="52">
        <v>30673.0</v>
      </c>
      <c r="C28" s="52">
        <v>8231.0</v>
      </c>
      <c r="D28" s="52">
        <v>6005.0</v>
      </c>
      <c r="E28" s="52">
        <v>10926.0</v>
      </c>
      <c r="F28" s="52">
        <v>5511.0</v>
      </c>
      <c r="G28" s="52">
        <v>515.0</v>
      </c>
      <c r="H28" s="113" t="str">
        <f>vlookup(A28,'POPULATION DATA'!A:D,3,false)</f>
        <v/>
      </c>
      <c r="I28" s="56" t="str">
        <f t="shared" si="1"/>
        <v>#DIV/0!</v>
      </c>
    </row>
    <row r="29">
      <c r="A29" s="52" t="s">
        <v>56</v>
      </c>
      <c r="B29" s="52">
        <v>6606.0</v>
      </c>
      <c r="C29" s="52">
        <v>1058.0</v>
      </c>
      <c r="D29" s="52">
        <v>1307.0</v>
      </c>
      <c r="E29" s="52">
        <v>1876.0</v>
      </c>
      <c r="F29" s="52">
        <v>2365.0</v>
      </c>
      <c r="G29" s="52">
        <v>305.0</v>
      </c>
      <c r="H29" s="113" t="str">
        <f>vlookup(A29,'POPULATION DATA'!A:D,3,false)</f>
        <v/>
      </c>
      <c r="I29" s="56" t="str">
        <f t="shared" si="1"/>
        <v>#DIV/0!</v>
      </c>
    </row>
    <row r="30">
      <c r="A30" s="52" t="s">
        <v>58</v>
      </c>
      <c r="B30" s="52">
        <v>2910.0</v>
      </c>
      <c r="C30" s="52">
        <v>888.0</v>
      </c>
      <c r="D30" s="52">
        <v>521.0</v>
      </c>
      <c r="E30" s="52">
        <v>781.0</v>
      </c>
      <c r="F30" s="52">
        <v>720.0</v>
      </c>
      <c r="G30" s="52">
        <v>121.0</v>
      </c>
      <c r="H30" s="113" t="str">
        <f>vlookup(A30,'POPULATION DATA'!A:D,3,false)</f>
        <v/>
      </c>
      <c r="I30" s="56" t="str">
        <f t="shared" si="1"/>
        <v>#DIV/0!</v>
      </c>
    </row>
    <row r="31">
      <c r="A31" s="52" t="s">
        <v>60</v>
      </c>
      <c r="B31" s="52">
        <v>18676.0</v>
      </c>
      <c r="C31" s="52">
        <v>5368.0</v>
      </c>
      <c r="D31" s="52">
        <v>2407.0</v>
      </c>
      <c r="E31" s="52">
        <v>4750.0</v>
      </c>
      <c r="F31" s="52">
        <v>6151.0</v>
      </c>
      <c r="G31" s="52">
        <v>578.0</v>
      </c>
      <c r="H31" s="113" t="str">
        <f>vlookup(A31,'POPULATION DATA'!A:D,3,false)</f>
        <v/>
      </c>
      <c r="I31" s="56" t="str">
        <f t="shared" si="1"/>
        <v>#DIV/0!</v>
      </c>
    </row>
    <row r="32">
      <c r="A32" s="52" t="s">
        <v>62</v>
      </c>
      <c r="B32" s="52">
        <v>1781.0</v>
      </c>
      <c r="C32" s="52">
        <v>278.0</v>
      </c>
      <c r="D32" s="52">
        <v>256.0</v>
      </c>
      <c r="E32" s="52">
        <v>532.0</v>
      </c>
      <c r="F32" s="52">
        <v>715.0</v>
      </c>
      <c r="G32" s="52">
        <v>96.0</v>
      </c>
      <c r="H32" s="113" t="str">
        <f>vlookup(A32,'POPULATION DATA'!A:D,3,false)</f>
        <v/>
      </c>
      <c r="I32" s="56" t="str">
        <f t="shared" si="1"/>
        <v>#DIV/0!</v>
      </c>
    </row>
    <row r="33">
      <c r="A33" s="52" t="s">
        <v>64</v>
      </c>
      <c r="B33" s="52">
        <v>3230.0</v>
      </c>
      <c r="C33" s="52">
        <v>531.0</v>
      </c>
      <c r="D33" s="52">
        <v>505.0</v>
      </c>
      <c r="E33" s="52">
        <v>1378.0</v>
      </c>
      <c r="F33" s="52">
        <v>816.0</v>
      </c>
      <c r="G33" s="52">
        <v>211.0</v>
      </c>
      <c r="H33" s="113" t="str">
        <f>vlookup(A33,'POPULATION DATA'!A:D,3,false)</f>
        <v/>
      </c>
      <c r="I33" s="56" t="str">
        <f t="shared" si="1"/>
        <v>#DIV/0!</v>
      </c>
    </row>
    <row r="34">
      <c r="A34" s="52" t="s">
        <v>66</v>
      </c>
      <c r="B34" s="52">
        <v>10336.0</v>
      </c>
      <c r="C34" s="52">
        <v>1554.0</v>
      </c>
      <c r="D34" s="52">
        <v>1893.0</v>
      </c>
      <c r="E34" s="52">
        <v>5192.0</v>
      </c>
      <c r="F34" s="52">
        <v>1697.0</v>
      </c>
      <c r="G34" s="52">
        <v>40.0</v>
      </c>
      <c r="H34" s="113" t="str">
        <f>vlookup(A34,'POPULATION DATA'!A:D,3,false)</f>
        <v/>
      </c>
      <c r="I34" s="56" t="str">
        <f t="shared" si="1"/>
        <v>#DIV/0!</v>
      </c>
    </row>
    <row r="35">
      <c r="A35" s="52" t="s">
        <v>68</v>
      </c>
      <c r="B35" s="52">
        <v>1220.0</v>
      </c>
      <c r="C35" s="52">
        <v>202.0</v>
      </c>
      <c r="D35" s="52">
        <v>401.0</v>
      </c>
      <c r="E35" s="52">
        <v>328.0</v>
      </c>
      <c r="F35" s="52">
        <v>289.0</v>
      </c>
      <c r="G35" s="52">
        <v>150.0</v>
      </c>
      <c r="H35" s="113" t="str">
        <f>vlookup(A35,'POPULATION DATA'!A:D,3,false)</f>
        <v/>
      </c>
      <c r="I35" s="56" t="str">
        <f t="shared" si="1"/>
        <v>#DIV/0!</v>
      </c>
    </row>
    <row r="36">
      <c r="A36" s="52" t="s">
        <v>70</v>
      </c>
      <c r="B36" s="52">
        <v>13764.0</v>
      </c>
      <c r="C36" s="52">
        <v>2101.0</v>
      </c>
      <c r="D36" s="52">
        <v>3113.0</v>
      </c>
      <c r="E36" s="52">
        <v>4320.0</v>
      </c>
      <c r="F36" s="52">
        <v>4230.0</v>
      </c>
      <c r="G36" s="52">
        <v>578.0</v>
      </c>
      <c r="H36" s="113" t="str">
        <f>vlookup(A36,'POPULATION DATA'!A:D,3,false)</f>
        <v/>
      </c>
      <c r="I36" s="56" t="str">
        <f t="shared" si="1"/>
        <v>#DIV/0!</v>
      </c>
    </row>
    <row r="37">
      <c r="A37" s="52" t="s">
        <v>72</v>
      </c>
      <c r="B37" s="52">
        <v>8578.0</v>
      </c>
      <c r="C37" s="52">
        <v>1669.0</v>
      </c>
      <c r="D37" s="52">
        <v>1474.0</v>
      </c>
      <c r="E37" s="52">
        <v>2779.0</v>
      </c>
      <c r="F37" s="52">
        <v>2656.0</v>
      </c>
      <c r="G37" s="52">
        <v>88.0</v>
      </c>
      <c r="H37" s="113" t="str">
        <f>vlookup(A37,'POPULATION DATA'!A:D,3,false)</f>
        <v/>
      </c>
      <c r="I37" s="56" t="str">
        <f t="shared" si="1"/>
        <v>#DIV/0!</v>
      </c>
    </row>
    <row r="38">
      <c r="A38" s="52" t="s">
        <v>74</v>
      </c>
      <c r="B38" s="52">
        <v>16331.0</v>
      </c>
      <c r="C38" s="52">
        <v>2311.0</v>
      </c>
      <c r="D38" s="52">
        <v>5182.0</v>
      </c>
      <c r="E38" s="52">
        <v>4675.0</v>
      </c>
      <c r="F38" s="52">
        <v>4163.0</v>
      </c>
      <c r="G38" s="52">
        <v>533.0</v>
      </c>
      <c r="H38" s="113" t="str">
        <f>vlookup(A38,'POPULATION DATA'!A:D,3,false)</f>
        <v/>
      </c>
      <c r="I38" s="56" t="str">
        <f t="shared" si="1"/>
        <v>#DIV/0!</v>
      </c>
    </row>
    <row r="39">
      <c r="A39" s="52" t="s">
        <v>76</v>
      </c>
      <c r="B39" s="52">
        <v>19087.0</v>
      </c>
      <c r="C39" s="52">
        <v>5677.0</v>
      </c>
      <c r="D39" s="52">
        <v>3911.0</v>
      </c>
      <c r="E39" s="52">
        <v>5270.0</v>
      </c>
      <c r="F39" s="52">
        <v>4229.0</v>
      </c>
      <c r="G39" s="52">
        <v>308.0</v>
      </c>
      <c r="H39" s="113" t="str">
        <f>vlookup(A39,'POPULATION DATA'!A:D,3,false)</f>
        <v/>
      </c>
      <c r="I39" s="56" t="str">
        <f t="shared" si="1"/>
        <v>#DIV/0!</v>
      </c>
    </row>
    <row r="40">
      <c r="A40" s="52" t="s">
        <v>78</v>
      </c>
      <c r="B40" s="52">
        <v>1134.0</v>
      </c>
      <c r="C40" s="52">
        <v>21.0</v>
      </c>
      <c r="D40" s="52">
        <v>105.0</v>
      </c>
      <c r="E40" s="52">
        <v>228.0</v>
      </c>
      <c r="F40" s="52">
        <v>780.0</v>
      </c>
      <c r="G40" s="52">
        <v>87.0</v>
      </c>
      <c r="H40" s="113" t="str">
        <f>vlookup(A40,'POPULATION DATA'!A:D,3,false)</f>
        <v/>
      </c>
      <c r="I40" s="56" t="str">
        <f t="shared" si="1"/>
        <v>#DIV/0!</v>
      </c>
    </row>
    <row r="41">
      <c r="A41" s="52" t="s">
        <v>80</v>
      </c>
      <c r="B41" s="52">
        <v>14061.0</v>
      </c>
      <c r="C41" s="52">
        <v>3511.0</v>
      </c>
      <c r="D41" s="52">
        <v>2687.0</v>
      </c>
      <c r="E41" s="52">
        <v>4463.0</v>
      </c>
      <c r="F41" s="52">
        <v>3400.0</v>
      </c>
      <c r="G41" s="52">
        <v>444.0</v>
      </c>
      <c r="H41" s="113" t="str">
        <f>vlookup(A41,'POPULATION DATA'!A:D,3,false)</f>
        <v/>
      </c>
      <c r="I41" s="56" t="str">
        <f t="shared" si="1"/>
        <v>#DIV/0!</v>
      </c>
    </row>
    <row r="42">
      <c r="A42" s="52" t="s">
        <v>82</v>
      </c>
      <c r="B42" s="52">
        <v>12194.0</v>
      </c>
      <c r="C42" s="52">
        <v>2347.0</v>
      </c>
      <c r="D42" s="52">
        <v>2016.0</v>
      </c>
      <c r="E42" s="52">
        <v>4416.0</v>
      </c>
      <c r="F42" s="52">
        <v>3415.0</v>
      </c>
      <c r="G42" s="52">
        <v>302.0</v>
      </c>
      <c r="H42" s="113" t="str">
        <f>vlookup(A42,'POPULATION DATA'!A:D,3,false)</f>
        <v/>
      </c>
      <c r="I42" s="56" t="str">
        <f t="shared" si="1"/>
        <v>#DIV/0!</v>
      </c>
    </row>
    <row r="43">
      <c r="A43" s="52" t="s">
        <v>84</v>
      </c>
      <c r="B43" s="52">
        <v>5499.0</v>
      </c>
      <c r="C43" s="52">
        <v>614.0</v>
      </c>
      <c r="D43" s="52">
        <v>1033.0</v>
      </c>
      <c r="E43" s="52">
        <v>1894.0</v>
      </c>
      <c r="F43" s="52">
        <v>1958.0</v>
      </c>
      <c r="G43" s="52">
        <v>140.0</v>
      </c>
      <c r="H43" s="113" t="str">
        <f>vlookup(A43,'POPULATION DATA'!A:D,3,false)</f>
        <v/>
      </c>
      <c r="I43" s="56" t="str">
        <f t="shared" si="1"/>
        <v>#DIV/0!</v>
      </c>
    </row>
    <row r="44">
      <c r="A44" s="52" t="s">
        <v>86</v>
      </c>
      <c r="B44" s="52">
        <v>25145.0</v>
      </c>
      <c r="C44" s="52">
        <v>4984.0</v>
      </c>
      <c r="D44" s="52">
        <v>3841.0</v>
      </c>
      <c r="E44" s="52">
        <v>6324.0</v>
      </c>
      <c r="F44" s="52">
        <v>9996.0</v>
      </c>
      <c r="G44" s="52">
        <v>1264.0</v>
      </c>
      <c r="H44" s="113" t="str">
        <f>vlookup(A44,'POPULATION DATA'!A:D,3,false)</f>
        <v/>
      </c>
      <c r="I44" s="56" t="str">
        <f t="shared" si="1"/>
        <v>#DIV/0!</v>
      </c>
    </row>
    <row r="45">
      <c r="A45" s="52" t="s">
        <v>88</v>
      </c>
      <c r="B45" s="52">
        <v>1596.0</v>
      </c>
      <c r="C45" s="52">
        <v>302.0</v>
      </c>
      <c r="D45" s="52">
        <v>426.0</v>
      </c>
      <c r="E45" s="52">
        <v>676.0</v>
      </c>
      <c r="F45" s="52">
        <v>192.0</v>
      </c>
      <c r="G45" s="52">
        <v>49.0</v>
      </c>
      <c r="H45" s="113" t="str">
        <f>vlookup(A45,'POPULATION DATA'!A:D,3,false)</f>
        <v/>
      </c>
      <c r="I45" s="56" t="str">
        <f t="shared" si="1"/>
        <v>#DIV/0!</v>
      </c>
    </row>
    <row r="46">
      <c r="A46" s="52" t="s">
        <v>90</v>
      </c>
      <c r="B46" s="52">
        <v>20187.0</v>
      </c>
      <c r="C46" s="52">
        <v>5274.0</v>
      </c>
      <c r="D46" s="52">
        <v>3663.0</v>
      </c>
      <c r="E46" s="52">
        <v>5614.0</v>
      </c>
      <c r="F46" s="52">
        <v>5636.0</v>
      </c>
      <c r="G46" s="52">
        <v>407.0</v>
      </c>
      <c r="H46" s="113" t="str">
        <f>vlookup(A46,'POPULATION DATA'!A:D,3,false)</f>
        <v/>
      </c>
      <c r="I46" s="56" t="str">
        <f t="shared" si="1"/>
        <v>#DIV/0!</v>
      </c>
    </row>
    <row r="47">
      <c r="A47" s="52" t="s">
        <v>92</v>
      </c>
      <c r="B47" s="52">
        <v>1098.0</v>
      </c>
      <c r="C47" s="52">
        <v>144.0</v>
      </c>
      <c r="D47" s="52">
        <v>378.0</v>
      </c>
      <c r="E47" s="52">
        <v>353.0</v>
      </c>
      <c r="F47" s="52">
        <v>223.0</v>
      </c>
      <c r="G47" s="52">
        <v>107.0</v>
      </c>
      <c r="H47" s="113" t="str">
        <f>vlookup(A47,'POPULATION DATA'!A:D,3,false)</f>
        <v/>
      </c>
      <c r="I47" s="56" t="str">
        <f t="shared" si="1"/>
        <v>#DIV/0!</v>
      </c>
    </row>
    <row r="48">
      <c r="A48" s="52" t="s">
        <v>94</v>
      </c>
      <c r="B48" s="52">
        <v>27640.0</v>
      </c>
      <c r="C48" s="52">
        <v>8231.0</v>
      </c>
      <c r="D48" s="52">
        <v>6137.0</v>
      </c>
      <c r="E48" s="52">
        <v>10644.0</v>
      </c>
      <c r="F48" s="52">
        <v>2628.0</v>
      </c>
      <c r="G48" s="52">
        <v>457.0</v>
      </c>
      <c r="H48" s="113" t="str">
        <f>vlookup(A48,'POPULATION DATA'!A:D,3,false)</f>
        <v/>
      </c>
      <c r="I48" s="56" t="str">
        <f t="shared" si="1"/>
        <v>#DIV/0!</v>
      </c>
    </row>
    <row r="49">
      <c r="A49" s="52" t="s">
        <v>96</v>
      </c>
      <c r="B49" s="52">
        <v>71380.0</v>
      </c>
      <c r="C49" s="52">
        <v>15544.0</v>
      </c>
      <c r="D49" s="52">
        <v>15836.0</v>
      </c>
      <c r="E49" s="52">
        <v>25244.0</v>
      </c>
      <c r="F49" s="52">
        <v>14756.0</v>
      </c>
      <c r="G49" s="52">
        <v>1020.0</v>
      </c>
      <c r="H49" s="113" t="str">
        <f>vlookup(A49,'POPULATION DATA'!A:D,3,false)</f>
        <v/>
      </c>
      <c r="I49" s="56" t="str">
        <f t="shared" si="1"/>
        <v>#DIV/0!</v>
      </c>
    </row>
    <row r="50">
      <c r="A50" s="52" t="s">
        <v>98</v>
      </c>
      <c r="B50" s="52">
        <v>3530.0</v>
      </c>
      <c r="C50" s="52">
        <v>603.0</v>
      </c>
      <c r="D50" s="52">
        <v>954.0</v>
      </c>
      <c r="E50" s="52">
        <v>1148.0</v>
      </c>
      <c r="F50" s="52">
        <v>825.0</v>
      </c>
      <c r="G50" s="52">
        <v>119.0</v>
      </c>
      <c r="H50" s="113" t="str">
        <f>vlookup(A50,'POPULATION DATA'!A:D,3,false)</f>
        <v/>
      </c>
      <c r="I50" s="56" t="str">
        <f t="shared" si="1"/>
        <v>#DIV/0!</v>
      </c>
    </row>
    <row r="51">
      <c r="A51" s="52" t="s">
        <v>100</v>
      </c>
      <c r="B51" s="52">
        <v>439.0</v>
      </c>
      <c r="C51" s="52">
        <v>49.0</v>
      </c>
      <c r="D51" s="52">
        <v>84.0</v>
      </c>
      <c r="E51" s="52">
        <v>72.0</v>
      </c>
      <c r="F51" s="52">
        <v>234.0</v>
      </c>
      <c r="G51" s="52">
        <v>67.0</v>
      </c>
      <c r="H51" s="113" t="str">
        <f>vlookup(A51,'POPULATION DATA'!A:D,3,false)</f>
        <v/>
      </c>
      <c r="I51" s="56" t="str">
        <f t="shared" si="1"/>
        <v>#DIV/0!</v>
      </c>
    </row>
    <row r="52">
      <c r="A52" s="52" t="s">
        <v>102</v>
      </c>
      <c r="B52" s="52">
        <v>9472.0</v>
      </c>
      <c r="C52" s="52">
        <v>1872.0</v>
      </c>
      <c r="D52" s="52">
        <v>2189.0</v>
      </c>
      <c r="E52" s="52">
        <v>3011.0</v>
      </c>
      <c r="F52" s="52">
        <v>2400.0</v>
      </c>
      <c r="G52" s="52">
        <v>354.0</v>
      </c>
      <c r="H52" s="113" t="str">
        <f>vlookup(A52,'POPULATION DATA'!A:D,3,false)</f>
        <v/>
      </c>
      <c r="I52" s="56" t="str">
        <f t="shared" si="1"/>
        <v>#DIV/0!</v>
      </c>
    </row>
    <row r="53">
      <c r="A53" s="52" t="s">
        <v>104</v>
      </c>
      <c r="B53" s="52">
        <v>12248.0</v>
      </c>
      <c r="C53" s="52">
        <v>1678.0</v>
      </c>
      <c r="D53" s="52">
        <v>2180.0</v>
      </c>
      <c r="E53" s="52">
        <v>3824.0</v>
      </c>
      <c r="F53" s="52">
        <v>4566.0</v>
      </c>
      <c r="G53" s="52">
        <v>254.0</v>
      </c>
      <c r="H53" s="113" t="str">
        <f>vlookup(A53,'POPULATION DATA'!A:D,3,false)</f>
        <v/>
      </c>
      <c r="I53" s="56" t="str">
        <f t="shared" si="1"/>
        <v>#DIV/0!</v>
      </c>
    </row>
    <row r="54">
      <c r="A54" s="52" t="s">
        <v>106</v>
      </c>
      <c r="B54" s="52">
        <v>1712.0</v>
      </c>
      <c r="C54" s="52">
        <v>339.0</v>
      </c>
      <c r="D54" s="52">
        <v>269.0</v>
      </c>
      <c r="E54" s="52">
        <v>402.0</v>
      </c>
      <c r="F54" s="52">
        <v>702.0</v>
      </c>
      <c r="G54" s="52">
        <v>127.0</v>
      </c>
      <c r="H54" s="113" t="str">
        <f>vlookup(A54,'POPULATION DATA'!A:D,3,false)</f>
        <v/>
      </c>
      <c r="I54" s="56" t="str">
        <f t="shared" si="1"/>
        <v>#DIV/0!</v>
      </c>
    </row>
    <row r="55">
      <c r="A55" s="52" t="s">
        <v>108</v>
      </c>
      <c r="B55" s="52">
        <v>7962.0</v>
      </c>
      <c r="C55" s="52">
        <v>1764.0</v>
      </c>
      <c r="D55" s="52">
        <v>800.0</v>
      </c>
      <c r="E55" s="52">
        <v>1564.0</v>
      </c>
      <c r="F55" s="52">
        <v>3834.0</v>
      </c>
      <c r="G55" s="52">
        <v>342.0</v>
      </c>
      <c r="H55" s="113" t="str">
        <f>vlookup(A55,'POPULATION DATA'!A:D,3,false)</f>
        <v/>
      </c>
      <c r="I55" s="56" t="str">
        <f t="shared" si="1"/>
        <v>#DIV/0!</v>
      </c>
    </row>
    <row r="56">
      <c r="A56" s="52" t="s">
        <v>110</v>
      </c>
      <c r="B56" s="52">
        <v>847.0</v>
      </c>
      <c r="C56" s="52">
        <v>79.0</v>
      </c>
      <c r="D56" s="52">
        <v>156.0</v>
      </c>
      <c r="E56" s="52">
        <v>263.0</v>
      </c>
      <c r="F56" s="52">
        <v>349.0</v>
      </c>
      <c r="G56" s="52">
        <v>65.0</v>
      </c>
      <c r="H56" s="113" t="str">
        <f>vlookup(A56,'POPULATION DATA'!A:D,3,false)</f>
        <v/>
      </c>
      <c r="I56" s="56" t="str">
        <f t="shared" si="1"/>
        <v>#DIV/0!</v>
      </c>
    </row>
    <row r="57">
      <c r="A57" s="52" t="s">
        <v>249</v>
      </c>
    </row>
    <row r="58">
      <c r="A58" s="52" t="s">
        <v>250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9" width="10.13"/>
  </cols>
  <sheetData>
    <row r="1" ht="15.75" customHeight="1">
      <c r="A1" s="45" t="s">
        <v>140</v>
      </c>
      <c r="B1" s="46"/>
      <c r="C1" s="46"/>
      <c r="D1" s="46"/>
      <c r="E1" s="46"/>
      <c r="F1" s="46"/>
      <c r="G1" s="46"/>
      <c r="H1" s="46"/>
    </row>
    <row r="2" ht="15.75" customHeight="1">
      <c r="A2" s="47" t="s">
        <v>141</v>
      </c>
      <c r="B2" s="5"/>
      <c r="C2" s="5"/>
      <c r="D2" s="5"/>
      <c r="E2" s="48" t="s">
        <v>116</v>
      </c>
      <c r="F2" s="5"/>
      <c r="G2" s="5"/>
      <c r="H2" s="5"/>
    </row>
    <row r="3" ht="15.75" customHeight="1">
      <c r="A3" s="49" t="s">
        <v>231</v>
      </c>
      <c r="B3" s="3"/>
      <c r="C3" s="3"/>
      <c r="D3" s="3"/>
      <c r="E3" s="3"/>
      <c r="F3" s="3"/>
      <c r="G3" s="3"/>
      <c r="H3" s="3"/>
    </row>
    <row r="4" ht="60.0" customHeight="1">
      <c r="A4" s="114" t="s">
        <v>3</v>
      </c>
      <c r="B4" s="115" t="s">
        <v>251</v>
      </c>
      <c r="C4" s="115" t="s">
        <v>129</v>
      </c>
      <c r="D4" s="115" t="s">
        <v>218</v>
      </c>
      <c r="E4" s="115" t="s">
        <v>219</v>
      </c>
      <c r="F4" s="115" t="s">
        <v>212</v>
      </c>
      <c r="G4" s="115" t="s">
        <v>242</v>
      </c>
      <c r="H4" s="115" t="s">
        <v>134</v>
      </c>
      <c r="I4" s="116" t="s">
        <v>252</v>
      </c>
    </row>
    <row r="5" ht="15.0" customHeight="1">
      <c r="A5" s="117" t="s">
        <v>253</v>
      </c>
      <c r="B5" s="124">
        <f>SUM(C5:F5)</f>
        <v>701961</v>
      </c>
      <c r="C5" s="119">
        <v>146773.0</v>
      </c>
      <c r="D5" s="119">
        <v>131547.0</v>
      </c>
      <c r="E5" s="119">
        <v>234973.0</v>
      </c>
      <c r="F5" s="119">
        <v>188668.0</v>
      </c>
      <c r="G5" s="5"/>
      <c r="H5" s="101">
        <v>3.0700655E8</v>
      </c>
      <c r="I5" s="125">
        <v>55.0</v>
      </c>
    </row>
    <row r="6" ht="15.0" customHeight="1">
      <c r="A6" s="59" t="s">
        <v>136</v>
      </c>
      <c r="B6" s="60">
        <v>6769.0</v>
      </c>
      <c r="C6" s="60">
        <v>1609.0</v>
      </c>
      <c r="D6" s="60">
        <v>924.0</v>
      </c>
      <c r="E6" s="60">
        <v>1635.0</v>
      </c>
      <c r="F6" s="60">
        <v>2601.0</v>
      </c>
      <c r="G6" s="60">
        <v>299.0</v>
      </c>
      <c r="H6" s="121">
        <f>vlookup(A6,'POPULATION DATA'!A:E,4,false)</f>
        <v>4729656</v>
      </c>
      <c r="I6" s="122">
        <f t="shared" ref="I6:I56" si="1">C6/(H6/100000)</f>
        <v>34.01938746</v>
      </c>
    </row>
    <row r="7" ht="15.0" customHeight="1">
      <c r="A7" s="59" t="s">
        <v>14</v>
      </c>
      <c r="B7" s="60">
        <v>3194.0</v>
      </c>
      <c r="C7" s="60">
        <v>540.0</v>
      </c>
      <c r="D7" s="60">
        <v>704.0</v>
      </c>
      <c r="E7" s="60">
        <v>855.0</v>
      </c>
      <c r="F7" s="60">
        <v>1095.0</v>
      </c>
      <c r="G7" s="60">
        <v>34.0</v>
      </c>
      <c r="H7" s="121">
        <f>vlookup(A7,'POPULATION DATA'!A:E,4,false)</f>
        <v>708862</v>
      </c>
      <c r="I7" s="122">
        <f t="shared" si="1"/>
        <v>76.17843812</v>
      </c>
    </row>
    <row r="8" ht="15.0" customHeight="1">
      <c r="A8" s="59" t="s">
        <v>16</v>
      </c>
      <c r="B8" s="60">
        <v>15967.0</v>
      </c>
      <c r="C8" s="60">
        <v>4053.0</v>
      </c>
      <c r="D8" s="60">
        <v>2737.0</v>
      </c>
      <c r="E8" s="60">
        <v>5054.0</v>
      </c>
      <c r="F8" s="60">
        <v>4123.0</v>
      </c>
      <c r="G8" s="60">
        <v>94.0</v>
      </c>
      <c r="H8" s="121">
        <f>vlookup(A8,'POPULATION DATA'!A:E,4,false)</f>
        <v>6676627</v>
      </c>
      <c r="I8" s="122">
        <f t="shared" si="1"/>
        <v>60.70430473</v>
      </c>
    </row>
    <row r="9" ht="15.0" customHeight="1">
      <c r="A9" s="59" t="s">
        <v>18</v>
      </c>
      <c r="B9" s="60">
        <v>10166.0</v>
      </c>
      <c r="C9" s="60">
        <v>2515.0</v>
      </c>
      <c r="D9" s="60">
        <v>1597.0</v>
      </c>
      <c r="E9" s="60">
        <v>2169.0</v>
      </c>
      <c r="F9" s="60">
        <v>3885.0</v>
      </c>
      <c r="G9" s="60">
        <v>235.0</v>
      </c>
      <c r="H9" s="121">
        <f>vlookup(A9,'POPULATION DATA'!A:E,4,false)</f>
        <v>2910236</v>
      </c>
      <c r="I9" s="122">
        <f t="shared" si="1"/>
        <v>86.41910828</v>
      </c>
    </row>
    <row r="10" ht="15.0" customHeight="1">
      <c r="A10" s="59" t="s">
        <v>20</v>
      </c>
      <c r="B10" s="60">
        <v>99204.0</v>
      </c>
      <c r="C10" s="60">
        <v>17297.0</v>
      </c>
      <c r="D10" s="60">
        <v>16058.0</v>
      </c>
      <c r="E10" s="60">
        <v>35325.0</v>
      </c>
      <c r="F10" s="60">
        <v>30524.0</v>
      </c>
      <c r="G10" s="60">
        <v>724.0</v>
      </c>
      <c r="H10" s="121">
        <f>vlookup(A10,'POPULATION DATA'!A:E,4,false)</f>
        <v>37266600</v>
      </c>
      <c r="I10" s="122">
        <f t="shared" si="1"/>
        <v>46.41421541</v>
      </c>
    </row>
    <row r="11" ht="15.0" customHeight="1">
      <c r="A11" s="59" t="s">
        <v>22</v>
      </c>
      <c r="B11" s="60">
        <v>10857.0</v>
      </c>
      <c r="C11" s="60">
        <v>2059.0</v>
      </c>
      <c r="D11" s="60">
        <v>2326.0</v>
      </c>
      <c r="E11" s="60">
        <v>3011.0</v>
      </c>
      <c r="F11" s="60">
        <v>3461.0</v>
      </c>
      <c r="G11" s="60">
        <v>216.0</v>
      </c>
      <c r="H11" s="121">
        <f>vlookup(A11,'POPULATION DATA'!A:E,4,false)</f>
        <v>5095309</v>
      </c>
      <c r="I11" s="122">
        <f t="shared" si="1"/>
        <v>40.40971804</v>
      </c>
    </row>
    <row r="12" ht="15.0" customHeight="1">
      <c r="A12" s="59" t="s">
        <v>24</v>
      </c>
      <c r="B12" s="60">
        <v>5760.0</v>
      </c>
      <c r="C12" s="60">
        <v>772.0</v>
      </c>
      <c r="D12" s="60">
        <v>1215.0</v>
      </c>
      <c r="E12" s="60">
        <v>2079.0</v>
      </c>
      <c r="F12" s="60">
        <v>1694.0</v>
      </c>
      <c r="G12" s="60">
        <v>103.0</v>
      </c>
      <c r="H12" s="121">
        <f>vlookup(A12,'POPULATION DATA'!A:E,4,false)</f>
        <v>3526937</v>
      </c>
      <c r="I12" s="122">
        <f t="shared" si="1"/>
        <v>21.88868131</v>
      </c>
    </row>
    <row r="13" ht="15.0" customHeight="1">
      <c r="A13" s="59" t="s">
        <v>26</v>
      </c>
      <c r="B13" s="60">
        <v>3580.0</v>
      </c>
      <c r="C13" s="60">
        <v>843.0</v>
      </c>
      <c r="D13" s="60">
        <v>798.0</v>
      </c>
      <c r="E13" s="60">
        <v>1564.0</v>
      </c>
      <c r="F13" s="60">
        <v>375.0</v>
      </c>
      <c r="G13" s="60">
        <v>54.0</v>
      </c>
      <c r="H13" s="121">
        <f>vlookup(A13,'POPULATION DATA'!A:E,4,false)</f>
        <v>891464</v>
      </c>
      <c r="I13" s="122">
        <f t="shared" si="1"/>
        <v>94.5635494</v>
      </c>
    </row>
    <row r="14" ht="15.0" customHeight="1">
      <c r="A14" s="59" t="s">
        <v>28</v>
      </c>
      <c r="B14" s="60">
        <v>3388.0</v>
      </c>
      <c r="C14" s="60">
        <v>728.0</v>
      </c>
      <c r="D14" s="60">
        <v>953.0</v>
      </c>
      <c r="E14" s="60">
        <v>1256.0</v>
      </c>
      <c r="F14" s="60">
        <v>451.0</v>
      </c>
      <c r="G14" s="60">
        <v>2.0</v>
      </c>
      <c r="H14" s="121">
        <f>vlookup(A14,'POPULATION DATA'!A:E,4,false)</f>
        <v>610589</v>
      </c>
      <c r="I14" s="122">
        <f t="shared" si="1"/>
        <v>119.2291378</v>
      </c>
    </row>
    <row r="15" ht="15.0" customHeight="1">
      <c r="A15" s="59" t="s">
        <v>137</v>
      </c>
      <c r="B15" s="60">
        <v>76023.0</v>
      </c>
      <c r="C15" s="60">
        <v>15015.0</v>
      </c>
      <c r="D15" s="60">
        <v>13439.0</v>
      </c>
      <c r="E15" s="60">
        <v>29167.0</v>
      </c>
      <c r="F15" s="60">
        <v>18402.0</v>
      </c>
      <c r="G15" s="60">
        <v>593.0</v>
      </c>
      <c r="H15" s="121">
        <f>vlookup(A15,'POPULATION DATA'!A:E,4,false)</f>
        <v>18678049</v>
      </c>
      <c r="I15" s="122">
        <f t="shared" si="1"/>
        <v>80.38848169</v>
      </c>
    </row>
    <row r="16" ht="15.0" customHeight="1">
      <c r="A16" s="59" t="s">
        <v>30</v>
      </c>
      <c r="B16" s="60">
        <v>20726.0</v>
      </c>
      <c r="C16" s="60">
        <v>5186.0</v>
      </c>
      <c r="D16" s="60">
        <v>3714.0</v>
      </c>
      <c r="E16" s="60">
        <v>5578.0</v>
      </c>
      <c r="F16" s="60">
        <v>6248.0</v>
      </c>
      <c r="G16" s="60">
        <v>409.0</v>
      </c>
      <c r="H16" s="121">
        <f>vlookup(A16,'POPULATION DATA'!A:E,4,false)</f>
        <v>9908357</v>
      </c>
      <c r="I16" s="122">
        <f t="shared" si="1"/>
        <v>52.33965631</v>
      </c>
    </row>
    <row r="17" ht="15.0" customHeight="1">
      <c r="A17" s="59" t="s">
        <v>32</v>
      </c>
      <c r="B17" s="60">
        <v>1897.0</v>
      </c>
      <c r="C17" s="60">
        <v>156.0</v>
      </c>
      <c r="D17" s="60">
        <v>426.0</v>
      </c>
      <c r="E17" s="60">
        <v>648.0</v>
      </c>
      <c r="F17" s="60">
        <v>667.0</v>
      </c>
      <c r="G17" s="60">
        <v>3.0</v>
      </c>
      <c r="H17" s="121">
        <f>vlookup(A17,'POPULATION DATA'!A:E,4,false)</f>
        <v>1300086</v>
      </c>
      <c r="I17" s="122">
        <f t="shared" si="1"/>
        <v>11.99920621</v>
      </c>
    </row>
    <row r="18" ht="15.0" customHeight="1">
      <c r="A18" s="59" t="s">
        <v>34</v>
      </c>
      <c r="B18" s="60">
        <v>2695.0</v>
      </c>
      <c r="C18" s="60">
        <v>401.0</v>
      </c>
      <c r="D18" s="60">
        <v>469.0</v>
      </c>
      <c r="E18" s="60">
        <v>1032.0</v>
      </c>
      <c r="F18" s="60">
        <v>793.0</v>
      </c>
      <c r="G18" s="60">
        <v>105.0</v>
      </c>
      <c r="H18" s="121">
        <f>vlookup(A18,'POPULATION DATA'!A:E,4,false)</f>
        <v>1559796</v>
      </c>
      <c r="I18" s="122">
        <f t="shared" si="1"/>
        <v>25.70849008</v>
      </c>
    </row>
    <row r="19" ht="15.0" customHeight="1">
      <c r="A19" s="59" t="s">
        <v>254</v>
      </c>
      <c r="B19" s="60">
        <v>1332.0</v>
      </c>
      <c r="C19" s="60">
        <v>624.0</v>
      </c>
      <c r="D19" s="60">
        <v>249.0</v>
      </c>
      <c r="E19" s="60">
        <v>319.0</v>
      </c>
      <c r="F19" s="60">
        <v>140.0</v>
      </c>
      <c r="G19" s="60">
        <v>1.0</v>
      </c>
      <c r="H19" s="121" t="str">
        <f>vlookup(A19,'POPULATION DATA'!A:E,4,false)</f>
        <v>#N/A</v>
      </c>
      <c r="I19" s="122" t="str">
        <f t="shared" si="1"/>
        <v>#N/A</v>
      </c>
    </row>
    <row r="20" ht="15.0" customHeight="1">
      <c r="A20" s="59" t="s">
        <v>38</v>
      </c>
      <c r="B20" s="60">
        <v>11027.0</v>
      </c>
      <c r="C20" s="60">
        <v>1723.0</v>
      </c>
      <c r="D20" s="60">
        <v>1544.0</v>
      </c>
      <c r="E20" s="60">
        <v>3448.0</v>
      </c>
      <c r="F20" s="60">
        <v>4312.0</v>
      </c>
      <c r="G20" s="60">
        <v>285.0</v>
      </c>
      <c r="H20" s="121">
        <f>vlookup(A20,'POPULATION DATA'!A:E,4,false)</f>
        <v>6445295</v>
      </c>
      <c r="I20" s="122">
        <f t="shared" si="1"/>
        <v>26.73267864</v>
      </c>
    </row>
    <row r="21" ht="15.0" customHeight="1">
      <c r="A21" s="59" t="s">
        <v>40</v>
      </c>
      <c r="B21" s="60">
        <v>5978.0</v>
      </c>
      <c r="C21" s="60">
        <v>508.0</v>
      </c>
      <c r="D21" s="60">
        <v>1044.0</v>
      </c>
      <c r="E21" s="60">
        <v>1306.0</v>
      </c>
      <c r="F21" s="60">
        <v>3120.0</v>
      </c>
      <c r="G21" s="60">
        <v>193.0</v>
      </c>
      <c r="H21" s="121">
        <f>vlookup(A21,'POPULATION DATA'!A:E,4,false)</f>
        <v>3023081</v>
      </c>
      <c r="I21" s="122">
        <f t="shared" si="1"/>
        <v>16.80404858</v>
      </c>
    </row>
    <row r="22" ht="15.0" customHeight="1">
      <c r="A22" s="59" t="s">
        <v>42</v>
      </c>
      <c r="B22" s="60">
        <v>5236.0</v>
      </c>
      <c r="C22" s="60">
        <v>1820.0</v>
      </c>
      <c r="D22" s="60">
        <v>1051.0</v>
      </c>
      <c r="E22" s="60">
        <v>1393.0</v>
      </c>
      <c r="F22" s="60">
        <v>972.0</v>
      </c>
      <c r="G22" s="60">
        <v>135.0</v>
      </c>
      <c r="H22" s="121">
        <f>vlookup(A22,'POPULATION DATA'!A:E,4,false)</f>
        <v>2841121</v>
      </c>
      <c r="I22" s="122">
        <f t="shared" si="1"/>
        <v>64.05922169</v>
      </c>
    </row>
    <row r="23" ht="15.0" customHeight="1">
      <c r="A23" s="59" t="s">
        <v>44</v>
      </c>
      <c r="B23" s="60">
        <v>5641.0</v>
      </c>
      <c r="C23" s="60">
        <v>1017.0</v>
      </c>
      <c r="D23" s="60">
        <v>881.0</v>
      </c>
      <c r="E23" s="60">
        <v>2350.0</v>
      </c>
      <c r="F23" s="60">
        <v>1393.0</v>
      </c>
      <c r="G23" s="60">
        <v>331.0</v>
      </c>
      <c r="H23" s="121">
        <f>vlookup(A23,'POPULATION DATA'!A:E,4,false)</f>
        <v>4339435</v>
      </c>
      <c r="I23" s="122">
        <f t="shared" si="1"/>
        <v>23.43623075</v>
      </c>
    </row>
    <row r="24" ht="15.0" customHeight="1">
      <c r="A24" s="59" t="s">
        <v>46</v>
      </c>
      <c r="B24" s="60">
        <v>16963.0</v>
      </c>
      <c r="C24" s="60">
        <v>4308.0</v>
      </c>
      <c r="D24" s="60">
        <v>2634.0</v>
      </c>
      <c r="E24" s="60">
        <v>4409.0</v>
      </c>
      <c r="F24" s="60">
        <v>5612.0</v>
      </c>
      <c r="G24" s="60">
        <v>156.0</v>
      </c>
      <c r="H24" s="121">
        <f>vlookup(A24,'POPULATION DATA'!A:E,4,false)</f>
        <v>4529426</v>
      </c>
      <c r="I24" s="122">
        <f t="shared" si="1"/>
        <v>95.11138939</v>
      </c>
    </row>
    <row r="25" ht="15.0" customHeight="1">
      <c r="A25" s="59" t="s">
        <v>48</v>
      </c>
      <c r="B25" s="60">
        <v>778.0</v>
      </c>
      <c r="C25" s="60">
        <v>32.0</v>
      </c>
      <c r="D25" s="60">
        <v>146.0</v>
      </c>
      <c r="E25" s="60">
        <v>240.0</v>
      </c>
      <c r="F25" s="60">
        <v>360.0</v>
      </c>
      <c r="G25" s="60">
        <v>167.0</v>
      </c>
      <c r="H25" s="121">
        <f>vlookup(A25,'POPULATION DATA'!A:E,4,false)</f>
        <v>1312939</v>
      </c>
      <c r="I25" s="122">
        <f t="shared" si="1"/>
        <v>2.437280026</v>
      </c>
    </row>
    <row r="26" ht="15.0" customHeight="1">
      <c r="A26" s="59" t="s">
        <v>50</v>
      </c>
      <c r="B26" s="60">
        <v>14343.0</v>
      </c>
      <c r="C26" s="60">
        <v>1838.0</v>
      </c>
      <c r="D26" s="60">
        <v>3178.0</v>
      </c>
      <c r="E26" s="60">
        <v>4986.0</v>
      </c>
      <c r="F26" s="60">
        <v>4341.0</v>
      </c>
      <c r="G26" s="60">
        <v>152.0</v>
      </c>
      <c r="H26" s="121">
        <f>vlookup(A26,'POPULATION DATA'!A:E,4,false)</f>
        <v>5737274</v>
      </c>
      <c r="I26" s="122">
        <f t="shared" si="1"/>
        <v>32.03612029</v>
      </c>
    </row>
    <row r="27" ht="15.0" customHeight="1">
      <c r="A27" s="59" t="s">
        <v>52</v>
      </c>
      <c r="B27" s="60">
        <v>18895.0</v>
      </c>
      <c r="C27" s="60">
        <v>1940.0</v>
      </c>
      <c r="D27" s="60">
        <v>4408.0</v>
      </c>
      <c r="E27" s="60">
        <v>9715.0</v>
      </c>
      <c r="F27" s="60">
        <v>2832.0</v>
      </c>
      <c r="G27" s="60">
        <v>323.0</v>
      </c>
      <c r="H27" s="121">
        <f>vlookup(A27,'POPULATION DATA'!A:E,4,false)</f>
        <v>6631280</v>
      </c>
      <c r="I27" s="122">
        <f t="shared" si="1"/>
        <v>29.25528706</v>
      </c>
    </row>
    <row r="28" ht="15.0" customHeight="1">
      <c r="A28" s="59" t="s">
        <v>54</v>
      </c>
      <c r="B28" s="60">
        <v>31748.0</v>
      </c>
      <c r="C28" s="60">
        <v>8251.0</v>
      </c>
      <c r="D28" s="60">
        <v>5964.0</v>
      </c>
      <c r="E28" s="60">
        <v>11390.0</v>
      </c>
      <c r="F28" s="60">
        <v>6143.0</v>
      </c>
      <c r="G28" s="60">
        <v>583.0</v>
      </c>
      <c r="H28" s="121">
        <f>vlookup(A28,'POPULATION DATA'!A:E,4,false)</f>
        <v>9931235</v>
      </c>
      <c r="I28" s="122">
        <f t="shared" si="1"/>
        <v>83.08130862</v>
      </c>
    </row>
    <row r="29" ht="15.0" customHeight="1">
      <c r="A29" s="59" t="s">
        <v>56</v>
      </c>
      <c r="B29" s="60">
        <v>7138.0</v>
      </c>
      <c r="C29" s="60">
        <v>1175.0</v>
      </c>
      <c r="D29" s="60">
        <v>1420.0</v>
      </c>
      <c r="E29" s="60">
        <v>2037.0</v>
      </c>
      <c r="F29" s="60">
        <v>2506.0</v>
      </c>
      <c r="G29" s="60">
        <v>304.0</v>
      </c>
      <c r="H29" s="121">
        <f>vlookup(A29,'POPULATION DATA'!A:E,4,false)</f>
        <v>5290447</v>
      </c>
      <c r="I29" s="122">
        <f t="shared" si="1"/>
        <v>22.20984352</v>
      </c>
    </row>
    <row r="30" ht="15.0" customHeight="1">
      <c r="A30" s="59" t="s">
        <v>58</v>
      </c>
      <c r="B30" s="60">
        <v>2873.0</v>
      </c>
      <c r="C30" s="60">
        <v>822.0</v>
      </c>
      <c r="D30" s="60">
        <v>520.0</v>
      </c>
      <c r="E30" s="60">
        <v>840.0</v>
      </c>
      <c r="F30" s="60">
        <v>691.0</v>
      </c>
      <c r="G30" s="60">
        <v>114.0</v>
      </c>
      <c r="H30" s="121">
        <f>vlookup(A30,'POPULATION DATA'!A:E,4,false)</f>
        <v>2960467</v>
      </c>
      <c r="I30" s="122">
        <f t="shared" si="1"/>
        <v>27.76588964</v>
      </c>
    </row>
    <row r="31" ht="15.0" customHeight="1">
      <c r="A31" s="59" t="s">
        <v>60</v>
      </c>
      <c r="B31" s="60">
        <v>19092.0</v>
      </c>
      <c r="C31" s="60">
        <v>5789.0</v>
      </c>
      <c r="D31" s="60">
        <v>2526.0</v>
      </c>
      <c r="E31" s="60">
        <v>5020.0</v>
      </c>
      <c r="F31" s="60">
        <v>5757.0</v>
      </c>
      <c r="G31" s="60">
        <v>569.0</v>
      </c>
      <c r="H31" s="121">
        <f>vlookup(A31,'POPULATION DATA'!A:E,4,false)</f>
        <v>6011741</v>
      </c>
      <c r="I31" s="122">
        <f t="shared" si="1"/>
        <v>96.29490026</v>
      </c>
    </row>
    <row r="32" ht="15.0" customHeight="1">
      <c r="A32" s="59" t="s">
        <v>62</v>
      </c>
      <c r="B32" s="60">
        <v>1915.0</v>
      </c>
      <c r="C32" s="60">
        <v>297.0</v>
      </c>
      <c r="D32" s="60">
        <v>260.0</v>
      </c>
      <c r="E32" s="60">
        <v>580.0</v>
      </c>
      <c r="F32" s="60">
        <v>778.0</v>
      </c>
      <c r="G32" s="60">
        <v>99.0</v>
      </c>
      <c r="H32" s="121">
        <f>vlookup(A32,'POPULATION DATA'!A:E,4,false)</f>
        <v>980152</v>
      </c>
      <c r="I32" s="122">
        <f t="shared" si="1"/>
        <v>30.30142264</v>
      </c>
    </row>
    <row r="33" ht="15.0" customHeight="1">
      <c r="A33" s="59" t="s">
        <v>64</v>
      </c>
      <c r="B33" s="60">
        <v>3054.0</v>
      </c>
      <c r="C33" s="60">
        <v>490.0</v>
      </c>
      <c r="D33" s="60">
        <v>493.0</v>
      </c>
      <c r="E33" s="60">
        <v>1298.0</v>
      </c>
      <c r="F33" s="60">
        <v>773.0</v>
      </c>
      <c r="G33" s="60">
        <v>214.0</v>
      </c>
      <c r="H33" s="121">
        <f>vlookup(A33,'POPULATION DATA'!A:E,4,false)</f>
        <v>1811072</v>
      </c>
      <c r="I33" s="122">
        <f t="shared" si="1"/>
        <v>27.055799</v>
      </c>
    </row>
    <row r="34" ht="15.0" customHeight="1">
      <c r="A34" s="59" t="s">
        <v>66</v>
      </c>
      <c r="B34" s="60">
        <v>11255.0</v>
      </c>
      <c r="C34" s="60">
        <v>1707.0</v>
      </c>
      <c r="D34" s="60">
        <v>2009.0</v>
      </c>
      <c r="E34" s="60">
        <v>5680.0</v>
      </c>
      <c r="F34" s="60">
        <v>1859.0</v>
      </c>
      <c r="G34" s="60">
        <v>38.0</v>
      </c>
      <c r="H34" s="121">
        <f>vlookup(A34,'POPULATION DATA'!A:E,4,false)</f>
        <v>2654751</v>
      </c>
      <c r="I34" s="122">
        <f t="shared" si="1"/>
        <v>64.29981569</v>
      </c>
    </row>
    <row r="35" ht="15.0" customHeight="1">
      <c r="A35" s="59" t="s">
        <v>68</v>
      </c>
      <c r="B35" s="60">
        <v>1151.0</v>
      </c>
      <c r="C35" s="60">
        <v>191.0</v>
      </c>
      <c r="D35" s="60">
        <v>392.0</v>
      </c>
      <c r="E35" s="60">
        <v>306.0</v>
      </c>
      <c r="F35" s="60">
        <v>262.0</v>
      </c>
      <c r="G35" s="60">
        <v>151.0</v>
      </c>
      <c r="H35" s="121">
        <f>vlookup(A35,'POPULATION DATA'!A:E,4,false)</f>
        <v>1323531</v>
      </c>
      <c r="I35" s="122">
        <f t="shared" si="1"/>
        <v>14.43109379</v>
      </c>
    </row>
    <row r="36" ht="15.0" customHeight="1">
      <c r="A36" s="59" t="s">
        <v>70</v>
      </c>
      <c r="B36" s="60">
        <v>14020.0</v>
      </c>
      <c r="C36" s="60">
        <v>1969.0</v>
      </c>
      <c r="D36" s="60">
        <v>3095.0</v>
      </c>
      <c r="E36" s="60">
        <v>4476.0</v>
      </c>
      <c r="F36" s="60">
        <v>4480.0</v>
      </c>
      <c r="G36" s="60">
        <v>567.0</v>
      </c>
      <c r="H36" s="121">
        <f>vlookup(A36,'POPULATION DATA'!A:E,4,false)</f>
        <v>8732811</v>
      </c>
      <c r="I36" s="122">
        <f t="shared" si="1"/>
        <v>22.54715005</v>
      </c>
    </row>
    <row r="37" ht="15.0" customHeight="1">
      <c r="A37" s="59" t="s">
        <v>72</v>
      </c>
      <c r="B37" s="60">
        <v>8168.0</v>
      </c>
      <c r="C37" s="60">
        <v>1596.0</v>
      </c>
      <c r="D37" s="60">
        <v>1373.0</v>
      </c>
      <c r="E37" s="60">
        <v>2347.0</v>
      </c>
      <c r="F37" s="60">
        <v>2852.0</v>
      </c>
      <c r="G37" s="60">
        <v>77.0</v>
      </c>
      <c r="H37" s="121">
        <f>vlookup(A37,'POPULATION DATA'!A:E,4,false)</f>
        <v>2033875</v>
      </c>
      <c r="I37" s="122">
        <f t="shared" si="1"/>
        <v>78.47089915</v>
      </c>
    </row>
    <row r="38" ht="15.0" customHeight="1">
      <c r="A38" s="59" t="s">
        <v>74</v>
      </c>
      <c r="B38" s="60">
        <v>16801.0</v>
      </c>
      <c r="C38" s="60">
        <v>2276.0</v>
      </c>
      <c r="D38" s="60">
        <v>4995.0</v>
      </c>
      <c r="E38" s="60">
        <v>4859.0</v>
      </c>
      <c r="F38" s="60">
        <v>4671.0</v>
      </c>
      <c r="G38" s="60">
        <v>542.0</v>
      </c>
      <c r="H38" s="121">
        <f>vlookup(A38,'POPULATION DATA'!A:E,4,false)</f>
        <v>19577730</v>
      </c>
      <c r="I38" s="122">
        <f t="shared" si="1"/>
        <v>11.62545402</v>
      </c>
    </row>
    <row r="39" ht="15.0" customHeight="1">
      <c r="A39" s="59" t="s">
        <v>76</v>
      </c>
      <c r="B39" s="60">
        <v>21025.0</v>
      </c>
      <c r="C39" s="60">
        <v>6110.0</v>
      </c>
      <c r="D39" s="60">
        <v>4288.0</v>
      </c>
      <c r="E39" s="60">
        <v>5816.0</v>
      </c>
      <c r="F39" s="60">
        <v>4811.0</v>
      </c>
      <c r="G39" s="60">
        <v>360.0</v>
      </c>
      <c r="H39" s="121">
        <f>vlookup(A39,'POPULATION DATA'!A:E,4,false)</f>
        <v>9458888</v>
      </c>
      <c r="I39" s="122">
        <f t="shared" si="1"/>
        <v>64.59533087</v>
      </c>
    </row>
    <row r="40" ht="15.0" customHeight="1">
      <c r="A40" s="59" t="s">
        <v>78</v>
      </c>
      <c r="B40" s="60">
        <v>931.0</v>
      </c>
      <c r="C40" s="60">
        <v>12.0</v>
      </c>
      <c r="D40" s="60">
        <v>79.0</v>
      </c>
      <c r="E40" s="60">
        <v>151.0</v>
      </c>
      <c r="F40" s="60">
        <v>689.0</v>
      </c>
      <c r="G40" s="60">
        <v>84.0</v>
      </c>
      <c r="H40" s="121">
        <f>vlookup(A40,'POPULATION DATA'!A:E,4,false)</f>
        <v>653778</v>
      </c>
      <c r="I40" s="122">
        <f t="shared" si="1"/>
        <v>1.83548544</v>
      </c>
    </row>
    <row r="41" ht="15.0" customHeight="1">
      <c r="A41" s="59" t="s">
        <v>80</v>
      </c>
      <c r="B41" s="60">
        <v>14592.0</v>
      </c>
      <c r="C41" s="60">
        <v>3510.0</v>
      </c>
      <c r="D41" s="60">
        <v>2934.0</v>
      </c>
      <c r="E41" s="60">
        <v>4525.0</v>
      </c>
      <c r="F41" s="60">
        <v>3623.0</v>
      </c>
      <c r="G41" s="60">
        <v>457.0</v>
      </c>
      <c r="H41" s="121">
        <f>vlookup(A41,'POPULATION DATA'!A:E,4,false)</f>
        <v>11532111</v>
      </c>
      <c r="I41" s="122">
        <f t="shared" si="1"/>
        <v>30.43675178</v>
      </c>
    </row>
    <row r="42" ht="15.0" customHeight="1">
      <c r="A42" s="59" t="s">
        <v>82</v>
      </c>
      <c r="B42" s="60">
        <v>12744.0</v>
      </c>
      <c r="C42" s="69">
        <v>2449.0</v>
      </c>
      <c r="D42" s="69">
        <v>2098.0</v>
      </c>
      <c r="E42" s="69">
        <v>4583.0</v>
      </c>
      <c r="F42" s="69">
        <v>3614.0</v>
      </c>
      <c r="G42" s="60">
        <v>305.0</v>
      </c>
      <c r="H42" s="121">
        <f>vlookup(A42,'POPULATION DATA'!A:E,4,false)</f>
        <v>3724447</v>
      </c>
      <c r="I42" s="122">
        <f t="shared" si="1"/>
        <v>65.75472815</v>
      </c>
    </row>
    <row r="43" ht="15.0" customHeight="1">
      <c r="A43" s="59" t="s">
        <v>84</v>
      </c>
      <c r="B43" s="60">
        <v>5290.0</v>
      </c>
      <c r="C43" s="60">
        <v>613.0</v>
      </c>
      <c r="D43" s="60">
        <v>976.0</v>
      </c>
      <c r="E43" s="60">
        <v>1925.0</v>
      </c>
      <c r="F43" s="60">
        <v>1776.0</v>
      </c>
      <c r="G43" s="60">
        <v>158.0</v>
      </c>
      <c r="H43" s="121">
        <f>vlookup(A43,'POPULATION DATA'!A:E,4,false)</f>
        <v>3855536</v>
      </c>
      <c r="I43" s="122">
        <f t="shared" si="1"/>
        <v>15.89921609</v>
      </c>
    </row>
    <row r="44" ht="15.0" customHeight="1">
      <c r="A44" s="59" t="s">
        <v>86</v>
      </c>
      <c r="B44" s="60">
        <v>24662.0</v>
      </c>
      <c r="C44" s="60">
        <v>4851.0</v>
      </c>
      <c r="D44" s="60">
        <v>3689.0</v>
      </c>
      <c r="E44" s="60">
        <v>6181.0</v>
      </c>
      <c r="F44" s="60">
        <v>9941.0</v>
      </c>
      <c r="G44" s="60">
        <v>1121.0</v>
      </c>
      <c r="H44" s="121">
        <f>vlookup(A44,'POPULATION DATA'!A:E,4,false)</f>
        <v>12632780</v>
      </c>
      <c r="I44" s="122">
        <f t="shared" si="1"/>
        <v>38.40009879</v>
      </c>
    </row>
    <row r="45" ht="15.0" customHeight="1">
      <c r="A45" s="59" t="s">
        <v>88</v>
      </c>
      <c r="B45" s="60">
        <v>1556.0</v>
      </c>
      <c r="C45" s="60">
        <v>320.0</v>
      </c>
      <c r="D45" s="60">
        <v>418.0</v>
      </c>
      <c r="E45" s="60">
        <v>605.0</v>
      </c>
      <c r="F45" s="60">
        <v>213.0</v>
      </c>
      <c r="G45" s="60">
        <v>49.0</v>
      </c>
      <c r="H45" s="121">
        <f>vlookup(A45,'POPULATION DATA'!A:E,4,false)</f>
        <v>1056870</v>
      </c>
      <c r="I45" s="122">
        <f t="shared" si="1"/>
        <v>30.27808529</v>
      </c>
    </row>
    <row r="46" ht="15.0" customHeight="1">
      <c r="A46" s="59" t="s">
        <v>90</v>
      </c>
      <c r="B46" s="60">
        <v>21682.0</v>
      </c>
      <c r="C46" s="60">
        <v>5685.0</v>
      </c>
      <c r="D46" s="60">
        <v>3908.0</v>
      </c>
      <c r="E46" s="60">
        <v>5988.0</v>
      </c>
      <c r="F46" s="60">
        <v>6101.0</v>
      </c>
      <c r="G46" s="60">
        <v>427.0</v>
      </c>
      <c r="H46" s="121">
        <f>vlookup(A46,'POPULATION DATA'!A:E,4,false)</f>
        <v>4596958</v>
      </c>
      <c r="I46" s="122">
        <f t="shared" si="1"/>
        <v>123.6687392</v>
      </c>
    </row>
    <row r="47" ht="15.0" customHeight="1">
      <c r="A47" s="59" t="s">
        <v>92</v>
      </c>
      <c r="B47" s="60">
        <v>865.0</v>
      </c>
      <c r="C47" s="60">
        <v>109.0</v>
      </c>
      <c r="D47" s="60">
        <v>307.0</v>
      </c>
      <c r="E47" s="60">
        <v>264.0</v>
      </c>
      <c r="F47" s="60">
        <v>185.0</v>
      </c>
      <c r="G47" s="60">
        <v>116.0</v>
      </c>
      <c r="H47" s="121">
        <f>vlookup(A47,'POPULATION DATA'!A:E,4,false)</f>
        <v>820077</v>
      </c>
      <c r="I47" s="122">
        <f t="shared" si="1"/>
        <v>13.29143483</v>
      </c>
    </row>
    <row r="48" ht="15.0" customHeight="1">
      <c r="A48" s="59" t="s">
        <v>94</v>
      </c>
      <c r="B48" s="60">
        <v>29390.0</v>
      </c>
      <c r="C48" s="60">
        <v>9154.0</v>
      </c>
      <c r="D48" s="60">
        <v>6018.0</v>
      </c>
      <c r="E48" s="60">
        <v>11015.0</v>
      </c>
      <c r="F48" s="60">
        <v>3203.0</v>
      </c>
      <c r="G48" s="60">
        <v>450.0</v>
      </c>
      <c r="H48" s="121">
        <f>vlookup(A48,'POPULATION DATA'!A:E,4,false)</f>
        <v>6338112</v>
      </c>
      <c r="I48" s="122">
        <f t="shared" si="1"/>
        <v>144.4278675</v>
      </c>
    </row>
    <row r="49" ht="15.0" customHeight="1">
      <c r="A49" s="59" t="s">
        <v>96</v>
      </c>
      <c r="B49" s="60">
        <v>73823.0</v>
      </c>
      <c r="C49" s="60">
        <v>17516.0</v>
      </c>
      <c r="D49" s="60">
        <v>16393.0</v>
      </c>
      <c r="E49" s="60">
        <v>26622.0</v>
      </c>
      <c r="F49" s="60">
        <v>13292.0</v>
      </c>
      <c r="G49" s="60">
        <v>1008.0</v>
      </c>
      <c r="H49" s="121">
        <f>vlookup(A49,'POPULATION DATA'!A:E,4,false)</f>
        <v>25213445</v>
      </c>
      <c r="I49" s="122">
        <f t="shared" si="1"/>
        <v>69.47087159</v>
      </c>
    </row>
    <row r="50" ht="15.0" customHeight="1">
      <c r="A50" s="59" t="s">
        <v>98</v>
      </c>
      <c r="B50" s="60">
        <v>3648.0</v>
      </c>
      <c r="C50" s="60">
        <v>537.0</v>
      </c>
      <c r="D50" s="60">
        <v>1039.0</v>
      </c>
      <c r="E50" s="60">
        <v>1199.0</v>
      </c>
      <c r="F50" s="60">
        <v>873.0</v>
      </c>
      <c r="G50" s="60">
        <v>122.0</v>
      </c>
      <c r="H50" s="121">
        <f>vlookup(A50,'POPULATION DATA'!A:E,4,false)</f>
        <v>2830753</v>
      </c>
      <c r="I50" s="122">
        <f t="shared" si="1"/>
        <v>18.97021747</v>
      </c>
    </row>
    <row r="51" ht="15.0" customHeight="1">
      <c r="A51" s="59" t="s">
        <v>100</v>
      </c>
      <c r="B51" s="60">
        <v>560.0</v>
      </c>
      <c r="C51" s="60">
        <v>62.0</v>
      </c>
      <c r="D51" s="60">
        <v>116.0</v>
      </c>
      <c r="E51" s="60">
        <v>120.0</v>
      </c>
      <c r="F51" s="60">
        <v>262.0</v>
      </c>
      <c r="G51" s="60">
        <v>77.0</v>
      </c>
      <c r="H51" s="121">
        <f>vlookup(A51,'POPULATION DATA'!A:E,4,false)</f>
        <v>622433</v>
      </c>
      <c r="I51" s="122">
        <f t="shared" si="1"/>
        <v>9.960911456</v>
      </c>
    </row>
    <row r="52" ht="15.0" customHeight="1">
      <c r="A52" s="59" t="s">
        <v>102</v>
      </c>
      <c r="B52" s="60">
        <v>9187.0</v>
      </c>
      <c r="C52" s="60">
        <v>1819.0</v>
      </c>
      <c r="D52" s="60">
        <v>2128.0</v>
      </c>
      <c r="E52" s="60">
        <v>3127.0</v>
      </c>
      <c r="F52" s="60">
        <v>2113.0</v>
      </c>
      <c r="G52" s="60">
        <v>396.0</v>
      </c>
      <c r="H52" s="121">
        <f>vlookup(A52,'POPULATION DATA'!A:E,4,false)</f>
        <v>7952119</v>
      </c>
      <c r="I52" s="122">
        <f t="shared" si="1"/>
        <v>22.87440618</v>
      </c>
    </row>
    <row r="53" ht="15.0" customHeight="1">
      <c r="A53" s="59" t="s">
        <v>104</v>
      </c>
      <c r="B53" s="60">
        <v>11971.0</v>
      </c>
      <c r="C53" s="60">
        <v>1719.0</v>
      </c>
      <c r="D53" s="60">
        <v>2023.0</v>
      </c>
      <c r="E53" s="60">
        <v>3843.0</v>
      </c>
      <c r="F53" s="60">
        <v>4386.0</v>
      </c>
      <c r="G53" s="60">
        <v>237.0</v>
      </c>
      <c r="H53" s="121">
        <f>vlookup(A53,'POPULATION DATA'!A:E,4,false)</f>
        <v>6746199</v>
      </c>
      <c r="I53" s="122">
        <f t="shared" si="1"/>
        <v>25.48101531</v>
      </c>
    </row>
    <row r="54" ht="15.0" customHeight="1">
      <c r="A54" s="59" t="s">
        <v>106</v>
      </c>
      <c r="B54" s="60">
        <v>3239.0</v>
      </c>
      <c r="C54" s="60">
        <v>762.0</v>
      </c>
      <c r="D54" s="60">
        <v>598.0</v>
      </c>
      <c r="E54" s="60">
        <v>849.0</v>
      </c>
      <c r="F54" s="60">
        <v>1030.0</v>
      </c>
      <c r="G54" s="60">
        <v>222.0</v>
      </c>
      <c r="H54" s="121">
        <f>vlookup(A54,'POPULATION DATA'!A:E,4,false)</f>
        <v>1825513</v>
      </c>
      <c r="I54" s="122">
        <f t="shared" si="1"/>
        <v>41.74169124</v>
      </c>
    </row>
    <row r="55" ht="15.0" customHeight="1">
      <c r="A55" s="59" t="s">
        <v>108</v>
      </c>
      <c r="B55" s="60">
        <v>8206.0</v>
      </c>
      <c r="C55" s="60">
        <v>1900.0</v>
      </c>
      <c r="D55" s="60">
        <v>814.0</v>
      </c>
      <c r="E55" s="60">
        <v>1518.0</v>
      </c>
      <c r="F55" s="60">
        <v>3974.0</v>
      </c>
      <c r="G55" s="60">
        <v>371.0</v>
      </c>
      <c r="H55" s="121">
        <f>vlookup(A55,'POPULATION DATA'!A:E,4,false)</f>
        <v>5668519</v>
      </c>
      <c r="I55" s="122">
        <f t="shared" si="1"/>
        <v>33.51845517</v>
      </c>
    </row>
    <row r="56" ht="15.0" customHeight="1">
      <c r="A56" s="53" t="s">
        <v>110</v>
      </c>
      <c r="B56" s="61">
        <v>956.0</v>
      </c>
      <c r="C56" s="61">
        <v>98.0</v>
      </c>
      <c r="D56" s="61">
        <v>179.0</v>
      </c>
      <c r="E56" s="61">
        <v>270.0</v>
      </c>
      <c r="F56" s="61">
        <v>409.0</v>
      </c>
      <c r="G56" s="61">
        <v>64.0</v>
      </c>
      <c r="H56" s="123">
        <f>vlookup(A56,'POPULATION DATA'!A:E,4,false)</f>
        <v>547637</v>
      </c>
      <c r="I56" s="122">
        <f t="shared" si="1"/>
        <v>17.89506553</v>
      </c>
    </row>
    <row r="57" ht="12.0" customHeight="1">
      <c r="A57" s="70" t="s">
        <v>255</v>
      </c>
      <c r="B57" s="5"/>
      <c r="C57" s="5"/>
      <c r="D57" s="5"/>
      <c r="E57" s="5"/>
      <c r="F57" s="5"/>
      <c r="G57" s="5"/>
      <c r="H57" s="5"/>
    </row>
    <row r="58" ht="15.0" customHeight="1">
      <c r="A58" s="59" t="s">
        <v>246</v>
      </c>
    </row>
  </sheetData>
  <mergeCells count="1">
    <mergeCell ref="A57:H5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2.75"/>
  <cols>
    <col customWidth="1" min="1" max="1" width="21.0"/>
    <col customWidth="1" min="2" max="22" width="15.13"/>
  </cols>
  <sheetData>
    <row r="1">
      <c r="A1" s="126" t="s">
        <v>256</v>
      </c>
      <c r="B1" s="127" t="s">
        <v>214</v>
      </c>
      <c r="C1" s="128"/>
      <c r="D1" s="129" t="s">
        <v>257</v>
      </c>
      <c r="E1" s="130"/>
      <c r="F1" s="131" t="s">
        <v>257</v>
      </c>
      <c r="G1" s="132"/>
      <c r="H1" s="28"/>
      <c r="I1" s="28"/>
      <c r="J1" s="28"/>
      <c r="K1" s="28"/>
      <c r="L1" s="28"/>
      <c r="M1" s="28"/>
      <c r="N1" s="133"/>
      <c r="O1" s="134">
        <v>36617.0</v>
      </c>
      <c r="P1" s="135"/>
      <c r="Q1" s="136"/>
    </row>
    <row r="2">
      <c r="A2" s="137"/>
      <c r="B2" s="138"/>
      <c r="C2" s="138"/>
      <c r="D2" s="139">
        <v>40360.0</v>
      </c>
      <c r="E2" s="140">
        <v>39995.0</v>
      </c>
      <c r="F2" s="140">
        <v>39630.0</v>
      </c>
      <c r="G2" s="140">
        <v>39264.0</v>
      </c>
      <c r="H2" s="140">
        <v>38899.0</v>
      </c>
      <c r="I2" s="140">
        <v>38534.0</v>
      </c>
      <c r="J2" s="140">
        <v>38169.0</v>
      </c>
      <c r="K2" s="140">
        <v>37803.0</v>
      </c>
      <c r="L2" s="140">
        <v>37438.0</v>
      </c>
      <c r="M2" s="140">
        <v>37073.0</v>
      </c>
      <c r="N2" s="140">
        <v>36708.0</v>
      </c>
      <c r="O2" s="141" t="s">
        <v>258</v>
      </c>
      <c r="P2" s="141" t="s">
        <v>259</v>
      </c>
      <c r="Q2" s="142"/>
    </row>
    <row r="3">
      <c r="A3" s="143" t="s">
        <v>13</v>
      </c>
      <c r="B3" s="144"/>
      <c r="C3" s="144"/>
      <c r="D3" s="145">
        <v>3.09050816E8</v>
      </c>
      <c r="E3" s="145">
        <v>3.0700655E8</v>
      </c>
      <c r="F3" s="146">
        <v>3.04374846E8</v>
      </c>
      <c r="G3" s="146">
        <v>3.01579895E8</v>
      </c>
      <c r="H3" s="146">
        <v>2.98593212E8</v>
      </c>
      <c r="I3" s="146">
        <v>2.95753151E8</v>
      </c>
      <c r="J3" s="146">
        <v>2.93045739E8</v>
      </c>
      <c r="K3" s="146">
        <v>2.90326418E8</v>
      </c>
      <c r="L3" s="146">
        <v>2.87803914E8</v>
      </c>
      <c r="M3" s="146">
        <v>2.85081556E8</v>
      </c>
      <c r="N3" s="146">
        <v>2.82171957E8</v>
      </c>
      <c r="O3" s="146">
        <v>2.81424602E8</v>
      </c>
      <c r="P3" s="146">
        <v>2.81421906E8</v>
      </c>
      <c r="Q3" s="147"/>
    </row>
    <row r="4">
      <c r="A4" s="148" t="s">
        <v>260</v>
      </c>
      <c r="B4" s="149"/>
      <c r="C4" s="149"/>
      <c r="D4" s="150">
        <v>5.5417311E7</v>
      </c>
      <c r="E4" s="150">
        <v>5.5283679E7</v>
      </c>
      <c r="F4" s="151">
        <v>5.5060196E7</v>
      </c>
      <c r="G4" s="151">
        <v>5.4879379E7</v>
      </c>
      <c r="H4" s="151">
        <v>5.4710026E7</v>
      </c>
      <c r="I4" s="151">
        <v>5.4598185E7</v>
      </c>
      <c r="J4" s="151">
        <v>5.4514298E7</v>
      </c>
      <c r="K4" s="151">
        <v>5.4364452E7</v>
      </c>
      <c r="L4" s="151">
        <v>5.4167735E7</v>
      </c>
      <c r="M4" s="151">
        <v>5.3930017E7</v>
      </c>
      <c r="N4" s="151">
        <v>5.3667506E7</v>
      </c>
      <c r="O4" s="151">
        <v>5.3594797E7</v>
      </c>
      <c r="P4" s="151">
        <v>5.3594378E7</v>
      </c>
      <c r="Q4" s="147"/>
    </row>
    <row r="5">
      <c r="A5" s="152" t="s">
        <v>261</v>
      </c>
      <c r="B5" s="153"/>
      <c r="C5" s="153"/>
      <c r="D5" s="154">
        <v>6.6972887E7</v>
      </c>
      <c r="E5" s="154">
        <v>6.6836911E7</v>
      </c>
      <c r="F5" s="155">
        <v>6.6595597E7</v>
      </c>
      <c r="G5" s="155">
        <v>6.6359247E7</v>
      </c>
      <c r="H5" s="155">
        <v>6.6082058E7</v>
      </c>
      <c r="I5" s="155">
        <v>6.5806421E7</v>
      </c>
      <c r="J5" s="155">
        <v>6.5587713E7</v>
      </c>
      <c r="K5" s="155">
        <v>6.5319024E7</v>
      </c>
      <c r="L5" s="155">
        <v>6.5074729E7</v>
      </c>
      <c r="M5" s="155">
        <v>6.4815413E7</v>
      </c>
      <c r="N5" s="155">
        <v>6.4493956E7</v>
      </c>
      <c r="O5" s="155">
        <v>6.4395207E7</v>
      </c>
      <c r="P5" s="155">
        <v>6.4392776E7</v>
      </c>
      <c r="Q5" s="147"/>
    </row>
    <row r="6">
      <c r="A6" s="152" t="s">
        <v>262</v>
      </c>
      <c r="B6" s="153"/>
      <c r="C6" s="153"/>
      <c r="D6" s="154">
        <v>1.14404435E8</v>
      </c>
      <c r="E6" s="154">
        <v>1.13317879E8</v>
      </c>
      <c r="F6" s="155">
        <v>1.12021022E8</v>
      </c>
      <c r="G6" s="155">
        <v>1.10573419E8</v>
      </c>
      <c r="H6" s="155">
        <v>1.08930843E8</v>
      </c>
      <c r="I6" s="155">
        <v>1.07411036E8</v>
      </c>
      <c r="J6" s="155">
        <v>1.05874018E8</v>
      </c>
      <c r="K6" s="155">
        <v>1.04431612E8</v>
      </c>
      <c r="L6" s="155">
        <v>1.03185017E8</v>
      </c>
      <c r="M6" s="155">
        <v>1.01868637E8</v>
      </c>
      <c r="N6" s="155">
        <v>1.00559939E8</v>
      </c>
      <c r="O6" s="155">
        <v>1.00235848E8</v>
      </c>
      <c r="P6" s="155">
        <v>1.0023682E8</v>
      </c>
      <c r="Q6" s="147"/>
    </row>
    <row r="7">
      <c r="A7" s="156" t="s">
        <v>263</v>
      </c>
      <c r="B7" s="157"/>
      <c r="C7" s="157"/>
      <c r="D7" s="158">
        <v>7.2256183E7</v>
      </c>
      <c r="E7" s="158">
        <v>7.1568081E7</v>
      </c>
      <c r="F7" s="159">
        <v>7.0698031E7</v>
      </c>
      <c r="G7" s="159">
        <v>6.976785E7</v>
      </c>
      <c r="H7" s="159">
        <v>6.8870285E7</v>
      </c>
      <c r="I7" s="159">
        <v>6.7937509E7</v>
      </c>
      <c r="J7" s="159">
        <v>6.706971E7</v>
      </c>
      <c r="K7" s="159">
        <v>6.621133E7</v>
      </c>
      <c r="L7" s="159">
        <v>6.5376433E7</v>
      </c>
      <c r="M7" s="159">
        <v>6.4467489E7</v>
      </c>
      <c r="N7" s="159">
        <v>6.3450556E7</v>
      </c>
      <c r="O7" s="159">
        <v>6.319875E7</v>
      </c>
      <c r="P7" s="159">
        <v>6.3197932E7</v>
      </c>
      <c r="Q7" s="160"/>
    </row>
    <row r="8">
      <c r="A8" s="150" t="s">
        <v>136</v>
      </c>
      <c r="B8" s="161" t="str">
        <f>vlookup(A8,'MURDER 2009'!A:B,2,false)</f>
        <v>AL</v>
      </c>
      <c r="C8" s="144"/>
      <c r="D8" s="150">
        <v>4729656.0</v>
      </c>
      <c r="E8" s="150">
        <v>4708708.0</v>
      </c>
      <c r="F8" s="151">
        <v>4677464.0</v>
      </c>
      <c r="G8" s="151">
        <v>4637904.0</v>
      </c>
      <c r="H8" s="151">
        <v>4597688.0</v>
      </c>
      <c r="I8" s="151">
        <v>4545049.0</v>
      </c>
      <c r="J8" s="151">
        <v>4512190.0</v>
      </c>
      <c r="K8" s="151">
        <v>4490591.0</v>
      </c>
      <c r="L8" s="151">
        <v>4472420.0</v>
      </c>
      <c r="M8" s="151">
        <v>4464034.0</v>
      </c>
      <c r="N8" s="151">
        <v>4451849.0</v>
      </c>
      <c r="O8" s="151">
        <v>4447355.0</v>
      </c>
      <c r="P8" s="151">
        <v>4447100.0</v>
      </c>
      <c r="Q8" s="160"/>
    </row>
    <row r="9">
      <c r="A9" s="154" t="s">
        <v>14</v>
      </c>
      <c r="B9" s="161" t="str">
        <f>vlookup(A9,'MURDER 2009'!A:B,2,false)</f>
        <v>AK</v>
      </c>
      <c r="C9" s="144"/>
      <c r="D9" s="154">
        <v>708862.0</v>
      </c>
      <c r="E9" s="154">
        <v>698473.0</v>
      </c>
      <c r="F9" s="155">
        <v>688125.0</v>
      </c>
      <c r="G9" s="155">
        <v>682297.0</v>
      </c>
      <c r="H9" s="155">
        <v>677325.0</v>
      </c>
      <c r="I9" s="155">
        <v>669488.0</v>
      </c>
      <c r="J9" s="155">
        <v>661569.0</v>
      </c>
      <c r="K9" s="155">
        <v>650884.0</v>
      </c>
      <c r="L9" s="155">
        <v>642691.0</v>
      </c>
      <c r="M9" s="155">
        <v>633316.0</v>
      </c>
      <c r="N9" s="155">
        <v>627499.0</v>
      </c>
      <c r="O9" s="155">
        <v>626931.0</v>
      </c>
      <c r="P9" s="155">
        <v>626932.0</v>
      </c>
      <c r="Q9" s="160"/>
    </row>
    <row r="10">
      <c r="A10" s="154" t="s">
        <v>16</v>
      </c>
      <c r="B10" s="161" t="str">
        <f>vlookup(A10,'MURDER 2009'!A:B,2,false)</f>
        <v>AZ</v>
      </c>
      <c r="C10" s="144"/>
      <c r="D10" s="154">
        <v>6676627.0</v>
      </c>
      <c r="E10" s="154">
        <v>6595778.0</v>
      </c>
      <c r="F10" s="155">
        <v>6499377.0</v>
      </c>
      <c r="G10" s="155">
        <v>6362241.0</v>
      </c>
      <c r="H10" s="155">
        <v>6192100.0</v>
      </c>
      <c r="I10" s="155">
        <v>5974834.0</v>
      </c>
      <c r="J10" s="155">
        <v>5759425.0</v>
      </c>
      <c r="K10" s="155">
        <v>5591206.0</v>
      </c>
      <c r="L10" s="155">
        <v>5452108.0</v>
      </c>
      <c r="M10" s="155">
        <v>5304417.0</v>
      </c>
      <c r="N10" s="155">
        <v>5166697.0</v>
      </c>
      <c r="O10" s="155">
        <v>5130607.0</v>
      </c>
      <c r="P10" s="155">
        <v>5130632.0</v>
      </c>
      <c r="Q10" s="147"/>
    </row>
    <row r="11">
      <c r="A11" s="154" t="s">
        <v>18</v>
      </c>
      <c r="B11" s="161" t="str">
        <f>vlookup(A11,'MURDER 2009'!A:B,2,false)</f>
        <v>AR</v>
      </c>
      <c r="C11" s="144"/>
      <c r="D11" s="154">
        <v>2910236.0</v>
      </c>
      <c r="E11" s="154">
        <v>2889450.0</v>
      </c>
      <c r="F11" s="155">
        <v>2867764.0</v>
      </c>
      <c r="G11" s="155">
        <v>2842194.0</v>
      </c>
      <c r="H11" s="155">
        <v>2815097.0</v>
      </c>
      <c r="I11" s="155">
        <v>2776221.0</v>
      </c>
      <c r="J11" s="155">
        <v>2746161.0</v>
      </c>
      <c r="K11" s="155">
        <v>2722291.0</v>
      </c>
      <c r="L11" s="155">
        <v>2704732.0</v>
      </c>
      <c r="M11" s="155">
        <v>2691068.0</v>
      </c>
      <c r="N11" s="155">
        <v>2678288.0</v>
      </c>
      <c r="O11" s="155">
        <v>2673386.0</v>
      </c>
      <c r="P11" s="155">
        <v>2673400.0</v>
      </c>
      <c r="Q11" s="147"/>
    </row>
    <row r="12">
      <c r="A12" s="154" t="s">
        <v>20</v>
      </c>
      <c r="B12" s="161" t="str">
        <f>vlookup(A12,'MURDER 2009'!A:B,2,false)</f>
        <v>CA</v>
      </c>
      <c r="C12" s="144"/>
      <c r="D12" s="154">
        <v>3.72666E7</v>
      </c>
      <c r="E12" s="154">
        <v>3.6961664E7</v>
      </c>
      <c r="F12" s="155">
        <v>3.6580371E7</v>
      </c>
      <c r="G12" s="155">
        <v>3.6226122E7</v>
      </c>
      <c r="H12" s="155">
        <v>3.5979208E7</v>
      </c>
      <c r="I12" s="155">
        <v>3.5795255E7</v>
      </c>
      <c r="J12" s="155">
        <v>3.5558419E7</v>
      </c>
      <c r="K12" s="155">
        <v>3.5251107E7</v>
      </c>
      <c r="L12" s="155">
        <v>3.4876194E7</v>
      </c>
      <c r="M12" s="155">
        <v>3.4485623E7</v>
      </c>
      <c r="N12" s="155">
        <v>3.3994571E7</v>
      </c>
      <c r="O12" s="155">
        <v>3.387165E7</v>
      </c>
      <c r="P12" s="155">
        <v>3.3871648E7</v>
      </c>
      <c r="Q12" s="162"/>
    </row>
    <row r="13">
      <c r="A13" s="154" t="s">
        <v>22</v>
      </c>
      <c r="B13" s="161" t="str">
        <f>vlookup(A13,'MURDER 2009'!A:B,2,false)</f>
        <v>CO</v>
      </c>
      <c r="C13" s="144"/>
      <c r="D13" s="154">
        <v>5095309.0</v>
      </c>
      <c r="E13" s="154">
        <v>5024748.0</v>
      </c>
      <c r="F13" s="155">
        <v>4935213.0</v>
      </c>
      <c r="G13" s="155">
        <v>4842259.0</v>
      </c>
      <c r="H13" s="155">
        <v>4753044.0</v>
      </c>
      <c r="I13" s="155">
        <v>4660780.0</v>
      </c>
      <c r="J13" s="155">
        <v>4599681.0</v>
      </c>
      <c r="K13" s="155">
        <v>4548775.0</v>
      </c>
      <c r="L13" s="155">
        <v>4504265.0</v>
      </c>
      <c r="M13" s="155">
        <v>4433068.0</v>
      </c>
      <c r="N13" s="155">
        <v>4328070.0</v>
      </c>
      <c r="O13" s="155">
        <v>4302015.0</v>
      </c>
      <c r="P13" s="155">
        <v>4301261.0</v>
      </c>
      <c r="Q13" s="147"/>
    </row>
    <row r="14">
      <c r="A14" s="154" t="s">
        <v>24</v>
      </c>
      <c r="B14" s="161" t="str">
        <f>vlookup(A14,'MURDER 2009'!A:B,2,false)</f>
        <v>CT</v>
      </c>
      <c r="C14" s="144"/>
      <c r="D14" s="154">
        <v>3526937.0</v>
      </c>
      <c r="E14" s="154">
        <v>3518288.0</v>
      </c>
      <c r="F14" s="155">
        <v>3502932.0</v>
      </c>
      <c r="G14" s="155">
        <v>3488633.0</v>
      </c>
      <c r="H14" s="155">
        <v>3485162.0</v>
      </c>
      <c r="I14" s="155">
        <v>3477416.0</v>
      </c>
      <c r="J14" s="155">
        <v>3474610.0</v>
      </c>
      <c r="K14" s="155">
        <v>3467673.0</v>
      </c>
      <c r="L14" s="155">
        <v>3448382.0</v>
      </c>
      <c r="M14" s="155">
        <v>3428433.0</v>
      </c>
      <c r="N14" s="155">
        <v>3411726.0</v>
      </c>
      <c r="O14" s="155">
        <v>3405604.0</v>
      </c>
      <c r="P14" s="155">
        <v>3405565.0</v>
      </c>
      <c r="Q14" s="160"/>
    </row>
    <row r="15">
      <c r="A15" s="154" t="s">
        <v>26</v>
      </c>
      <c r="B15" s="161" t="str">
        <f>vlookup(A15,'MURDER 2009'!A:B,2,false)</f>
        <v>DE</v>
      </c>
      <c r="C15" s="144"/>
      <c r="D15" s="154">
        <v>891464.0</v>
      </c>
      <c r="E15" s="154">
        <v>885122.0</v>
      </c>
      <c r="F15" s="155">
        <v>876211.0</v>
      </c>
      <c r="G15" s="155">
        <v>864896.0</v>
      </c>
      <c r="H15" s="155">
        <v>853022.0</v>
      </c>
      <c r="I15" s="155">
        <v>839906.0</v>
      </c>
      <c r="J15" s="155">
        <v>826639.0</v>
      </c>
      <c r="K15" s="155">
        <v>814905.0</v>
      </c>
      <c r="L15" s="155">
        <v>804131.0</v>
      </c>
      <c r="M15" s="155">
        <v>794620.0</v>
      </c>
      <c r="N15" s="155">
        <v>786411.0</v>
      </c>
      <c r="O15" s="155">
        <v>783595.0</v>
      </c>
      <c r="P15" s="155">
        <v>783600.0</v>
      </c>
      <c r="Q15" s="147"/>
    </row>
    <row r="16">
      <c r="A16" s="154" t="s">
        <v>28</v>
      </c>
      <c r="B16" s="161" t="str">
        <f>vlookup(A16,'MURDER 2009'!A:B,2,false)</f>
        <v>DC</v>
      </c>
      <c r="C16" s="144"/>
      <c r="D16" s="154">
        <v>610589.0</v>
      </c>
      <c r="E16" s="154">
        <v>599657.0</v>
      </c>
      <c r="F16" s="155">
        <v>590074.0</v>
      </c>
      <c r="G16" s="155">
        <v>586409.0</v>
      </c>
      <c r="H16" s="155">
        <v>583978.0</v>
      </c>
      <c r="I16" s="155">
        <v>582049.0</v>
      </c>
      <c r="J16" s="155">
        <v>579796.0</v>
      </c>
      <c r="K16" s="155">
        <v>577777.0</v>
      </c>
      <c r="L16" s="155">
        <v>579585.0</v>
      </c>
      <c r="M16" s="155">
        <v>578042.0</v>
      </c>
      <c r="N16" s="155">
        <v>571744.0</v>
      </c>
      <c r="O16" s="155">
        <v>572053.0</v>
      </c>
      <c r="P16" s="155">
        <v>572059.0</v>
      </c>
      <c r="Q16" s="147"/>
    </row>
    <row r="17">
      <c r="A17" s="154" t="s">
        <v>137</v>
      </c>
      <c r="B17" s="145" t="s">
        <v>230</v>
      </c>
      <c r="C17" s="144"/>
      <c r="D17" s="154">
        <v>1.8678049E7</v>
      </c>
      <c r="E17" s="154">
        <v>1.8537969E7</v>
      </c>
      <c r="F17" s="155">
        <v>1.8423878E7</v>
      </c>
      <c r="G17" s="155">
        <v>1.8277888E7</v>
      </c>
      <c r="H17" s="155">
        <v>1.8088505E7</v>
      </c>
      <c r="I17" s="155">
        <v>1.7783868E7</v>
      </c>
      <c r="J17" s="155">
        <v>1.7375259E7</v>
      </c>
      <c r="K17" s="155">
        <v>1.6981183E7</v>
      </c>
      <c r="L17" s="155">
        <v>1.6680309E7</v>
      </c>
      <c r="M17" s="155">
        <v>1.6353869E7</v>
      </c>
      <c r="N17" s="155">
        <v>1.6047118E7</v>
      </c>
      <c r="O17" s="155">
        <v>1.5982813E7</v>
      </c>
      <c r="P17" s="155">
        <v>1.5982378E7</v>
      </c>
      <c r="Q17" s="147"/>
    </row>
    <row r="18">
      <c r="A18" s="154" t="s">
        <v>30</v>
      </c>
      <c r="B18" s="161" t="str">
        <f>vlookup(A18,'MURDER 2009'!A:B,2,false)</f>
        <v>GA</v>
      </c>
      <c r="C18" s="144"/>
      <c r="D18" s="154">
        <v>9908357.0</v>
      </c>
      <c r="E18" s="154">
        <v>9829211.0</v>
      </c>
      <c r="F18" s="155">
        <v>9697838.0</v>
      </c>
      <c r="G18" s="155">
        <v>9533761.0</v>
      </c>
      <c r="H18" s="155">
        <v>9330086.0</v>
      </c>
      <c r="I18" s="155">
        <v>9097428.0</v>
      </c>
      <c r="J18" s="155">
        <v>8913676.0</v>
      </c>
      <c r="K18" s="155">
        <v>8735259.0</v>
      </c>
      <c r="L18" s="155">
        <v>8585535.0</v>
      </c>
      <c r="M18" s="155">
        <v>8419594.0</v>
      </c>
      <c r="N18" s="155">
        <v>8230161.0</v>
      </c>
      <c r="O18" s="155">
        <v>8186812.0</v>
      </c>
      <c r="P18" s="155">
        <v>8186453.0</v>
      </c>
      <c r="Q18" s="163"/>
      <c r="R18" s="164"/>
    </row>
    <row r="19">
      <c r="A19" s="154" t="s">
        <v>32</v>
      </c>
      <c r="B19" s="161" t="str">
        <f>vlookup(A19,'MURDER 2009'!A:B,2,false)</f>
        <v>HI</v>
      </c>
      <c r="C19" s="144"/>
      <c r="D19" s="154">
        <v>1300086.0</v>
      </c>
      <c r="E19" s="154">
        <v>1295178.0</v>
      </c>
      <c r="F19" s="155">
        <v>1287481.0</v>
      </c>
      <c r="G19" s="155">
        <v>1276832.0</v>
      </c>
      <c r="H19" s="155">
        <v>1275599.0</v>
      </c>
      <c r="I19" s="155">
        <v>1266117.0</v>
      </c>
      <c r="J19" s="155">
        <v>1252782.0</v>
      </c>
      <c r="K19" s="155">
        <v>1239298.0</v>
      </c>
      <c r="L19" s="155">
        <v>1228069.0</v>
      </c>
      <c r="M19" s="155">
        <v>1218305.0</v>
      </c>
      <c r="N19" s="155">
        <v>1211566.0</v>
      </c>
      <c r="O19" s="155">
        <v>1211538.0</v>
      </c>
      <c r="P19" s="155">
        <v>1211537.0</v>
      </c>
      <c r="Q19" s="165"/>
    </row>
    <row r="20">
      <c r="A20" s="154" t="s">
        <v>34</v>
      </c>
      <c r="B20" s="161" t="str">
        <f>vlookup(A20,'MURDER 2009'!A:B,2,false)</f>
        <v>ID</v>
      </c>
      <c r="C20" s="144"/>
      <c r="D20" s="154">
        <v>1559796.0</v>
      </c>
      <c r="E20" s="154">
        <v>1545801.0</v>
      </c>
      <c r="F20" s="155">
        <v>1527506.0</v>
      </c>
      <c r="G20" s="155">
        <v>1499245.0</v>
      </c>
      <c r="H20" s="155">
        <v>1464413.0</v>
      </c>
      <c r="I20" s="155">
        <v>1425862.0</v>
      </c>
      <c r="J20" s="155">
        <v>1391718.0</v>
      </c>
      <c r="K20" s="155">
        <v>1364109.0</v>
      </c>
      <c r="L20" s="155">
        <v>1342149.0</v>
      </c>
      <c r="M20" s="155">
        <v>1321170.0</v>
      </c>
      <c r="N20" s="155">
        <v>1299551.0</v>
      </c>
      <c r="O20" s="155">
        <v>1293955.0</v>
      </c>
      <c r="P20" s="155">
        <v>1293953.0</v>
      </c>
      <c r="Q20" s="147"/>
    </row>
    <row r="21">
      <c r="A21" s="154" t="s">
        <v>36</v>
      </c>
      <c r="B21" s="145" t="s">
        <v>37</v>
      </c>
      <c r="C21" s="144"/>
      <c r="D21" s="154">
        <v>1.294441E7</v>
      </c>
      <c r="E21" s="154">
        <v>1.2910409E7</v>
      </c>
      <c r="F21" s="155">
        <v>1.2842954E7</v>
      </c>
      <c r="G21" s="155">
        <v>1.2779417E7</v>
      </c>
      <c r="H21" s="155">
        <v>1.2718011E7</v>
      </c>
      <c r="I21" s="155">
        <v>1.2674452E7</v>
      </c>
      <c r="J21" s="155">
        <v>1.2645295E7</v>
      </c>
      <c r="K21" s="155">
        <v>1.2597981E7</v>
      </c>
      <c r="L21" s="155">
        <v>1.2558229E7</v>
      </c>
      <c r="M21" s="155">
        <v>1.2507833E7</v>
      </c>
      <c r="N21" s="155">
        <v>1.2437645E7</v>
      </c>
      <c r="O21" s="155">
        <v>1.241966E7</v>
      </c>
      <c r="P21" s="155">
        <v>1.2419293E7</v>
      </c>
      <c r="Q21" s="147"/>
    </row>
    <row r="22">
      <c r="A22" s="154" t="s">
        <v>38</v>
      </c>
      <c r="B22" s="161" t="str">
        <f>vlookup(A22,'MURDER 2009'!A:B,2,false)</f>
        <v>IN</v>
      </c>
      <c r="C22" s="144"/>
      <c r="D22" s="154">
        <v>6445295.0</v>
      </c>
      <c r="E22" s="154">
        <v>6423113.0</v>
      </c>
      <c r="F22" s="155">
        <v>6388309.0</v>
      </c>
      <c r="G22" s="155">
        <v>6346113.0</v>
      </c>
      <c r="H22" s="155">
        <v>6301700.0</v>
      </c>
      <c r="I22" s="155">
        <v>6253120.0</v>
      </c>
      <c r="J22" s="155">
        <v>6214454.0</v>
      </c>
      <c r="K22" s="155">
        <v>6181789.0</v>
      </c>
      <c r="L22" s="155">
        <v>6149007.0</v>
      </c>
      <c r="M22" s="155">
        <v>6124967.0</v>
      </c>
      <c r="N22" s="155">
        <v>6091649.0</v>
      </c>
      <c r="O22" s="155">
        <v>6080522.0</v>
      </c>
      <c r="P22" s="155">
        <v>6080485.0</v>
      </c>
      <c r="Q22" s="147"/>
    </row>
    <row r="23">
      <c r="A23" s="154" t="s">
        <v>40</v>
      </c>
      <c r="B23" s="161" t="str">
        <f>vlookup(A23,'MURDER 2009'!A:B,2,false)</f>
        <v>IA</v>
      </c>
      <c r="C23" s="144"/>
      <c r="D23" s="154">
        <v>3023081.0</v>
      </c>
      <c r="E23" s="154">
        <v>3007856.0</v>
      </c>
      <c r="F23" s="155">
        <v>2993987.0</v>
      </c>
      <c r="G23" s="155">
        <v>2978719.0</v>
      </c>
      <c r="H23" s="155">
        <v>2964391.0</v>
      </c>
      <c r="I23" s="155">
        <v>2949450.0</v>
      </c>
      <c r="J23" s="155">
        <v>2941358.0</v>
      </c>
      <c r="K23" s="155">
        <v>2932799.0</v>
      </c>
      <c r="L23" s="155">
        <v>2929264.0</v>
      </c>
      <c r="M23" s="155">
        <v>2929424.0</v>
      </c>
      <c r="N23" s="155">
        <v>2928184.0</v>
      </c>
      <c r="O23" s="155">
        <v>2926381.0</v>
      </c>
      <c r="P23" s="155">
        <v>2926324.0</v>
      </c>
      <c r="Q23" s="160"/>
    </row>
    <row r="24">
      <c r="A24" s="154" t="s">
        <v>42</v>
      </c>
      <c r="B24" s="161" t="str">
        <f>vlookup(A24,'MURDER 2009'!A:B,2,false)</f>
        <v>KS</v>
      </c>
      <c r="C24" s="144"/>
      <c r="D24" s="154">
        <v>2841121.0</v>
      </c>
      <c r="E24" s="154">
        <v>2818747.0</v>
      </c>
      <c r="F24" s="155">
        <v>2797375.0</v>
      </c>
      <c r="G24" s="155">
        <v>2775586.0</v>
      </c>
      <c r="H24" s="155">
        <v>2755700.0</v>
      </c>
      <c r="I24" s="155">
        <v>2741771.0</v>
      </c>
      <c r="J24" s="155">
        <v>2730765.0</v>
      </c>
      <c r="K24" s="155">
        <v>2721955.0</v>
      </c>
      <c r="L24" s="155">
        <v>2712598.0</v>
      </c>
      <c r="M24" s="155">
        <v>2701456.0</v>
      </c>
      <c r="N24" s="155">
        <v>2692810.0</v>
      </c>
      <c r="O24" s="155">
        <v>2688816.0</v>
      </c>
      <c r="P24" s="155">
        <v>2688418.0</v>
      </c>
      <c r="Q24" s="165"/>
    </row>
    <row r="25">
      <c r="A25" s="154" t="s">
        <v>44</v>
      </c>
      <c r="B25" s="161" t="str">
        <f>vlookup(A25,'MURDER 2009'!A:B,2,false)</f>
        <v>KY</v>
      </c>
      <c r="C25" s="144"/>
      <c r="D25" s="154">
        <v>4339435.0</v>
      </c>
      <c r="E25" s="154">
        <v>4314113.0</v>
      </c>
      <c r="F25" s="155">
        <v>4287931.0</v>
      </c>
      <c r="G25" s="155">
        <v>4256278.0</v>
      </c>
      <c r="H25" s="155">
        <v>4219374.0</v>
      </c>
      <c r="I25" s="155">
        <v>4182293.0</v>
      </c>
      <c r="J25" s="155">
        <v>4147970.0</v>
      </c>
      <c r="K25" s="155">
        <v>4118627.0</v>
      </c>
      <c r="L25" s="155">
        <v>4091330.0</v>
      </c>
      <c r="M25" s="155">
        <v>4069191.0</v>
      </c>
      <c r="N25" s="155">
        <v>4048903.0</v>
      </c>
      <c r="O25" s="155">
        <v>4042284.0</v>
      </c>
      <c r="P25" s="155">
        <v>4041769.0</v>
      </c>
      <c r="Q25" s="147"/>
    </row>
    <row r="26">
      <c r="A26" s="154" t="s">
        <v>46</v>
      </c>
      <c r="B26" s="161" t="str">
        <f>vlookup(A26,'MURDER 2009'!A:B,2,false)</f>
        <v>LA</v>
      </c>
      <c r="C26" s="144"/>
      <c r="D26" s="154">
        <v>4529426.0</v>
      </c>
      <c r="E26" s="154">
        <v>4492076.0</v>
      </c>
      <c r="F26" s="155">
        <v>4451513.0</v>
      </c>
      <c r="G26" s="155">
        <v>4376122.0</v>
      </c>
      <c r="H26" s="155">
        <v>4240327.0</v>
      </c>
      <c r="I26" s="155">
        <v>4497691.0</v>
      </c>
      <c r="J26" s="155">
        <v>4489327.0</v>
      </c>
      <c r="K26" s="155">
        <v>4474726.0</v>
      </c>
      <c r="L26" s="155">
        <v>4466068.0</v>
      </c>
      <c r="M26" s="155">
        <v>4460816.0</v>
      </c>
      <c r="N26" s="155">
        <v>4468979.0</v>
      </c>
      <c r="O26" s="155">
        <v>4468968.0</v>
      </c>
      <c r="P26" s="155">
        <v>4468976.0</v>
      </c>
      <c r="Q26" s="147"/>
    </row>
    <row r="27">
      <c r="A27" s="154" t="s">
        <v>48</v>
      </c>
      <c r="B27" s="161" t="str">
        <f>vlookup(A27,'MURDER 2009'!A:B,2,false)</f>
        <v>ME</v>
      </c>
      <c r="C27" s="144"/>
      <c r="D27" s="154">
        <v>1312939.0</v>
      </c>
      <c r="E27" s="154">
        <v>1318301.0</v>
      </c>
      <c r="F27" s="155">
        <v>1319691.0</v>
      </c>
      <c r="G27" s="155">
        <v>1317308.0</v>
      </c>
      <c r="H27" s="155">
        <v>1314963.0</v>
      </c>
      <c r="I27" s="155">
        <v>1311631.0</v>
      </c>
      <c r="J27" s="155">
        <v>1308253.0</v>
      </c>
      <c r="K27" s="155">
        <v>1303102.0</v>
      </c>
      <c r="L27" s="155">
        <v>1293938.0</v>
      </c>
      <c r="M27" s="155">
        <v>1284791.0</v>
      </c>
      <c r="N27" s="155">
        <v>1277211.0</v>
      </c>
      <c r="O27" s="155">
        <v>1274922.0</v>
      </c>
      <c r="P27" s="155">
        <v>1274923.0</v>
      </c>
      <c r="Q27" s="147"/>
    </row>
    <row r="28">
      <c r="A28" s="154" t="s">
        <v>50</v>
      </c>
      <c r="B28" s="161" t="str">
        <f>vlookup(A28,'MURDER 2009'!A:B,2,false)</f>
        <v>MD</v>
      </c>
      <c r="C28" s="144"/>
      <c r="D28" s="154">
        <v>5737274.0</v>
      </c>
      <c r="E28" s="154">
        <v>5699478.0</v>
      </c>
      <c r="F28" s="155">
        <v>5658655.0</v>
      </c>
      <c r="G28" s="155">
        <v>5634242.0</v>
      </c>
      <c r="H28" s="155">
        <v>5612196.0</v>
      </c>
      <c r="I28" s="155">
        <v>5582520.0</v>
      </c>
      <c r="J28" s="155">
        <v>5542659.0</v>
      </c>
      <c r="K28" s="155">
        <v>5496708.0</v>
      </c>
      <c r="L28" s="155">
        <v>5439913.0</v>
      </c>
      <c r="M28" s="155">
        <v>5375033.0</v>
      </c>
      <c r="N28" s="155">
        <v>5310579.0</v>
      </c>
      <c r="O28" s="155">
        <v>5296516.0</v>
      </c>
      <c r="P28" s="155">
        <v>5296486.0</v>
      </c>
      <c r="Q28" s="147"/>
    </row>
    <row r="29">
      <c r="A29" s="154" t="s">
        <v>52</v>
      </c>
      <c r="B29" s="161" t="str">
        <f>vlookup(A29,'MURDER 2009'!A:B,2,false)</f>
        <v>MA</v>
      </c>
      <c r="C29" s="144"/>
      <c r="D29" s="154">
        <v>6631280.0</v>
      </c>
      <c r="E29" s="154">
        <v>6593587.0</v>
      </c>
      <c r="F29" s="155">
        <v>6543595.0</v>
      </c>
      <c r="G29" s="155">
        <v>6499275.0</v>
      </c>
      <c r="H29" s="155">
        <v>6466399.0</v>
      </c>
      <c r="I29" s="155">
        <v>6453031.0</v>
      </c>
      <c r="J29" s="155">
        <v>6451279.0</v>
      </c>
      <c r="K29" s="155">
        <v>6451637.0</v>
      </c>
      <c r="L29" s="155">
        <v>6440978.0</v>
      </c>
      <c r="M29" s="155">
        <v>6411730.0</v>
      </c>
      <c r="N29" s="155">
        <v>6363015.0</v>
      </c>
      <c r="O29" s="155">
        <v>6349113.0</v>
      </c>
      <c r="P29" s="155">
        <v>6349097.0</v>
      </c>
      <c r="Q29" s="147"/>
    </row>
    <row r="30">
      <c r="A30" s="154" t="s">
        <v>54</v>
      </c>
      <c r="B30" s="161" t="str">
        <f>vlookup(A30,'MURDER 2009'!A:B,2,false)</f>
        <v>MI</v>
      </c>
      <c r="C30" s="144"/>
      <c r="D30" s="154">
        <v>9931235.0</v>
      </c>
      <c r="E30" s="154">
        <v>9969727.0</v>
      </c>
      <c r="F30" s="155">
        <v>1.0002486E7</v>
      </c>
      <c r="G30" s="155">
        <v>1.0050847E7</v>
      </c>
      <c r="H30" s="155">
        <v>1.0082438E7</v>
      </c>
      <c r="I30" s="155">
        <v>1.0090554E7</v>
      </c>
      <c r="J30" s="155">
        <v>1.0089305E7</v>
      </c>
      <c r="K30" s="155">
        <v>1.0066351E7</v>
      </c>
      <c r="L30" s="155">
        <v>1.0038767E7</v>
      </c>
      <c r="M30" s="155">
        <v>1.0006093E7</v>
      </c>
      <c r="N30" s="155">
        <v>9955308.0</v>
      </c>
      <c r="O30" s="155">
        <v>9938492.0</v>
      </c>
      <c r="P30" s="155">
        <v>9938444.0</v>
      </c>
      <c r="Q30" s="147"/>
    </row>
    <row r="31">
      <c r="A31" s="154" t="s">
        <v>56</v>
      </c>
      <c r="B31" s="161" t="str">
        <f>vlookup(A31,'MURDER 2009'!A:B,2,false)</f>
        <v>MN</v>
      </c>
      <c r="C31" s="144"/>
      <c r="D31" s="154">
        <v>5290447.0</v>
      </c>
      <c r="E31" s="154">
        <v>5266214.0</v>
      </c>
      <c r="F31" s="155">
        <v>5230567.0</v>
      </c>
      <c r="G31" s="155">
        <v>5191206.0</v>
      </c>
      <c r="H31" s="155">
        <v>5148346.0</v>
      </c>
      <c r="I31" s="155">
        <v>5106560.0</v>
      </c>
      <c r="J31" s="155">
        <v>5079344.0</v>
      </c>
      <c r="K31" s="155">
        <v>5047862.0</v>
      </c>
      <c r="L31" s="155">
        <v>5017458.0</v>
      </c>
      <c r="M31" s="155">
        <v>4982813.0</v>
      </c>
      <c r="N31" s="155">
        <v>4933958.0</v>
      </c>
      <c r="O31" s="155">
        <v>4919492.0</v>
      </c>
      <c r="P31" s="155">
        <v>4919479.0</v>
      </c>
      <c r="Q31" s="147"/>
    </row>
    <row r="32">
      <c r="A32" s="154" t="s">
        <v>58</v>
      </c>
      <c r="B32" s="161" t="str">
        <f>vlookup(A32,'MURDER 2009'!A:B,2,false)</f>
        <v>MS</v>
      </c>
      <c r="C32" s="144"/>
      <c r="D32" s="154">
        <v>2960467.0</v>
      </c>
      <c r="E32" s="154">
        <v>2951996.0</v>
      </c>
      <c r="F32" s="155">
        <v>2940212.0</v>
      </c>
      <c r="G32" s="155">
        <v>2921723.0</v>
      </c>
      <c r="H32" s="155">
        <v>2897150.0</v>
      </c>
      <c r="I32" s="155">
        <v>2900116.0</v>
      </c>
      <c r="J32" s="155">
        <v>2886006.0</v>
      </c>
      <c r="K32" s="155">
        <v>2867678.0</v>
      </c>
      <c r="L32" s="155">
        <v>2858643.0</v>
      </c>
      <c r="M32" s="155">
        <v>2853313.0</v>
      </c>
      <c r="N32" s="155">
        <v>2848310.0</v>
      </c>
      <c r="O32" s="155">
        <v>2844666.0</v>
      </c>
      <c r="P32" s="155">
        <v>2844658.0</v>
      </c>
      <c r="Q32" s="160"/>
    </row>
    <row r="33">
      <c r="A33" s="166" t="s">
        <v>60</v>
      </c>
      <c r="B33" s="161" t="str">
        <f>vlookup(A33,'MURDER 2009'!A:B,2,false)</f>
        <v>MO</v>
      </c>
      <c r="C33" s="144"/>
      <c r="D33" s="154">
        <v>6011741.0</v>
      </c>
      <c r="E33" s="166">
        <v>5987580.0</v>
      </c>
      <c r="F33" s="167">
        <v>5956335.0</v>
      </c>
      <c r="G33" s="167">
        <v>5909824.0</v>
      </c>
      <c r="H33" s="167">
        <v>5861572.0</v>
      </c>
      <c r="I33" s="167">
        <v>5806639.0</v>
      </c>
      <c r="J33" s="167">
        <v>5758444.0</v>
      </c>
      <c r="K33" s="167">
        <v>5714847.0</v>
      </c>
      <c r="L33" s="167">
        <v>5680852.0</v>
      </c>
      <c r="M33" s="167">
        <v>5643986.0</v>
      </c>
      <c r="N33" s="167">
        <v>5606065.0</v>
      </c>
      <c r="O33" s="167">
        <v>5596678.0</v>
      </c>
      <c r="P33" s="167">
        <v>5595211.0</v>
      </c>
      <c r="Q33" s="136"/>
    </row>
    <row r="34">
      <c r="A34" s="154" t="s">
        <v>62</v>
      </c>
      <c r="B34" s="161" t="str">
        <f>vlookup(A34,'MURDER 2009'!A:B,2,false)</f>
        <v>MT</v>
      </c>
      <c r="C34" s="144"/>
      <c r="D34" s="154">
        <v>980152.0</v>
      </c>
      <c r="E34" s="154">
        <v>974989.0</v>
      </c>
      <c r="F34" s="155">
        <v>968035.0</v>
      </c>
      <c r="G34" s="155">
        <v>957225.0</v>
      </c>
      <c r="H34" s="155">
        <v>946230.0</v>
      </c>
      <c r="I34" s="155">
        <v>934801.0</v>
      </c>
      <c r="J34" s="155">
        <v>925887.0</v>
      </c>
      <c r="K34" s="155">
        <v>916750.0</v>
      </c>
      <c r="L34" s="155">
        <v>909868.0</v>
      </c>
      <c r="M34" s="155">
        <v>905873.0</v>
      </c>
      <c r="N34" s="155">
        <v>903293.0</v>
      </c>
      <c r="O34" s="155">
        <v>902190.0</v>
      </c>
      <c r="P34" s="155">
        <v>902195.0</v>
      </c>
      <c r="Q34" s="142"/>
    </row>
    <row r="35">
      <c r="A35" s="154" t="s">
        <v>64</v>
      </c>
      <c r="B35" s="161" t="str">
        <f>vlookup(A35,'MURDER 2009'!A:B,2,false)</f>
        <v>NE</v>
      </c>
      <c r="C35" s="144"/>
      <c r="D35" s="154">
        <v>1811072.0</v>
      </c>
      <c r="E35" s="154">
        <v>1796619.0</v>
      </c>
      <c r="F35" s="155">
        <v>1781949.0</v>
      </c>
      <c r="G35" s="155">
        <v>1769912.0</v>
      </c>
      <c r="H35" s="155">
        <v>1760435.0</v>
      </c>
      <c r="I35" s="155">
        <v>1751721.0</v>
      </c>
      <c r="J35" s="155">
        <v>1742184.0</v>
      </c>
      <c r="K35" s="155">
        <v>1733680.0</v>
      </c>
      <c r="L35" s="155">
        <v>1725083.0</v>
      </c>
      <c r="M35" s="155">
        <v>1717948.0</v>
      </c>
      <c r="N35" s="155">
        <v>1713345.0</v>
      </c>
      <c r="O35" s="155">
        <v>1711266.0</v>
      </c>
      <c r="P35" s="155">
        <v>1711263.0</v>
      </c>
      <c r="Q35" s="147"/>
    </row>
    <row r="36">
      <c r="A36" s="154" t="s">
        <v>66</v>
      </c>
      <c r="B36" s="161" t="str">
        <f>vlookup(A36,'MURDER 2009'!A:B,2,false)</f>
        <v>NV</v>
      </c>
      <c r="C36" s="144"/>
      <c r="D36" s="154">
        <v>2654751.0</v>
      </c>
      <c r="E36" s="154">
        <v>2643085.0</v>
      </c>
      <c r="F36" s="155">
        <v>2615772.0</v>
      </c>
      <c r="G36" s="155">
        <v>2567752.0</v>
      </c>
      <c r="H36" s="155">
        <v>2493405.0</v>
      </c>
      <c r="I36" s="155">
        <v>2408804.0</v>
      </c>
      <c r="J36" s="155">
        <v>2328703.0</v>
      </c>
      <c r="K36" s="155">
        <v>2236949.0</v>
      </c>
      <c r="L36" s="155">
        <v>2166214.0</v>
      </c>
      <c r="M36" s="155">
        <v>2094509.0</v>
      </c>
      <c r="N36" s="155">
        <v>2018211.0</v>
      </c>
      <c r="O36" s="155">
        <v>1998257.0</v>
      </c>
      <c r="P36" s="155">
        <v>1998257.0</v>
      </c>
      <c r="Q36" s="147"/>
    </row>
    <row r="37">
      <c r="A37" s="154" t="s">
        <v>68</v>
      </c>
      <c r="B37" s="161" t="str">
        <f>vlookup(A37,'MURDER 2009'!A:B,2,false)</f>
        <v>NH</v>
      </c>
      <c r="C37" s="144"/>
      <c r="D37" s="154">
        <v>1323531.0</v>
      </c>
      <c r="E37" s="154">
        <v>1324575.0</v>
      </c>
      <c r="F37" s="155">
        <v>1321872.0</v>
      </c>
      <c r="G37" s="155">
        <v>1317343.0</v>
      </c>
      <c r="H37" s="155">
        <v>1311894.0</v>
      </c>
      <c r="I37" s="155">
        <v>1301415.0</v>
      </c>
      <c r="J37" s="155">
        <v>1292766.0</v>
      </c>
      <c r="K37" s="155">
        <v>1281871.0</v>
      </c>
      <c r="L37" s="155">
        <v>1271163.0</v>
      </c>
      <c r="M37" s="155">
        <v>1256879.0</v>
      </c>
      <c r="N37" s="155">
        <v>1240446.0</v>
      </c>
      <c r="O37" s="155">
        <v>1235785.0</v>
      </c>
      <c r="P37" s="155">
        <v>1235786.0</v>
      </c>
      <c r="Q37" s="147"/>
    </row>
    <row r="38">
      <c r="A38" s="154" t="s">
        <v>70</v>
      </c>
      <c r="B38" s="161" t="str">
        <f>vlookup(A38,'MURDER 2009'!A:B,2,false)</f>
        <v>NJ</v>
      </c>
      <c r="C38" s="144"/>
      <c r="D38" s="154">
        <v>8732811.0</v>
      </c>
      <c r="E38" s="154">
        <v>8707739.0</v>
      </c>
      <c r="F38" s="155">
        <v>8663398.0</v>
      </c>
      <c r="G38" s="155">
        <v>8636043.0</v>
      </c>
      <c r="H38" s="155">
        <v>8623721.0</v>
      </c>
      <c r="I38" s="155">
        <v>8621837.0</v>
      </c>
      <c r="J38" s="155">
        <v>8611530.0</v>
      </c>
      <c r="K38" s="155">
        <v>8583481.0</v>
      </c>
      <c r="L38" s="155">
        <v>8544115.0</v>
      </c>
      <c r="M38" s="155">
        <v>8489469.0</v>
      </c>
      <c r="N38" s="155">
        <v>8430921.0</v>
      </c>
      <c r="O38" s="155">
        <v>8414360.0</v>
      </c>
      <c r="P38" s="155">
        <v>8414350.0</v>
      </c>
      <c r="Q38" s="147"/>
    </row>
    <row r="39">
      <c r="A39" s="154" t="s">
        <v>72</v>
      </c>
      <c r="B39" s="161" t="str">
        <f>vlookup(A39,'MURDER 2009'!A:B,2,false)</f>
        <v>NM</v>
      </c>
      <c r="C39" s="144"/>
      <c r="D39" s="154">
        <v>2033875.0</v>
      </c>
      <c r="E39" s="154">
        <v>2009671.0</v>
      </c>
      <c r="F39" s="155">
        <v>1986763.0</v>
      </c>
      <c r="G39" s="155">
        <v>1968731.0</v>
      </c>
      <c r="H39" s="155">
        <v>1942608.0</v>
      </c>
      <c r="I39" s="155">
        <v>1916538.0</v>
      </c>
      <c r="J39" s="155">
        <v>1891829.0</v>
      </c>
      <c r="K39" s="155">
        <v>1869683.0</v>
      </c>
      <c r="L39" s="155">
        <v>1850035.0</v>
      </c>
      <c r="M39" s="155">
        <v>1828809.0</v>
      </c>
      <c r="N39" s="155">
        <v>1820813.0</v>
      </c>
      <c r="O39" s="155">
        <v>1819041.0</v>
      </c>
      <c r="P39" s="155">
        <v>1819046.0</v>
      </c>
      <c r="Q39" s="160"/>
    </row>
    <row r="40">
      <c r="A40" s="154" t="s">
        <v>74</v>
      </c>
      <c r="B40" s="161" t="str">
        <f>vlookup(A40,'MURDER 2009'!A:B,2,false)</f>
        <v>NY</v>
      </c>
      <c r="C40" s="144"/>
      <c r="D40" s="154">
        <v>1.957773E7</v>
      </c>
      <c r="E40" s="154">
        <v>1.9541453E7</v>
      </c>
      <c r="F40" s="155">
        <v>1.9467789E7</v>
      </c>
      <c r="G40" s="155">
        <v>1.9422777E7</v>
      </c>
      <c r="H40" s="155">
        <v>1.9356564E7</v>
      </c>
      <c r="I40" s="155">
        <v>1.9330891E7</v>
      </c>
      <c r="J40" s="155">
        <v>1.9297933E7</v>
      </c>
      <c r="K40" s="155">
        <v>1.9231101E7</v>
      </c>
      <c r="L40" s="155">
        <v>1.9161873E7</v>
      </c>
      <c r="M40" s="155">
        <v>1.9088978E7</v>
      </c>
      <c r="N40" s="155">
        <v>1.8998044E7</v>
      </c>
      <c r="O40" s="155">
        <v>1.8976816E7</v>
      </c>
      <c r="P40" s="155">
        <v>1.8976457E7</v>
      </c>
      <c r="Q40" s="160"/>
    </row>
    <row r="41">
      <c r="A41" s="154" t="s">
        <v>76</v>
      </c>
      <c r="B41" s="161" t="str">
        <f>vlookup(A41,'MURDER 2009'!A:B,2,false)</f>
        <v>NC</v>
      </c>
      <c r="C41" s="144"/>
      <c r="D41" s="154">
        <v>9458888.0</v>
      </c>
      <c r="E41" s="154">
        <v>9380884.0</v>
      </c>
      <c r="F41" s="155">
        <v>9247134.0</v>
      </c>
      <c r="G41" s="155">
        <v>9064074.0</v>
      </c>
      <c r="H41" s="155">
        <v>8866977.0</v>
      </c>
      <c r="I41" s="155">
        <v>8669452.0</v>
      </c>
      <c r="J41" s="155">
        <v>8531283.0</v>
      </c>
      <c r="K41" s="155">
        <v>8416451.0</v>
      </c>
      <c r="L41" s="155">
        <v>8316617.0</v>
      </c>
      <c r="M41" s="155">
        <v>8203451.0</v>
      </c>
      <c r="N41" s="155">
        <v>8079383.0</v>
      </c>
      <c r="O41" s="155">
        <v>8046500.0</v>
      </c>
      <c r="P41" s="155">
        <v>8049313.0</v>
      </c>
      <c r="Q41" s="160"/>
    </row>
    <row r="42">
      <c r="A42" s="154" t="s">
        <v>78</v>
      </c>
      <c r="B42" s="161" t="str">
        <f>vlookup(A42,'MURDER 2009'!A:B,2,false)</f>
        <v>ND</v>
      </c>
      <c r="C42" s="144"/>
      <c r="D42" s="154">
        <v>653778.0</v>
      </c>
      <c r="E42" s="154">
        <v>646844.0</v>
      </c>
      <c r="F42" s="155">
        <v>641421.0</v>
      </c>
      <c r="G42" s="155">
        <v>638202.0</v>
      </c>
      <c r="H42" s="155">
        <v>636771.0</v>
      </c>
      <c r="I42" s="155">
        <v>635365.0</v>
      </c>
      <c r="J42" s="155">
        <v>636303.0</v>
      </c>
      <c r="K42" s="155">
        <v>632809.0</v>
      </c>
      <c r="L42" s="155">
        <v>633617.0</v>
      </c>
      <c r="M42" s="155">
        <v>636267.0</v>
      </c>
      <c r="N42" s="155">
        <v>641200.0</v>
      </c>
      <c r="O42" s="155">
        <v>642195.0</v>
      </c>
      <c r="P42" s="155">
        <v>642200.0</v>
      </c>
      <c r="Q42" s="147"/>
    </row>
    <row r="43">
      <c r="A43" s="154" t="s">
        <v>80</v>
      </c>
      <c r="B43" s="161" t="str">
        <f>vlookup(A43,'MURDER 2009'!A:B,2,false)</f>
        <v>OH</v>
      </c>
      <c r="C43" s="144"/>
      <c r="D43" s="154">
        <v>1.1532111E7</v>
      </c>
      <c r="E43" s="154">
        <v>1.1542645E7</v>
      </c>
      <c r="F43" s="155">
        <v>1.1528072E7</v>
      </c>
      <c r="G43" s="155">
        <v>1.1520815E7</v>
      </c>
      <c r="H43" s="155">
        <v>1.1492495E7</v>
      </c>
      <c r="I43" s="155">
        <v>1.1475262E7</v>
      </c>
      <c r="J43" s="155">
        <v>1.1464593E7</v>
      </c>
      <c r="K43" s="155">
        <v>1.144518E7</v>
      </c>
      <c r="L43" s="155">
        <v>1.1420981E7</v>
      </c>
      <c r="M43" s="155">
        <v>1.1396874E7</v>
      </c>
      <c r="N43" s="155">
        <v>1.1363844E7</v>
      </c>
      <c r="O43" s="155">
        <v>1.135316E7</v>
      </c>
      <c r="P43" s="155">
        <v>1.135314E7</v>
      </c>
      <c r="Q43" s="147"/>
    </row>
    <row r="44">
      <c r="A44" s="154" t="s">
        <v>82</v>
      </c>
      <c r="B44" s="161" t="str">
        <f>vlookup(A44,'MURDER 2009'!A:B,2,false)</f>
        <v>OK</v>
      </c>
      <c r="C44" s="144"/>
      <c r="D44" s="154">
        <v>3724447.0</v>
      </c>
      <c r="E44" s="154">
        <v>3687050.0</v>
      </c>
      <c r="F44" s="155">
        <v>3644025.0</v>
      </c>
      <c r="G44" s="155">
        <v>3612186.0</v>
      </c>
      <c r="H44" s="155">
        <v>3574334.0</v>
      </c>
      <c r="I44" s="155">
        <v>3532769.0</v>
      </c>
      <c r="J44" s="155">
        <v>3514449.0</v>
      </c>
      <c r="K44" s="155">
        <v>3498687.0</v>
      </c>
      <c r="L44" s="155">
        <v>3484754.0</v>
      </c>
      <c r="M44" s="155">
        <v>3464729.0</v>
      </c>
      <c r="N44" s="155">
        <v>3453943.0</v>
      </c>
      <c r="O44" s="155">
        <v>3450640.0</v>
      </c>
      <c r="P44" s="155">
        <v>3450654.0</v>
      </c>
      <c r="Q44" s="162"/>
    </row>
    <row r="45">
      <c r="A45" s="154" t="s">
        <v>84</v>
      </c>
      <c r="B45" s="161" t="str">
        <f>vlookup(A45,'MURDER 2009'!A:B,2,false)</f>
        <v>OR</v>
      </c>
      <c r="C45" s="144"/>
      <c r="D45" s="154">
        <v>3855536.0</v>
      </c>
      <c r="E45" s="154">
        <v>3825657.0</v>
      </c>
      <c r="F45" s="155">
        <v>3782991.0</v>
      </c>
      <c r="G45" s="155">
        <v>3732957.0</v>
      </c>
      <c r="H45" s="155">
        <v>3677545.0</v>
      </c>
      <c r="I45" s="155">
        <v>3617869.0</v>
      </c>
      <c r="J45" s="155">
        <v>3573505.0</v>
      </c>
      <c r="K45" s="155">
        <v>3550180.0</v>
      </c>
      <c r="L45" s="155">
        <v>3517111.0</v>
      </c>
      <c r="M45" s="155">
        <v>3470382.0</v>
      </c>
      <c r="N45" s="155">
        <v>3430891.0</v>
      </c>
      <c r="O45" s="155">
        <v>3421437.0</v>
      </c>
      <c r="P45" s="155">
        <v>3421399.0</v>
      </c>
      <c r="Q45" s="147"/>
    </row>
    <row r="46">
      <c r="A46" s="154" t="s">
        <v>86</v>
      </c>
      <c r="B46" s="161" t="str">
        <f>vlookup(A46,'MURDER 2009'!A:B,2,false)</f>
        <v>PA</v>
      </c>
      <c r="C46" s="144"/>
      <c r="D46" s="154">
        <v>1.263278E7</v>
      </c>
      <c r="E46" s="154">
        <v>1.2604767E7</v>
      </c>
      <c r="F46" s="155">
        <v>1.2566368E7</v>
      </c>
      <c r="G46" s="155">
        <v>1.2522531E7</v>
      </c>
      <c r="H46" s="155">
        <v>1.2471142E7</v>
      </c>
      <c r="I46" s="155">
        <v>1.2418161E7</v>
      </c>
      <c r="J46" s="155">
        <v>1.2388368E7</v>
      </c>
      <c r="K46" s="155">
        <v>1.2357524E7</v>
      </c>
      <c r="L46" s="155">
        <v>1.2326302E7</v>
      </c>
      <c r="M46" s="155">
        <v>1.2299533E7</v>
      </c>
      <c r="N46" s="155">
        <v>1.2285504E7</v>
      </c>
      <c r="O46" s="155">
        <v>1.2281052E7</v>
      </c>
      <c r="P46" s="155">
        <v>1.2281054E7</v>
      </c>
      <c r="Q46" s="160"/>
    </row>
    <row r="47">
      <c r="A47" s="154" t="s">
        <v>88</v>
      </c>
      <c r="B47" s="161" t="str">
        <f>vlookup(A47,'MURDER 2009'!A:B,2,false)</f>
        <v>RI</v>
      </c>
      <c r="C47" s="144"/>
      <c r="D47" s="154">
        <v>1056870.0</v>
      </c>
      <c r="E47" s="154">
        <v>1053209.0</v>
      </c>
      <c r="F47" s="155">
        <v>1053502.0</v>
      </c>
      <c r="G47" s="155">
        <v>1055009.0</v>
      </c>
      <c r="H47" s="155">
        <v>1060196.0</v>
      </c>
      <c r="I47" s="155">
        <v>1064989.0</v>
      </c>
      <c r="J47" s="155">
        <v>1071414.0</v>
      </c>
      <c r="K47" s="155">
        <v>1071504.0</v>
      </c>
      <c r="L47" s="155">
        <v>1066034.0</v>
      </c>
      <c r="M47" s="155">
        <v>1058051.0</v>
      </c>
      <c r="N47" s="155">
        <v>1050736.0</v>
      </c>
      <c r="O47" s="155">
        <v>1048319.0</v>
      </c>
      <c r="P47" s="155">
        <v>1048319.0</v>
      </c>
      <c r="Q47" s="147"/>
    </row>
    <row r="48">
      <c r="A48" s="154" t="s">
        <v>90</v>
      </c>
      <c r="B48" s="161" t="str">
        <f>vlookup(A48,'MURDER 2009'!A:B,2,false)</f>
        <v>SC</v>
      </c>
      <c r="C48" s="144"/>
      <c r="D48" s="154">
        <v>4596958.0</v>
      </c>
      <c r="E48" s="154">
        <v>4561242.0</v>
      </c>
      <c r="F48" s="155">
        <v>4503280.0</v>
      </c>
      <c r="G48" s="155">
        <v>4424232.0</v>
      </c>
      <c r="H48" s="155">
        <v>4339399.0</v>
      </c>
      <c r="I48" s="155">
        <v>4256199.0</v>
      </c>
      <c r="J48" s="155">
        <v>4201306.0</v>
      </c>
      <c r="K48" s="155">
        <v>4146474.0</v>
      </c>
      <c r="L48" s="155">
        <v>4103934.0</v>
      </c>
      <c r="M48" s="155">
        <v>4062701.0</v>
      </c>
      <c r="N48" s="155">
        <v>4023570.0</v>
      </c>
      <c r="O48" s="155">
        <v>4011809.0</v>
      </c>
      <c r="P48" s="155">
        <v>4012012.0</v>
      </c>
      <c r="Q48" s="147"/>
    </row>
    <row r="49">
      <c r="A49" s="154" t="s">
        <v>92</v>
      </c>
      <c r="B49" s="161" t="str">
        <f>vlookup(A49,'MURDER 2009'!A:B,2,false)</f>
        <v>SD</v>
      </c>
      <c r="C49" s="144"/>
      <c r="D49" s="154">
        <v>820077.0</v>
      </c>
      <c r="E49" s="154">
        <v>812383.0</v>
      </c>
      <c r="F49" s="155">
        <v>804532.0</v>
      </c>
      <c r="G49" s="155">
        <v>797035.0</v>
      </c>
      <c r="H49" s="155">
        <v>788519.0</v>
      </c>
      <c r="I49" s="155">
        <v>780084.0</v>
      </c>
      <c r="J49" s="155">
        <v>774283.0</v>
      </c>
      <c r="K49" s="155">
        <v>766975.0</v>
      </c>
      <c r="L49" s="155">
        <v>762107.0</v>
      </c>
      <c r="M49" s="155">
        <v>758983.0</v>
      </c>
      <c r="N49" s="155">
        <v>755694.0</v>
      </c>
      <c r="O49" s="155">
        <v>754837.0</v>
      </c>
      <c r="P49" s="155">
        <v>754844.0</v>
      </c>
      <c r="Q49" s="147"/>
    </row>
    <row r="50">
      <c r="A50" s="154" t="s">
        <v>94</v>
      </c>
      <c r="B50" s="161" t="str">
        <f>vlookup(A50,'MURDER 2009'!A:B,2,false)</f>
        <v>TN</v>
      </c>
      <c r="C50" s="144"/>
      <c r="D50" s="154">
        <v>6338112.0</v>
      </c>
      <c r="E50" s="154">
        <v>6296254.0</v>
      </c>
      <c r="F50" s="155">
        <v>6240456.0</v>
      </c>
      <c r="G50" s="155">
        <v>6172862.0</v>
      </c>
      <c r="H50" s="155">
        <v>6089453.0</v>
      </c>
      <c r="I50" s="155">
        <v>5995748.0</v>
      </c>
      <c r="J50" s="155">
        <v>5916762.0</v>
      </c>
      <c r="K50" s="155">
        <v>5856522.0</v>
      </c>
      <c r="L50" s="155">
        <v>5803306.0</v>
      </c>
      <c r="M50" s="155">
        <v>5755443.0</v>
      </c>
      <c r="N50" s="155">
        <v>5703243.0</v>
      </c>
      <c r="O50" s="155">
        <v>5689270.0</v>
      </c>
      <c r="P50" s="155">
        <v>5689283.0</v>
      </c>
      <c r="Q50" s="163"/>
      <c r="R50" s="164"/>
    </row>
    <row r="51">
      <c r="A51" s="154" t="s">
        <v>96</v>
      </c>
      <c r="B51" s="161" t="str">
        <f>vlookup(A51,'MURDER 2009'!A:B,2,false)</f>
        <v>TX</v>
      </c>
      <c r="C51" s="144"/>
      <c r="D51" s="154">
        <v>2.5213445E7</v>
      </c>
      <c r="E51" s="154">
        <v>2.4782302E7</v>
      </c>
      <c r="F51" s="155">
        <v>2.430429E7</v>
      </c>
      <c r="G51" s="155">
        <v>2.3837701E7</v>
      </c>
      <c r="H51" s="155">
        <v>2.3369024E7</v>
      </c>
      <c r="I51" s="155">
        <v>2.280192E7</v>
      </c>
      <c r="J51" s="155">
        <v>2.2418319E7</v>
      </c>
      <c r="K51" s="155">
        <v>2.2057801E7</v>
      </c>
      <c r="L51" s="155">
        <v>2.1710788E7</v>
      </c>
      <c r="M51" s="155">
        <v>2.1332847E7</v>
      </c>
      <c r="N51" s="155">
        <v>2.0945963E7</v>
      </c>
      <c r="O51" s="155">
        <v>2.0851811E7</v>
      </c>
      <c r="P51" s="155">
        <v>2.085182E7</v>
      </c>
      <c r="Q51" s="165"/>
    </row>
    <row r="52">
      <c r="A52" s="154" t="s">
        <v>98</v>
      </c>
      <c r="B52" s="161" t="str">
        <f>vlookup(A52,'MURDER 2009'!A:B,2,false)</f>
        <v>UT</v>
      </c>
      <c r="C52" s="144"/>
      <c r="D52" s="154">
        <v>2830753.0</v>
      </c>
      <c r="E52" s="154">
        <v>2784572.0</v>
      </c>
      <c r="F52" s="155">
        <v>2727343.0</v>
      </c>
      <c r="G52" s="155">
        <v>2663796.0</v>
      </c>
      <c r="H52" s="155">
        <v>2583724.0</v>
      </c>
      <c r="I52" s="155">
        <v>2499637.0</v>
      </c>
      <c r="J52" s="155">
        <v>2438915.0</v>
      </c>
      <c r="K52" s="155">
        <v>2379938.0</v>
      </c>
      <c r="L52" s="155">
        <v>2334473.0</v>
      </c>
      <c r="M52" s="155">
        <v>2291250.0</v>
      </c>
      <c r="N52" s="155">
        <v>2244314.0</v>
      </c>
      <c r="O52" s="155">
        <v>2233204.0</v>
      </c>
      <c r="P52" s="155">
        <v>2233169.0</v>
      </c>
      <c r="Q52" s="147"/>
    </row>
    <row r="53">
      <c r="A53" s="154" t="s">
        <v>100</v>
      </c>
      <c r="B53" s="161" t="str">
        <f>vlookup(A53,'MURDER 2009'!A:B,2,false)</f>
        <v>VT</v>
      </c>
      <c r="C53" s="144"/>
      <c r="D53" s="154">
        <v>622433.0</v>
      </c>
      <c r="E53" s="154">
        <v>621760.0</v>
      </c>
      <c r="F53" s="155">
        <v>621049.0</v>
      </c>
      <c r="G53" s="155">
        <v>620460.0</v>
      </c>
      <c r="H53" s="155">
        <v>619985.0</v>
      </c>
      <c r="I53" s="155">
        <v>618814.0</v>
      </c>
      <c r="J53" s="155">
        <v>618145.0</v>
      </c>
      <c r="K53" s="155">
        <v>616559.0</v>
      </c>
      <c r="L53" s="155">
        <v>614950.0</v>
      </c>
      <c r="M53" s="155">
        <v>612153.0</v>
      </c>
      <c r="N53" s="155">
        <v>609903.0</v>
      </c>
      <c r="O53" s="155">
        <v>608826.0</v>
      </c>
      <c r="P53" s="155">
        <v>608827.0</v>
      </c>
      <c r="Q53" s="147"/>
    </row>
    <row r="54">
      <c r="A54" s="154" t="s">
        <v>102</v>
      </c>
      <c r="B54" s="161" t="str">
        <f>vlookup(A54,'MURDER 2009'!A:B,2,false)</f>
        <v>VA</v>
      </c>
      <c r="C54" s="144"/>
      <c r="D54" s="154">
        <v>7952119.0</v>
      </c>
      <c r="E54" s="154">
        <v>7882590.0</v>
      </c>
      <c r="F54" s="155">
        <v>7795424.0</v>
      </c>
      <c r="G54" s="155">
        <v>7719749.0</v>
      </c>
      <c r="H54" s="155">
        <v>7646996.0</v>
      </c>
      <c r="I54" s="155">
        <v>7563887.0</v>
      </c>
      <c r="J54" s="155">
        <v>7468914.0</v>
      </c>
      <c r="K54" s="155">
        <v>7373694.0</v>
      </c>
      <c r="L54" s="155">
        <v>7283541.0</v>
      </c>
      <c r="M54" s="155">
        <v>7191304.0</v>
      </c>
      <c r="N54" s="155">
        <v>7104533.0</v>
      </c>
      <c r="O54" s="155">
        <v>7079025.0</v>
      </c>
      <c r="P54" s="155">
        <v>7078515.0</v>
      </c>
      <c r="Q54" s="147"/>
    </row>
    <row r="55">
      <c r="A55" s="154" t="s">
        <v>104</v>
      </c>
      <c r="B55" s="161" t="str">
        <f>vlookup(A55,'MURDER 2009'!A:B,2,false)</f>
        <v>WA</v>
      </c>
      <c r="C55" s="144"/>
      <c r="D55" s="154">
        <v>6746199.0</v>
      </c>
      <c r="E55" s="154">
        <v>6664195.0</v>
      </c>
      <c r="F55" s="155">
        <v>6566073.0</v>
      </c>
      <c r="G55" s="155">
        <v>6464979.0</v>
      </c>
      <c r="H55" s="155">
        <v>6372243.0</v>
      </c>
      <c r="I55" s="155">
        <v>6261282.0</v>
      </c>
      <c r="J55" s="155">
        <v>6184289.0</v>
      </c>
      <c r="K55" s="155">
        <v>6113262.0</v>
      </c>
      <c r="L55" s="155">
        <v>6056187.0</v>
      </c>
      <c r="M55" s="155">
        <v>5987785.0</v>
      </c>
      <c r="N55" s="155">
        <v>5911122.0</v>
      </c>
      <c r="O55" s="155">
        <v>5894143.0</v>
      </c>
      <c r="P55" s="155">
        <v>5894121.0</v>
      </c>
      <c r="Q55" s="160"/>
    </row>
    <row r="56">
      <c r="A56" s="154" t="s">
        <v>106</v>
      </c>
      <c r="B56" s="161" t="str">
        <f>vlookup(A56,'MURDER 2009'!A:B,2,false)</f>
        <v>WV</v>
      </c>
      <c r="C56" s="144"/>
      <c r="D56" s="154">
        <v>1825513.0</v>
      </c>
      <c r="E56" s="154">
        <v>1819777.0</v>
      </c>
      <c r="F56" s="155">
        <v>1814873.0</v>
      </c>
      <c r="G56" s="155">
        <v>1811198.0</v>
      </c>
      <c r="H56" s="155">
        <v>1807237.0</v>
      </c>
      <c r="I56" s="155">
        <v>1803920.0</v>
      </c>
      <c r="J56" s="155">
        <v>1803302.0</v>
      </c>
      <c r="K56" s="155">
        <v>1802238.0</v>
      </c>
      <c r="L56" s="155">
        <v>1799411.0</v>
      </c>
      <c r="M56" s="155">
        <v>1798582.0</v>
      </c>
      <c r="N56" s="155">
        <v>1806962.0</v>
      </c>
      <c r="O56" s="155">
        <v>1808345.0</v>
      </c>
      <c r="P56" s="155">
        <v>1808344.0</v>
      </c>
      <c r="Q56" s="165"/>
    </row>
    <row r="57">
      <c r="A57" s="154" t="s">
        <v>108</v>
      </c>
      <c r="B57" s="161" t="str">
        <f>vlookup(A57,'MURDER 2009'!A:B,2,false)</f>
        <v>WI</v>
      </c>
      <c r="C57" s="144"/>
      <c r="D57" s="154">
        <v>5668519.0</v>
      </c>
      <c r="E57" s="154">
        <v>5654774.0</v>
      </c>
      <c r="F57" s="155">
        <v>5627610.0</v>
      </c>
      <c r="G57" s="155">
        <v>5601571.0</v>
      </c>
      <c r="H57" s="155">
        <v>5571680.0</v>
      </c>
      <c r="I57" s="155">
        <v>5541443.0</v>
      </c>
      <c r="J57" s="155">
        <v>5511385.0</v>
      </c>
      <c r="K57" s="155">
        <v>5476796.0</v>
      </c>
      <c r="L57" s="155">
        <v>5446766.0</v>
      </c>
      <c r="M57" s="155">
        <v>5408769.0</v>
      </c>
      <c r="N57" s="155">
        <v>5374254.0</v>
      </c>
      <c r="O57" s="155">
        <v>5363708.0</v>
      </c>
      <c r="P57" s="155">
        <v>5363675.0</v>
      </c>
      <c r="Q57" s="147"/>
    </row>
    <row r="58">
      <c r="A58" s="154" t="s">
        <v>110</v>
      </c>
      <c r="B58" s="168" t="str">
        <f>vlookup(A58,'MURDER 2009'!A:B,2,false)</f>
        <v>WY</v>
      </c>
      <c r="C58" s="149"/>
      <c r="D58" s="154">
        <v>547637.0</v>
      </c>
      <c r="E58" s="154">
        <v>544270.0</v>
      </c>
      <c r="F58" s="155">
        <v>532981.0</v>
      </c>
      <c r="G58" s="155">
        <v>523414.0</v>
      </c>
      <c r="H58" s="155">
        <v>512841.0</v>
      </c>
      <c r="I58" s="155">
        <v>506242.0</v>
      </c>
      <c r="J58" s="155">
        <v>502988.0</v>
      </c>
      <c r="K58" s="155">
        <v>499189.0</v>
      </c>
      <c r="L58" s="155">
        <v>497069.0</v>
      </c>
      <c r="M58" s="155">
        <v>492982.0</v>
      </c>
      <c r="N58" s="155">
        <v>493958.0</v>
      </c>
      <c r="O58" s="155">
        <v>493782.0</v>
      </c>
      <c r="P58" s="155">
        <v>493782.0</v>
      </c>
      <c r="Q58" s="147"/>
    </row>
    <row r="59">
      <c r="A59" s="163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70"/>
      <c r="P59" s="170"/>
      <c r="Q59" s="147"/>
    </row>
    <row r="60">
      <c r="A60" s="171" t="s">
        <v>264</v>
      </c>
      <c r="B60" s="157"/>
      <c r="C60" s="157"/>
      <c r="D60" s="158">
        <v>3791913.0</v>
      </c>
      <c r="E60" s="172">
        <v>3967288.0</v>
      </c>
      <c r="F60" s="155">
        <v>3954553.0</v>
      </c>
      <c r="G60" s="155">
        <v>3941235.0</v>
      </c>
      <c r="H60" s="155">
        <v>3926744.0</v>
      </c>
      <c r="I60" s="155">
        <v>3910722.0</v>
      </c>
      <c r="J60" s="155">
        <v>3893931.0</v>
      </c>
      <c r="K60" s="155">
        <v>3876637.0</v>
      </c>
      <c r="L60" s="155">
        <v>3858272.0</v>
      </c>
      <c r="M60" s="155">
        <v>3837768.0</v>
      </c>
      <c r="N60" s="155">
        <v>3814413.0</v>
      </c>
      <c r="O60" s="159">
        <v>3808603.0</v>
      </c>
      <c r="P60" s="159">
        <v>3808610.0</v>
      </c>
      <c r="Q60" s="147"/>
    </row>
    <row r="61">
      <c r="A61" s="173" t="s">
        <v>265</v>
      </c>
      <c r="B61" s="174"/>
      <c r="C61" s="174"/>
      <c r="D61" s="174"/>
      <c r="E61" s="7"/>
      <c r="F61" s="175" t="s">
        <v>266</v>
      </c>
      <c r="G61" s="176"/>
      <c r="H61" s="176"/>
      <c r="I61" s="176"/>
      <c r="J61" s="176"/>
      <c r="K61" s="176"/>
      <c r="L61" s="176"/>
      <c r="M61" s="176"/>
      <c r="N61" s="177"/>
      <c r="O61" s="178"/>
      <c r="P61" s="179"/>
      <c r="Q61" s="147"/>
    </row>
    <row r="62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2"/>
      <c r="O62" s="180"/>
      <c r="P62" s="182"/>
      <c r="Q62" s="147"/>
    </row>
    <row r="63">
      <c r="A63" s="183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5"/>
      <c r="O63" s="183"/>
      <c r="P63" s="185"/>
      <c r="Q63" s="147"/>
    </row>
    <row r="64">
      <c r="A64" s="183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5"/>
      <c r="O64" s="183"/>
      <c r="P64" s="185"/>
      <c r="Q64" s="160"/>
    </row>
    <row r="6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8"/>
      <c r="O65" s="186"/>
      <c r="P65" s="188"/>
      <c r="Q65" s="136"/>
    </row>
    <row r="66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90"/>
    </row>
  </sheetData>
  <hyperlinks>
    <hyperlink r:id="rId1" ref="F6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2.75"/>
  <cols>
    <col customWidth="1" min="1" max="1" width="17.63"/>
    <col customWidth="1" min="2" max="2" width="15.13"/>
    <col customWidth="1" min="3" max="4" width="9.0"/>
    <col customWidth="1" min="5" max="5" width="9.75"/>
    <col customWidth="1" min="6" max="6" width="6.38"/>
    <col customWidth="1" min="7" max="7" width="8.88"/>
    <col customWidth="1" min="8" max="8" width="10.38"/>
    <col customWidth="1" min="9" max="9" width="10.88"/>
    <col customWidth="1" min="10" max="10" width="9.13"/>
    <col customWidth="1" min="11" max="11" width="10.63"/>
    <col customWidth="1" min="12" max="14" width="15.1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5"/>
      <c r="M1" s="3"/>
      <c r="N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36"/>
      <c r="L2" s="37"/>
      <c r="M2" s="5"/>
      <c r="N2" s="5"/>
    </row>
    <row r="3" ht="14.25" customHeight="1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38"/>
    </row>
    <row r="4" ht="14.25" customHeight="1">
      <c r="A4" s="8" t="s">
        <v>3</v>
      </c>
      <c r="B4" s="9" t="s">
        <v>4</v>
      </c>
      <c r="C4" s="10" t="s">
        <v>5</v>
      </c>
      <c r="D4" s="10" t="s">
        <v>117</v>
      </c>
      <c r="E4" s="10" t="s">
        <v>118</v>
      </c>
      <c r="F4" s="10" t="s">
        <v>119</v>
      </c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4" t="s">
        <v>125</v>
      </c>
      <c r="M4" s="11" t="s">
        <v>9</v>
      </c>
      <c r="N4" s="11" t="s">
        <v>10</v>
      </c>
    </row>
    <row r="5" ht="14.25" customHeight="1">
      <c r="A5" s="12" t="s">
        <v>13</v>
      </c>
      <c r="B5" s="39"/>
      <c r="C5" s="12">
        <v>12664.0</v>
      </c>
      <c r="D5" s="12">
        <v>8583.0</v>
      </c>
      <c r="E5" s="12">
        <v>6220.0</v>
      </c>
      <c r="F5" s="12">
        <v>323.0</v>
      </c>
      <c r="G5" s="12">
        <v>356.0</v>
      </c>
      <c r="H5" s="12">
        <v>97.0</v>
      </c>
      <c r="I5" s="12">
        <v>1694.0</v>
      </c>
      <c r="J5" s="12">
        <v>1659.0</v>
      </c>
      <c r="K5" s="12">
        <v>496.0</v>
      </c>
      <c r="L5" s="20">
        <v>3.11591917E8</v>
      </c>
      <c r="M5" s="14">
        <v>67.7747946936197</v>
      </c>
      <c r="N5" s="15">
        <v>2.75456439391526</v>
      </c>
    </row>
    <row r="6" ht="14.25" customHeight="1">
      <c r="A6" s="9" t="s">
        <v>14</v>
      </c>
      <c r="B6" s="17" t="s">
        <v>15</v>
      </c>
      <c r="C6" s="18">
        <v>29.0</v>
      </c>
      <c r="D6" s="18">
        <v>16.0</v>
      </c>
      <c r="E6" s="18">
        <v>5.0</v>
      </c>
      <c r="F6" s="18">
        <v>0.0</v>
      </c>
      <c r="G6" s="18">
        <v>3.0</v>
      </c>
      <c r="H6" s="40">
        <v>8.0</v>
      </c>
      <c r="I6" s="18">
        <v>6.0</v>
      </c>
      <c r="J6" s="18">
        <v>5.0</v>
      </c>
      <c r="K6" s="18">
        <v>2.0</v>
      </c>
      <c r="L6" s="41">
        <v>714559.0</v>
      </c>
      <c r="M6" s="20">
        <v>55.1724137931034</v>
      </c>
      <c r="N6" s="21">
        <v>2.23914330377198</v>
      </c>
    </row>
    <row r="7" ht="14.25" customHeight="1">
      <c r="A7" s="23" t="s">
        <v>16</v>
      </c>
      <c r="B7" s="17" t="s">
        <v>17</v>
      </c>
      <c r="C7" s="19">
        <v>339.0</v>
      </c>
      <c r="D7" s="19">
        <v>222.0</v>
      </c>
      <c r="E7" s="19">
        <v>165.0</v>
      </c>
      <c r="F7" s="19">
        <v>14.0</v>
      </c>
      <c r="G7" s="19">
        <v>9.0</v>
      </c>
      <c r="H7" s="19">
        <v>34.0</v>
      </c>
      <c r="I7" s="19">
        <v>49.0</v>
      </c>
      <c r="J7" s="19">
        <v>59.0</v>
      </c>
      <c r="K7" s="19">
        <v>9.0</v>
      </c>
      <c r="L7" s="41">
        <v>6281875.0</v>
      </c>
      <c r="M7" s="20">
        <v>65.4867256637168</v>
      </c>
      <c r="N7" s="21">
        <v>3.53397671873445</v>
      </c>
    </row>
    <row r="8" ht="14.25" customHeight="1">
      <c r="A8" s="23" t="s">
        <v>18</v>
      </c>
      <c r="B8" s="17" t="s">
        <v>19</v>
      </c>
      <c r="C8" s="19">
        <v>153.0</v>
      </c>
      <c r="D8" s="19">
        <v>110.0</v>
      </c>
      <c r="E8" s="19">
        <v>52.0</v>
      </c>
      <c r="F8" s="19">
        <v>4.0</v>
      </c>
      <c r="G8" s="19">
        <v>6.0</v>
      </c>
      <c r="H8" s="19">
        <v>48.0</v>
      </c>
      <c r="I8" s="19">
        <v>22.0</v>
      </c>
      <c r="J8" s="19">
        <v>17.0</v>
      </c>
      <c r="K8" s="19">
        <v>4.0</v>
      </c>
      <c r="L8" s="41">
        <v>2504030.0</v>
      </c>
      <c r="M8" s="20">
        <v>71.8954248366013</v>
      </c>
      <c r="N8" s="21">
        <v>4.39291861519231</v>
      </c>
    </row>
    <row r="9" ht="14.25" customHeight="1">
      <c r="A9" s="23" t="s">
        <v>20</v>
      </c>
      <c r="B9" s="17" t="s">
        <v>21</v>
      </c>
      <c r="C9" s="19">
        <v>1790.0</v>
      </c>
      <c r="D9" s="19">
        <v>1220.0</v>
      </c>
      <c r="E9" s="19">
        <v>866.0</v>
      </c>
      <c r="F9" s="19">
        <v>45.0</v>
      </c>
      <c r="G9" s="19">
        <v>50.0</v>
      </c>
      <c r="H9" s="19">
        <v>259.0</v>
      </c>
      <c r="I9" s="19">
        <v>261.0</v>
      </c>
      <c r="J9" s="19">
        <v>208.0</v>
      </c>
      <c r="K9" s="19">
        <v>101.0</v>
      </c>
      <c r="L9" s="41">
        <v>3.7571959E7</v>
      </c>
      <c r="M9" s="20">
        <v>68.1564245810056</v>
      </c>
      <c r="N9" s="21">
        <v>3.24710244680082</v>
      </c>
    </row>
    <row r="10" ht="14.25" customHeight="1">
      <c r="A10" s="23" t="s">
        <v>22</v>
      </c>
      <c r="B10" s="17" t="s">
        <v>23</v>
      </c>
      <c r="C10" s="19">
        <v>147.0</v>
      </c>
      <c r="D10" s="19">
        <v>73.0</v>
      </c>
      <c r="E10" s="19">
        <v>39.0</v>
      </c>
      <c r="F10" s="19">
        <v>3.0</v>
      </c>
      <c r="G10" s="19">
        <v>5.0</v>
      </c>
      <c r="H10" s="19">
        <v>26.0</v>
      </c>
      <c r="I10" s="19">
        <v>22.0</v>
      </c>
      <c r="J10" s="19">
        <v>31.0</v>
      </c>
      <c r="K10" s="19">
        <v>21.0</v>
      </c>
      <c r="L10" s="41">
        <v>4848878.0</v>
      </c>
      <c r="M10" s="20">
        <v>49.6598639455782</v>
      </c>
      <c r="N10" s="21">
        <v>1.50550292253177</v>
      </c>
    </row>
    <row r="11" ht="14.25" customHeight="1">
      <c r="A11" s="23" t="s">
        <v>24</v>
      </c>
      <c r="B11" s="17" t="s">
        <v>25</v>
      </c>
      <c r="C11" s="19">
        <v>128.0</v>
      </c>
      <c r="D11" s="19">
        <v>94.0</v>
      </c>
      <c r="E11" s="19">
        <v>54.0</v>
      </c>
      <c r="F11" s="19">
        <v>1.0</v>
      </c>
      <c r="G11" s="19">
        <v>1.0</v>
      </c>
      <c r="H11" s="19">
        <v>38.0</v>
      </c>
      <c r="I11" s="19">
        <v>18.0</v>
      </c>
      <c r="J11" s="19">
        <v>10.0</v>
      </c>
      <c r="K11" s="19">
        <v>6.0</v>
      </c>
      <c r="L11" s="41">
        <v>3474899.0</v>
      </c>
      <c r="M11" s="20">
        <v>73.4375</v>
      </c>
      <c r="N11" s="21">
        <v>2.70511459469757</v>
      </c>
    </row>
    <row r="12" ht="14.25" customHeight="1">
      <c r="A12" s="23" t="s">
        <v>26</v>
      </c>
      <c r="B12" s="17" t="s">
        <v>27</v>
      </c>
      <c r="C12" s="19">
        <v>41.0</v>
      </c>
      <c r="D12" s="19">
        <v>28.0</v>
      </c>
      <c r="E12" s="19">
        <v>18.0</v>
      </c>
      <c r="F12" s="19">
        <v>0.0</v>
      </c>
      <c r="G12" s="19">
        <v>3.0</v>
      </c>
      <c r="H12" s="19">
        <v>7.0</v>
      </c>
      <c r="I12" s="19">
        <v>8.0</v>
      </c>
      <c r="J12" s="19">
        <v>2.0</v>
      </c>
      <c r="K12" s="19">
        <v>3.0</v>
      </c>
      <c r="L12" s="41">
        <v>907135.0</v>
      </c>
      <c r="M12" s="20">
        <v>68.2926829268293</v>
      </c>
      <c r="N12" s="21">
        <v>3.08664090791338</v>
      </c>
    </row>
    <row r="13" ht="14.25" customHeight="1">
      <c r="A13" s="23" t="s">
        <v>28</v>
      </c>
      <c r="B13" s="17" t="s">
        <v>29</v>
      </c>
      <c r="C13" s="19">
        <v>108.0</v>
      </c>
      <c r="D13" s="19">
        <v>77.0</v>
      </c>
      <c r="E13" s="19">
        <v>37.0</v>
      </c>
      <c r="F13" s="19">
        <v>0.0</v>
      </c>
      <c r="G13" s="19">
        <v>1.0</v>
      </c>
      <c r="H13" s="19">
        <v>39.0</v>
      </c>
      <c r="I13" s="19">
        <v>21.0</v>
      </c>
      <c r="J13" s="19">
        <v>9.0</v>
      </c>
      <c r="K13" s="19">
        <v>1.0</v>
      </c>
      <c r="L13" s="41">
        <v>617996.0</v>
      </c>
      <c r="M13" s="20">
        <v>71.2962962962963</v>
      </c>
      <c r="N13" s="21">
        <v>12.459627570405</v>
      </c>
    </row>
    <row r="14" ht="14.25" customHeight="1">
      <c r="A14" s="23" t="s">
        <v>30</v>
      </c>
      <c r="B14" s="17" t="s">
        <v>31</v>
      </c>
      <c r="C14" s="19">
        <v>522.0</v>
      </c>
      <c r="D14" s="19">
        <v>370.0</v>
      </c>
      <c r="E14" s="19">
        <v>326.0</v>
      </c>
      <c r="F14" s="19">
        <v>16.0</v>
      </c>
      <c r="G14" s="19">
        <v>16.0</v>
      </c>
      <c r="H14" s="19">
        <v>12.0</v>
      </c>
      <c r="I14" s="19">
        <v>61.0</v>
      </c>
      <c r="J14" s="19">
        <v>83.0</v>
      </c>
      <c r="K14" s="19">
        <v>8.0</v>
      </c>
      <c r="L14" s="41">
        <v>9408130.0</v>
      </c>
      <c r="M14" s="20">
        <v>70.8812260536398</v>
      </c>
      <c r="N14" s="21">
        <v>3.9327687861456</v>
      </c>
    </row>
    <row r="15" ht="14.25" customHeight="1">
      <c r="A15" s="23" t="s">
        <v>32</v>
      </c>
      <c r="B15" s="17" t="s">
        <v>33</v>
      </c>
      <c r="C15" s="19">
        <v>7.0</v>
      </c>
      <c r="D15" s="19">
        <v>1.0</v>
      </c>
      <c r="E15" s="19">
        <v>0.0</v>
      </c>
      <c r="F15" s="42">
        <v>1.0</v>
      </c>
      <c r="G15" s="19">
        <v>0.0</v>
      </c>
      <c r="H15" s="42">
        <v>0.0</v>
      </c>
      <c r="I15" s="19">
        <v>2.0</v>
      </c>
      <c r="J15" s="19">
        <v>1.0</v>
      </c>
      <c r="K15" s="19">
        <v>3.0</v>
      </c>
      <c r="L15" s="41">
        <v>1374810.0</v>
      </c>
      <c r="M15" s="20">
        <v>14.2857142857143</v>
      </c>
      <c r="N15" s="21">
        <v>0.072737323702912</v>
      </c>
    </row>
    <row r="16" ht="14.25" customHeight="1">
      <c r="A16" s="23" t="s">
        <v>34</v>
      </c>
      <c r="B16" s="17" t="s">
        <v>35</v>
      </c>
      <c r="C16" s="19">
        <v>32.0</v>
      </c>
      <c r="D16" s="19">
        <v>17.0</v>
      </c>
      <c r="E16" s="19">
        <v>15.0</v>
      </c>
      <c r="F16" s="42">
        <v>1.0</v>
      </c>
      <c r="G16" s="19">
        <v>0.0</v>
      </c>
      <c r="H16" s="42">
        <v>1.0</v>
      </c>
      <c r="I16" s="19">
        <v>4.0</v>
      </c>
      <c r="J16" s="19">
        <v>8.0</v>
      </c>
      <c r="K16" s="19">
        <v>3.0</v>
      </c>
      <c r="L16" s="41">
        <v>1493662.0</v>
      </c>
      <c r="M16" s="20">
        <v>53.125</v>
      </c>
      <c r="N16" s="21">
        <v>1.13814236420288</v>
      </c>
    </row>
    <row r="17" ht="14.25" customHeight="1">
      <c r="A17" s="23" t="s">
        <v>36</v>
      </c>
      <c r="B17" s="17" t="s">
        <v>37</v>
      </c>
      <c r="C17" s="19">
        <v>452.0</v>
      </c>
      <c r="D17" s="19">
        <v>377.0</v>
      </c>
      <c r="E17" s="19">
        <v>364.0</v>
      </c>
      <c r="F17" s="42">
        <v>1.0</v>
      </c>
      <c r="G17" s="19">
        <v>5.0</v>
      </c>
      <c r="H17" s="19">
        <v>7.0</v>
      </c>
      <c r="I17" s="19">
        <v>29.0</v>
      </c>
      <c r="J17" s="19">
        <v>29.0</v>
      </c>
      <c r="K17" s="42">
        <v>17.0</v>
      </c>
      <c r="L17" s="41">
        <v>1.2869257E7</v>
      </c>
      <c r="M17" s="20">
        <v>83.4070796460177</v>
      </c>
      <c r="N17" s="21">
        <v>2.92946205052864</v>
      </c>
    </row>
    <row r="18" ht="14.25" customHeight="1">
      <c r="A18" s="23" t="s">
        <v>38</v>
      </c>
      <c r="B18" s="17" t="s">
        <v>39</v>
      </c>
      <c r="C18" s="19">
        <v>284.0</v>
      </c>
      <c r="D18" s="19">
        <v>183.0</v>
      </c>
      <c r="E18" s="19">
        <v>115.0</v>
      </c>
      <c r="F18" s="19">
        <v>9.0</v>
      </c>
      <c r="G18" s="19">
        <v>12.0</v>
      </c>
      <c r="H18" s="19">
        <v>47.0</v>
      </c>
      <c r="I18" s="19">
        <v>36.0</v>
      </c>
      <c r="J18" s="19">
        <v>43.0</v>
      </c>
      <c r="K18" s="19">
        <v>22.0</v>
      </c>
      <c r="L18" s="41">
        <v>5557234.0</v>
      </c>
      <c r="M18" s="20">
        <v>64.4366197183099</v>
      </c>
      <c r="N18" s="21">
        <v>3.29300511729396</v>
      </c>
    </row>
    <row r="19" ht="14.25" customHeight="1">
      <c r="A19" s="23" t="s">
        <v>40</v>
      </c>
      <c r="B19" s="17" t="s">
        <v>41</v>
      </c>
      <c r="C19" s="19">
        <v>44.0</v>
      </c>
      <c r="D19" s="19">
        <v>19.0</v>
      </c>
      <c r="E19" s="42">
        <v>7.0</v>
      </c>
      <c r="F19" s="42">
        <v>0.0</v>
      </c>
      <c r="G19" s="19">
        <v>2.0</v>
      </c>
      <c r="H19" s="42">
        <v>10.0</v>
      </c>
      <c r="I19" s="42">
        <v>10.0</v>
      </c>
      <c r="J19" s="19">
        <v>10.0</v>
      </c>
      <c r="K19" s="19">
        <v>5.0</v>
      </c>
      <c r="L19" s="41">
        <v>2682969.0</v>
      </c>
      <c r="M19" s="20">
        <v>43.1818181818182</v>
      </c>
      <c r="N19" s="21">
        <v>0.708170687026201</v>
      </c>
    </row>
    <row r="20" ht="14.25" customHeight="1">
      <c r="A20" s="23" t="s">
        <v>42</v>
      </c>
      <c r="B20" s="17" t="s">
        <v>43</v>
      </c>
      <c r="C20" s="19">
        <v>110.0</v>
      </c>
      <c r="D20" s="19">
        <v>73.0</v>
      </c>
      <c r="E20" s="42">
        <v>31.0</v>
      </c>
      <c r="F20" s="42">
        <v>3.0</v>
      </c>
      <c r="G20" s="42">
        <v>5.0</v>
      </c>
      <c r="H20" s="42">
        <v>34.0</v>
      </c>
      <c r="I20" s="42">
        <v>11.0</v>
      </c>
      <c r="J20" s="42">
        <v>16.0</v>
      </c>
      <c r="K20" s="42">
        <v>10.0</v>
      </c>
      <c r="L20" s="41">
        <v>2622476.0</v>
      </c>
      <c r="M20" s="20">
        <v>66.3636363636364</v>
      </c>
      <c r="N20" s="21">
        <v>2.78362890642278</v>
      </c>
    </row>
    <row r="21" ht="14.25" customHeight="1">
      <c r="A21" s="23" t="s">
        <v>44</v>
      </c>
      <c r="B21" s="17" t="s">
        <v>45</v>
      </c>
      <c r="C21" s="19">
        <v>150.0</v>
      </c>
      <c r="D21" s="19">
        <v>100.0</v>
      </c>
      <c r="E21" s="19">
        <v>77.0</v>
      </c>
      <c r="F21" s="42">
        <v>6.0</v>
      </c>
      <c r="G21" s="19">
        <v>5.0</v>
      </c>
      <c r="H21" s="42">
        <v>12.0</v>
      </c>
      <c r="I21" s="19">
        <v>13.0</v>
      </c>
      <c r="J21" s="42">
        <v>24.0</v>
      </c>
      <c r="K21" s="19">
        <v>13.0</v>
      </c>
      <c r="L21" s="41">
        <v>4244419.0</v>
      </c>
      <c r="M21" s="20">
        <v>66.6666666666667</v>
      </c>
      <c r="N21" s="21">
        <v>2.35603506628351</v>
      </c>
    </row>
    <row r="22" ht="14.25" customHeight="1">
      <c r="A22" s="23" t="s">
        <v>46</v>
      </c>
      <c r="B22" s="17" t="s">
        <v>47</v>
      </c>
      <c r="C22" s="19">
        <v>485.0</v>
      </c>
      <c r="D22" s="19">
        <v>402.0</v>
      </c>
      <c r="E22" s="19">
        <v>372.0</v>
      </c>
      <c r="F22" s="19">
        <v>10.0</v>
      </c>
      <c r="G22" s="19">
        <v>8.0</v>
      </c>
      <c r="H22" s="19">
        <v>12.0</v>
      </c>
      <c r="I22" s="19">
        <v>28.0</v>
      </c>
      <c r="J22" s="19">
        <v>29.0</v>
      </c>
      <c r="K22" s="19">
        <v>26.0</v>
      </c>
      <c r="L22" s="41">
        <v>3957239.0</v>
      </c>
      <c r="M22" s="20">
        <v>82.8865979381443</v>
      </c>
      <c r="N22" s="21">
        <v>10.1585979517537</v>
      </c>
    </row>
    <row r="23" ht="14.25" customHeight="1">
      <c r="A23" s="23" t="s">
        <v>48</v>
      </c>
      <c r="B23" s="17" t="s">
        <v>49</v>
      </c>
      <c r="C23" s="19">
        <v>25.0</v>
      </c>
      <c r="D23" s="19">
        <v>12.0</v>
      </c>
      <c r="E23" s="19">
        <v>3.0</v>
      </c>
      <c r="F23" s="19">
        <v>1.0</v>
      </c>
      <c r="G23" s="19">
        <v>1.0</v>
      </c>
      <c r="H23" s="42">
        <v>7.0</v>
      </c>
      <c r="I23" s="19">
        <v>4.0</v>
      </c>
      <c r="J23" s="19">
        <v>7.0</v>
      </c>
      <c r="K23" s="19">
        <v>2.0</v>
      </c>
      <c r="L23" s="41">
        <v>1328188.0</v>
      </c>
      <c r="M23" s="20">
        <v>48.0</v>
      </c>
      <c r="N23" s="21">
        <v>0.903486554614256</v>
      </c>
    </row>
    <row r="24" ht="14.25" customHeight="1">
      <c r="A24" s="23" t="s">
        <v>50</v>
      </c>
      <c r="B24" s="17" t="s">
        <v>51</v>
      </c>
      <c r="C24" s="19">
        <v>398.0</v>
      </c>
      <c r="D24" s="19">
        <v>272.0</v>
      </c>
      <c r="E24" s="19">
        <v>262.0</v>
      </c>
      <c r="F24" s="19">
        <v>2.0</v>
      </c>
      <c r="G24" s="19">
        <v>5.0</v>
      </c>
      <c r="H24" s="19">
        <v>3.0</v>
      </c>
      <c r="I24" s="19">
        <v>75.0</v>
      </c>
      <c r="J24" s="19">
        <v>34.0</v>
      </c>
      <c r="K24" s="19">
        <v>17.0</v>
      </c>
      <c r="L24" s="41">
        <v>5784364.0</v>
      </c>
      <c r="M24" s="20">
        <v>68.3417085427136</v>
      </c>
      <c r="N24" s="21">
        <v>4.70233201091771</v>
      </c>
    </row>
    <row r="25" ht="14.25" customHeight="1">
      <c r="A25" s="23" t="s">
        <v>52</v>
      </c>
      <c r="B25" s="17" t="s">
        <v>53</v>
      </c>
      <c r="C25" s="19">
        <v>183.0</v>
      </c>
      <c r="D25" s="19">
        <v>122.0</v>
      </c>
      <c r="E25" s="19">
        <v>52.0</v>
      </c>
      <c r="F25" s="19">
        <v>0.0</v>
      </c>
      <c r="G25" s="19">
        <v>1.0</v>
      </c>
      <c r="H25" s="19">
        <v>69.0</v>
      </c>
      <c r="I25" s="19">
        <v>30.0</v>
      </c>
      <c r="J25" s="19">
        <v>22.0</v>
      </c>
      <c r="K25" s="19">
        <v>9.0</v>
      </c>
      <c r="L25" s="41">
        <v>6034456.0</v>
      </c>
      <c r="M25" s="20">
        <v>66.6666666666667</v>
      </c>
      <c r="N25" s="21">
        <v>2.02172325061281</v>
      </c>
    </row>
    <row r="26" ht="14.25" customHeight="1">
      <c r="A26" s="23" t="s">
        <v>54</v>
      </c>
      <c r="B26" s="17" t="s">
        <v>55</v>
      </c>
      <c r="C26" s="19">
        <v>613.0</v>
      </c>
      <c r="D26" s="19">
        <v>450.0</v>
      </c>
      <c r="E26" s="19">
        <v>267.0</v>
      </c>
      <c r="F26" s="19">
        <v>29.0</v>
      </c>
      <c r="G26" s="19">
        <v>15.0</v>
      </c>
      <c r="H26" s="19">
        <v>139.0</v>
      </c>
      <c r="I26" s="19">
        <v>43.0</v>
      </c>
      <c r="J26" s="19">
        <v>89.0</v>
      </c>
      <c r="K26" s="19">
        <v>31.0</v>
      </c>
      <c r="L26" s="41">
        <v>8886852.0</v>
      </c>
      <c r="M26" s="20">
        <v>73.4094616639478</v>
      </c>
      <c r="N26" s="21">
        <v>5.0636603377664</v>
      </c>
    </row>
    <row r="27" ht="14.25" customHeight="1">
      <c r="A27" s="23" t="s">
        <v>56</v>
      </c>
      <c r="B27" s="17" t="s">
        <v>57</v>
      </c>
      <c r="C27" s="19">
        <v>70.0</v>
      </c>
      <c r="D27" s="19">
        <v>43.0</v>
      </c>
      <c r="E27" s="19">
        <v>36.0</v>
      </c>
      <c r="F27" s="19">
        <v>3.0</v>
      </c>
      <c r="G27" s="19">
        <v>3.0</v>
      </c>
      <c r="H27" s="19">
        <v>1.0</v>
      </c>
      <c r="I27" s="19">
        <v>12.0</v>
      </c>
      <c r="J27" s="19">
        <v>12.0</v>
      </c>
      <c r="K27" s="19">
        <v>3.0</v>
      </c>
      <c r="L27" s="41">
        <v>5226982.0</v>
      </c>
      <c r="M27" s="20">
        <v>61.4285714285714</v>
      </c>
      <c r="N27" s="21">
        <v>0.822654449546603</v>
      </c>
    </row>
    <row r="28" ht="14.25" customHeight="1">
      <c r="A28" s="23" t="s">
        <v>58</v>
      </c>
      <c r="B28" s="17" t="s">
        <v>59</v>
      </c>
      <c r="C28" s="19">
        <v>187.0</v>
      </c>
      <c r="D28" s="19">
        <v>138.0</v>
      </c>
      <c r="E28" s="19">
        <v>121.0</v>
      </c>
      <c r="F28" s="19">
        <v>6.0</v>
      </c>
      <c r="G28" s="19">
        <v>4.0</v>
      </c>
      <c r="H28" s="19">
        <v>7.0</v>
      </c>
      <c r="I28" s="19">
        <v>26.0</v>
      </c>
      <c r="J28" s="19">
        <v>14.0</v>
      </c>
      <c r="K28" s="19">
        <v>9.0</v>
      </c>
      <c r="L28" s="41">
        <v>1849412.0</v>
      </c>
      <c r="M28" s="20">
        <v>73.7967914438503</v>
      </c>
      <c r="N28" s="21">
        <v>7.46183111172632</v>
      </c>
    </row>
    <row r="29" ht="14.25" customHeight="1">
      <c r="A29" s="23" t="s">
        <v>60</v>
      </c>
      <c r="B29" s="17" t="s">
        <v>61</v>
      </c>
      <c r="C29" s="19">
        <v>364.0</v>
      </c>
      <c r="D29" s="19">
        <v>276.0</v>
      </c>
      <c r="E29" s="19">
        <v>158.0</v>
      </c>
      <c r="F29" s="19">
        <v>13.0</v>
      </c>
      <c r="G29" s="19">
        <v>9.0</v>
      </c>
      <c r="H29" s="19">
        <v>96.0</v>
      </c>
      <c r="I29" s="19">
        <v>28.0</v>
      </c>
      <c r="J29" s="19">
        <v>42.0</v>
      </c>
      <c r="K29" s="19">
        <v>18.0</v>
      </c>
      <c r="L29" s="41">
        <v>5950416.0</v>
      </c>
      <c r="M29" s="20">
        <v>75.8241758241758</v>
      </c>
      <c r="N29" s="21">
        <v>4.63833116877879</v>
      </c>
    </row>
    <row r="30" ht="14.25" customHeight="1">
      <c r="A30" s="23" t="s">
        <v>62</v>
      </c>
      <c r="B30" s="17" t="s">
        <v>63</v>
      </c>
      <c r="C30" s="19">
        <v>18.0</v>
      </c>
      <c r="D30" s="19">
        <v>7.0</v>
      </c>
      <c r="E30" s="19">
        <v>2.0</v>
      </c>
      <c r="F30" s="42">
        <v>3.0</v>
      </c>
      <c r="G30" s="19">
        <v>1.0</v>
      </c>
      <c r="H30" s="42">
        <v>1.0</v>
      </c>
      <c r="I30" s="42">
        <v>4.0</v>
      </c>
      <c r="J30" s="19">
        <v>5.0</v>
      </c>
      <c r="K30" s="42">
        <v>2.0</v>
      </c>
      <c r="L30" s="41">
        <v>926672.0</v>
      </c>
      <c r="M30" s="20">
        <v>38.8888888888889</v>
      </c>
      <c r="N30" s="21">
        <v>0.755391335877204</v>
      </c>
    </row>
    <row r="31" ht="14.25" customHeight="1">
      <c r="A31" s="23" t="s">
        <v>64</v>
      </c>
      <c r="B31" s="17" t="s">
        <v>65</v>
      </c>
      <c r="C31" s="19">
        <v>65.0</v>
      </c>
      <c r="D31" s="19">
        <v>42.0</v>
      </c>
      <c r="E31" s="19">
        <v>35.0</v>
      </c>
      <c r="F31" s="19">
        <v>2.0</v>
      </c>
      <c r="G31" s="19">
        <v>1.0</v>
      </c>
      <c r="H31" s="19">
        <v>4.0</v>
      </c>
      <c r="I31" s="19">
        <v>7.0</v>
      </c>
      <c r="J31" s="19">
        <v>9.0</v>
      </c>
      <c r="K31" s="42">
        <v>7.0</v>
      </c>
      <c r="L31" s="41">
        <v>1678460.0</v>
      </c>
      <c r="M31" s="20">
        <v>64.6153846153846</v>
      </c>
      <c r="N31" s="21">
        <v>2.50229376928851</v>
      </c>
    </row>
    <row r="32" ht="14.25" customHeight="1">
      <c r="A32" s="23" t="s">
        <v>66</v>
      </c>
      <c r="B32" s="17" t="s">
        <v>67</v>
      </c>
      <c r="C32" s="19">
        <v>129.0</v>
      </c>
      <c r="D32" s="19">
        <v>75.0</v>
      </c>
      <c r="E32" s="19">
        <v>46.0</v>
      </c>
      <c r="F32" s="19">
        <v>2.0</v>
      </c>
      <c r="G32" s="19">
        <v>1.0</v>
      </c>
      <c r="H32" s="19">
        <v>26.0</v>
      </c>
      <c r="I32" s="19">
        <v>20.0</v>
      </c>
      <c r="J32" s="19">
        <v>25.0</v>
      </c>
      <c r="K32" s="19">
        <v>9.0</v>
      </c>
      <c r="L32" s="41">
        <v>2440815.0</v>
      </c>
      <c r="M32" s="20">
        <v>58.1395348837209</v>
      </c>
      <c r="N32" s="21">
        <v>3.07274414488603</v>
      </c>
    </row>
    <row r="33" ht="14.25" customHeight="1">
      <c r="A33" s="23" t="s">
        <v>68</v>
      </c>
      <c r="B33" s="17" t="s">
        <v>69</v>
      </c>
      <c r="C33" s="19">
        <v>16.0</v>
      </c>
      <c r="D33" s="19">
        <v>6.0</v>
      </c>
      <c r="E33" s="19">
        <v>1.0</v>
      </c>
      <c r="F33" s="19">
        <v>2.0</v>
      </c>
      <c r="G33" s="19">
        <v>1.0</v>
      </c>
      <c r="H33" s="42">
        <v>2.0</v>
      </c>
      <c r="I33" s="19">
        <v>4.0</v>
      </c>
      <c r="J33" s="19">
        <v>6.0</v>
      </c>
      <c r="K33" s="19">
        <v>0.0</v>
      </c>
      <c r="L33" s="41">
        <v>1129726.0</v>
      </c>
      <c r="M33" s="20">
        <v>37.5</v>
      </c>
      <c r="N33" s="21">
        <v>0.531102231868612</v>
      </c>
    </row>
    <row r="34" ht="14.25" customHeight="1">
      <c r="A34" s="23" t="s">
        <v>70</v>
      </c>
      <c r="B34" s="17" t="s">
        <v>71</v>
      </c>
      <c r="C34" s="19">
        <v>379.0</v>
      </c>
      <c r="D34" s="19">
        <v>269.0</v>
      </c>
      <c r="E34" s="19">
        <v>238.0</v>
      </c>
      <c r="F34" s="19">
        <v>1.0</v>
      </c>
      <c r="G34" s="19">
        <v>5.0</v>
      </c>
      <c r="H34" s="19">
        <v>25.0</v>
      </c>
      <c r="I34" s="19">
        <v>51.0</v>
      </c>
      <c r="J34" s="19">
        <v>41.0</v>
      </c>
      <c r="K34" s="19">
        <v>18.0</v>
      </c>
      <c r="L34" s="41">
        <v>8759125.0</v>
      </c>
      <c r="M34" s="20">
        <v>70.976253298153</v>
      </c>
      <c r="N34" s="21">
        <v>3.07108301342885</v>
      </c>
    </row>
    <row r="35" ht="14.25" customHeight="1">
      <c r="A35" s="23" t="s">
        <v>72</v>
      </c>
      <c r="B35" s="17" t="s">
        <v>73</v>
      </c>
      <c r="C35" s="19">
        <v>121.0</v>
      </c>
      <c r="D35" s="19">
        <v>60.0</v>
      </c>
      <c r="E35" s="19">
        <v>45.0</v>
      </c>
      <c r="F35" s="19">
        <v>2.0</v>
      </c>
      <c r="G35" s="19">
        <v>2.0</v>
      </c>
      <c r="H35" s="19">
        <v>11.0</v>
      </c>
      <c r="I35" s="19">
        <v>21.0</v>
      </c>
      <c r="J35" s="19">
        <v>32.0</v>
      </c>
      <c r="K35" s="19">
        <v>8.0</v>
      </c>
      <c r="L35" s="41">
        <v>2011134.0</v>
      </c>
      <c r="M35" s="20">
        <v>49.5867768595041</v>
      </c>
      <c r="N35" s="21">
        <v>2.98339145974361</v>
      </c>
    </row>
    <row r="36" ht="14.25" customHeight="1">
      <c r="A36" s="23" t="s">
        <v>74</v>
      </c>
      <c r="B36" s="17" t="s">
        <v>75</v>
      </c>
      <c r="C36" s="19">
        <v>774.0</v>
      </c>
      <c r="D36" s="19">
        <v>445.0</v>
      </c>
      <c r="E36" s="19">
        <v>394.0</v>
      </c>
      <c r="F36" s="19">
        <v>5.0</v>
      </c>
      <c r="G36" s="19">
        <v>16.0</v>
      </c>
      <c r="H36" s="19">
        <v>30.0</v>
      </c>
      <c r="I36" s="19">
        <v>160.0</v>
      </c>
      <c r="J36" s="19">
        <v>143.0</v>
      </c>
      <c r="K36" s="19">
        <v>26.0</v>
      </c>
      <c r="L36" s="41">
        <v>1.0807465E7</v>
      </c>
      <c r="M36" s="20">
        <v>57.4935400516796</v>
      </c>
      <c r="N36" s="21">
        <v>4.1175243223087</v>
      </c>
    </row>
    <row r="37" ht="14.25" customHeight="1">
      <c r="A37" s="23" t="s">
        <v>76</v>
      </c>
      <c r="B37" s="17" t="s">
        <v>77</v>
      </c>
      <c r="C37" s="19">
        <v>489.0</v>
      </c>
      <c r="D37" s="19">
        <v>335.0</v>
      </c>
      <c r="E37" s="19">
        <v>235.0</v>
      </c>
      <c r="F37" s="19">
        <v>26.0</v>
      </c>
      <c r="G37" s="19">
        <v>19.0</v>
      </c>
      <c r="H37" s="19">
        <v>55.0</v>
      </c>
      <c r="I37" s="19">
        <v>60.0</v>
      </c>
      <c r="J37" s="19">
        <v>57.0</v>
      </c>
      <c r="K37" s="19">
        <v>37.0</v>
      </c>
      <c r="L37" s="41">
        <v>8664157.0</v>
      </c>
      <c r="M37" s="20">
        <v>68.5071574642127</v>
      </c>
      <c r="N37" s="21">
        <v>3.86650426579297</v>
      </c>
    </row>
    <row r="38" ht="14.25" customHeight="1">
      <c r="A38" s="23" t="s">
        <v>78</v>
      </c>
      <c r="B38" s="17" t="s">
        <v>79</v>
      </c>
      <c r="C38" s="19">
        <v>12.0</v>
      </c>
      <c r="D38" s="19">
        <v>6.0</v>
      </c>
      <c r="E38" s="42">
        <v>3.0</v>
      </c>
      <c r="F38" s="42">
        <v>0.0</v>
      </c>
      <c r="G38" s="19">
        <v>0.0</v>
      </c>
      <c r="H38" s="42">
        <v>3.0</v>
      </c>
      <c r="I38" s="19">
        <v>4.0</v>
      </c>
      <c r="J38" s="19">
        <v>0.0</v>
      </c>
      <c r="K38" s="19">
        <v>2.0</v>
      </c>
      <c r="L38" s="41">
        <v>646511.0</v>
      </c>
      <c r="M38" s="20">
        <v>50.0</v>
      </c>
      <c r="N38" s="21">
        <v>0.928058455308572</v>
      </c>
    </row>
    <row r="39" ht="14.25" customHeight="1">
      <c r="A39" s="23" t="s">
        <v>80</v>
      </c>
      <c r="B39" s="17" t="s">
        <v>81</v>
      </c>
      <c r="C39" s="19">
        <v>488.0</v>
      </c>
      <c r="D39" s="19">
        <v>344.0</v>
      </c>
      <c r="E39" s="19">
        <v>187.0</v>
      </c>
      <c r="F39" s="19">
        <v>8.0</v>
      </c>
      <c r="G39" s="19">
        <v>13.0</v>
      </c>
      <c r="H39" s="19">
        <v>136.0</v>
      </c>
      <c r="I39" s="19">
        <v>44.0</v>
      </c>
      <c r="J39" s="19">
        <v>80.0</v>
      </c>
      <c r="K39" s="19">
        <v>20.0</v>
      </c>
      <c r="L39" s="41">
        <v>9714166.0</v>
      </c>
      <c r="M39" s="20">
        <v>70.4918032786885</v>
      </c>
      <c r="N39" s="21">
        <v>3.54122011091843</v>
      </c>
    </row>
    <row r="40" ht="14.25" customHeight="1">
      <c r="A40" s="23" t="s">
        <v>82</v>
      </c>
      <c r="B40" s="17" t="s">
        <v>83</v>
      </c>
      <c r="C40" s="19">
        <v>204.0</v>
      </c>
      <c r="D40" s="19">
        <v>131.0</v>
      </c>
      <c r="E40" s="19">
        <v>99.0</v>
      </c>
      <c r="F40" s="19">
        <v>8.0</v>
      </c>
      <c r="G40" s="19">
        <v>9.0</v>
      </c>
      <c r="H40" s="19">
        <v>15.0</v>
      </c>
      <c r="I40" s="19">
        <v>26.0</v>
      </c>
      <c r="J40" s="19">
        <v>21.0</v>
      </c>
      <c r="K40" s="19">
        <v>26.0</v>
      </c>
      <c r="L40" s="41">
        <v>3597339.0</v>
      </c>
      <c r="M40" s="20">
        <v>64.2156862745098</v>
      </c>
      <c r="N40" s="21">
        <v>3.64158062390006</v>
      </c>
    </row>
    <row r="41" ht="14.25" customHeight="1">
      <c r="A41" s="23" t="s">
        <v>84</v>
      </c>
      <c r="B41" s="17" t="s">
        <v>85</v>
      </c>
      <c r="C41" s="19">
        <v>77.0</v>
      </c>
      <c r="D41" s="19">
        <v>40.0</v>
      </c>
      <c r="E41" s="19">
        <v>13.0</v>
      </c>
      <c r="F41" s="19">
        <v>1.0</v>
      </c>
      <c r="G41" s="19">
        <v>2.0</v>
      </c>
      <c r="H41" s="19">
        <v>24.0</v>
      </c>
      <c r="I41" s="19">
        <v>22.0</v>
      </c>
      <c r="J41" s="19">
        <v>10.0</v>
      </c>
      <c r="K41" s="19">
        <v>5.0</v>
      </c>
      <c r="L41" s="41">
        <v>3823231.0</v>
      </c>
      <c r="M41" s="20">
        <v>51.9480519480519</v>
      </c>
      <c r="N41" s="21">
        <v>1.0462355008107</v>
      </c>
    </row>
    <row r="42" ht="14.25" customHeight="1">
      <c r="A42" s="23" t="s">
        <v>86</v>
      </c>
      <c r="B42" s="17" t="s">
        <v>87</v>
      </c>
      <c r="C42" s="19">
        <v>636.0</v>
      </c>
      <c r="D42" s="19">
        <v>470.0</v>
      </c>
      <c r="E42" s="19">
        <v>379.0</v>
      </c>
      <c r="F42" s="19">
        <v>8.0</v>
      </c>
      <c r="G42" s="19">
        <v>19.0</v>
      </c>
      <c r="H42" s="19">
        <v>64.0</v>
      </c>
      <c r="I42" s="19">
        <v>73.0</v>
      </c>
      <c r="J42" s="19">
        <v>66.0</v>
      </c>
      <c r="K42" s="19">
        <v>27.0</v>
      </c>
      <c r="L42" s="41">
        <v>1.1853574E7</v>
      </c>
      <c r="M42" s="20">
        <v>73.8993710691824</v>
      </c>
      <c r="N42" s="21">
        <v>3.96504885362001</v>
      </c>
    </row>
    <row r="43" ht="14.25" customHeight="1">
      <c r="A43" s="23" t="s">
        <v>88</v>
      </c>
      <c r="B43" s="17" t="s">
        <v>89</v>
      </c>
      <c r="C43" s="19">
        <v>14.0</v>
      </c>
      <c r="D43" s="19">
        <v>5.0</v>
      </c>
      <c r="E43" s="19">
        <v>1.0</v>
      </c>
      <c r="F43" s="42">
        <v>0.0</v>
      </c>
      <c r="G43" s="19">
        <v>0.0</v>
      </c>
      <c r="H43" s="19">
        <v>4.0</v>
      </c>
      <c r="I43" s="19">
        <v>5.0</v>
      </c>
      <c r="J43" s="19">
        <v>4.0</v>
      </c>
      <c r="K43" s="19">
        <v>0.0</v>
      </c>
      <c r="L43" s="41">
        <v>873472.0</v>
      </c>
      <c r="M43" s="20">
        <v>35.7142857142857</v>
      </c>
      <c r="N43" s="21">
        <v>0.572428194607268</v>
      </c>
    </row>
    <row r="44" ht="14.25" customHeight="1">
      <c r="A44" s="23" t="s">
        <v>90</v>
      </c>
      <c r="B44" s="17" t="s">
        <v>91</v>
      </c>
      <c r="C44" s="19">
        <v>319.0</v>
      </c>
      <c r="D44" s="19">
        <v>223.0</v>
      </c>
      <c r="E44" s="19">
        <v>126.0</v>
      </c>
      <c r="F44" s="19">
        <v>10.0</v>
      </c>
      <c r="G44" s="19">
        <v>12.0</v>
      </c>
      <c r="H44" s="19">
        <v>75.0</v>
      </c>
      <c r="I44" s="19">
        <v>38.0</v>
      </c>
      <c r="J44" s="19">
        <v>40.0</v>
      </c>
      <c r="K44" s="19">
        <v>18.0</v>
      </c>
      <c r="L44" s="41">
        <v>4122555.0</v>
      </c>
      <c r="M44" s="20">
        <v>69.9059561128527</v>
      </c>
      <c r="N44" s="21">
        <v>5.40926682603386</v>
      </c>
    </row>
    <row r="45" ht="14.25" customHeight="1">
      <c r="A45" s="23" t="s">
        <v>92</v>
      </c>
      <c r="B45" s="17" t="s">
        <v>93</v>
      </c>
      <c r="C45" s="19">
        <v>15.0</v>
      </c>
      <c r="D45" s="19">
        <v>5.0</v>
      </c>
      <c r="E45" s="42">
        <v>3.0</v>
      </c>
      <c r="F45" s="42">
        <v>1.0</v>
      </c>
      <c r="G45" s="19">
        <v>0.0</v>
      </c>
      <c r="H45" s="42">
        <v>1.0</v>
      </c>
      <c r="I45" s="42">
        <v>4.0</v>
      </c>
      <c r="J45" s="19">
        <v>3.0</v>
      </c>
      <c r="K45" s="19">
        <v>3.0</v>
      </c>
      <c r="L45" s="41">
        <v>732933.0</v>
      </c>
      <c r="M45" s="20">
        <v>33.3333333333333</v>
      </c>
      <c r="N45" s="21">
        <v>0.682190595866198</v>
      </c>
    </row>
    <row r="46" ht="14.25" customHeight="1">
      <c r="A46" s="23" t="s">
        <v>94</v>
      </c>
      <c r="B46" s="17" t="s">
        <v>95</v>
      </c>
      <c r="C46" s="19">
        <v>373.0</v>
      </c>
      <c r="D46" s="19">
        <v>244.0</v>
      </c>
      <c r="E46" s="19">
        <v>172.0</v>
      </c>
      <c r="F46" s="19">
        <v>7.0</v>
      </c>
      <c r="G46" s="19">
        <v>13.0</v>
      </c>
      <c r="H46" s="19">
        <v>52.0</v>
      </c>
      <c r="I46" s="19">
        <v>51.0</v>
      </c>
      <c r="J46" s="19">
        <v>62.0</v>
      </c>
      <c r="K46" s="19">
        <v>16.0</v>
      </c>
      <c r="L46" s="41">
        <v>6218332.0</v>
      </c>
      <c r="M46" s="20">
        <v>65.4155495978552</v>
      </c>
      <c r="N46" s="21">
        <v>3.9238818384094</v>
      </c>
    </row>
    <row r="47" ht="14.25" customHeight="1">
      <c r="A47" s="23" t="s">
        <v>96</v>
      </c>
      <c r="B47" s="17" t="s">
        <v>97</v>
      </c>
      <c r="C47" s="19">
        <v>1089.0</v>
      </c>
      <c r="D47" s="19">
        <v>699.0</v>
      </c>
      <c r="E47" s="19">
        <v>497.0</v>
      </c>
      <c r="F47" s="19">
        <v>37.0</v>
      </c>
      <c r="G47" s="19">
        <v>48.0</v>
      </c>
      <c r="H47" s="19">
        <v>117.0</v>
      </c>
      <c r="I47" s="19">
        <v>175.0</v>
      </c>
      <c r="J47" s="19">
        <v>134.0</v>
      </c>
      <c r="K47" s="19">
        <v>81.0</v>
      </c>
      <c r="L47" s="41">
        <v>2.4016516E7</v>
      </c>
      <c r="M47" s="20">
        <v>64.1873278236915</v>
      </c>
      <c r="N47" s="21">
        <v>2.91049709291722</v>
      </c>
    </row>
    <row r="48" ht="14.25" customHeight="1">
      <c r="A48" s="23" t="s">
        <v>98</v>
      </c>
      <c r="B48" s="17" t="s">
        <v>99</v>
      </c>
      <c r="C48" s="19">
        <v>51.0</v>
      </c>
      <c r="D48" s="19">
        <v>26.0</v>
      </c>
      <c r="E48" s="19">
        <v>15.0</v>
      </c>
      <c r="F48" s="42">
        <v>4.0</v>
      </c>
      <c r="G48" s="19">
        <v>1.0</v>
      </c>
      <c r="H48" s="19">
        <v>6.0</v>
      </c>
      <c r="I48" s="19">
        <v>5.0</v>
      </c>
      <c r="J48" s="19">
        <v>9.0</v>
      </c>
      <c r="K48" s="19">
        <v>11.0</v>
      </c>
      <c r="L48" s="41">
        <v>2687404.0</v>
      </c>
      <c r="M48" s="20">
        <v>50.9803921568627</v>
      </c>
      <c r="N48" s="21">
        <v>0.967476419622803</v>
      </c>
    </row>
    <row r="49" ht="14.25" customHeight="1">
      <c r="A49" s="23" t="s">
        <v>100</v>
      </c>
      <c r="B49" s="17" t="s">
        <v>101</v>
      </c>
      <c r="C49" s="19">
        <v>8.0</v>
      </c>
      <c r="D49" s="19">
        <v>4.0</v>
      </c>
      <c r="E49" s="19">
        <v>2.0</v>
      </c>
      <c r="F49" s="19">
        <v>0.0</v>
      </c>
      <c r="G49" s="19">
        <v>0.0</v>
      </c>
      <c r="H49" s="42">
        <v>2.0</v>
      </c>
      <c r="I49" s="19">
        <v>2.0</v>
      </c>
      <c r="J49" s="42">
        <v>2.0</v>
      </c>
      <c r="K49" s="19">
        <v>0.0</v>
      </c>
      <c r="L49" s="41">
        <v>531937.0</v>
      </c>
      <c r="M49" s="20">
        <v>50.0</v>
      </c>
      <c r="N49" s="21">
        <v>0.751968748178826</v>
      </c>
    </row>
    <row r="50" ht="14.25" customHeight="1">
      <c r="A50" s="23" t="s">
        <v>102</v>
      </c>
      <c r="B50" s="17" t="s">
        <v>103</v>
      </c>
      <c r="C50" s="19">
        <v>303.0</v>
      </c>
      <c r="D50" s="19">
        <v>208.0</v>
      </c>
      <c r="E50" s="19">
        <v>110.0</v>
      </c>
      <c r="F50" s="19">
        <v>10.0</v>
      </c>
      <c r="G50" s="19">
        <v>15.0</v>
      </c>
      <c r="H50" s="19">
        <v>73.0</v>
      </c>
      <c r="I50" s="19">
        <v>33.0</v>
      </c>
      <c r="J50" s="19">
        <v>41.0</v>
      </c>
      <c r="K50" s="19">
        <v>21.0</v>
      </c>
      <c r="L50" s="41">
        <v>8066841.0</v>
      </c>
      <c r="M50" s="20">
        <v>68.6468646864686</v>
      </c>
      <c r="N50" s="21">
        <v>2.57845667219671</v>
      </c>
    </row>
    <row r="51" ht="14.25" customHeight="1">
      <c r="A51" s="23" t="s">
        <v>104</v>
      </c>
      <c r="B51" s="17" t="s">
        <v>105</v>
      </c>
      <c r="C51" s="19">
        <v>161.0</v>
      </c>
      <c r="D51" s="19">
        <v>79.0</v>
      </c>
      <c r="E51" s="19">
        <v>58.0</v>
      </c>
      <c r="F51" s="19">
        <v>1.0</v>
      </c>
      <c r="G51" s="19">
        <v>3.0</v>
      </c>
      <c r="H51" s="19">
        <v>17.0</v>
      </c>
      <c r="I51" s="19">
        <v>29.0</v>
      </c>
      <c r="J51" s="19">
        <v>36.0</v>
      </c>
      <c r="K51" s="19">
        <v>17.0</v>
      </c>
      <c r="L51" s="41">
        <v>6322393.0</v>
      </c>
      <c r="M51" s="20">
        <v>49.0683229813665</v>
      </c>
      <c r="N51" s="21">
        <v>1.24952688009113</v>
      </c>
    </row>
    <row r="52" ht="14.25" customHeight="1">
      <c r="A52" s="23" t="s">
        <v>106</v>
      </c>
      <c r="B52" s="17" t="s">
        <v>107</v>
      </c>
      <c r="C52" s="19">
        <v>74.0</v>
      </c>
      <c r="D52" s="19">
        <v>43.0</v>
      </c>
      <c r="E52" s="19">
        <v>23.0</v>
      </c>
      <c r="F52" s="19">
        <v>10.0</v>
      </c>
      <c r="G52" s="19">
        <v>3.0</v>
      </c>
      <c r="H52" s="19">
        <v>7.0</v>
      </c>
      <c r="I52" s="19">
        <v>11.0</v>
      </c>
      <c r="J52" s="19">
        <v>13.0</v>
      </c>
      <c r="K52" s="19">
        <v>7.0</v>
      </c>
      <c r="L52" s="41">
        <v>1498772.0</v>
      </c>
      <c r="M52" s="20">
        <v>58.1081081081081</v>
      </c>
      <c r="N52" s="21">
        <v>2.86901543396861</v>
      </c>
    </row>
    <row r="53" ht="14.25" customHeight="1">
      <c r="A53" s="23" t="s">
        <v>108</v>
      </c>
      <c r="B53" s="17" t="s">
        <v>109</v>
      </c>
      <c r="C53" s="19">
        <v>135.0</v>
      </c>
      <c r="D53" s="19">
        <v>80.0</v>
      </c>
      <c r="E53" s="19">
        <v>60.0</v>
      </c>
      <c r="F53" s="19">
        <v>7.0</v>
      </c>
      <c r="G53" s="19">
        <v>3.0</v>
      </c>
      <c r="H53" s="19">
        <v>10.0</v>
      </c>
      <c r="I53" s="19">
        <v>21.0</v>
      </c>
      <c r="J53" s="19">
        <v>13.0</v>
      </c>
      <c r="K53" s="19">
        <v>21.0</v>
      </c>
      <c r="L53" s="41">
        <v>5456018.0</v>
      </c>
      <c r="M53" s="20">
        <v>59.2592592592592</v>
      </c>
      <c r="N53" s="21">
        <v>1.46627082242031</v>
      </c>
    </row>
    <row r="54" ht="14.25" customHeight="1">
      <c r="A54" s="23" t="s">
        <v>110</v>
      </c>
      <c r="B54" s="17" t="s">
        <v>111</v>
      </c>
      <c r="C54" s="19">
        <v>15.0</v>
      </c>
      <c r="D54" s="19">
        <v>11.0</v>
      </c>
      <c r="E54" s="19">
        <v>7.0</v>
      </c>
      <c r="F54" s="42">
        <v>0.0</v>
      </c>
      <c r="G54" s="19">
        <v>0.0</v>
      </c>
      <c r="H54" s="42">
        <v>4.0</v>
      </c>
      <c r="I54" s="19">
        <v>0.0</v>
      </c>
      <c r="J54" s="19">
        <v>1.0</v>
      </c>
      <c r="K54" s="19">
        <v>3.0</v>
      </c>
      <c r="L54" s="41">
        <v>548033.0</v>
      </c>
      <c r="M54" s="20">
        <v>73.3333333333333</v>
      </c>
      <c r="N54" s="21">
        <v>2.00717839984089</v>
      </c>
    </row>
    <row r="55" ht="14.25" customHeight="1">
      <c r="A55" s="25" t="s">
        <v>112</v>
      </c>
      <c r="B55" s="26"/>
      <c r="C55" s="27">
        <v>38.0</v>
      </c>
      <c r="D55" s="27">
        <v>31.0</v>
      </c>
      <c r="E55" s="27">
        <v>27.0</v>
      </c>
      <c r="F55" s="43">
        <v>0.0</v>
      </c>
      <c r="G55" s="27">
        <v>0.0</v>
      </c>
      <c r="H55" s="43">
        <v>4.0</v>
      </c>
      <c r="I55" s="27">
        <v>5.0</v>
      </c>
      <c r="J55" s="27">
        <v>2.0</v>
      </c>
      <c r="K55" s="27">
        <v>0.0</v>
      </c>
      <c r="L55" s="44"/>
      <c r="M55" s="28"/>
      <c r="N55" s="28"/>
    </row>
    <row r="56" ht="14.25" customHeight="1">
      <c r="A56" s="29" t="s">
        <v>113</v>
      </c>
      <c r="B56" s="26"/>
      <c r="C56" s="30"/>
      <c r="D56" s="30"/>
      <c r="E56" s="30"/>
      <c r="F56" s="30"/>
      <c r="G56" s="30"/>
      <c r="H56" s="30"/>
      <c r="I56" s="30"/>
      <c r="J56" s="30"/>
      <c r="K56" s="30"/>
      <c r="L56" s="37"/>
      <c r="M56" s="5"/>
      <c r="N56" s="5"/>
    </row>
    <row r="57" ht="14.25" customHeight="1">
      <c r="A57" s="31" t="s">
        <v>114</v>
      </c>
      <c r="B57" s="26"/>
      <c r="C57" s="32"/>
      <c r="D57" s="32"/>
      <c r="E57" s="32"/>
      <c r="F57" s="32"/>
      <c r="G57" s="32"/>
      <c r="H57" s="32"/>
      <c r="I57" s="32"/>
      <c r="J57" s="32"/>
      <c r="K57" s="32"/>
      <c r="L57" s="38"/>
    </row>
    <row r="58" ht="14.25" customHeight="1">
      <c r="A58" s="31" t="s">
        <v>115</v>
      </c>
      <c r="B58" s="33"/>
      <c r="C58" s="32"/>
      <c r="D58" s="32"/>
      <c r="E58" s="32"/>
      <c r="F58" s="32"/>
      <c r="G58" s="32"/>
      <c r="H58" s="32"/>
      <c r="I58" s="32"/>
      <c r="J58" s="32"/>
      <c r="K58" s="32"/>
      <c r="L58" s="38"/>
    </row>
    <row r="59" ht="14.25" customHeight="1">
      <c r="D59" s="34" t="s">
        <v>116</v>
      </c>
      <c r="I59" s="34" t="s">
        <v>116</v>
      </c>
      <c r="K59" s="34" t="s">
        <v>116</v>
      </c>
      <c r="L59" s="38"/>
    </row>
    <row r="60" ht="14.25" customHeight="1">
      <c r="C60" s="34" t="s">
        <v>116</v>
      </c>
      <c r="L60" s="38"/>
    </row>
    <row r="61" ht="14.25" customHeight="1">
      <c r="D61" s="34" t="s">
        <v>116</v>
      </c>
      <c r="F61" s="34" t="s">
        <v>116</v>
      </c>
      <c r="L61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7.0"/>
    <col customWidth="1" min="2" max="2" width="11.38"/>
    <col customWidth="1" min="3" max="3" width="11.25"/>
    <col customWidth="1" min="4" max="4" width="11.13"/>
    <col customWidth="1" min="5" max="5" width="10.75"/>
    <col customWidth="1" min="6" max="6" width="10.25"/>
    <col customWidth="1" min="7" max="7" width="9.75"/>
    <col customWidth="1" min="8" max="8" width="11.25"/>
    <col customWidth="1" min="9" max="9" width="9.88"/>
  </cols>
  <sheetData>
    <row r="1" ht="18.75" customHeight="1">
      <c r="A1" s="45" t="s">
        <v>126</v>
      </c>
      <c r="B1" s="46"/>
      <c r="C1" s="46"/>
      <c r="D1" s="46"/>
      <c r="E1" s="46"/>
      <c r="F1" s="46"/>
      <c r="G1" s="46"/>
      <c r="H1" s="46"/>
    </row>
    <row r="2" ht="21.75" customHeight="1">
      <c r="A2" s="47" t="s">
        <v>127</v>
      </c>
      <c r="B2" s="5"/>
      <c r="C2" s="48" t="s">
        <v>116</v>
      </c>
      <c r="D2" s="5"/>
      <c r="E2" s="48" t="s">
        <v>116</v>
      </c>
      <c r="F2" s="5"/>
      <c r="G2" s="5"/>
      <c r="H2" s="5"/>
    </row>
    <row r="3" ht="18.75" customHeight="1">
      <c r="A3" s="49" t="s">
        <v>2</v>
      </c>
      <c r="B3" s="3"/>
      <c r="C3" s="3"/>
      <c r="D3" s="3"/>
      <c r="E3" s="3"/>
      <c r="F3" s="3"/>
      <c r="G3" s="3"/>
      <c r="H3" s="3"/>
    </row>
    <row r="4" ht="50.25" customHeight="1">
      <c r="A4" s="50" t="s">
        <v>3</v>
      </c>
      <c r="B4" s="51" t="s">
        <v>128</v>
      </c>
      <c r="C4" s="51" t="s">
        <v>129</v>
      </c>
      <c r="D4" s="51" t="s">
        <v>130</v>
      </c>
      <c r="E4" s="51" t="s">
        <v>131</v>
      </c>
      <c r="F4" s="51" t="s">
        <v>132</v>
      </c>
      <c r="G4" s="51" t="s">
        <v>133</v>
      </c>
      <c r="H4" s="51" t="s">
        <v>134</v>
      </c>
      <c r="I4" s="52" t="s">
        <v>135</v>
      </c>
    </row>
    <row r="5" ht="31.5" customHeight="1">
      <c r="A5" s="53" t="s">
        <v>13</v>
      </c>
      <c r="B5" s="54">
        <v>354396.0</v>
      </c>
      <c r="C5" s="54">
        <v>122300.0</v>
      </c>
      <c r="D5" s="54">
        <v>23043.0</v>
      </c>
      <c r="E5" s="54">
        <v>25819.0</v>
      </c>
      <c r="F5" s="54">
        <v>126119.0</v>
      </c>
      <c r="G5" s="55"/>
      <c r="H5" s="54">
        <v>3.11591917E8</v>
      </c>
      <c r="I5" s="56">
        <f t="shared" ref="I5:I55" si="1">C5/(H5/100000)</f>
        <v>39.25005539</v>
      </c>
    </row>
    <row r="6" ht="31.5" customHeight="1">
      <c r="A6" s="57" t="s">
        <v>136</v>
      </c>
      <c r="B6" s="58">
        <v>3106.0</v>
      </c>
      <c r="C6" s="58">
        <v>1781.0</v>
      </c>
      <c r="D6" s="58">
        <v>161.0</v>
      </c>
      <c r="E6" s="58">
        <v>317.0</v>
      </c>
      <c r="F6" s="58">
        <v>847.0</v>
      </c>
      <c r="G6" s="58">
        <v>300.0</v>
      </c>
      <c r="H6" s="58">
        <v>3967912.0</v>
      </c>
      <c r="I6" s="56">
        <f t="shared" si="1"/>
        <v>44.88506802</v>
      </c>
    </row>
    <row r="7" ht="15.75" customHeight="1">
      <c r="A7" s="59" t="s">
        <v>14</v>
      </c>
      <c r="B7" s="60">
        <v>573.0</v>
      </c>
      <c r="C7" s="60">
        <v>130.0</v>
      </c>
      <c r="D7" s="60">
        <v>45.0</v>
      </c>
      <c r="E7" s="60">
        <v>43.0</v>
      </c>
      <c r="F7" s="60">
        <v>355.0</v>
      </c>
      <c r="G7" s="60">
        <v>33.0</v>
      </c>
      <c r="H7" s="60">
        <v>714559.0</v>
      </c>
      <c r="I7" s="56">
        <f t="shared" si="1"/>
        <v>18.19303934</v>
      </c>
    </row>
    <row r="8" ht="15.75" customHeight="1">
      <c r="A8" s="59" t="s">
        <v>16</v>
      </c>
      <c r="B8" s="60">
        <v>7057.0</v>
      </c>
      <c r="C8" s="60">
        <v>3156.0</v>
      </c>
      <c r="D8" s="60">
        <v>671.0</v>
      </c>
      <c r="E8" s="60">
        <v>657.0</v>
      </c>
      <c r="F8" s="60">
        <v>2573.0</v>
      </c>
      <c r="G8" s="60">
        <v>106.0</v>
      </c>
      <c r="H8" s="60">
        <v>6281875.0</v>
      </c>
      <c r="I8" s="56">
        <f t="shared" si="1"/>
        <v>50.23977714</v>
      </c>
    </row>
    <row r="9" ht="15.75" customHeight="1">
      <c r="A9" s="59" t="s">
        <v>18</v>
      </c>
      <c r="B9" s="60">
        <v>2210.0</v>
      </c>
      <c r="C9" s="60">
        <v>1138.0</v>
      </c>
      <c r="D9" s="60">
        <v>108.0</v>
      </c>
      <c r="E9" s="60">
        <v>195.0</v>
      </c>
      <c r="F9" s="60">
        <v>769.0</v>
      </c>
      <c r="G9" s="60">
        <v>212.0</v>
      </c>
      <c r="H9" s="60">
        <v>2504030.0</v>
      </c>
      <c r="I9" s="56">
        <f t="shared" si="1"/>
        <v>45.44673986</v>
      </c>
    </row>
    <row r="10" ht="15.75" customHeight="1">
      <c r="A10" s="59" t="s">
        <v>20</v>
      </c>
      <c r="B10" s="60">
        <v>54227.0</v>
      </c>
      <c r="C10" s="60">
        <v>16146.0</v>
      </c>
      <c r="D10" s="60">
        <v>4787.0</v>
      </c>
      <c r="E10" s="60">
        <v>4865.0</v>
      </c>
      <c r="F10" s="60">
        <v>28429.0</v>
      </c>
      <c r="G10" s="60">
        <v>733.0</v>
      </c>
      <c r="H10" s="60">
        <v>3.7571959E7</v>
      </c>
      <c r="I10" s="56">
        <f t="shared" si="1"/>
        <v>42.97353779</v>
      </c>
    </row>
    <row r="11" ht="15.75" customHeight="1">
      <c r="A11" s="59" t="s">
        <v>22</v>
      </c>
      <c r="B11" s="60">
        <v>3229.0</v>
      </c>
      <c r="C11" s="60">
        <v>1248.0</v>
      </c>
      <c r="D11" s="60">
        <v>299.0</v>
      </c>
      <c r="E11" s="60">
        <v>400.0</v>
      </c>
      <c r="F11" s="60">
        <v>1282.0</v>
      </c>
      <c r="G11" s="60">
        <v>194.0</v>
      </c>
      <c r="H11" s="60">
        <v>4848878.0</v>
      </c>
      <c r="I11" s="56">
        <f t="shared" si="1"/>
        <v>25.73791298</v>
      </c>
    </row>
    <row r="12" ht="15.75" customHeight="1">
      <c r="A12" s="59" t="s">
        <v>24</v>
      </c>
      <c r="B12" s="60">
        <v>3588.0</v>
      </c>
      <c r="C12" s="60">
        <v>1211.0</v>
      </c>
      <c r="D12" s="60">
        <v>361.0</v>
      </c>
      <c r="E12" s="60">
        <v>290.0</v>
      </c>
      <c r="F12" s="60">
        <v>1726.0</v>
      </c>
      <c r="G12" s="60">
        <v>102.0</v>
      </c>
      <c r="H12" s="60">
        <v>3474899.0</v>
      </c>
      <c r="I12" s="56">
        <f t="shared" si="1"/>
        <v>34.84993377</v>
      </c>
    </row>
    <row r="13" ht="15.75" customHeight="1">
      <c r="A13" s="59" t="s">
        <v>26</v>
      </c>
      <c r="B13" s="60">
        <v>1538.0</v>
      </c>
      <c r="C13" s="60">
        <v>632.0</v>
      </c>
      <c r="D13" s="60">
        <v>120.0</v>
      </c>
      <c r="E13" s="60">
        <v>140.0</v>
      </c>
      <c r="F13" s="60">
        <v>646.0</v>
      </c>
      <c r="G13" s="60">
        <v>55.0</v>
      </c>
      <c r="H13" s="60">
        <v>907135.0</v>
      </c>
      <c r="I13" s="56">
        <f t="shared" si="1"/>
        <v>69.66989478</v>
      </c>
    </row>
    <row r="14" ht="16.5" customHeight="1">
      <c r="A14" s="59" t="s">
        <v>28</v>
      </c>
      <c r="B14" s="60">
        <v>4093.0</v>
      </c>
      <c r="C14" s="60">
        <v>1499.0</v>
      </c>
      <c r="D14" s="60">
        <v>235.0</v>
      </c>
      <c r="E14" s="60">
        <v>183.0</v>
      </c>
      <c r="F14" s="60">
        <v>2176.0</v>
      </c>
      <c r="G14" s="60">
        <v>2.0</v>
      </c>
      <c r="H14" s="60">
        <v>617996.0</v>
      </c>
      <c r="I14" s="56">
        <f t="shared" si="1"/>
        <v>242.5582043</v>
      </c>
    </row>
    <row r="15" ht="15.75" customHeight="1">
      <c r="A15" s="59" t="s">
        <v>137</v>
      </c>
      <c r="B15" s="60">
        <v>25615.0</v>
      </c>
      <c r="C15" s="60">
        <v>10769.0</v>
      </c>
      <c r="D15" s="60">
        <v>1575.0</v>
      </c>
      <c r="E15" s="60">
        <v>2282.0</v>
      </c>
      <c r="F15" s="60">
        <v>10989.0</v>
      </c>
      <c r="G15" s="60">
        <v>678.0</v>
      </c>
      <c r="H15" s="60">
        <v>1.9052717E7</v>
      </c>
      <c r="I15" s="56">
        <f t="shared" si="1"/>
        <v>56.52212228</v>
      </c>
    </row>
    <row r="16" ht="15.75" customHeight="1">
      <c r="A16" s="59" t="s">
        <v>30</v>
      </c>
      <c r="B16" s="60">
        <v>11897.0</v>
      </c>
      <c r="C16" s="60">
        <v>6819.0</v>
      </c>
      <c r="D16" s="60">
        <v>478.0</v>
      </c>
      <c r="E16" s="60">
        <v>1137.0</v>
      </c>
      <c r="F16" s="60">
        <v>3463.0</v>
      </c>
      <c r="G16" s="60">
        <v>483.0</v>
      </c>
      <c r="H16" s="60">
        <v>9408130.0</v>
      </c>
      <c r="I16" s="56">
        <f t="shared" si="1"/>
        <v>72.47986582</v>
      </c>
    </row>
    <row r="17" ht="15.75" customHeight="1">
      <c r="A17" s="59" t="s">
        <v>34</v>
      </c>
      <c r="B17" s="60">
        <v>152.0</v>
      </c>
      <c r="C17" s="60">
        <v>51.0</v>
      </c>
      <c r="D17" s="60">
        <v>24.0</v>
      </c>
      <c r="E17" s="60">
        <v>17.0</v>
      </c>
      <c r="F17" s="60">
        <v>60.0</v>
      </c>
      <c r="G17" s="60">
        <v>104.0</v>
      </c>
      <c r="H17" s="60">
        <v>1493662.0</v>
      </c>
      <c r="I17" s="56">
        <f t="shared" si="1"/>
        <v>3.414427093</v>
      </c>
    </row>
    <row r="18" ht="16.5" customHeight="1">
      <c r="A18" s="59" t="s">
        <v>36</v>
      </c>
      <c r="B18" s="60">
        <v>566.0</v>
      </c>
      <c r="C18" s="60">
        <v>291.0</v>
      </c>
      <c r="D18" s="60">
        <v>48.0</v>
      </c>
      <c r="E18" s="60">
        <v>44.0</v>
      </c>
      <c r="F18" s="60">
        <v>183.0</v>
      </c>
      <c r="G18" s="60">
        <v>1.0</v>
      </c>
      <c r="H18" s="60">
        <v>1.2869257E7</v>
      </c>
      <c r="I18" s="56">
        <f t="shared" si="1"/>
        <v>2.261202803</v>
      </c>
    </row>
    <row r="19" ht="15.75" customHeight="1">
      <c r="A19" s="59" t="s">
        <v>38</v>
      </c>
      <c r="B19" s="60">
        <v>6372.0</v>
      </c>
      <c r="C19" s="60">
        <v>2953.0</v>
      </c>
      <c r="D19" s="60">
        <v>390.0</v>
      </c>
      <c r="E19" s="60">
        <v>560.0</v>
      </c>
      <c r="F19" s="60">
        <v>2469.0</v>
      </c>
      <c r="G19" s="60">
        <v>298.0</v>
      </c>
      <c r="H19" s="60">
        <v>5557234.0</v>
      </c>
      <c r="I19" s="56">
        <f t="shared" si="1"/>
        <v>53.13794596</v>
      </c>
    </row>
    <row r="20" ht="15.75" customHeight="1">
      <c r="A20" s="59" t="s">
        <v>40</v>
      </c>
      <c r="B20" s="60">
        <v>802.0</v>
      </c>
      <c r="C20" s="60">
        <v>196.0</v>
      </c>
      <c r="D20" s="60">
        <v>87.0</v>
      </c>
      <c r="E20" s="60">
        <v>105.0</v>
      </c>
      <c r="F20" s="60">
        <v>414.0</v>
      </c>
      <c r="G20" s="60">
        <v>184.0</v>
      </c>
      <c r="H20" s="60">
        <v>2682969.0</v>
      </c>
      <c r="I20" s="56">
        <f t="shared" si="1"/>
        <v>7.305339719</v>
      </c>
    </row>
    <row r="21" ht="15.75" customHeight="1">
      <c r="A21" s="59" t="s">
        <v>42</v>
      </c>
      <c r="B21" s="60">
        <v>1421.0</v>
      </c>
      <c r="C21" s="60">
        <v>652.0</v>
      </c>
      <c r="D21" s="60">
        <v>133.0</v>
      </c>
      <c r="E21" s="60">
        <v>128.0</v>
      </c>
      <c r="F21" s="60">
        <v>508.0</v>
      </c>
      <c r="G21" s="60">
        <v>256.0</v>
      </c>
      <c r="H21" s="60">
        <v>2622476.0</v>
      </c>
      <c r="I21" s="56">
        <f t="shared" si="1"/>
        <v>24.86200064</v>
      </c>
    </row>
    <row r="22" ht="15.75" customHeight="1">
      <c r="A22" s="59" t="s">
        <v>44</v>
      </c>
      <c r="B22" s="60">
        <v>3653.0</v>
      </c>
      <c r="C22" s="60">
        <v>1688.0</v>
      </c>
      <c r="D22" s="60">
        <v>311.0</v>
      </c>
      <c r="E22" s="60">
        <v>383.0</v>
      </c>
      <c r="F22" s="60">
        <v>1271.0</v>
      </c>
      <c r="G22" s="60">
        <v>362.0</v>
      </c>
      <c r="H22" s="60">
        <v>4244419.0</v>
      </c>
      <c r="I22" s="56">
        <f t="shared" si="1"/>
        <v>39.76987192</v>
      </c>
    </row>
    <row r="23" ht="15.75" customHeight="1">
      <c r="A23" s="59" t="s">
        <v>46</v>
      </c>
      <c r="B23" s="60">
        <v>4841.0</v>
      </c>
      <c r="C23" s="60">
        <v>2512.0</v>
      </c>
      <c r="D23" s="60">
        <v>207.0</v>
      </c>
      <c r="E23" s="60">
        <v>362.0</v>
      </c>
      <c r="F23" s="60">
        <v>1760.0</v>
      </c>
      <c r="G23" s="60">
        <v>151.0</v>
      </c>
      <c r="H23" s="60">
        <v>3957239.0</v>
      </c>
      <c r="I23" s="56">
        <f t="shared" si="1"/>
        <v>63.47860213</v>
      </c>
    </row>
    <row r="24" ht="15.75" customHeight="1">
      <c r="A24" s="59" t="s">
        <v>48</v>
      </c>
      <c r="B24" s="60">
        <v>369.0</v>
      </c>
      <c r="C24" s="60">
        <v>77.0</v>
      </c>
      <c r="D24" s="60">
        <v>72.0</v>
      </c>
      <c r="E24" s="60">
        <v>44.0</v>
      </c>
      <c r="F24" s="60">
        <v>176.0</v>
      </c>
      <c r="G24" s="60">
        <v>168.0</v>
      </c>
      <c r="H24" s="60">
        <v>1328188.0</v>
      </c>
      <c r="I24" s="56">
        <f t="shared" si="1"/>
        <v>5.797372059</v>
      </c>
    </row>
    <row r="25" ht="15.75" customHeight="1">
      <c r="A25" s="59" t="s">
        <v>50</v>
      </c>
      <c r="B25" s="60">
        <v>10324.0</v>
      </c>
      <c r="C25" s="60">
        <v>4611.0</v>
      </c>
      <c r="D25" s="60">
        <v>965.0</v>
      </c>
      <c r="E25" s="60">
        <v>586.0</v>
      </c>
      <c r="F25" s="60">
        <v>4162.0</v>
      </c>
      <c r="G25" s="60">
        <v>155.0</v>
      </c>
      <c r="H25" s="60">
        <v>5784364.0</v>
      </c>
      <c r="I25" s="56">
        <f t="shared" si="1"/>
        <v>79.71490038</v>
      </c>
    </row>
    <row r="26" ht="15.75" customHeight="1">
      <c r="A26" s="59" t="s">
        <v>52</v>
      </c>
      <c r="B26" s="60">
        <v>6564.0</v>
      </c>
      <c r="C26" s="60">
        <v>1680.0</v>
      </c>
      <c r="D26" s="60">
        <v>1329.0</v>
      </c>
      <c r="E26" s="60">
        <v>786.0</v>
      </c>
      <c r="F26" s="60">
        <v>2769.0</v>
      </c>
      <c r="G26" s="60">
        <v>315.0</v>
      </c>
      <c r="H26" s="60">
        <v>6034456.0</v>
      </c>
      <c r="I26" s="56">
        <f t="shared" si="1"/>
        <v>27.84012345</v>
      </c>
    </row>
    <row r="27" ht="15.75" customHeight="1">
      <c r="A27" s="59" t="s">
        <v>54</v>
      </c>
      <c r="B27" s="60">
        <v>9867.0</v>
      </c>
      <c r="C27" s="60">
        <v>4972.0</v>
      </c>
      <c r="D27" s="60">
        <v>459.0</v>
      </c>
      <c r="E27" s="60">
        <v>750.0</v>
      </c>
      <c r="F27" s="60">
        <v>3686.0</v>
      </c>
      <c r="G27" s="60">
        <v>516.0</v>
      </c>
      <c r="H27" s="60">
        <v>8886852.0</v>
      </c>
      <c r="I27" s="56">
        <f t="shared" si="1"/>
        <v>55.94782044</v>
      </c>
    </row>
    <row r="28" ht="15.75" customHeight="1">
      <c r="A28" s="59" t="s">
        <v>56</v>
      </c>
      <c r="B28" s="60">
        <v>3363.0</v>
      </c>
      <c r="C28" s="60">
        <v>1051.0</v>
      </c>
      <c r="D28" s="60">
        <v>238.0</v>
      </c>
      <c r="E28" s="60">
        <v>480.0</v>
      </c>
      <c r="F28" s="60">
        <v>1594.0</v>
      </c>
      <c r="G28" s="60">
        <v>311.0</v>
      </c>
      <c r="H28" s="60">
        <v>5226982.0</v>
      </c>
      <c r="I28" s="56">
        <f t="shared" si="1"/>
        <v>20.10720527</v>
      </c>
    </row>
    <row r="29" ht="15.75" customHeight="1">
      <c r="A29" s="59" t="s">
        <v>58</v>
      </c>
      <c r="B29" s="60">
        <v>1892.0</v>
      </c>
      <c r="C29" s="60">
        <v>1111.0</v>
      </c>
      <c r="D29" s="60">
        <v>89.0</v>
      </c>
      <c r="E29" s="60">
        <v>190.0</v>
      </c>
      <c r="F29" s="60">
        <v>502.0</v>
      </c>
      <c r="G29" s="60">
        <v>108.0</v>
      </c>
      <c r="H29" s="60">
        <v>1849412.0</v>
      </c>
      <c r="I29" s="56">
        <f t="shared" si="1"/>
        <v>60.07314757</v>
      </c>
    </row>
    <row r="30" ht="15.75" customHeight="1">
      <c r="A30" s="59" t="s">
        <v>60</v>
      </c>
      <c r="B30" s="60">
        <v>6243.0</v>
      </c>
      <c r="C30" s="60">
        <v>3122.0</v>
      </c>
      <c r="D30" s="60">
        <v>319.0</v>
      </c>
      <c r="E30" s="60">
        <v>441.0</v>
      </c>
      <c r="F30" s="60">
        <v>2361.0</v>
      </c>
      <c r="G30" s="60">
        <v>602.0</v>
      </c>
      <c r="H30" s="60">
        <v>5950416.0</v>
      </c>
      <c r="I30" s="56">
        <f t="shared" si="1"/>
        <v>52.46691996</v>
      </c>
    </row>
    <row r="31" ht="15.75" customHeight="1">
      <c r="A31" s="59" t="s">
        <v>62</v>
      </c>
      <c r="B31" s="60">
        <v>151.0</v>
      </c>
      <c r="C31" s="60">
        <v>35.0</v>
      </c>
      <c r="D31" s="60">
        <v>17.0</v>
      </c>
      <c r="E31" s="60">
        <v>20.0</v>
      </c>
      <c r="F31" s="60">
        <v>79.0</v>
      </c>
      <c r="G31" s="60">
        <v>101.0</v>
      </c>
      <c r="H31" s="60">
        <v>926672.0</v>
      </c>
      <c r="I31" s="56">
        <f t="shared" si="1"/>
        <v>3.776956679</v>
      </c>
    </row>
    <row r="32" ht="15.75" customHeight="1">
      <c r="A32" s="59" t="s">
        <v>64</v>
      </c>
      <c r="B32" s="60">
        <v>988.0</v>
      </c>
      <c r="C32" s="60">
        <v>427.0</v>
      </c>
      <c r="D32" s="60">
        <v>86.0</v>
      </c>
      <c r="E32" s="60">
        <v>65.0</v>
      </c>
      <c r="F32" s="60">
        <v>410.0</v>
      </c>
      <c r="G32" s="60">
        <v>215.0</v>
      </c>
      <c r="H32" s="60">
        <v>1678460.0</v>
      </c>
      <c r="I32" s="56">
        <f t="shared" si="1"/>
        <v>25.43998665</v>
      </c>
    </row>
    <row r="33" ht="15.75" customHeight="1">
      <c r="A33" s="59" t="s">
        <v>66</v>
      </c>
      <c r="B33" s="60">
        <v>4252.0</v>
      </c>
      <c r="C33" s="60">
        <v>1703.0</v>
      </c>
      <c r="D33" s="60">
        <v>379.0</v>
      </c>
      <c r="E33" s="60">
        <v>322.0</v>
      </c>
      <c r="F33" s="60">
        <v>1848.0</v>
      </c>
      <c r="G33" s="60">
        <v>42.0</v>
      </c>
      <c r="H33" s="60">
        <v>2440815.0</v>
      </c>
      <c r="I33" s="56">
        <f t="shared" si="1"/>
        <v>69.77177705</v>
      </c>
    </row>
    <row r="34" ht="15.75" customHeight="1">
      <c r="A34" s="59" t="s">
        <v>68</v>
      </c>
      <c r="B34" s="60">
        <v>450.0</v>
      </c>
      <c r="C34" s="60">
        <v>111.0</v>
      </c>
      <c r="D34" s="60">
        <v>57.0</v>
      </c>
      <c r="E34" s="60">
        <v>64.0</v>
      </c>
      <c r="F34" s="60">
        <v>218.0</v>
      </c>
      <c r="G34" s="60">
        <v>140.0</v>
      </c>
      <c r="H34" s="60">
        <v>1129726.0</v>
      </c>
      <c r="I34" s="56">
        <f t="shared" si="1"/>
        <v>9.82539129</v>
      </c>
    </row>
    <row r="35" ht="15.75" customHeight="1">
      <c r="A35" s="59" t="s">
        <v>70</v>
      </c>
      <c r="B35" s="60">
        <v>12118.0</v>
      </c>
      <c r="C35" s="60">
        <v>4368.0</v>
      </c>
      <c r="D35" s="60">
        <v>937.0</v>
      </c>
      <c r="E35" s="60">
        <v>769.0</v>
      </c>
      <c r="F35" s="60">
        <v>6044.0</v>
      </c>
      <c r="G35" s="60">
        <v>573.0</v>
      </c>
      <c r="H35" s="60">
        <v>8759125.0</v>
      </c>
      <c r="I35" s="56">
        <f t="shared" si="1"/>
        <v>49.86799481</v>
      </c>
    </row>
    <row r="36" ht="15.75" customHeight="1">
      <c r="A36" s="59" t="s">
        <v>72</v>
      </c>
      <c r="B36" s="60">
        <v>1707.0</v>
      </c>
      <c r="C36" s="60">
        <v>703.0</v>
      </c>
      <c r="D36" s="60">
        <v>225.0</v>
      </c>
      <c r="E36" s="60">
        <v>151.0</v>
      </c>
      <c r="F36" s="60">
        <v>628.0</v>
      </c>
      <c r="G36" s="60">
        <v>101.0</v>
      </c>
      <c r="H36" s="60">
        <v>2011134.0</v>
      </c>
      <c r="I36" s="56">
        <f t="shared" si="1"/>
        <v>34.95540327</v>
      </c>
    </row>
    <row r="37" ht="15.75" customHeight="1">
      <c r="A37" s="59" t="s">
        <v>74</v>
      </c>
      <c r="B37" s="60">
        <v>8496.0</v>
      </c>
      <c r="C37" s="60">
        <v>2516.0</v>
      </c>
      <c r="D37" s="60">
        <v>826.0</v>
      </c>
      <c r="E37" s="60">
        <v>939.0</v>
      </c>
      <c r="F37" s="60">
        <v>4215.0</v>
      </c>
      <c r="G37" s="60">
        <v>532.0</v>
      </c>
      <c r="H37" s="60">
        <v>1.0807465E7</v>
      </c>
      <c r="I37" s="56">
        <f t="shared" si="1"/>
        <v>23.28020493</v>
      </c>
    </row>
    <row r="38" ht="15.75" customHeight="1">
      <c r="A38" s="59" t="s">
        <v>76</v>
      </c>
      <c r="B38" s="60">
        <v>8443.0</v>
      </c>
      <c r="C38" s="60">
        <v>4221.0</v>
      </c>
      <c r="D38" s="60">
        <v>591.0</v>
      </c>
      <c r="E38" s="60">
        <v>760.0</v>
      </c>
      <c r="F38" s="60">
        <v>2871.0</v>
      </c>
      <c r="G38" s="60">
        <v>369.0</v>
      </c>
      <c r="H38" s="60">
        <v>8664157.0</v>
      </c>
      <c r="I38" s="56">
        <f t="shared" si="1"/>
        <v>48.71795375</v>
      </c>
    </row>
    <row r="39" ht="15.75" customHeight="1">
      <c r="A39" s="59" t="s">
        <v>78</v>
      </c>
      <c r="B39" s="60">
        <v>90.0</v>
      </c>
      <c r="C39" s="60">
        <v>31.0</v>
      </c>
      <c r="D39" s="60">
        <v>10.0</v>
      </c>
      <c r="E39" s="60">
        <v>9.0</v>
      </c>
      <c r="F39" s="60">
        <v>40.0</v>
      </c>
      <c r="G39" s="60">
        <v>82.0</v>
      </c>
      <c r="H39" s="60">
        <v>646511.0</v>
      </c>
      <c r="I39" s="56">
        <f t="shared" si="1"/>
        <v>4.794968686</v>
      </c>
    </row>
    <row r="40" ht="15.75" customHeight="1">
      <c r="A40" s="59" t="s">
        <v>80</v>
      </c>
      <c r="B40" s="60">
        <v>14937.0</v>
      </c>
      <c r="C40" s="60">
        <v>6358.0</v>
      </c>
      <c r="D40" s="60">
        <v>748.0</v>
      </c>
      <c r="E40" s="60">
        <v>1324.0</v>
      </c>
      <c r="F40" s="60">
        <v>6507.0</v>
      </c>
      <c r="G40" s="60">
        <v>464.0</v>
      </c>
      <c r="H40" s="60">
        <v>9714166.0</v>
      </c>
      <c r="I40" s="56">
        <f t="shared" si="1"/>
        <v>65.45080658</v>
      </c>
    </row>
    <row r="41" ht="15.75" customHeight="1">
      <c r="A41" s="59" t="s">
        <v>82</v>
      </c>
      <c r="B41" s="60">
        <v>3253.0</v>
      </c>
      <c r="C41" s="60">
        <v>1540.0</v>
      </c>
      <c r="D41" s="60">
        <v>264.0</v>
      </c>
      <c r="E41" s="60">
        <v>249.0</v>
      </c>
      <c r="F41" s="60">
        <v>1200.0</v>
      </c>
      <c r="G41" s="60">
        <v>331.0</v>
      </c>
      <c r="H41" s="60">
        <v>3597339.0</v>
      </c>
      <c r="I41" s="56">
        <f t="shared" si="1"/>
        <v>42.80942107</v>
      </c>
    </row>
    <row r="42" ht="15.75" customHeight="1">
      <c r="A42" s="59" t="s">
        <v>84</v>
      </c>
      <c r="B42" s="60">
        <v>2206.0</v>
      </c>
      <c r="C42" s="60">
        <v>557.0</v>
      </c>
      <c r="D42" s="60">
        <v>245.0</v>
      </c>
      <c r="E42" s="60">
        <v>205.0</v>
      </c>
      <c r="F42" s="60">
        <v>1199.0</v>
      </c>
      <c r="G42" s="60">
        <v>161.0</v>
      </c>
      <c r="H42" s="60">
        <v>3823231.0</v>
      </c>
      <c r="I42" s="56">
        <f t="shared" si="1"/>
        <v>14.56882935</v>
      </c>
    </row>
    <row r="43" ht="15.75" customHeight="1">
      <c r="A43" s="59" t="s">
        <v>86</v>
      </c>
      <c r="B43" s="60">
        <v>15473.0</v>
      </c>
      <c r="C43" s="60">
        <v>6483.0</v>
      </c>
      <c r="D43" s="60">
        <v>1117.0</v>
      </c>
      <c r="E43" s="60">
        <v>947.0</v>
      </c>
      <c r="F43" s="60">
        <v>6926.0</v>
      </c>
      <c r="G43" s="60">
        <v>1196.0</v>
      </c>
      <c r="H43" s="60">
        <v>1.1853574E7</v>
      </c>
      <c r="I43" s="56">
        <f t="shared" si="1"/>
        <v>54.69236536</v>
      </c>
    </row>
    <row r="44" ht="15.75" customHeight="1">
      <c r="A44" s="59" t="s">
        <v>88</v>
      </c>
      <c r="B44" s="60">
        <v>326.0</v>
      </c>
      <c r="C44" s="60">
        <v>111.0</v>
      </c>
      <c r="D44" s="60">
        <v>49.0</v>
      </c>
      <c r="E44" s="60">
        <v>33.0</v>
      </c>
      <c r="F44" s="60">
        <v>133.0</v>
      </c>
      <c r="G44" s="60">
        <v>48.0</v>
      </c>
      <c r="H44" s="60">
        <v>873472.0</v>
      </c>
      <c r="I44" s="56">
        <f t="shared" si="1"/>
        <v>12.70790592</v>
      </c>
    </row>
    <row r="45" ht="15.75" customHeight="1">
      <c r="A45" s="59" t="s">
        <v>90</v>
      </c>
      <c r="B45" s="60">
        <v>4031.0</v>
      </c>
      <c r="C45" s="60">
        <v>2182.0</v>
      </c>
      <c r="D45" s="60">
        <v>258.0</v>
      </c>
      <c r="E45" s="60">
        <v>371.0</v>
      </c>
      <c r="F45" s="60">
        <v>1220.0</v>
      </c>
      <c r="G45" s="60">
        <v>249.0</v>
      </c>
      <c r="H45" s="60">
        <v>4122555.0</v>
      </c>
      <c r="I45" s="56">
        <f t="shared" si="1"/>
        <v>52.92834177</v>
      </c>
    </row>
    <row r="46" ht="15.75" customHeight="1">
      <c r="A46" s="59" t="s">
        <v>92</v>
      </c>
      <c r="B46" s="60">
        <v>162.0</v>
      </c>
      <c r="C46" s="60">
        <v>36.0</v>
      </c>
      <c r="D46" s="60">
        <v>20.0</v>
      </c>
      <c r="E46" s="60">
        <v>24.0</v>
      </c>
      <c r="F46" s="60">
        <v>82.0</v>
      </c>
      <c r="G46" s="60">
        <v>122.0</v>
      </c>
      <c r="H46" s="60">
        <v>732933.0</v>
      </c>
      <c r="I46" s="56">
        <f t="shared" si="1"/>
        <v>4.91177229</v>
      </c>
    </row>
    <row r="47" ht="15.75" customHeight="1">
      <c r="A47" s="59" t="s">
        <v>94</v>
      </c>
      <c r="B47" s="60">
        <v>7975.0</v>
      </c>
      <c r="C47" s="60">
        <v>4532.0</v>
      </c>
      <c r="D47" s="60">
        <v>477.0</v>
      </c>
      <c r="E47" s="60">
        <v>637.0</v>
      </c>
      <c r="F47" s="60">
        <v>2329.0</v>
      </c>
      <c r="G47" s="60">
        <v>448.0</v>
      </c>
      <c r="H47" s="60">
        <v>6218332.0</v>
      </c>
      <c r="I47" s="56">
        <f t="shared" si="1"/>
        <v>72.8812807</v>
      </c>
    </row>
    <row r="48" ht="15.75" customHeight="1">
      <c r="A48" s="59" t="s">
        <v>96</v>
      </c>
      <c r="B48" s="60">
        <v>26247.0</v>
      </c>
      <c r="C48" s="60">
        <v>12058.0</v>
      </c>
      <c r="D48" s="60">
        <v>2306.0</v>
      </c>
      <c r="E48" s="60">
        <v>2356.0</v>
      </c>
      <c r="F48" s="60">
        <v>9527.0</v>
      </c>
      <c r="G48" s="60">
        <v>1024.0</v>
      </c>
      <c r="H48" s="60">
        <v>2.4016516E7</v>
      </c>
      <c r="I48" s="56">
        <f t="shared" si="1"/>
        <v>50.2071158</v>
      </c>
    </row>
    <row r="49" ht="15.75" customHeight="1">
      <c r="A49" s="59" t="s">
        <v>98</v>
      </c>
      <c r="B49" s="60">
        <v>1059.0</v>
      </c>
      <c r="C49" s="60">
        <v>295.0</v>
      </c>
      <c r="D49" s="60">
        <v>135.0</v>
      </c>
      <c r="E49" s="60">
        <v>107.0</v>
      </c>
      <c r="F49" s="60">
        <v>522.0</v>
      </c>
      <c r="G49" s="60">
        <v>122.0</v>
      </c>
      <c r="H49" s="60">
        <v>2687404.0</v>
      </c>
      <c r="I49" s="56">
        <f t="shared" si="1"/>
        <v>10.9771363</v>
      </c>
    </row>
    <row r="50" ht="15.75" customHeight="1">
      <c r="A50" s="59" t="s">
        <v>100</v>
      </c>
      <c r="B50" s="60">
        <v>68.0</v>
      </c>
      <c r="C50" s="60">
        <v>23.0</v>
      </c>
      <c r="D50" s="60">
        <v>6.0</v>
      </c>
      <c r="E50" s="60">
        <v>9.0</v>
      </c>
      <c r="F50" s="60">
        <v>30.0</v>
      </c>
      <c r="G50" s="60">
        <v>65.0</v>
      </c>
      <c r="H50" s="60">
        <v>531937.0</v>
      </c>
      <c r="I50" s="56">
        <f t="shared" si="1"/>
        <v>4.323820302</v>
      </c>
    </row>
    <row r="51" ht="15.75" customHeight="1">
      <c r="A51" s="59" t="s">
        <v>102</v>
      </c>
      <c r="B51" s="60">
        <v>5417.0</v>
      </c>
      <c r="C51" s="60">
        <v>2856.0</v>
      </c>
      <c r="D51" s="60">
        <v>371.0</v>
      </c>
      <c r="E51" s="60">
        <v>521.0</v>
      </c>
      <c r="F51" s="60">
        <v>1669.0</v>
      </c>
      <c r="G51" s="60">
        <v>323.0</v>
      </c>
      <c r="H51" s="60">
        <v>8066841.0</v>
      </c>
      <c r="I51" s="56">
        <f t="shared" si="1"/>
        <v>35.40419354</v>
      </c>
    </row>
    <row r="52" ht="15.75" customHeight="1">
      <c r="A52" s="59" t="s">
        <v>104</v>
      </c>
      <c r="B52" s="60">
        <v>5409.0</v>
      </c>
      <c r="C52" s="60">
        <v>1310.0</v>
      </c>
      <c r="D52" s="60">
        <v>507.0</v>
      </c>
      <c r="E52" s="60">
        <v>491.0</v>
      </c>
      <c r="F52" s="60">
        <v>3101.0</v>
      </c>
      <c r="G52" s="60">
        <v>248.0</v>
      </c>
      <c r="H52" s="60">
        <v>6322393.0</v>
      </c>
      <c r="I52" s="56">
        <f t="shared" si="1"/>
        <v>20.7200027</v>
      </c>
    </row>
    <row r="53" ht="15.75" customHeight="1">
      <c r="A53" s="59" t="s">
        <v>106</v>
      </c>
      <c r="B53" s="60">
        <v>685.0</v>
      </c>
      <c r="C53" s="60">
        <v>241.0</v>
      </c>
      <c r="D53" s="60">
        <v>81.0</v>
      </c>
      <c r="E53" s="60">
        <v>68.0</v>
      </c>
      <c r="F53" s="60">
        <v>295.0</v>
      </c>
      <c r="G53" s="60">
        <v>247.0</v>
      </c>
      <c r="H53" s="60">
        <v>1498772.0</v>
      </c>
      <c r="I53" s="56">
        <f t="shared" si="1"/>
        <v>16.07983069</v>
      </c>
    </row>
    <row r="54" ht="15.75" customHeight="1">
      <c r="A54" s="59" t="s">
        <v>108</v>
      </c>
      <c r="B54" s="60">
        <v>4443.0</v>
      </c>
      <c r="C54" s="60">
        <v>2393.0</v>
      </c>
      <c r="D54" s="60">
        <v>212.0</v>
      </c>
      <c r="E54" s="60">
        <v>387.0</v>
      </c>
      <c r="F54" s="60">
        <v>1451.0</v>
      </c>
      <c r="G54" s="60">
        <v>366.0</v>
      </c>
      <c r="H54" s="60">
        <v>5456018.0</v>
      </c>
      <c r="I54" s="56">
        <f t="shared" si="1"/>
        <v>43.85982598</v>
      </c>
    </row>
    <row r="55" ht="15.75" customHeight="1">
      <c r="A55" s="53" t="s">
        <v>110</v>
      </c>
      <c r="B55" s="61">
        <v>71.0</v>
      </c>
      <c r="C55" s="61">
        <v>20.0</v>
      </c>
      <c r="D55" s="61">
        <v>8.0</v>
      </c>
      <c r="E55" s="61">
        <v>7.0</v>
      </c>
      <c r="F55" s="61">
        <v>36.0</v>
      </c>
      <c r="G55" s="61">
        <v>62.0</v>
      </c>
      <c r="H55" s="61">
        <v>548033.0</v>
      </c>
      <c r="I55" s="56">
        <f t="shared" si="1"/>
        <v>3.649415272</v>
      </c>
    </row>
    <row r="56" ht="29.25" customHeight="1">
      <c r="A56" s="62" t="s">
        <v>138</v>
      </c>
      <c r="B56" s="5"/>
      <c r="C56" s="5"/>
      <c r="D56" s="5"/>
      <c r="E56" s="5"/>
      <c r="F56" s="5"/>
      <c r="G56" s="5"/>
      <c r="H56" s="5"/>
    </row>
    <row r="57" ht="15.75" customHeight="1">
      <c r="A57" s="63" t="s">
        <v>139</v>
      </c>
    </row>
    <row r="58" ht="15.0" customHeight="1">
      <c r="B58" s="63" t="s">
        <v>116</v>
      </c>
    </row>
  </sheetData>
  <mergeCells count="2">
    <mergeCell ref="A56:H56"/>
    <mergeCell ref="A57:B5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5"/>
    <col customWidth="1" min="2" max="2" width="11.38"/>
    <col customWidth="1" min="3" max="3" width="11.25"/>
    <col customWidth="1" min="4" max="4" width="11.13"/>
    <col customWidth="1" min="5" max="5" width="10.75"/>
    <col customWidth="1" min="6" max="6" width="10.25"/>
    <col customWidth="1" min="7" max="7" width="9.25"/>
    <col customWidth="1" min="8" max="8" width="13.13"/>
    <col customWidth="1" min="9" max="9" width="15.13"/>
  </cols>
  <sheetData>
    <row r="1" ht="18.75" customHeight="1">
      <c r="A1" s="45" t="s">
        <v>140</v>
      </c>
      <c r="B1" s="46"/>
      <c r="C1" s="46"/>
      <c r="D1" s="46"/>
      <c r="E1" s="46"/>
      <c r="F1" s="46"/>
      <c r="G1" s="46"/>
      <c r="H1" s="46"/>
      <c r="I1" s="3"/>
    </row>
    <row r="2" ht="21.75" customHeight="1">
      <c r="A2" s="47" t="s">
        <v>141</v>
      </c>
      <c r="B2" s="5"/>
      <c r="C2" s="5"/>
      <c r="D2" s="5"/>
      <c r="E2" s="48" t="s">
        <v>116</v>
      </c>
      <c r="F2" s="5"/>
      <c r="G2" s="5"/>
      <c r="H2" s="5"/>
      <c r="I2" s="5"/>
    </row>
    <row r="3" ht="18.75" customHeight="1">
      <c r="A3" s="49" t="s">
        <v>2</v>
      </c>
      <c r="B3" s="3"/>
      <c r="C3" s="3"/>
      <c r="D3" s="3"/>
      <c r="E3" s="3"/>
      <c r="F3" s="3"/>
      <c r="G3" s="3"/>
      <c r="H3" s="3"/>
      <c r="I3" s="3"/>
    </row>
    <row r="4" ht="50.25" customHeight="1">
      <c r="A4" s="50" t="s">
        <v>3</v>
      </c>
      <c r="B4" s="51" t="s">
        <v>142</v>
      </c>
      <c r="C4" s="51" t="s">
        <v>129</v>
      </c>
      <c r="D4" s="51" t="s">
        <v>130</v>
      </c>
      <c r="E4" s="51" t="s">
        <v>131</v>
      </c>
      <c r="F4" s="51" t="s">
        <v>143</v>
      </c>
      <c r="G4" s="51" t="s">
        <v>133</v>
      </c>
      <c r="H4" s="51" t="s">
        <v>134</v>
      </c>
      <c r="I4" s="64" t="s">
        <v>144</v>
      </c>
    </row>
    <row r="5" ht="31.5" customHeight="1">
      <c r="A5" s="65" t="s">
        <v>13</v>
      </c>
      <c r="B5" s="66">
        <v>751131.0</v>
      </c>
      <c r="C5" s="66">
        <v>136371.0</v>
      </c>
      <c r="D5" s="66">
        <v>121786.0</v>
      </c>
      <c r="E5" s="66">
        <v>207435.0</v>
      </c>
      <c r="F5" s="66">
        <v>172931.0</v>
      </c>
      <c r="G5" s="67"/>
      <c r="H5" s="66">
        <v>3.11591917E8</v>
      </c>
      <c r="I5" s="68">
        <f t="shared" ref="I5:I55" si="1">C5/(H5/100000)</f>
        <v>43.76589782</v>
      </c>
    </row>
    <row r="6" ht="31.5" customHeight="1">
      <c r="A6" s="57" t="s">
        <v>136</v>
      </c>
      <c r="B6" s="58">
        <v>10046.0</v>
      </c>
      <c r="C6" s="58">
        <v>1607.0</v>
      </c>
      <c r="D6" s="58">
        <v>1545.0</v>
      </c>
      <c r="E6" s="58">
        <v>4606.0</v>
      </c>
      <c r="F6" s="58">
        <v>2288.0</v>
      </c>
      <c r="G6" s="58">
        <v>300.0</v>
      </c>
      <c r="H6" s="58">
        <v>3967912.0</v>
      </c>
      <c r="I6" s="24">
        <f t="shared" si="1"/>
        <v>40.49989012</v>
      </c>
    </row>
    <row r="7" ht="15.75" customHeight="1">
      <c r="A7" s="59" t="s">
        <v>14</v>
      </c>
      <c r="B7" s="60">
        <v>3322.0</v>
      </c>
      <c r="C7" s="60">
        <v>575.0</v>
      </c>
      <c r="D7" s="60">
        <v>600.0</v>
      </c>
      <c r="E7" s="60">
        <v>867.0</v>
      </c>
      <c r="F7" s="60">
        <v>1280.0</v>
      </c>
      <c r="G7" s="60">
        <v>33.0</v>
      </c>
      <c r="H7" s="60">
        <v>714559.0</v>
      </c>
      <c r="I7" s="24">
        <f t="shared" si="1"/>
        <v>80.46921248</v>
      </c>
    </row>
    <row r="8" ht="15.75" customHeight="1">
      <c r="A8" s="59" t="s">
        <v>16</v>
      </c>
      <c r="B8" s="60">
        <v>15247.0</v>
      </c>
      <c r="C8" s="60">
        <v>3603.0</v>
      </c>
      <c r="D8" s="60">
        <v>2619.0</v>
      </c>
      <c r="E8" s="60">
        <v>4553.0</v>
      </c>
      <c r="F8" s="60">
        <v>4472.0</v>
      </c>
      <c r="G8" s="60">
        <v>106.0</v>
      </c>
      <c r="H8" s="60">
        <v>6281875.0</v>
      </c>
      <c r="I8" s="24">
        <f t="shared" si="1"/>
        <v>57.35548702</v>
      </c>
    </row>
    <row r="9" ht="15.75" customHeight="1">
      <c r="A9" s="59" t="s">
        <v>18</v>
      </c>
      <c r="B9" s="60">
        <v>9398.0</v>
      </c>
      <c r="C9" s="60">
        <v>2518.0</v>
      </c>
      <c r="D9" s="60">
        <v>1498.0</v>
      </c>
      <c r="E9" s="60">
        <v>1967.0</v>
      </c>
      <c r="F9" s="60">
        <v>3415.0</v>
      </c>
      <c r="G9" s="60">
        <v>212.0</v>
      </c>
      <c r="H9" s="60">
        <v>2504030.0</v>
      </c>
      <c r="I9" s="24">
        <f t="shared" si="1"/>
        <v>100.5579007</v>
      </c>
    </row>
    <row r="10" ht="15.75" customHeight="1">
      <c r="A10" s="59" t="s">
        <v>20</v>
      </c>
      <c r="B10" s="60">
        <v>91035.0</v>
      </c>
      <c r="C10" s="60">
        <v>17055.0</v>
      </c>
      <c r="D10" s="60">
        <v>14818.0</v>
      </c>
      <c r="E10" s="60">
        <v>30474.0</v>
      </c>
      <c r="F10" s="60">
        <v>28688.0</v>
      </c>
      <c r="G10" s="60">
        <v>733.0</v>
      </c>
      <c r="H10" s="60">
        <v>3.7571959E7</v>
      </c>
      <c r="I10" s="24">
        <f t="shared" si="1"/>
        <v>45.39289527</v>
      </c>
    </row>
    <row r="11" ht="15.75" customHeight="1">
      <c r="A11" s="59" t="s">
        <v>22</v>
      </c>
      <c r="B11" s="60">
        <v>10277.0</v>
      </c>
      <c r="C11" s="60">
        <v>2217.0</v>
      </c>
      <c r="D11" s="60">
        <v>2254.0</v>
      </c>
      <c r="E11" s="60">
        <v>3165.0</v>
      </c>
      <c r="F11" s="60">
        <v>2641.0</v>
      </c>
      <c r="G11" s="60">
        <v>194.0</v>
      </c>
      <c r="H11" s="60">
        <v>4848878.0</v>
      </c>
      <c r="I11" s="24">
        <f t="shared" si="1"/>
        <v>45.72191752</v>
      </c>
    </row>
    <row r="12" ht="15.75" customHeight="1">
      <c r="A12" s="59" t="s">
        <v>24</v>
      </c>
      <c r="B12" s="60">
        <v>5106.0</v>
      </c>
      <c r="C12" s="60">
        <v>697.0</v>
      </c>
      <c r="D12" s="60">
        <v>1091.0</v>
      </c>
      <c r="E12" s="60">
        <v>1891.0</v>
      </c>
      <c r="F12" s="60">
        <v>1427.0</v>
      </c>
      <c r="G12" s="60">
        <v>102.0</v>
      </c>
      <c r="H12" s="60">
        <v>3474899.0</v>
      </c>
      <c r="I12" s="24">
        <f t="shared" si="1"/>
        <v>20.05813694</v>
      </c>
    </row>
    <row r="13" ht="15.75" customHeight="1">
      <c r="A13" s="59" t="s">
        <v>26</v>
      </c>
      <c r="B13" s="60">
        <v>3207.0</v>
      </c>
      <c r="C13" s="60">
        <v>738.0</v>
      </c>
      <c r="D13" s="60">
        <v>752.0</v>
      </c>
      <c r="E13" s="60">
        <v>1347.0</v>
      </c>
      <c r="F13" s="60">
        <v>370.0</v>
      </c>
      <c r="G13" s="60">
        <v>55.0</v>
      </c>
      <c r="H13" s="60">
        <v>907135.0</v>
      </c>
      <c r="I13" s="24">
        <f t="shared" si="1"/>
        <v>81.35503536</v>
      </c>
    </row>
    <row r="14" ht="15.75" customHeight="1">
      <c r="A14" s="59" t="s">
        <v>28</v>
      </c>
      <c r="B14" s="60">
        <v>3055.0</v>
      </c>
      <c r="C14" s="60">
        <v>542.0</v>
      </c>
      <c r="D14" s="60">
        <v>967.0</v>
      </c>
      <c r="E14" s="60">
        <v>1008.0</v>
      </c>
      <c r="F14" s="60">
        <v>538.0</v>
      </c>
      <c r="G14" s="60">
        <v>2.0</v>
      </c>
      <c r="H14" s="60">
        <v>617996.0</v>
      </c>
      <c r="I14" s="24">
        <f t="shared" si="1"/>
        <v>87.70283303</v>
      </c>
    </row>
    <row r="15" ht="15.75" customHeight="1">
      <c r="A15" s="59" t="s">
        <v>137</v>
      </c>
      <c r="B15" s="60">
        <v>66299.0</v>
      </c>
      <c r="C15" s="60">
        <v>13153.0</v>
      </c>
      <c r="D15" s="60">
        <v>11635.0</v>
      </c>
      <c r="E15" s="60">
        <v>24590.0</v>
      </c>
      <c r="F15" s="60">
        <v>16921.0</v>
      </c>
      <c r="G15" s="60">
        <v>678.0</v>
      </c>
      <c r="H15" s="60">
        <v>1.9052717E7</v>
      </c>
      <c r="I15" s="24">
        <f t="shared" si="1"/>
        <v>69.03477336</v>
      </c>
    </row>
    <row r="16" ht="15.75" customHeight="1">
      <c r="A16" s="59" t="s">
        <v>30</v>
      </c>
      <c r="B16" s="60">
        <v>20935.0</v>
      </c>
      <c r="C16" s="60">
        <v>5517.0</v>
      </c>
      <c r="D16" s="60">
        <v>3797.0</v>
      </c>
      <c r="E16" s="60">
        <v>6046.0</v>
      </c>
      <c r="F16" s="60">
        <v>5575.0</v>
      </c>
      <c r="G16" s="60">
        <v>483.0</v>
      </c>
      <c r="H16" s="60">
        <v>9408130.0</v>
      </c>
      <c r="I16" s="24">
        <f t="shared" si="1"/>
        <v>58.64077133</v>
      </c>
    </row>
    <row r="17" ht="15.75" customHeight="1">
      <c r="A17" s="59" t="s">
        <v>34</v>
      </c>
      <c r="B17" s="60">
        <v>2204.0</v>
      </c>
      <c r="C17" s="60">
        <v>350.0</v>
      </c>
      <c r="D17" s="60">
        <v>402.0</v>
      </c>
      <c r="E17" s="60">
        <v>770.0</v>
      </c>
      <c r="F17" s="60">
        <v>682.0</v>
      </c>
      <c r="G17" s="60">
        <v>104.0</v>
      </c>
      <c r="H17" s="60">
        <v>1493662.0</v>
      </c>
      <c r="I17" s="24">
        <f t="shared" si="1"/>
        <v>23.43234279</v>
      </c>
    </row>
    <row r="18" ht="16.5" customHeight="1">
      <c r="A18" s="59" t="s">
        <v>36</v>
      </c>
      <c r="B18" s="60">
        <v>1407.0</v>
      </c>
      <c r="C18" s="60">
        <v>677.0</v>
      </c>
      <c r="D18" s="60">
        <v>206.0</v>
      </c>
      <c r="E18" s="60">
        <v>271.0</v>
      </c>
      <c r="F18" s="60">
        <v>253.0</v>
      </c>
      <c r="G18" s="60">
        <v>1.0</v>
      </c>
      <c r="H18" s="60">
        <v>1.2869257E7</v>
      </c>
      <c r="I18" s="24">
        <f t="shared" si="1"/>
        <v>5.260598961</v>
      </c>
    </row>
    <row r="19" ht="15.75" customHeight="1">
      <c r="A19" s="59" t="s">
        <v>38</v>
      </c>
      <c r="B19" s="60">
        <v>11666.0</v>
      </c>
      <c r="C19" s="60">
        <v>1662.0</v>
      </c>
      <c r="D19" s="60">
        <v>1503.0</v>
      </c>
      <c r="E19" s="60">
        <v>3267.0</v>
      </c>
      <c r="F19" s="60">
        <v>5234.0</v>
      </c>
      <c r="G19" s="60">
        <v>298.0</v>
      </c>
      <c r="H19" s="60">
        <v>5557234.0</v>
      </c>
      <c r="I19" s="24">
        <f t="shared" si="1"/>
        <v>29.90696451</v>
      </c>
    </row>
    <row r="20" ht="15.75" customHeight="1">
      <c r="A20" s="59" t="s">
        <v>40</v>
      </c>
      <c r="B20" s="60">
        <v>5702.0</v>
      </c>
      <c r="C20" s="60">
        <v>589.0</v>
      </c>
      <c r="D20" s="60">
        <v>990.0</v>
      </c>
      <c r="E20" s="60">
        <v>1286.0</v>
      </c>
      <c r="F20" s="60">
        <v>2837.0</v>
      </c>
      <c r="G20" s="60">
        <v>184.0</v>
      </c>
      <c r="H20" s="60">
        <v>2682969.0</v>
      </c>
      <c r="I20" s="24">
        <f t="shared" si="1"/>
        <v>21.9532913</v>
      </c>
    </row>
    <row r="21" ht="15.75" customHeight="1">
      <c r="A21" s="59" t="s">
        <v>42</v>
      </c>
      <c r="B21" s="60">
        <v>7039.0</v>
      </c>
      <c r="C21" s="60">
        <v>2016.0</v>
      </c>
      <c r="D21" s="60">
        <v>1570.0</v>
      </c>
      <c r="E21" s="60">
        <v>2075.0</v>
      </c>
      <c r="F21" s="60">
        <v>1378.0</v>
      </c>
      <c r="G21" s="60">
        <v>256.0</v>
      </c>
      <c r="H21" s="60">
        <v>2622476.0</v>
      </c>
      <c r="I21" s="24">
        <f t="shared" si="1"/>
        <v>76.8739161</v>
      </c>
    </row>
    <row r="22" ht="15.75" customHeight="1">
      <c r="A22" s="59" t="s">
        <v>44</v>
      </c>
      <c r="B22" s="60">
        <v>5031.0</v>
      </c>
      <c r="C22" s="60">
        <v>1067.0</v>
      </c>
      <c r="D22" s="60">
        <v>876.0</v>
      </c>
      <c r="E22" s="60">
        <v>1905.0</v>
      </c>
      <c r="F22" s="60">
        <v>1183.0</v>
      </c>
      <c r="G22" s="60">
        <v>362.0</v>
      </c>
      <c r="H22" s="60">
        <v>4244419.0</v>
      </c>
      <c r="I22" s="24">
        <f t="shared" si="1"/>
        <v>25.13889416</v>
      </c>
    </row>
    <row r="23" ht="15.75" customHeight="1">
      <c r="A23" s="59" t="s">
        <v>46</v>
      </c>
      <c r="B23" s="60">
        <v>15386.0</v>
      </c>
      <c r="C23" s="60">
        <v>3938.0</v>
      </c>
      <c r="D23" s="60">
        <v>2553.0</v>
      </c>
      <c r="E23" s="60">
        <v>4696.0</v>
      </c>
      <c r="F23" s="60">
        <v>4199.0</v>
      </c>
      <c r="G23" s="60">
        <v>151.0</v>
      </c>
      <c r="H23" s="60">
        <v>3957239.0</v>
      </c>
      <c r="I23" s="24">
        <f t="shared" si="1"/>
        <v>99.5138277</v>
      </c>
    </row>
    <row r="24" ht="15.75" customHeight="1">
      <c r="A24" s="59" t="s">
        <v>48</v>
      </c>
      <c r="B24" s="60">
        <v>848.0</v>
      </c>
      <c r="C24" s="60">
        <v>60.0</v>
      </c>
      <c r="D24" s="60">
        <v>177.0</v>
      </c>
      <c r="E24" s="60">
        <v>281.0</v>
      </c>
      <c r="F24" s="60">
        <v>330.0</v>
      </c>
      <c r="G24" s="60">
        <v>168.0</v>
      </c>
      <c r="H24" s="60">
        <v>1328188.0</v>
      </c>
      <c r="I24" s="24">
        <f t="shared" si="1"/>
        <v>4.517432773</v>
      </c>
    </row>
    <row r="25" ht="15.75" customHeight="1">
      <c r="A25" s="59" t="s">
        <v>50</v>
      </c>
      <c r="B25" s="60">
        <v>16780.0</v>
      </c>
      <c r="C25" s="60">
        <v>2382.0</v>
      </c>
      <c r="D25" s="60">
        <v>4424.0</v>
      </c>
      <c r="E25" s="60">
        <v>6392.0</v>
      </c>
      <c r="F25" s="60">
        <v>3582.0</v>
      </c>
      <c r="G25" s="60">
        <v>155.0</v>
      </c>
      <c r="H25" s="60">
        <v>5784364.0</v>
      </c>
      <c r="I25" s="24">
        <f t="shared" si="1"/>
        <v>41.17998107</v>
      </c>
    </row>
    <row r="26" ht="15.75" customHeight="1">
      <c r="A26" s="59" t="s">
        <v>52</v>
      </c>
      <c r="B26" s="60">
        <v>18587.0</v>
      </c>
      <c r="C26" s="60">
        <v>2003.0</v>
      </c>
      <c r="D26" s="60">
        <v>4494.0</v>
      </c>
      <c r="E26" s="60">
        <v>9104.0</v>
      </c>
      <c r="F26" s="60">
        <v>2986.0</v>
      </c>
      <c r="G26" s="60">
        <v>315.0</v>
      </c>
      <c r="H26" s="60">
        <v>6034456.0</v>
      </c>
      <c r="I26" s="24">
        <f t="shared" si="1"/>
        <v>33.19271861</v>
      </c>
    </row>
    <row r="27" ht="15.75" customHeight="1">
      <c r="A27" s="59" t="s">
        <v>54</v>
      </c>
      <c r="B27" s="60">
        <v>26541.0</v>
      </c>
      <c r="C27" s="60">
        <v>7679.0</v>
      </c>
      <c r="D27" s="60">
        <v>5477.0</v>
      </c>
      <c r="E27" s="60">
        <v>9380.0</v>
      </c>
      <c r="F27" s="60">
        <v>4005.0</v>
      </c>
      <c r="G27" s="60">
        <v>516.0</v>
      </c>
      <c r="H27" s="60">
        <v>8886852.0</v>
      </c>
      <c r="I27" s="24">
        <f t="shared" si="1"/>
        <v>86.40855052</v>
      </c>
    </row>
    <row r="28" ht="15.75" customHeight="1">
      <c r="A28" s="59" t="s">
        <v>56</v>
      </c>
      <c r="B28" s="60">
        <v>6375.0</v>
      </c>
      <c r="C28" s="60">
        <v>1177.0</v>
      </c>
      <c r="D28" s="60">
        <v>1158.0</v>
      </c>
      <c r="E28" s="60">
        <v>1656.0</v>
      </c>
      <c r="F28" s="60">
        <v>2384.0</v>
      </c>
      <c r="G28" s="60">
        <v>311.0</v>
      </c>
      <c r="H28" s="60">
        <v>5226982.0</v>
      </c>
      <c r="I28" s="24">
        <f t="shared" si="1"/>
        <v>22.51777412</v>
      </c>
    </row>
    <row r="29" ht="15.75" customHeight="1">
      <c r="A29" s="59" t="s">
        <v>58</v>
      </c>
      <c r="B29" s="60">
        <v>3048.0</v>
      </c>
      <c r="C29" s="60">
        <v>956.0</v>
      </c>
      <c r="D29" s="60">
        <v>415.0</v>
      </c>
      <c r="E29" s="60">
        <v>738.0</v>
      </c>
      <c r="F29" s="60">
        <v>939.0</v>
      </c>
      <c r="G29" s="60">
        <v>108.0</v>
      </c>
      <c r="H29" s="60">
        <v>1849412.0</v>
      </c>
      <c r="I29" s="24">
        <f t="shared" si="1"/>
        <v>51.69210538</v>
      </c>
    </row>
    <row r="30" ht="15.75" customHeight="1">
      <c r="A30" s="59" t="s">
        <v>60</v>
      </c>
      <c r="B30" s="60">
        <v>18526.0</v>
      </c>
      <c r="C30" s="60">
        <v>5290.0</v>
      </c>
      <c r="D30" s="60">
        <v>2492.0</v>
      </c>
      <c r="E30" s="60">
        <v>4896.0</v>
      </c>
      <c r="F30" s="60">
        <v>5848.0</v>
      </c>
      <c r="G30" s="60">
        <v>602.0</v>
      </c>
      <c r="H30" s="60">
        <v>5950416.0</v>
      </c>
      <c r="I30" s="24">
        <f t="shared" si="1"/>
        <v>88.9013474</v>
      </c>
    </row>
    <row r="31" ht="15.75" customHeight="1">
      <c r="A31" s="59" t="s">
        <v>62</v>
      </c>
      <c r="B31" s="60">
        <v>1915.0</v>
      </c>
      <c r="C31" s="60">
        <v>269.0</v>
      </c>
      <c r="D31" s="60">
        <v>258.0</v>
      </c>
      <c r="E31" s="60">
        <v>596.0</v>
      </c>
      <c r="F31" s="60">
        <v>792.0</v>
      </c>
      <c r="G31" s="60">
        <v>101.0</v>
      </c>
      <c r="H31" s="60">
        <v>926672.0</v>
      </c>
      <c r="I31" s="24">
        <f t="shared" si="1"/>
        <v>29.02860991</v>
      </c>
    </row>
    <row r="32" ht="15.75" customHeight="1">
      <c r="A32" s="59" t="s">
        <v>64</v>
      </c>
      <c r="B32" s="60">
        <v>2814.0</v>
      </c>
      <c r="C32" s="60">
        <v>568.0</v>
      </c>
      <c r="D32" s="60">
        <v>485.0</v>
      </c>
      <c r="E32" s="60">
        <v>892.0</v>
      </c>
      <c r="F32" s="60">
        <v>869.0</v>
      </c>
      <c r="G32" s="60">
        <v>215.0</v>
      </c>
      <c r="H32" s="60">
        <v>1678460.0</v>
      </c>
      <c r="I32" s="24">
        <f t="shared" si="1"/>
        <v>33.84054431</v>
      </c>
    </row>
    <row r="33" ht="15.75" customHeight="1">
      <c r="A33" s="59" t="s">
        <v>66</v>
      </c>
      <c r="B33" s="60">
        <v>8634.0</v>
      </c>
      <c r="C33" s="60">
        <v>1301.0</v>
      </c>
      <c r="D33" s="60">
        <v>1671.0</v>
      </c>
      <c r="E33" s="60">
        <v>4020.0</v>
      </c>
      <c r="F33" s="60">
        <v>1642.0</v>
      </c>
      <c r="G33" s="60">
        <v>42.0</v>
      </c>
      <c r="H33" s="60">
        <v>2440815.0</v>
      </c>
      <c r="I33" s="24">
        <f t="shared" si="1"/>
        <v>53.30186843</v>
      </c>
    </row>
    <row r="34" ht="15.75" customHeight="1">
      <c r="A34" s="59" t="s">
        <v>68</v>
      </c>
      <c r="B34" s="60">
        <v>1435.0</v>
      </c>
      <c r="C34" s="60">
        <v>171.0</v>
      </c>
      <c r="D34" s="60">
        <v>409.0</v>
      </c>
      <c r="E34" s="60">
        <v>330.0</v>
      </c>
      <c r="F34" s="60">
        <v>525.0</v>
      </c>
      <c r="G34" s="60">
        <v>140.0</v>
      </c>
      <c r="H34" s="60">
        <v>1129726.0</v>
      </c>
      <c r="I34" s="24">
        <f t="shared" si="1"/>
        <v>15.13641361</v>
      </c>
    </row>
    <row r="35" ht="15.75" customHeight="1">
      <c r="A35" s="59" t="s">
        <v>70</v>
      </c>
      <c r="B35" s="60">
        <v>13442.0</v>
      </c>
      <c r="C35" s="60">
        <v>2360.0</v>
      </c>
      <c r="D35" s="60">
        <v>2983.0</v>
      </c>
      <c r="E35" s="60">
        <v>4035.0</v>
      </c>
      <c r="F35" s="60">
        <v>4064.0</v>
      </c>
      <c r="G35" s="60">
        <v>573.0</v>
      </c>
      <c r="H35" s="60">
        <v>8759125.0</v>
      </c>
      <c r="I35" s="24">
        <f t="shared" si="1"/>
        <v>26.94333053</v>
      </c>
    </row>
    <row r="36" ht="15.75" customHeight="1">
      <c r="A36" s="59" t="s">
        <v>72</v>
      </c>
      <c r="B36" s="60">
        <v>8813.0</v>
      </c>
      <c r="C36" s="60">
        <v>1755.0</v>
      </c>
      <c r="D36" s="60">
        <v>1632.0</v>
      </c>
      <c r="E36" s="60">
        <v>2582.0</v>
      </c>
      <c r="F36" s="60">
        <v>2844.0</v>
      </c>
      <c r="G36" s="60">
        <v>101.0</v>
      </c>
      <c r="H36" s="60">
        <v>2011134.0</v>
      </c>
      <c r="I36" s="24">
        <f t="shared" si="1"/>
        <v>87.2642002</v>
      </c>
    </row>
    <row r="37" ht="15.75" customHeight="1">
      <c r="A37" s="59" t="s">
        <v>74</v>
      </c>
      <c r="B37" s="60">
        <v>15345.0</v>
      </c>
      <c r="C37" s="60">
        <v>2168.0</v>
      </c>
      <c r="D37" s="60">
        <v>4908.0</v>
      </c>
      <c r="E37" s="60">
        <v>4226.0</v>
      </c>
      <c r="F37" s="60">
        <v>4043.0</v>
      </c>
      <c r="G37" s="60">
        <v>532.0</v>
      </c>
      <c r="H37" s="60">
        <v>1.0807465E7</v>
      </c>
      <c r="I37" s="24">
        <f t="shared" si="1"/>
        <v>20.06020838</v>
      </c>
    </row>
    <row r="38" ht="15.75" customHeight="1">
      <c r="A38" s="59" t="s">
        <v>76</v>
      </c>
      <c r="B38" s="60">
        <v>19578.0</v>
      </c>
      <c r="C38" s="60">
        <v>5843.0</v>
      </c>
      <c r="D38" s="60">
        <v>3956.0</v>
      </c>
      <c r="E38" s="60">
        <v>5244.0</v>
      </c>
      <c r="F38" s="60">
        <v>4535.0</v>
      </c>
      <c r="G38" s="60">
        <v>369.0</v>
      </c>
      <c r="H38" s="60">
        <v>8664157.0</v>
      </c>
      <c r="I38" s="24">
        <f t="shared" si="1"/>
        <v>67.43875948</v>
      </c>
    </row>
    <row r="39" ht="15.75" customHeight="1">
      <c r="A39" s="59" t="s">
        <v>78</v>
      </c>
      <c r="B39" s="60">
        <v>1261.0</v>
      </c>
      <c r="C39" s="60">
        <v>31.0</v>
      </c>
      <c r="D39" s="60">
        <v>132.0</v>
      </c>
      <c r="E39" s="60">
        <v>247.0</v>
      </c>
      <c r="F39" s="60">
        <v>851.0</v>
      </c>
      <c r="G39" s="60">
        <v>82.0</v>
      </c>
      <c r="H39" s="60">
        <v>646511.0</v>
      </c>
      <c r="I39" s="24">
        <f t="shared" si="1"/>
        <v>4.794968686</v>
      </c>
    </row>
    <row r="40" ht="15.75" customHeight="1">
      <c r="A40" s="59" t="s">
        <v>80</v>
      </c>
      <c r="B40" s="60">
        <v>13679.0</v>
      </c>
      <c r="C40" s="60">
        <v>3688.0</v>
      </c>
      <c r="D40" s="60">
        <v>2464.0</v>
      </c>
      <c r="E40" s="60">
        <v>4702.0</v>
      </c>
      <c r="F40" s="60">
        <v>2825.0</v>
      </c>
      <c r="G40" s="60">
        <v>464.0</v>
      </c>
      <c r="H40" s="60">
        <v>9714166.0</v>
      </c>
      <c r="I40" s="24">
        <f t="shared" si="1"/>
        <v>37.96517375</v>
      </c>
    </row>
    <row r="41" ht="15.75" customHeight="1">
      <c r="A41" s="59" t="s">
        <v>82</v>
      </c>
      <c r="B41" s="60">
        <v>12086.0</v>
      </c>
      <c r="C41" s="60">
        <v>2089.0</v>
      </c>
      <c r="D41" s="69">
        <v>1941.0</v>
      </c>
      <c r="E41" s="69">
        <v>4270.0</v>
      </c>
      <c r="F41" s="69">
        <v>3786.0</v>
      </c>
      <c r="G41" s="60">
        <v>331.0</v>
      </c>
      <c r="H41" s="60">
        <v>3597339.0</v>
      </c>
      <c r="I41" s="24">
        <f t="shared" si="1"/>
        <v>58.0707017</v>
      </c>
    </row>
    <row r="42" ht="15.75" customHeight="1">
      <c r="A42" s="59" t="s">
        <v>84</v>
      </c>
      <c r="B42" s="60">
        <v>5842.0</v>
      </c>
      <c r="C42" s="69">
        <v>671.0</v>
      </c>
      <c r="D42" s="60">
        <v>1120.0</v>
      </c>
      <c r="E42" s="60">
        <v>1926.0</v>
      </c>
      <c r="F42" s="60">
        <v>2125.0</v>
      </c>
      <c r="G42" s="60">
        <v>161.0</v>
      </c>
      <c r="H42" s="60">
        <v>3823231.0</v>
      </c>
      <c r="I42" s="24">
        <f t="shared" si="1"/>
        <v>17.55060053</v>
      </c>
    </row>
    <row r="43" ht="15.75" customHeight="1">
      <c r="A43" s="59" t="s">
        <v>86</v>
      </c>
      <c r="B43" s="60">
        <v>23575.0</v>
      </c>
      <c r="C43" s="60">
        <v>4675.0</v>
      </c>
      <c r="D43" s="60">
        <v>3696.0</v>
      </c>
      <c r="E43" s="60">
        <v>5690.0</v>
      </c>
      <c r="F43" s="60">
        <v>9514.0</v>
      </c>
      <c r="G43" s="60">
        <v>1196.0</v>
      </c>
      <c r="H43" s="60">
        <v>1.1853574E7</v>
      </c>
      <c r="I43" s="24">
        <f t="shared" si="1"/>
        <v>39.43958168</v>
      </c>
    </row>
    <row r="44" ht="15.75" customHeight="1">
      <c r="A44" s="59" t="s">
        <v>88</v>
      </c>
      <c r="B44" s="60">
        <v>869.0</v>
      </c>
      <c r="C44" s="60">
        <v>156.0</v>
      </c>
      <c r="D44" s="60">
        <v>263.0</v>
      </c>
      <c r="E44" s="60">
        <v>327.0</v>
      </c>
      <c r="F44" s="60">
        <v>123.0</v>
      </c>
      <c r="G44" s="60">
        <v>48.0</v>
      </c>
      <c r="H44" s="60">
        <v>873472.0</v>
      </c>
      <c r="I44" s="24">
        <f t="shared" si="1"/>
        <v>17.85975967</v>
      </c>
    </row>
    <row r="45" ht="15.75" customHeight="1">
      <c r="A45" s="59" t="s">
        <v>90</v>
      </c>
      <c r="B45" s="60">
        <v>17260.0</v>
      </c>
      <c r="C45" s="60">
        <v>5272.0</v>
      </c>
      <c r="D45" s="60">
        <v>3214.0</v>
      </c>
      <c r="E45" s="60">
        <v>4837.0</v>
      </c>
      <c r="F45" s="60">
        <v>3937.0</v>
      </c>
      <c r="G45" s="60">
        <v>249.0</v>
      </c>
      <c r="H45" s="60">
        <v>4122555.0</v>
      </c>
      <c r="I45" s="24">
        <f t="shared" si="1"/>
        <v>127.8818597</v>
      </c>
    </row>
    <row r="46" ht="15.75" customHeight="1">
      <c r="A46" s="59" t="s">
        <v>92</v>
      </c>
      <c r="B46" s="60">
        <v>1282.0</v>
      </c>
      <c r="C46" s="60">
        <v>151.0</v>
      </c>
      <c r="D46" s="60">
        <v>467.0</v>
      </c>
      <c r="E46" s="60">
        <v>306.0</v>
      </c>
      <c r="F46" s="60">
        <v>358.0</v>
      </c>
      <c r="G46" s="60">
        <v>122.0</v>
      </c>
      <c r="H46" s="60">
        <v>732933.0</v>
      </c>
      <c r="I46" s="24">
        <f t="shared" si="1"/>
        <v>20.602156</v>
      </c>
    </row>
    <row r="47" ht="15.75" customHeight="1">
      <c r="A47" s="59" t="s">
        <v>94</v>
      </c>
      <c r="B47" s="60">
        <v>27818.0</v>
      </c>
      <c r="C47" s="60">
        <v>8555.0</v>
      </c>
      <c r="D47" s="60">
        <v>5696.0</v>
      </c>
      <c r="E47" s="60">
        <v>10600.0</v>
      </c>
      <c r="F47" s="60">
        <v>2967.0</v>
      </c>
      <c r="G47" s="60">
        <v>448.0</v>
      </c>
      <c r="H47" s="60">
        <v>6218332.0</v>
      </c>
      <c r="I47" s="24">
        <f t="shared" si="1"/>
        <v>137.5770866</v>
      </c>
    </row>
    <row r="48" ht="15.75" customHeight="1">
      <c r="A48" s="59" t="s">
        <v>96</v>
      </c>
      <c r="B48" s="60">
        <v>63330.0</v>
      </c>
      <c r="C48" s="60">
        <v>13998.0</v>
      </c>
      <c r="D48" s="60">
        <v>14296.0</v>
      </c>
      <c r="E48" s="60">
        <v>21559.0</v>
      </c>
      <c r="F48" s="60">
        <v>13477.0</v>
      </c>
      <c r="G48" s="60">
        <v>1024.0</v>
      </c>
      <c r="H48" s="60">
        <v>2.4016516E7</v>
      </c>
      <c r="I48" s="24">
        <f t="shared" si="1"/>
        <v>58.28489028</v>
      </c>
    </row>
    <row r="49" ht="15.75" customHeight="1">
      <c r="A49" s="59" t="s">
        <v>98</v>
      </c>
      <c r="B49" s="60">
        <v>3367.0</v>
      </c>
      <c r="C49" s="60">
        <v>573.0</v>
      </c>
      <c r="D49" s="60">
        <v>876.0</v>
      </c>
      <c r="E49" s="60">
        <v>1145.0</v>
      </c>
      <c r="F49" s="60">
        <v>773.0</v>
      </c>
      <c r="G49" s="60">
        <v>122.0</v>
      </c>
      <c r="H49" s="60">
        <v>2687404.0</v>
      </c>
      <c r="I49" s="24">
        <f t="shared" si="1"/>
        <v>21.32169186</v>
      </c>
    </row>
    <row r="50" ht="15.75" customHeight="1">
      <c r="A50" s="59" t="s">
        <v>100</v>
      </c>
      <c r="B50" s="60">
        <v>502.0</v>
      </c>
      <c r="C50" s="60">
        <v>67.0</v>
      </c>
      <c r="D50" s="60">
        <v>100.0</v>
      </c>
      <c r="E50" s="60">
        <v>92.0</v>
      </c>
      <c r="F50" s="60">
        <v>243.0</v>
      </c>
      <c r="G50" s="60">
        <v>65.0</v>
      </c>
      <c r="H50" s="60">
        <v>531937.0</v>
      </c>
      <c r="I50" s="24">
        <f t="shared" si="1"/>
        <v>12.59547653</v>
      </c>
    </row>
    <row r="51" ht="15.75" customHeight="1">
      <c r="A51" s="59" t="s">
        <v>102</v>
      </c>
      <c r="B51" s="60">
        <v>8605.0</v>
      </c>
      <c r="C51" s="60">
        <v>1722.0</v>
      </c>
      <c r="D51" s="60">
        <v>2015.0</v>
      </c>
      <c r="E51" s="60">
        <v>2865.0</v>
      </c>
      <c r="F51" s="60">
        <v>2003.0</v>
      </c>
      <c r="G51" s="60">
        <v>323.0</v>
      </c>
      <c r="H51" s="60">
        <v>8066841.0</v>
      </c>
      <c r="I51" s="24">
        <f t="shared" si="1"/>
        <v>21.3466461</v>
      </c>
    </row>
    <row r="52" ht="15.75" customHeight="1">
      <c r="A52" s="59" t="s">
        <v>104</v>
      </c>
      <c r="B52" s="60">
        <v>11496.0</v>
      </c>
      <c r="C52" s="60">
        <v>1798.0</v>
      </c>
      <c r="D52" s="60">
        <v>2043.0</v>
      </c>
      <c r="E52" s="60">
        <v>3553.0</v>
      </c>
      <c r="F52" s="60">
        <v>4102.0</v>
      </c>
      <c r="G52" s="60">
        <v>248.0</v>
      </c>
      <c r="H52" s="60">
        <v>6322393.0</v>
      </c>
      <c r="I52" s="24">
        <f t="shared" si="1"/>
        <v>28.43859912</v>
      </c>
    </row>
    <row r="53" ht="15.75" customHeight="1">
      <c r="A53" s="59" t="s">
        <v>106</v>
      </c>
      <c r="B53" s="60">
        <v>3577.0</v>
      </c>
      <c r="C53" s="60">
        <v>780.0</v>
      </c>
      <c r="D53" s="60">
        <v>500.0</v>
      </c>
      <c r="E53" s="60">
        <v>1001.0</v>
      </c>
      <c r="F53" s="60">
        <v>1296.0</v>
      </c>
      <c r="G53" s="60">
        <v>247.0</v>
      </c>
      <c r="H53" s="60">
        <v>1498772.0</v>
      </c>
      <c r="I53" s="24">
        <f t="shared" si="1"/>
        <v>52.04260555</v>
      </c>
    </row>
    <row r="54" ht="15.75" customHeight="1">
      <c r="A54" s="59" t="s">
        <v>108</v>
      </c>
      <c r="B54" s="60">
        <v>7613.0</v>
      </c>
      <c r="C54" s="60">
        <v>1495.0</v>
      </c>
      <c r="D54" s="60">
        <v>751.0</v>
      </c>
      <c r="E54" s="60">
        <v>1523.0</v>
      </c>
      <c r="F54" s="60">
        <v>3844.0</v>
      </c>
      <c r="G54" s="60">
        <v>366.0</v>
      </c>
      <c r="H54" s="60">
        <v>5456018.0</v>
      </c>
      <c r="I54" s="24">
        <f t="shared" si="1"/>
        <v>27.40093599</v>
      </c>
    </row>
    <row r="55" ht="15.75" customHeight="1">
      <c r="A55" s="53" t="s">
        <v>110</v>
      </c>
      <c r="B55" s="61">
        <v>964.0</v>
      </c>
      <c r="C55" s="61">
        <v>112.0</v>
      </c>
      <c r="D55" s="61">
        <v>191.0</v>
      </c>
      <c r="E55" s="61">
        <v>261.0</v>
      </c>
      <c r="F55" s="61">
        <v>400.0</v>
      </c>
      <c r="G55" s="61">
        <v>62.0</v>
      </c>
      <c r="H55" s="61">
        <v>548033.0</v>
      </c>
      <c r="I55" s="24">
        <f t="shared" si="1"/>
        <v>20.43672553</v>
      </c>
    </row>
    <row r="56" ht="31.5" customHeight="1">
      <c r="A56" s="70" t="s">
        <v>145</v>
      </c>
      <c r="B56" s="5"/>
      <c r="C56" s="5"/>
      <c r="D56" s="5"/>
      <c r="E56" s="5"/>
      <c r="F56" s="5"/>
      <c r="G56" s="5"/>
      <c r="H56" s="5"/>
      <c r="I56" s="5"/>
    </row>
    <row r="57" ht="15.75" customHeight="1">
      <c r="A57" s="63" t="s">
        <v>139</v>
      </c>
    </row>
  </sheetData>
  <mergeCells count="2">
    <mergeCell ref="A56:H56"/>
    <mergeCell ref="A57:B5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2.75"/>
  <cols>
    <col customWidth="1" min="1" max="1" width="29.88"/>
    <col customWidth="1" min="2" max="7" width="10.13"/>
    <col customWidth="1" min="8" max="8" width="8.38"/>
  </cols>
  <sheetData>
    <row r="1" ht="12.0" customHeight="1">
      <c r="A1" s="71" t="s">
        <v>146</v>
      </c>
      <c r="B1" s="38"/>
      <c r="C1" s="38"/>
      <c r="D1" s="38"/>
      <c r="E1" s="38"/>
      <c r="F1" s="38"/>
      <c r="G1" s="38"/>
      <c r="H1" s="38"/>
    </row>
    <row r="2" ht="12.0" customHeight="1">
      <c r="A2" s="71" t="s">
        <v>147</v>
      </c>
      <c r="B2" s="38"/>
      <c r="C2" s="38"/>
      <c r="D2" s="38"/>
      <c r="E2" s="38"/>
      <c r="F2" s="38"/>
      <c r="G2" s="38"/>
      <c r="H2" s="38"/>
    </row>
    <row r="3" ht="12.0" customHeight="1">
      <c r="A3" s="71" t="s">
        <v>148</v>
      </c>
      <c r="B3" s="72" t="s">
        <v>149</v>
      </c>
      <c r="C3" s="72" t="s">
        <v>150</v>
      </c>
      <c r="D3" s="72" t="s">
        <v>151</v>
      </c>
      <c r="E3" s="72" t="s">
        <v>152</v>
      </c>
      <c r="F3" s="72" t="s">
        <v>153</v>
      </c>
      <c r="G3" s="73" t="s">
        <v>154</v>
      </c>
      <c r="H3" s="73" t="s">
        <v>155</v>
      </c>
    </row>
    <row r="4" ht="12.0" customHeight="1">
      <c r="A4" s="71" t="s">
        <v>156</v>
      </c>
      <c r="B4" s="71">
        <v>14965.0</v>
      </c>
      <c r="C4" s="71">
        <v>15087.0</v>
      </c>
      <c r="D4" s="71">
        <v>14916.0</v>
      </c>
      <c r="E4" s="71">
        <v>14224.0</v>
      </c>
      <c r="F4" s="71">
        <v>13752.0</v>
      </c>
      <c r="G4" s="13">
        <v>13164.0</v>
      </c>
      <c r="H4" s="13">
        <v>12664.0</v>
      </c>
    </row>
    <row r="5" ht="12.0" customHeight="1">
      <c r="A5" s="74" t="s">
        <v>157</v>
      </c>
      <c r="B5" s="74">
        <v>10158.0</v>
      </c>
      <c r="C5" s="74">
        <v>10225.0</v>
      </c>
      <c r="D5" s="74">
        <v>10129.0</v>
      </c>
      <c r="E5" s="74">
        <v>9528.0</v>
      </c>
      <c r="F5" s="74">
        <v>9199.0</v>
      </c>
      <c r="G5" s="75">
        <v>8874.0</v>
      </c>
      <c r="H5" s="75">
        <v>8583.0</v>
      </c>
    </row>
    <row r="6" ht="12.0" customHeight="1">
      <c r="A6" s="74" t="s">
        <v>158</v>
      </c>
      <c r="B6" s="74">
        <v>7565.0</v>
      </c>
      <c r="C6" s="74">
        <v>7836.0</v>
      </c>
      <c r="D6" s="74">
        <v>7398.0</v>
      </c>
      <c r="E6" s="74">
        <v>6800.0</v>
      </c>
      <c r="F6" s="74">
        <v>6501.0</v>
      </c>
      <c r="G6" s="75">
        <v>6115.0</v>
      </c>
      <c r="H6" s="75">
        <v>6220.0</v>
      </c>
    </row>
    <row r="7" ht="12.0" customHeight="1">
      <c r="A7" s="74" t="s">
        <v>159</v>
      </c>
      <c r="B7" s="74">
        <v>445.0</v>
      </c>
      <c r="C7" s="74">
        <v>438.0</v>
      </c>
      <c r="D7" s="74">
        <v>453.0</v>
      </c>
      <c r="E7" s="74">
        <v>380.0</v>
      </c>
      <c r="F7" s="74">
        <v>351.0</v>
      </c>
      <c r="G7" s="75">
        <v>367.0</v>
      </c>
      <c r="H7" s="75">
        <v>323.0</v>
      </c>
    </row>
    <row r="8" ht="12.0" customHeight="1">
      <c r="A8" s="74" t="s">
        <v>160</v>
      </c>
      <c r="B8" s="74">
        <v>522.0</v>
      </c>
      <c r="C8" s="74">
        <v>490.0</v>
      </c>
      <c r="D8" s="74">
        <v>457.0</v>
      </c>
      <c r="E8" s="74">
        <v>442.0</v>
      </c>
      <c r="F8" s="74">
        <v>423.0</v>
      </c>
      <c r="G8" s="75">
        <v>366.0</v>
      </c>
      <c r="H8" s="75">
        <v>356.0</v>
      </c>
    </row>
    <row r="9" ht="12.0" customHeight="1">
      <c r="A9" s="74" t="s">
        <v>161</v>
      </c>
      <c r="B9" s="74">
        <v>138.0</v>
      </c>
      <c r="C9" s="74">
        <v>107.0</v>
      </c>
      <c r="D9" s="74">
        <v>116.0</v>
      </c>
      <c r="E9" s="74">
        <v>81.0</v>
      </c>
      <c r="F9" s="74">
        <v>96.0</v>
      </c>
      <c r="G9" s="75">
        <v>93.0</v>
      </c>
      <c r="H9" s="75">
        <v>97.0</v>
      </c>
    </row>
    <row r="10" ht="12.0" customHeight="1">
      <c r="A10" s="74" t="s">
        <v>162</v>
      </c>
      <c r="B10" s="74">
        <v>1488.0</v>
      </c>
      <c r="C10" s="74">
        <v>1354.0</v>
      </c>
      <c r="D10" s="74">
        <v>1705.0</v>
      </c>
      <c r="E10" s="74">
        <v>1825.0</v>
      </c>
      <c r="F10" s="74">
        <v>1828.0</v>
      </c>
      <c r="G10" s="75">
        <v>1933.0</v>
      </c>
      <c r="H10" s="75">
        <v>1587.0</v>
      </c>
    </row>
    <row r="11" ht="12.0" customHeight="1">
      <c r="A11" s="74" t="s">
        <v>163</v>
      </c>
      <c r="B11" s="74">
        <v>1920.0</v>
      </c>
      <c r="C11" s="74">
        <v>1830.0</v>
      </c>
      <c r="D11" s="74">
        <v>1817.0</v>
      </c>
      <c r="E11" s="74">
        <v>1888.0</v>
      </c>
      <c r="F11" s="74">
        <v>1836.0</v>
      </c>
      <c r="G11" s="75">
        <v>1732.0</v>
      </c>
      <c r="H11" s="75">
        <v>1694.0</v>
      </c>
    </row>
    <row r="12" ht="12.0" customHeight="1">
      <c r="A12" s="74" t="s">
        <v>164</v>
      </c>
      <c r="B12" s="74">
        <v>608.0</v>
      </c>
      <c r="C12" s="74">
        <v>618.0</v>
      </c>
      <c r="D12" s="74">
        <v>647.0</v>
      </c>
      <c r="E12" s="74">
        <v>603.0</v>
      </c>
      <c r="F12" s="74">
        <v>623.0</v>
      </c>
      <c r="G12" s="75">
        <v>549.0</v>
      </c>
      <c r="H12" s="75">
        <v>496.0</v>
      </c>
    </row>
    <row r="13" ht="12.0" customHeight="1">
      <c r="A13" s="74" t="s">
        <v>165</v>
      </c>
      <c r="B13" s="74">
        <v>905.0</v>
      </c>
      <c r="C13" s="74">
        <v>841.0</v>
      </c>
      <c r="D13" s="74">
        <v>869.0</v>
      </c>
      <c r="E13" s="74">
        <v>875.0</v>
      </c>
      <c r="F13" s="74">
        <v>817.0</v>
      </c>
      <c r="G13" s="75">
        <v>769.0</v>
      </c>
      <c r="H13" s="75">
        <v>728.0</v>
      </c>
    </row>
    <row r="14" ht="12.0" customHeight="1">
      <c r="A14" s="74" t="s">
        <v>166</v>
      </c>
      <c r="B14" s="74">
        <v>9.0</v>
      </c>
      <c r="C14" s="74">
        <v>12.0</v>
      </c>
      <c r="D14" s="74">
        <v>10.0</v>
      </c>
      <c r="E14" s="74">
        <v>9.0</v>
      </c>
      <c r="F14" s="74">
        <v>7.0</v>
      </c>
      <c r="G14" s="75">
        <v>11.0</v>
      </c>
      <c r="H14" s="75">
        <v>5.0</v>
      </c>
    </row>
    <row r="15" ht="12.0" customHeight="1">
      <c r="A15" s="74" t="s">
        <v>167</v>
      </c>
      <c r="B15" s="74">
        <v>2.0</v>
      </c>
      <c r="C15" s="74">
        <v>1.0</v>
      </c>
      <c r="D15" s="74">
        <v>1.0</v>
      </c>
      <c r="E15" s="74">
        <v>11.0</v>
      </c>
      <c r="F15" s="74">
        <v>2.0</v>
      </c>
      <c r="G15" s="75">
        <v>4.0</v>
      </c>
      <c r="H15" s="75">
        <v>12.0</v>
      </c>
    </row>
    <row r="16" ht="12.0" customHeight="1">
      <c r="A16" s="74" t="s">
        <v>168</v>
      </c>
      <c r="B16" s="74">
        <v>125.0</v>
      </c>
      <c r="C16" s="74">
        <v>117.0</v>
      </c>
      <c r="D16" s="74">
        <v>131.0</v>
      </c>
      <c r="E16" s="74">
        <v>85.0</v>
      </c>
      <c r="F16" s="74">
        <v>98.0</v>
      </c>
      <c r="G16" s="75">
        <v>78.0</v>
      </c>
      <c r="H16" s="75">
        <v>75.0</v>
      </c>
    </row>
    <row r="17" ht="12.0" customHeight="1">
      <c r="A17" s="74" t="s">
        <v>169</v>
      </c>
      <c r="B17" s="74">
        <v>46.0</v>
      </c>
      <c r="C17" s="74">
        <v>48.0</v>
      </c>
      <c r="D17" s="74">
        <v>52.0</v>
      </c>
      <c r="E17" s="74">
        <v>34.0</v>
      </c>
      <c r="F17" s="74">
        <v>52.0</v>
      </c>
      <c r="G17" s="75">
        <v>45.0</v>
      </c>
      <c r="H17" s="75">
        <v>29.0</v>
      </c>
    </row>
    <row r="18" ht="12.0" customHeight="1">
      <c r="A18" s="74" t="s">
        <v>170</v>
      </c>
      <c r="B18" s="74">
        <v>20.0</v>
      </c>
      <c r="C18" s="74">
        <v>12.0</v>
      </c>
      <c r="D18" s="74">
        <v>12.0</v>
      </c>
      <c r="E18" s="74">
        <v>16.0</v>
      </c>
      <c r="F18" s="74">
        <v>8.0</v>
      </c>
      <c r="G18" s="75">
        <v>10.0</v>
      </c>
      <c r="H18" s="75">
        <v>15.0</v>
      </c>
    </row>
    <row r="19" ht="12.0" customHeight="1">
      <c r="A19" s="74" t="s">
        <v>171</v>
      </c>
      <c r="B19" s="74">
        <v>118.0</v>
      </c>
      <c r="C19" s="74">
        <v>137.0</v>
      </c>
      <c r="D19" s="74">
        <v>134.0</v>
      </c>
      <c r="E19" s="74">
        <v>89.0</v>
      </c>
      <c r="F19" s="74">
        <v>122.0</v>
      </c>
      <c r="G19" s="75">
        <v>122.0</v>
      </c>
      <c r="H19" s="75">
        <v>85.0</v>
      </c>
    </row>
    <row r="20" ht="12.0" customHeight="1">
      <c r="A20" s="74" t="s">
        <v>172</v>
      </c>
      <c r="B20" s="74">
        <v>96.0</v>
      </c>
      <c r="C20" s="74">
        <v>106.0</v>
      </c>
      <c r="D20" s="74">
        <v>109.0</v>
      </c>
      <c r="E20" s="74">
        <v>87.0</v>
      </c>
      <c r="F20" s="74">
        <v>84.0</v>
      </c>
      <c r="G20" s="75">
        <v>98.0</v>
      </c>
      <c r="H20" s="75">
        <v>89.0</v>
      </c>
    </row>
    <row r="21" ht="12.0" customHeight="1">
      <c r="A21" s="74" t="s">
        <v>173</v>
      </c>
      <c r="B21" s="74">
        <v>958.0</v>
      </c>
      <c r="C21" s="74">
        <v>1140.0</v>
      </c>
      <c r="D21" s="74">
        <v>1005.0</v>
      </c>
      <c r="E21" s="74">
        <v>999.0</v>
      </c>
      <c r="F21" s="74">
        <v>904.0</v>
      </c>
      <c r="G21" s="75">
        <v>872.0</v>
      </c>
      <c r="H21" s="75">
        <v>853.0</v>
      </c>
    </row>
    <row r="22" ht="12.0" customHeight="1">
      <c r="A22" s="76"/>
      <c r="B22" s="76"/>
      <c r="C22" s="76"/>
      <c r="D22" s="76"/>
      <c r="E22" s="76"/>
      <c r="F22" s="76"/>
      <c r="G22" s="38">
        <f t="shared" ref="G22:H22" si="1">SUM(G14:G21)</f>
        <v>1240</v>
      </c>
      <c r="H22" s="38">
        <f t="shared" si="1"/>
        <v>1163</v>
      </c>
    </row>
    <row r="23" ht="12.0" customHeight="1">
      <c r="A23" s="74" t="s">
        <v>174</v>
      </c>
      <c r="B23" s="76"/>
      <c r="C23" s="76"/>
      <c r="D23" s="76"/>
      <c r="E23" s="76"/>
      <c r="F23" s="76"/>
      <c r="G23" s="38"/>
      <c r="H23" s="38"/>
    </row>
    <row r="24" ht="12.0" customHeight="1">
      <c r="A24" s="72" t="s">
        <v>148</v>
      </c>
      <c r="B24" s="72" t="s">
        <v>149</v>
      </c>
      <c r="C24" s="72" t="s">
        <v>150</v>
      </c>
      <c r="D24" s="72" t="s">
        <v>151</v>
      </c>
      <c r="E24" s="72" t="s">
        <v>152</v>
      </c>
      <c r="F24" s="72" t="s">
        <v>153</v>
      </c>
      <c r="G24" s="73" t="s">
        <v>154</v>
      </c>
      <c r="H24" s="73" t="s">
        <v>155</v>
      </c>
    </row>
    <row r="25" ht="12.0" customHeight="1">
      <c r="A25" s="77" t="s">
        <v>129</v>
      </c>
      <c r="B25" s="77" t="s">
        <v>175</v>
      </c>
      <c r="C25" s="77" t="s">
        <v>176</v>
      </c>
      <c r="D25" s="77" t="s">
        <v>177</v>
      </c>
      <c r="E25" s="77" t="s">
        <v>178</v>
      </c>
      <c r="F25" s="77" t="s">
        <v>179</v>
      </c>
      <c r="G25" s="78" t="s">
        <v>180</v>
      </c>
      <c r="H25" s="78" t="s">
        <v>181</v>
      </c>
    </row>
    <row r="26" ht="12.0" customHeight="1">
      <c r="A26" s="77" t="s">
        <v>163</v>
      </c>
      <c r="B26" s="77" t="s">
        <v>182</v>
      </c>
      <c r="C26" s="77" t="s">
        <v>183</v>
      </c>
      <c r="D26" s="77" t="s">
        <v>184</v>
      </c>
      <c r="E26" s="77" t="s">
        <v>185</v>
      </c>
      <c r="F26" s="77" t="s">
        <v>186</v>
      </c>
      <c r="G26" s="78" t="s">
        <v>187</v>
      </c>
      <c r="H26" s="78" t="s">
        <v>188</v>
      </c>
    </row>
    <row r="27" ht="12.0" customHeight="1">
      <c r="A27" s="77" t="s">
        <v>164</v>
      </c>
      <c r="B27" s="77" t="s">
        <v>189</v>
      </c>
      <c r="C27" s="77" t="s">
        <v>190</v>
      </c>
      <c r="D27" s="77" t="s">
        <v>191</v>
      </c>
      <c r="E27" s="77" t="s">
        <v>192</v>
      </c>
      <c r="F27" s="77" t="s">
        <v>193</v>
      </c>
      <c r="G27" s="78" t="s">
        <v>194</v>
      </c>
      <c r="H27" s="78" t="s">
        <v>195</v>
      </c>
    </row>
    <row r="28" ht="12.0" customHeight="1">
      <c r="A28" s="77" t="s">
        <v>165</v>
      </c>
      <c r="B28" s="77" t="s">
        <v>196</v>
      </c>
      <c r="C28" s="77" t="s">
        <v>197</v>
      </c>
      <c r="D28" s="77" t="s">
        <v>198</v>
      </c>
      <c r="E28" s="77" t="s">
        <v>199</v>
      </c>
      <c r="F28" s="77" t="s">
        <v>200</v>
      </c>
      <c r="G28" s="78" t="s">
        <v>201</v>
      </c>
      <c r="H28" s="78" t="s">
        <v>202</v>
      </c>
    </row>
    <row r="29" ht="12.0" customHeight="1">
      <c r="A29" s="77" t="s">
        <v>203</v>
      </c>
      <c r="B29" s="77" t="s">
        <v>204</v>
      </c>
      <c r="C29" s="77" t="s">
        <v>205</v>
      </c>
      <c r="D29" s="77" t="s">
        <v>206</v>
      </c>
      <c r="E29" s="77" t="s">
        <v>207</v>
      </c>
      <c r="F29" s="77" t="s">
        <v>208</v>
      </c>
      <c r="G29" s="78" t="s">
        <v>209</v>
      </c>
      <c r="H29" s="78" t="s">
        <v>210</v>
      </c>
    </row>
    <row r="30" ht="12.0" customHeight="1">
      <c r="A30" s="79"/>
      <c r="B30" s="79"/>
      <c r="C30" s="79"/>
      <c r="D30" s="79"/>
      <c r="E30" s="79"/>
      <c r="F30" s="79"/>
    </row>
    <row r="31" ht="12.0" customHeight="1">
      <c r="A31" s="74">
        <v>2011.0</v>
      </c>
      <c r="B31" s="76"/>
      <c r="C31" s="76"/>
      <c r="D31" s="76"/>
      <c r="E31" s="76"/>
      <c r="F31" s="76"/>
      <c r="G31" s="38"/>
      <c r="H31" s="38"/>
    </row>
    <row r="32" ht="12.0" customHeight="1">
      <c r="A32" s="72" t="s">
        <v>148</v>
      </c>
      <c r="B32" s="77" t="s">
        <v>155</v>
      </c>
      <c r="C32" s="76"/>
      <c r="D32" s="76"/>
      <c r="E32" s="76"/>
      <c r="F32" s="76"/>
      <c r="G32" s="38"/>
      <c r="H32" s="38"/>
    </row>
    <row r="33" ht="12.0" customHeight="1">
      <c r="A33" s="77" t="s">
        <v>129</v>
      </c>
      <c r="B33" s="78" t="s">
        <v>181</v>
      </c>
      <c r="C33" s="76"/>
      <c r="D33" s="76"/>
      <c r="E33" s="76"/>
      <c r="F33" s="76"/>
      <c r="G33" s="38"/>
      <c r="H33" s="38"/>
    </row>
    <row r="34" ht="12.0" customHeight="1">
      <c r="A34" s="77" t="s">
        <v>163</v>
      </c>
      <c r="B34" s="78" t="s">
        <v>188</v>
      </c>
      <c r="C34" s="76"/>
      <c r="D34" s="76"/>
      <c r="E34" s="76"/>
      <c r="F34" s="76"/>
      <c r="G34" s="38"/>
      <c r="H34" s="38"/>
    </row>
    <row r="35" ht="12.0" customHeight="1">
      <c r="A35" s="77" t="s">
        <v>211</v>
      </c>
      <c r="B35" s="78" t="s">
        <v>195</v>
      </c>
      <c r="C35" s="76"/>
      <c r="D35" s="76"/>
      <c r="E35" s="76"/>
      <c r="F35" s="76"/>
      <c r="G35" s="38"/>
      <c r="H35" s="38"/>
    </row>
    <row r="36" ht="12.0" customHeight="1">
      <c r="A36" s="77" t="s">
        <v>212</v>
      </c>
      <c r="B36" s="78" t="s">
        <v>202</v>
      </c>
      <c r="C36" s="76"/>
      <c r="D36" s="76"/>
      <c r="E36" s="76"/>
      <c r="F36" s="76"/>
      <c r="G36" s="38"/>
      <c r="H36" s="38"/>
    </row>
    <row r="37" ht="12.0" customHeight="1">
      <c r="A37" s="77" t="s">
        <v>203</v>
      </c>
      <c r="B37" s="78" t="s">
        <v>210</v>
      </c>
      <c r="C37" s="76"/>
      <c r="D37" s="76"/>
      <c r="E37" s="76"/>
      <c r="F37" s="76"/>
      <c r="G37" s="38"/>
      <c r="H37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2.75"/>
  <cols>
    <col customWidth="1" min="1" max="12" width="15.13"/>
    <col customWidth="1" min="13" max="13" width="8.38"/>
    <col customWidth="1" min="14" max="14" width="9.63"/>
    <col customWidth="1" min="15" max="21" width="15.13"/>
  </cols>
  <sheetData>
    <row r="1">
      <c r="A1" s="11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</row>
    <row r="2">
      <c r="A2" s="11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>
      <c r="A3" s="11" t="s">
        <v>213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</row>
    <row r="4">
      <c r="A4" s="11" t="s">
        <v>3</v>
      </c>
      <c r="B4" s="11" t="s">
        <v>214</v>
      </c>
      <c r="C4" s="11" t="s">
        <v>215</v>
      </c>
      <c r="D4" s="11" t="s">
        <v>216</v>
      </c>
      <c r="E4" s="11" t="s">
        <v>118</v>
      </c>
      <c r="F4" s="11" t="s">
        <v>119</v>
      </c>
      <c r="G4" s="11" t="s">
        <v>120</v>
      </c>
      <c r="H4" s="11" t="s">
        <v>217</v>
      </c>
      <c r="I4" s="11" t="s">
        <v>218</v>
      </c>
      <c r="J4" s="11" t="s">
        <v>219</v>
      </c>
      <c r="K4" s="11" t="s">
        <v>220</v>
      </c>
      <c r="L4" s="81" t="s">
        <v>221</v>
      </c>
      <c r="M4" s="11" t="s">
        <v>9</v>
      </c>
      <c r="N4" s="11" t="s">
        <v>10</v>
      </c>
      <c r="O4" s="80"/>
      <c r="P4" s="80"/>
      <c r="Q4" s="80"/>
      <c r="R4" s="80"/>
      <c r="S4" s="80"/>
      <c r="T4" s="80"/>
      <c r="U4" s="80"/>
    </row>
    <row r="5">
      <c r="A5" s="13" t="s">
        <v>222</v>
      </c>
      <c r="B5" s="82"/>
      <c r="C5" s="13">
        <v>12996.0</v>
      </c>
      <c r="D5" s="13">
        <v>8775.0</v>
      </c>
      <c r="E5" s="13">
        <v>6009.0</v>
      </c>
      <c r="F5" s="13">
        <v>358.0</v>
      </c>
      <c r="G5" s="13">
        <v>373.0</v>
      </c>
      <c r="H5" s="13">
        <v>2035.0</v>
      </c>
      <c r="I5" s="13">
        <v>1704.0</v>
      </c>
      <c r="J5" s="13">
        <v>1772.0</v>
      </c>
      <c r="K5" s="83">
        <v>745.0</v>
      </c>
      <c r="L5" s="84">
        <v>3.09050816E8</v>
      </c>
      <c r="M5" s="85">
        <f t="shared" ref="M5:M55" si="1">D5/C5*100</f>
        <v>67.52077562</v>
      </c>
      <c r="N5" s="86">
        <f t="shared" ref="N5:N55" si="2">D5/(L5/100000)</f>
        <v>2.839338887</v>
      </c>
      <c r="O5" s="82"/>
      <c r="P5" s="82"/>
      <c r="Q5" s="82"/>
      <c r="R5" s="82"/>
      <c r="S5" s="82"/>
      <c r="T5" s="82"/>
      <c r="U5" s="82"/>
    </row>
    <row r="6">
      <c r="A6" s="75" t="s">
        <v>136</v>
      </c>
      <c r="B6" s="87" t="s">
        <v>223</v>
      </c>
      <c r="C6" s="75">
        <v>199.0</v>
      </c>
      <c r="D6" s="75">
        <v>135.0</v>
      </c>
      <c r="E6" s="75">
        <v>112.0</v>
      </c>
      <c r="F6" s="75">
        <v>0.0</v>
      </c>
      <c r="G6" s="75">
        <v>23.0</v>
      </c>
      <c r="H6" s="75">
        <v>0.0</v>
      </c>
      <c r="I6" s="75">
        <v>23.0</v>
      </c>
      <c r="J6" s="75">
        <v>24.0</v>
      </c>
      <c r="K6" s="75">
        <v>17.0</v>
      </c>
      <c r="L6" s="88">
        <f>vlookup(B6,'POPULATION DATA'!B:D,3,false)</f>
        <v>4729656</v>
      </c>
      <c r="M6" s="89">
        <f t="shared" si="1"/>
        <v>67.83919598</v>
      </c>
      <c r="N6" s="86">
        <f t="shared" si="2"/>
        <v>2.854330209</v>
      </c>
      <c r="O6" s="38"/>
      <c r="P6" s="38"/>
      <c r="Q6" s="38"/>
      <c r="R6" s="38"/>
      <c r="S6" s="38"/>
      <c r="T6" s="38"/>
      <c r="U6" s="38"/>
    </row>
    <row r="7">
      <c r="A7" s="75" t="s">
        <v>14</v>
      </c>
      <c r="B7" s="87" t="s">
        <v>15</v>
      </c>
      <c r="C7" s="75">
        <v>31.0</v>
      </c>
      <c r="D7" s="75">
        <v>19.0</v>
      </c>
      <c r="E7" s="75">
        <v>3.0</v>
      </c>
      <c r="F7" s="75">
        <v>5.0</v>
      </c>
      <c r="G7" s="75">
        <v>1.0</v>
      </c>
      <c r="H7" s="75">
        <v>10.0</v>
      </c>
      <c r="I7" s="75">
        <v>4.0</v>
      </c>
      <c r="J7" s="75">
        <v>4.0</v>
      </c>
      <c r="K7" s="75">
        <v>4.0</v>
      </c>
      <c r="L7" s="88">
        <f>vlookup(B7,'POPULATION DATA'!B:D,3,false)</f>
        <v>708862</v>
      </c>
      <c r="M7" s="89">
        <f t="shared" si="1"/>
        <v>61.29032258</v>
      </c>
      <c r="N7" s="86">
        <f t="shared" si="2"/>
        <v>2.680352452</v>
      </c>
      <c r="O7" s="38"/>
      <c r="P7" s="38"/>
      <c r="Q7" s="38"/>
      <c r="R7" s="38"/>
      <c r="S7" s="38"/>
      <c r="T7" s="38"/>
      <c r="U7" s="38"/>
    </row>
    <row r="8">
      <c r="A8" s="75" t="s">
        <v>16</v>
      </c>
      <c r="B8" s="87" t="s">
        <v>17</v>
      </c>
      <c r="C8" s="75">
        <v>352.0</v>
      </c>
      <c r="D8" s="75">
        <v>232.0</v>
      </c>
      <c r="E8" s="75">
        <v>152.0</v>
      </c>
      <c r="F8" s="75">
        <v>14.0</v>
      </c>
      <c r="G8" s="75">
        <v>10.0</v>
      </c>
      <c r="H8" s="75">
        <v>56.0</v>
      </c>
      <c r="I8" s="75">
        <v>51.0</v>
      </c>
      <c r="J8" s="75">
        <v>62.0</v>
      </c>
      <c r="K8" s="75">
        <v>7.0</v>
      </c>
      <c r="L8" s="88">
        <f>vlookup(B8,'POPULATION DATA'!B:D,3,false)</f>
        <v>6676627</v>
      </c>
      <c r="M8" s="89">
        <f t="shared" si="1"/>
        <v>65.90909091</v>
      </c>
      <c r="N8" s="86">
        <f t="shared" si="2"/>
        <v>3.474808462</v>
      </c>
      <c r="O8" s="38"/>
      <c r="P8" s="38"/>
      <c r="Q8" s="38"/>
      <c r="R8" s="38"/>
      <c r="S8" s="38"/>
      <c r="T8" s="38"/>
      <c r="U8" s="38"/>
    </row>
    <row r="9">
      <c r="A9" s="75" t="s">
        <v>18</v>
      </c>
      <c r="B9" s="87" t="s">
        <v>19</v>
      </c>
      <c r="C9" s="75">
        <v>130.0</v>
      </c>
      <c r="D9" s="75">
        <v>93.0</v>
      </c>
      <c r="E9" s="75">
        <v>49.0</v>
      </c>
      <c r="F9" s="75">
        <v>7.0</v>
      </c>
      <c r="G9" s="75">
        <v>4.0</v>
      </c>
      <c r="H9" s="75">
        <v>33.0</v>
      </c>
      <c r="I9" s="75">
        <v>12.0</v>
      </c>
      <c r="J9" s="75">
        <v>21.0</v>
      </c>
      <c r="K9" s="75">
        <v>4.0</v>
      </c>
      <c r="L9" s="88">
        <f>vlookup(B9,'POPULATION DATA'!B:D,3,false)</f>
        <v>2910236</v>
      </c>
      <c r="M9" s="89">
        <f t="shared" si="1"/>
        <v>71.53846154</v>
      </c>
      <c r="N9" s="86">
        <f t="shared" si="2"/>
        <v>3.195617125</v>
      </c>
      <c r="O9" s="38"/>
      <c r="P9" s="38"/>
      <c r="Q9" s="38"/>
      <c r="R9" s="38"/>
      <c r="S9" s="38"/>
      <c r="T9" s="38"/>
      <c r="U9" s="38"/>
    </row>
    <row r="10">
      <c r="A10" s="75" t="s">
        <v>20</v>
      </c>
      <c r="B10" s="87" t="s">
        <v>21</v>
      </c>
      <c r="C10" s="75">
        <v>1811.0</v>
      </c>
      <c r="D10" s="75">
        <v>1257.0</v>
      </c>
      <c r="E10" s="75">
        <v>953.0</v>
      </c>
      <c r="F10" s="75">
        <v>59.0</v>
      </c>
      <c r="G10" s="75">
        <v>44.0</v>
      </c>
      <c r="H10" s="75">
        <v>201.0</v>
      </c>
      <c r="I10" s="75">
        <v>250.0</v>
      </c>
      <c r="J10" s="75">
        <v>201.0</v>
      </c>
      <c r="K10" s="75">
        <v>103.0</v>
      </c>
      <c r="L10" s="88">
        <f>vlookup(B10,'POPULATION DATA'!B:D,3,false)</f>
        <v>37266600</v>
      </c>
      <c r="M10" s="89">
        <f t="shared" si="1"/>
        <v>69.40916621</v>
      </c>
      <c r="N10" s="86">
        <f t="shared" si="2"/>
        <v>3.372993512</v>
      </c>
      <c r="O10" s="38"/>
      <c r="P10" s="38"/>
      <c r="Q10" s="38"/>
      <c r="R10" s="38"/>
      <c r="S10" s="38"/>
      <c r="T10" s="38"/>
      <c r="U10" s="38"/>
    </row>
    <row r="11">
      <c r="A11" s="75" t="s">
        <v>22</v>
      </c>
      <c r="B11" s="87" t="s">
        <v>23</v>
      </c>
      <c r="C11" s="75">
        <v>117.0</v>
      </c>
      <c r="D11" s="75">
        <v>65.0</v>
      </c>
      <c r="E11" s="75">
        <v>34.0</v>
      </c>
      <c r="F11" s="75">
        <v>0.0</v>
      </c>
      <c r="G11" s="75">
        <v>4.0</v>
      </c>
      <c r="H11" s="75">
        <v>27.0</v>
      </c>
      <c r="I11" s="75">
        <v>20.0</v>
      </c>
      <c r="J11" s="75">
        <v>21.0</v>
      </c>
      <c r="K11" s="75">
        <v>11.0</v>
      </c>
      <c r="L11" s="88">
        <f>vlookup(B11,'POPULATION DATA'!B:D,3,false)</f>
        <v>5095309</v>
      </c>
      <c r="M11" s="89">
        <f t="shared" si="1"/>
        <v>55.55555556</v>
      </c>
      <c r="N11" s="86">
        <f t="shared" si="2"/>
        <v>1.275683182</v>
      </c>
      <c r="O11" s="38"/>
      <c r="P11" s="38"/>
      <c r="Q11" s="38"/>
      <c r="R11" s="38"/>
      <c r="S11" s="38"/>
      <c r="T11" s="38"/>
      <c r="U11" s="38"/>
    </row>
    <row r="12">
      <c r="A12" s="75" t="s">
        <v>24</v>
      </c>
      <c r="B12" s="87" t="s">
        <v>25</v>
      </c>
      <c r="C12" s="75">
        <v>131.0</v>
      </c>
      <c r="D12" s="75">
        <v>97.0</v>
      </c>
      <c r="E12" s="75">
        <v>72.0</v>
      </c>
      <c r="F12" s="75">
        <v>0.0</v>
      </c>
      <c r="G12" s="75">
        <v>1.0</v>
      </c>
      <c r="H12" s="75">
        <v>24.0</v>
      </c>
      <c r="I12" s="75">
        <v>20.0</v>
      </c>
      <c r="J12" s="75">
        <v>8.0</v>
      </c>
      <c r="K12" s="75">
        <v>6.0</v>
      </c>
      <c r="L12" s="88">
        <f>vlookup(B12,'POPULATION DATA'!B:D,3,false)</f>
        <v>3526937</v>
      </c>
      <c r="M12" s="89">
        <f t="shared" si="1"/>
        <v>74.04580153</v>
      </c>
      <c r="N12" s="86">
        <f t="shared" si="2"/>
        <v>2.750261771</v>
      </c>
      <c r="O12" s="38"/>
      <c r="P12" s="38"/>
      <c r="Q12" s="38"/>
      <c r="R12" s="38"/>
      <c r="S12" s="38"/>
      <c r="T12" s="38"/>
      <c r="U12" s="38"/>
    </row>
    <row r="13">
      <c r="A13" s="75" t="s">
        <v>26</v>
      </c>
      <c r="B13" s="87" t="s">
        <v>27</v>
      </c>
      <c r="C13" s="75">
        <v>48.0</v>
      </c>
      <c r="D13" s="75">
        <v>38.0</v>
      </c>
      <c r="E13" s="75">
        <v>25.0</v>
      </c>
      <c r="F13" s="75">
        <v>0.0</v>
      </c>
      <c r="G13" s="75">
        <v>2.0</v>
      </c>
      <c r="H13" s="75">
        <v>11.0</v>
      </c>
      <c r="I13" s="75">
        <v>8.0</v>
      </c>
      <c r="J13" s="75">
        <v>0.0</v>
      </c>
      <c r="K13" s="75">
        <v>2.0</v>
      </c>
      <c r="L13" s="88">
        <f>vlookup(B13,'POPULATION DATA'!B:D,3,false)</f>
        <v>891464</v>
      </c>
      <c r="M13" s="89">
        <f t="shared" si="1"/>
        <v>79.16666667</v>
      </c>
      <c r="N13" s="86">
        <f t="shared" si="2"/>
        <v>4.2626511</v>
      </c>
      <c r="O13" s="38"/>
      <c r="P13" s="38"/>
      <c r="Q13" s="38"/>
      <c r="R13" s="38"/>
      <c r="S13" s="38"/>
      <c r="T13" s="38"/>
      <c r="U13" s="38"/>
    </row>
    <row r="14">
      <c r="A14" s="75" t="s">
        <v>28</v>
      </c>
      <c r="B14" s="87" t="s">
        <v>29</v>
      </c>
      <c r="C14" s="75">
        <v>131.0</v>
      </c>
      <c r="D14" s="75">
        <v>99.0</v>
      </c>
      <c r="E14" s="75">
        <v>32.0</v>
      </c>
      <c r="F14" s="75">
        <v>0.0</v>
      </c>
      <c r="G14" s="75">
        <v>0.0</v>
      </c>
      <c r="H14" s="75">
        <v>67.0</v>
      </c>
      <c r="I14" s="75">
        <v>20.0</v>
      </c>
      <c r="J14" s="75">
        <v>7.0</v>
      </c>
      <c r="K14" s="75">
        <v>5.0</v>
      </c>
      <c r="L14" s="88">
        <f>vlookup(B14,'POPULATION DATA'!B:D,3,false)</f>
        <v>610589</v>
      </c>
      <c r="M14" s="89">
        <f t="shared" si="1"/>
        <v>75.57251908</v>
      </c>
      <c r="N14" s="86">
        <f t="shared" si="2"/>
        <v>16.21385253</v>
      </c>
      <c r="O14" s="38"/>
      <c r="P14" s="38"/>
      <c r="Q14" s="38"/>
      <c r="R14" s="38"/>
      <c r="S14" s="38"/>
      <c r="T14" s="38"/>
      <c r="U14" s="38"/>
    </row>
    <row r="15">
      <c r="A15" s="75" t="s">
        <v>30</v>
      </c>
      <c r="B15" s="87" t="s">
        <v>31</v>
      </c>
      <c r="C15" s="75">
        <v>527.0</v>
      </c>
      <c r="D15" s="75">
        <v>376.0</v>
      </c>
      <c r="E15" s="75">
        <v>315.0</v>
      </c>
      <c r="F15" s="75">
        <v>19.0</v>
      </c>
      <c r="G15" s="75">
        <v>21.0</v>
      </c>
      <c r="H15" s="75">
        <v>21.0</v>
      </c>
      <c r="I15" s="75">
        <v>64.0</v>
      </c>
      <c r="J15" s="75">
        <v>85.0</v>
      </c>
      <c r="K15" s="75">
        <v>2.0</v>
      </c>
      <c r="L15" s="88">
        <f>vlookup(B15,'POPULATION DATA'!B:D,3,false)</f>
        <v>9908357</v>
      </c>
      <c r="M15" s="89">
        <f t="shared" si="1"/>
        <v>71.34724858</v>
      </c>
      <c r="N15" s="86">
        <f t="shared" si="2"/>
        <v>3.79477647</v>
      </c>
      <c r="O15" s="38"/>
      <c r="P15" s="38"/>
      <c r="Q15" s="38"/>
      <c r="R15" s="38"/>
      <c r="S15" s="38"/>
      <c r="T15" s="38"/>
      <c r="U15" s="38"/>
    </row>
    <row r="16">
      <c r="A16" s="75" t="s">
        <v>32</v>
      </c>
      <c r="B16" s="87" t="s">
        <v>33</v>
      </c>
      <c r="C16" s="75">
        <v>24.0</v>
      </c>
      <c r="D16" s="75">
        <v>7.0</v>
      </c>
      <c r="E16" s="75">
        <v>6.0</v>
      </c>
      <c r="F16" s="75">
        <v>0.0</v>
      </c>
      <c r="G16" s="75">
        <v>0.0</v>
      </c>
      <c r="H16" s="75">
        <v>1.0</v>
      </c>
      <c r="I16" s="75">
        <v>6.0</v>
      </c>
      <c r="J16" s="75">
        <v>5.0</v>
      </c>
      <c r="K16" s="75">
        <v>6.0</v>
      </c>
      <c r="L16" s="88">
        <f>vlookup(B16,'POPULATION DATA'!B:D,3,false)</f>
        <v>1300086</v>
      </c>
      <c r="M16" s="89">
        <f t="shared" si="1"/>
        <v>29.16666667</v>
      </c>
      <c r="N16" s="86">
        <f t="shared" si="2"/>
        <v>0.5384259195</v>
      </c>
      <c r="O16" s="38"/>
      <c r="P16" s="38"/>
      <c r="Q16" s="38"/>
      <c r="R16" s="38"/>
      <c r="S16" s="38"/>
      <c r="T16" s="38"/>
      <c r="U16" s="38"/>
    </row>
    <row r="17">
      <c r="A17" s="75" t="s">
        <v>34</v>
      </c>
      <c r="B17" s="87" t="s">
        <v>35</v>
      </c>
      <c r="C17" s="75">
        <v>21.0</v>
      </c>
      <c r="D17" s="75">
        <v>12.0</v>
      </c>
      <c r="E17" s="75">
        <v>12.0</v>
      </c>
      <c r="F17" s="75">
        <v>0.0</v>
      </c>
      <c r="G17" s="75">
        <v>0.0</v>
      </c>
      <c r="H17" s="75">
        <v>0.0</v>
      </c>
      <c r="I17" s="75">
        <v>4.0</v>
      </c>
      <c r="J17" s="75">
        <v>2.0</v>
      </c>
      <c r="K17" s="75">
        <v>3.0</v>
      </c>
      <c r="L17" s="88">
        <f>vlookup(B17,'POPULATION DATA'!B:D,3,false)</f>
        <v>1559796</v>
      </c>
      <c r="M17" s="89">
        <f t="shared" si="1"/>
        <v>57.14285714</v>
      </c>
      <c r="N17" s="86">
        <f t="shared" si="2"/>
        <v>0.7693313741</v>
      </c>
      <c r="O17" s="38"/>
      <c r="P17" s="38"/>
      <c r="Q17" s="38"/>
      <c r="R17" s="38"/>
      <c r="S17" s="38"/>
      <c r="T17" s="38"/>
      <c r="U17" s="38"/>
    </row>
    <row r="18">
      <c r="A18" s="75" t="s">
        <v>224</v>
      </c>
      <c r="B18" s="87" t="s">
        <v>37</v>
      </c>
      <c r="C18" s="75">
        <v>453.0</v>
      </c>
      <c r="D18" s="75">
        <v>364.0</v>
      </c>
      <c r="E18" s="75">
        <v>355.0</v>
      </c>
      <c r="F18" s="75">
        <v>3.0</v>
      </c>
      <c r="G18" s="75">
        <v>1.0</v>
      </c>
      <c r="H18" s="75">
        <v>5.0</v>
      </c>
      <c r="I18" s="75">
        <v>30.0</v>
      </c>
      <c r="J18" s="75">
        <v>43.0</v>
      </c>
      <c r="K18" s="75">
        <v>16.0</v>
      </c>
      <c r="L18" s="88">
        <f>vlookup(B18,'POPULATION DATA'!B:D,3,false)</f>
        <v>12944410</v>
      </c>
      <c r="M18" s="89">
        <f t="shared" si="1"/>
        <v>80.35320088</v>
      </c>
      <c r="N18" s="86">
        <f t="shared" si="2"/>
        <v>2.81202465</v>
      </c>
      <c r="O18" s="38"/>
      <c r="P18" s="38"/>
      <c r="Q18" s="38"/>
      <c r="R18" s="38"/>
      <c r="S18" s="38"/>
      <c r="T18" s="38"/>
      <c r="U18" s="38"/>
    </row>
    <row r="19">
      <c r="A19" s="75" t="s">
        <v>38</v>
      </c>
      <c r="B19" s="87" t="s">
        <v>39</v>
      </c>
      <c r="C19" s="75">
        <v>198.0</v>
      </c>
      <c r="D19" s="75">
        <v>142.0</v>
      </c>
      <c r="E19" s="75">
        <v>83.0</v>
      </c>
      <c r="F19" s="75">
        <v>11.0</v>
      </c>
      <c r="G19" s="75">
        <v>7.0</v>
      </c>
      <c r="H19" s="75">
        <v>41.0</v>
      </c>
      <c r="I19" s="75">
        <v>19.0</v>
      </c>
      <c r="J19" s="75">
        <v>25.0</v>
      </c>
      <c r="K19" s="75">
        <v>12.0</v>
      </c>
      <c r="L19" s="88">
        <f>vlookup(B19,'POPULATION DATA'!B:D,3,false)</f>
        <v>6445295</v>
      </c>
      <c r="M19" s="89">
        <f t="shared" si="1"/>
        <v>71.71717172</v>
      </c>
      <c r="N19" s="86">
        <f t="shared" si="2"/>
        <v>2.203157497</v>
      </c>
      <c r="O19" s="38"/>
      <c r="P19" s="38"/>
      <c r="Q19" s="38"/>
      <c r="R19" s="38"/>
      <c r="S19" s="38"/>
      <c r="T19" s="38"/>
      <c r="U19" s="38"/>
    </row>
    <row r="20">
      <c r="A20" s="75" t="s">
        <v>40</v>
      </c>
      <c r="B20" s="87" t="s">
        <v>41</v>
      </c>
      <c r="C20" s="75">
        <v>38.0</v>
      </c>
      <c r="D20" s="75">
        <v>21.0</v>
      </c>
      <c r="E20" s="75">
        <v>9.0</v>
      </c>
      <c r="F20" s="75">
        <v>1.0</v>
      </c>
      <c r="G20" s="75">
        <v>4.0</v>
      </c>
      <c r="H20" s="75">
        <v>7.0</v>
      </c>
      <c r="I20" s="75">
        <v>4.0</v>
      </c>
      <c r="J20" s="75">
        <v>9.0</v>
      </c>
      <c r="K20" s="75">
        <v>4.0</v>
      </c>
      <c r="L20" s="88">
        <f>vlookup(B20,'POPULATION DATA'!B:D,3,false)</f>
        <v>3023081</v>
      </c>
      <c r="M20" s="89">
        <f t="shared" si="1"/>
        <v>55.26315789</v>
      </c>
      <c r="N20" s="86">
        <f t="shared" si="2"/>
        <v>0.6946555517</v>
      </c>
      <c r="O20" s="38"/>
      <c r="P20" s="38"/>
      <c r="Q20" s="38"/>
      <c r="R20" s="38"/>
      <c r="S20" s="38"/>
      <c r="T20" s="38"/>
      <c r="U20" s="38"/>
    </row>
    <row r="21">
      <c r="A21" s="75" t="s">
        <v>42</v>
      </c>
      <c r="B21" s="87" t="s">
        <v>43</v>
      </c>
      <c r="C21" s="75">
        <v>100.0</v>
      </c>
      <c r="D21" s="75">
        <v>63.0</v>
      </c>
      <c r="E21" s="75">
        <v>30.0</v>
      </c>
      <c r="F21" s="75">
        <v>4.0</v>
      </c>
      <c r="G21" s="75">
        <v>1.0</v>
      </c>
      <c r="H21" s="75">
        <v>28.0</v>
      </c>
      <c r="I21" s="75">
        <v>13.0</v>
      </c>
      <c r="J21" s="75">
        <v>18.0</v>
      </c>
      <c r="K21" s="75">
        <v>6.0</v>
      </c>
      <c r="L21" s="88">
        <f>vlookup(B21,'POPULATION DATA'!B:D,3,false)</f>
        <v>2841121</v>
      </c>
      <c r="M21" s="89">
        <f t="shared" si="1"/>
        <v>63</v>
      </c>
      <c r="N21" s="86">
        <f t="shared" si="2"/>
        <v>2.217434597</v>
      </c>
      <c r="O21" s="38"/>
      <c r="P21" s="38"/>
      <c r="Q21" s="38"/>
      <c r="R21" s="38"/>
      <c r="S21" s="38"/>
      <c r="T21" s="38"/>
      <c r="U21" s="38"/>
    </row>
    <row r="22">
      <c r="A22" s="75" t="s">
        <v>44</v>
      </c>
      <c r="B22" s="87" t="s">
        <v>45</v>
      </c>
      <c r="C22" s="75">
        <v>180.0</v>
      </c>
      <c r="D22" s="75">
        <v>116.0</v>
      </c>
      <c r="E22" s="75">
        <v>76.0</v>
      </c>
      <c r="F22" s="75">
        <v>6.0</v>
      </c>
      <c r="G22" s="75">
        <v>16.0</v>
      </c>
      <c r="H22" s="75">
        <v>18.0</v>
      </c>
      <c r="I22" s="75">
        <v>19.0</v>
      </c>
      <c r="J22" s="75">
        <v>25.0</v>
      </c>
      <c r="K22" s="75">
        <v>20.0</v>
      </c>
      <c r="L22" s="88">
        <f>vlookup(B22,'POPULATION DATA'!B:D,3,false)</f>
        <v>4339435</v>
      </c>
      <c r="M22" s="89">
        <f t="shared" si="1"/>
        <v>64.44444444</v>
      </c>
      <c r="N22" s="86">
        <f t="shared" si="2"/>
        <v>2.673159063</v>
      </c>
      <c r="O22" s="38"/>
      <c r="P22" s="38"/>
      <c r="Q22" s="38"/>
      <c r="R22" s="38"/>
      <c r="S22" s="38"/>
      <c r="T22" s="38"/>
      <c r="U22" s="38"/>
    </row>
    <row r="23">
      <c r="A23" s="75" t="s">
        <v>46</v>
      </c>
      <c r="B23" s="87" t="s">
        <v>47</v>
      </c>
      <c r="C23" s="75">
        <v>437.0</v>
      </c>
      <c r="D23" s="75">
        <v>351.0</v>
      </c>
      <c r="E23" s="75">
        <v>263.0</v>
      </c>
      <c r="F23" s="75">
        <v>19.0</v>
      </c>
      <c r="G23" s="75">
        <v>11.0</v>
      </c>
      <c r="H23" s="75">
        <v>58.0</v>
      </c>
      <c r="I23" s="75">
        <v>42.0</v>
      </c>
      <c r="J23" s="75">
        <v>31.0</v>
      </c>
      <c r="K23" s="75">
        <v>13.0</v>
      </c>
      <c r="L23" s="88">
        <f>vlookup(B23,'POPULATION DATA'!B:D,3,false)</f>
        <v>4529426</v>
      </c>
      <c r="M23" s="89">
        <f t="shared" si="1"/>
        <v>80.32036613</v>
      </c>
      <c r="N23" s="86">
        <f t="shared" si="2"/>
        <v>7.749326294</v>
      </c>
      <c r="O23" s="38"/>
      <c r="P23" s="38"/>
      <c r="Q23" s="38"/>
      <c r="R23" s="38"/>
      <c r="S23" s="38"/>
      <c r="T23" s="38"/>
      <c r="U23" s="38"/>
    </row>
    <row r="24">
      <c r="A24" s="75" t="s">
        <v>48</v>
      </c>
      <c r="B24" s="87" t="s">
        <v>49</v>
      </c>
      <c r="C24" s="75">
        <v>24.0</v>
      </c>
      <c r="D24" s="75">
        <v>11.0</v>
      </c>
      <c r="E24" s="75">
        <v>4.0</v>
      </c>
      <c r="F24" s="75">
        <v>2.0</v>
      </c>
      <c r="G24" s="75">
        <v>1.0</v>
      </c>
      <c r="H24" s="75">
        <v>4.0</v>
      </c>
      <c r="I24" s="75">
        <v>6.0</v>
      </c>
      <c r="J24" s="75">
        <v>1.0</v>
      </c>
      <c r="K24" s="75">
        <v>6.0</v>
      </c>
      <c r="L24" s="88">
        <f>vlookup(B24,'POPULATION DATA'!B:D,3,false)</f>
        <v>1312939</v>
      </c>
      <c r="M24" s="89">
        <f t="shared" si="1"/>
        <v>45.83333333</v>
      </c>
      <c r="N24" s="86">
        <f t="shared" si="2"/>
        <v>0.8378150089</v>
      </c>
      <c r="O24" s="38"/>
      <c r="P24" s="38"/>
      <c r="Q24" s="38"/>
      <c r="R24" s="38"/>
      <c r="S24" s="38"/>
      <c r="T24" s="38"/>
      <c r="U24" s="38"/>
    </row>
    <row r="25">
      <c r="A25" s="75" t="s">
        <v>50</v>
      </c>
      <c r="B25" s="87" t="s">
        <v>51</v>
      </c>
      <c r="C25" s="75">
        <v>424.0</v>
      </c>
      <c r="D25" s="75">
        <v>293.0</v>
      </c>
      <c r="E25" s="75">
        <v>272.0</v>
      </c>
      <c r="F25" s="75">
        <v>3.0</v>
      </c>
      <c r="G25" s="75">
        <v>12.0</v>
      </c>
      <c r="H25" s="75">
        <v>6.0</v>
      </c>
      <c r="I25" s="75">
        <v>59.0</v>
      </c>
      <c r="J25" s="75">
        <v>53.0</v>
      </c>
      <c r="K25" s="75">
        <v>19.0</v>
      </c>
      <c r="L25" s="88">
        <f>vlookup(B25,'POPULATION DATA'!B:D,3,false)</f>
        <v>5737274</v>
      </c>
      <c r="M25" s="89">
        <f t="shared" si="1"/>
        <v>69.10377358</v>
      </c>
      <c r="N25" s="86">
        <f t="shared" si="2"/>
        <v>5.106954975</v>
      </c>
      <c r="O25" s="38"/>
      <c r="P25" s="38"/>
      <c r="Q25" s="38"/>
      <c r="R25" s="38"/>
      <c r="S25" s="38"/>
      <c r="T25" s="38"/>
      <c r="U25" s="38"/>
    </row>
    <row r="26">
      <c r="A26" s="75" t="s">
        <v>52</v>
      </c>
      <c r="B26" s="87" t="s">
        <v>53</v>
      </c>
      <c r="C26" s="75">
        <v>209.0</v>
      </c>
      <c r="D26" s="75">
        <v>118.0</v>
      </c>
      <c r="E26" s="75">
        <v>52.0</v>
      </c>
      <c r="F26" s="75">
        <v>0.0</v>
      </c>
      <c r="G26" s="75">
        <v>1.0</v>
      </c>
      <c r="H26" s="75">
        <v>65.0</v>
      </c>
      <c r="I26" s="75">
        <v>50.0</v>
      </c>
      <c r="J26" s="75">
        <v>31.0</v>
      </c>
      <c r="K26" s="75">
        <v>10.0</v>
      </c>
      <c r="L26" s="88">
        <f>vlookup(B26,'POPULATION DATA'!B:D,3,false)</f>
        <v>6631280</v>
      </c>
      <c r="M26" s="89">
        <f t="shared" si="1"/>
        <v>56.45933014</v>
      </c>
      <c r="N26" s="86">
        <f t="shared" si="2"/>
        <v>1.779445296</v>
      </c>
      <c r="O26" s="38"/>
      <c r="P26" s="38"/>
      <c r="Q26" s="38"/>
      <c r="R26" s="38"/>
      <c r="S26" s="38"/>
      <c r="T26" s="38"/>
      <c r="U26" s="38"/>
    </row>
    <row r="27">
      <c r="A27" s="75" t="s">
        <v>54</v>
      </c>
      <c r="B27" s="87" t="s">
        <v>55</v>
      </c>
      <c r="C27" s="75">
        <v>558.0</v>
      </c>
      <c r="D27" s="75">
        <v>413.0</v>
      </c>
      <c r="E27" s="75">
        <v>239.0</v>
      </c>
      <c r="F27" s="75">
        <v>25.0</v>
      </c>
      <c r="G27" s="75">
        <v>14.0</v>
      </c>
      <c r="H27" s="75">
        <v>135.0</v>
      </c>
      <c r="I27" s="75">
        <v>43.0</v>
      </c>
      <c r="J27" s="75">
        <v>71.0</v>
      </c>
      <c r="K27" s="75">
        <v>31.0</v>
      </c>
      <c r="L27" s="88">
        <f>vlookup(B27,'POPULATION DATA'!B:D,3,false)</f>
        <v>9931235</v>
      </c>
      <c r="M27" s="89">
        <f t="shared" si="1"/>
        <v>74.01433692</v>
      </c>
      <c r="N27" s="86">
        <f t="shared" si="2"/>
        <v>4.158596589</v>
      </c>
      <c r="O27" s="38"/>
      <c r="P27" s="38"/>
      <c r="Q27" s="38"/>
      <c r="R27" s="38"/>
      <c r="S27" s="38"/>
      <c r="T27" s="38"/>
      <c r="U27" s="38"/>
    </row>
    <row r="28">
      <c r="A28" s="75" t="s">
        <v>56</v>
      </c>
      <c r="B28" s="87" t="s">
        <v>57</v>
      </c>
      <c r="C28" s="75">
        <v>91.0</v>
      </c>
      <c r="D28" s="75">
        <v>53.0</v>
      </c>
      <c r="E28" s="75">
        <v>43.0</v>
      </c>
      <c r="F28" s="75">
        <v>2.0</v>
      </c>
      <c r="G28" s="75">
        <v>8.0</v>
      </c>
      <c r="H28" s="75">
        <v>0.0</v>
      </c>
      <c r="I28" s="75">
        <v>14.0</v>
      </c>
      <c r="J28" s="75">
        <v>16.0</v>
      </c>
      <c r="K28" s="75">
        <v>8.0</v>
      </c>
      <c r="L28" s="88">
        <f>vlookup(B28,'POPULATION DATA'!B:D,3,false)</f>
        <v>5290447</v>
      </c>
      <c r="M28" s="89">
        <f t="shared" si="1"/>
        <v>58.24175824</v>
      </c>
      <c r="N28" s="86">
        <f t="shared" si="2"/>
        <v>1.001805708</v>
      </c>
      <c r="O28" s="38"/>
      <c r="P28" s="38"/>
      <c r="Q28" s="38"/>
      <c r="R28" s="38"/>
      <c r="S28" s="38"/>
      <c r="T28" s="38"/>
      <c r="U28" s="38"/>
    </row>
    <row r="29">
      <c r="A29" s="75" t="s">
        <v>58</v>
      </c>
      <c r="B29" s="87" t="s">
        <v>59</v>
      </c>
      <c r="C29" s="75">
        <v>165.0</v>
      </c>
      <c r="D29" s="75">
        <v>120.0</v>
      </c>
      <c r="E29" s="75">
        <v>98.0</v>
      </c>
      <c r="F29" s="75">
        <v>3.0</v>
      </c>
      <c r="G29" s="75">
        <v>12.0</v>
      </c>
      <c r="H29" s="75">
        <v>7.0</v>
      </c>
      <c r="I29" s="75">
        <v>21.0</v>
      </c>
      <c r="J29" s="75">
        <v>19.0</v>
      </c>
      <c r="K29" s="75">
        <v>5.0</v>
      </c>
      <c r="L29" s="88">
        <f>vlookup(B29,'POPULATION DATA'!B:D,3,false)</f>
        <v>2960467</v>
      </c>
      <c r="M29" s="89">
        <f t="shared" si="1"/>
        <v>72.72727273</v>
      </c>
      <c r="N29" s="86">
        <f t="shared" si="2"/>
        <v>4.053414546</v>
      </c>
      <c r="O29" s="38"/>
      <c r="P29" s="38"/>
      <c r="Q29" s="38"/>
      <c r="R29" s="38"/>
      <c r="S29" s="38"/>
      <c r="T29" s="38"/>
      <c r="U29" s="38"/>
    </row>
    <row r="30">
      <c r="A30" s="75" t="s">
        <v>60</v>
      </c>
      <c r="B30" s="87" t="s">
        <v>61</v>
      </c>
      <c r="C30" s="75">
        <v>419.0</v>
      </c>
      <c r="D30" s="75">
        <v>321.0</v>
      </c>
      <c r="E30" s="75">
        <v>189.0</v>
      </c>
      <c r="F30" s="75">
        <v>26.0</v>
      </c>
      <c r="G30" s="75">
        <v>4.0</v>
      </c>
      <c r="H30" s="75">
        <v>102.0</v>
      </c>
      <c r="I30" s="75">
        <v>35.0</v>
      </c>
      <c r="J30" s="75">
        <v>49.0</v>
      </c>
      <c r="K30" s="75">
        <v>14.0</v>
      </c>
      <c r="L30" s="88">
        <f>vlookup(B30,'POPULATION DATA'!B:D,3,false)</f>
        <v>6011741</v>
      </c>
      <c r="M30" s="89">
        <f t="shared" si="1"/>
        <v>76.61097852</v>
      </c>
      <c r="N30" s="86">
        <f t="shared" si="2"/>
        <v>5.339551388</v>
      </c>
      <c r="O30" s="38"/>
      <c r="P30" s="38"/>
      <c r="Q30" s="38"/>
      <c r="R30" s="38"/>
      <c r="S30" s="38"/>
      <c r="T30" s="38"/>
      <c r="U30" s="38"/>
    </row>
    <row r="31">
      <c r="A31" s="75" t="s">
        <v>62</v>
      </c>
      <c r="B31" s="87" t="s">
        <v>63</v>
      </c>
      <c r="C31" s="75">
        <v>21.0</v>
      </c>
      <c r="D31" s="75">
        <v>12.0</v>
      </c>
      <c r="E31" s="75">
        <v>6.0</v>
      </c>
      <c r="F31" s="75">
        <v>2.0</v>
      </c>
      <c r="G31" s="75">
        <v>4.0</v>
      </c>
      <c r="H31" s="75">
        <v>0.0</v>
      </c>
      <c r="I31" s="75">
        <v>3.0</v>
      </c>
      <c r="J31" s="75">
        <v>5.0</v>
      </c>
      <c r="K31" s="75">
        <v>1.0</v>
      </c>
      <c r="L31" s="88">
        <f>vlookup(B31,'POPULATION DATA'!B:D,3,false)</f>
        <v>980152</v>
      </c>
      <c r="M31" s="89">
        <f t="shared" si="1"/>
        <v>57.14285714</v>
      </c>
      <c r="N31" s="86">
        <f t="shared" si="2"/>
        <v>1.224299905</v>
      </c>
      <c r="O31" s="38"/>
      <c r="P31" s="38"/>
      <c r="Q31" s="38"/>
      <c r="R31" s="38"/>
      <c r="S31" s="38"/>
      <c r="T31" s="38"/>
      <c r="U31" s="38"/>
    </row>
    <row r="32">
      <c r="A32" s="75" t="s">
        <v>64</v>
      </c>
      <c r="B32" s="87" t="s">
        <v>65</v>
      </c>
      <c r="C32" s="75">
        <v>51.0</v>
      </c>
      <c r="D32" s="75">
        <v>32.0</v>
      </c>
      <c r="E32" s="75">
        <v>29.0</v>
      </c>
      <c r="F32" s="75">
        <v>1.0</v>
      </c>
      <c r="G32" s="75">
        <v>2.0</v>
      </c>
      <c r="H32" s="75">
        <v>0.0</v>
      </c>
      <c r="I32" s="75">
        <v>8.0</v>
      </c>
      <c r="J32" s="75">
        <v>5.0</v>
      </c>
      <c r="K32" s="75">
        <v>6.0</v>
      </c>
      <c r="L32" s="88">
        <f>vlookup(B32,'POPULATION DATA'!B:D,3,false)</f>
        <v>1811072</v>
      </c>
      <c r="M32" s="89">
        <f t="shared" si="1"/>
        <v>62.74509804</v>
      </c>
      <c r="N32" s="86">
        <f t="shared" si="2"/>
        <v>1.766909322</v>
      </c>
      <c r="O32" s="38"/>
      <c r="P32" s="38"/>
      <c r="Q32" s="38"/>
      <c r="R32" s="38"/>
      <c r="S32" s="38"/>
      <c r="T32" s="38"/>
      <c r="U32" s="38"/>
    </row>
    <row r="33">
      <c r="A33" s="75" t="s">
        <v>66</v>
      </c>
      <c r="B33" s="87" t="s">
        <v>67</v>
      </c>
      <c r="C33" s="75">
        <v>158.0</v>
      </c>
      <c r="D33" s="75">
        <v>84.0</v>
      </c>
      <c r="E33" s="75">
        <v>57.0</v>
      </c>
      <c r="F33" s="75">
        <v>5.0</v>
      </c>
      <c r="G33" s="75">
        <v>6.0</v>
      </c>
      <c r="H33" s="75">
        <v>16.0</v>
      </c>
      <c r="I33" s="75">
        <v>22.0</v>
      </c>
      <c r="J33" s="75">
        <v>34.0</v>
      </c>
      <c r="K33" s="75">
        <v>18.0</v>
      </c>
      <c r="L33" s="88">
        <f>vlookup(B33,'POPULATION DATA'!B:D,3,false)</f>
        <v>2654751</v>
      </c>
      <c r="M33" s="89">
        <f t="shared" si="1"/>
        <v>53.16455696</v>
      </c>
      <c r="N33" s="86">
        <f t="shared" si="2"/>
        <v>3.164138558</v>
      </c>
      <c r="O33" s="38"/>
      <c r="P33" s="38"/>
      <c r="Q33" s="38"/>
      <c r="R33" s="38"/>
      <c r="S33" s="38"/>
      <c r="T33" s="38"/>
      <c r="U33" s="38"/>
    </row>
    <row r="34">
      <c r="A34" s="75" t="s">
        <v>68</v>
      </c>
      <c r="B34" s="87" t="s">
        <v>69</v>
      </c>
      <c r="C34" s="75">
        <v>13.0</v>
      </c>
      <c r="D34" s="75">
        <v>5.0</v>
      </c>
      <c r="E34" s="75">
        <v>2.0</v>
      </c>
      <c r="F34" s="75">
        <v>0.0</v>
      </c>
      <c r="G34" s="75">
        <v>2.0</v>
      </c>
      <c r="H34" s="75">
        <v>1.0</v>
      </c>
      <c r="I34" s="75">
        <v>5.0</v>
      </c>
      <c r="J34" s="75">
        <v>3.0</v>
      </c>
      <c r="K34" s="75">
        <v>0.0</v>
      </c>
      <c r="L34" s="88">
        <f>vlookup(B34,'POPULATION DATA'!B:D,3,false)</f>
        <v>1323531</v>
      </c>
      <c r="M34" s="89">
        <f t="shared" si="1"/>
        <v>38.46153846</v>
      </c>
      <c r="N34" s="86">
        <f t="shared" si="2"/>
        <v>0.3777773244</v>
      </c>
      <c r="O34" s="38"/>
      <c r="P34" s="38"/>
      <c r="Q34" s="38"/>
      <c r="R34" s="38"/>
      <c r="S34" s="38"/>
      <c r="T34" s="38"/>
      <c r="U34" s="38"/>
    </row>
    <row r="35">
      <c r="A35" s="75" t="s">
        <v>70</v>
      </c>
      <c r="B35" s="87" t="s">
        <v>71</v>
      </c>
      <c r="C35" s="75">
        <v>363.0</v>
      </c>
      <c r="D35" s="75">
        <v>246.0</v>
      </c>
      <c r="E35" s="75">
        <v>216.0</v>
      </c>
      <c r="F35" s="75">
        <v>7.0</v>
      </c>
      <c r="G35" s="75">
        <v>2.0</v>
      </c>
      <c r="H35" s="75">
        <v>21.0</v>
      </c>
      <c r="I35" s="75">
        <v>50.0</v>
      </c>
      <c r="J35" s="75">
        <v>39.0</v>
      </c>
      <c r="K35" s="75">
        <v>28.0</v>
      </c>
      <c r="L35" s="88">
        <f>vlookup(B35,'POPULATION DATA'!B:D,3,false)</f>
        <v>8732811</v>
      </c>
      <c r="M35" s="89">
        <f t="shared" si="1"/>
        <v>67.76859504</v>
      </c>
      <c r="N35" s="86">
        <f t="shared" si="2"/>
        <v>2.816962373</v>
      </c>
      <c r="O35" s="38"/>
      <c r="P35" s="38"/>
      <c r="Q35" s="38"/>
      <c r="R35" s="38"/>
      <c r="S35" s="38"/>
      <c r="T35" s="38"/>
      <c r="U35" s="38"/>
    </row>
    <row r="36">
      <c r="A36" s="75" t="s">
        <v>72</v>
      </c>
      <c r="B36" s="87" t="s">
        <v>73</v>
      </c>
      <c r="C36" s="75">
        <v>118.0</v>
      </c>
      <c r="D36" s="75">
        <v>67.0</v>
      </c>
      <c r="E36" s="75">
        <v>36.0</v>
      </c>
      <c r="F36" s="75">
        <v>6.0</v>
      </c>
      <c r="G36" s="75">
        <v>2.0</v>
      </c>
      <c r="H36" s="75">
        <v>23.0</v>
      </c>
      <c r="I36" s="75">
        <v>29.0</v>
      </c>
      <c r="J36" s="75">
        <v>15.0</v>
      </c>
      <c r="K36" s="75">
        <v>7.0</v>
      </c>
      <c r="L36" s="88">
        <f>vlookup(B36,'POPULATION DATA'!B:D,3,false)</f>
        <v>2033875</v>
      </c>
      <c r="M36" s="89">
        <f t="shared" si="1"/>
        <v>56.77966102</v>
      </c>
      <c r="N36" s="86">
        <f t="shared" si="2"/>
        <v>3.294204413</v>
      </c>
      <c r="O36" s="38"/>
      <c r="P36" s="38"/>
      <c r="Q36" s="38"/>
      <c r="R36" s="38"/>
      <c r="S36" s="38"/>
      <c r="T36" s="38"/>
      <c r="U36" s="38"/>
    </row>
    <row r="37">
      <c r="A37" s="75" t="s">
        <v>74</v>
      </c>
      <c r="B37" s="87" t="s">
        <v>75</v>
      </c>
      <c r="C37" s="75">
        <v>860.0</v>
      </c>
      <c r="D37" s="75">
        <v>517.0</v>
      </c>
      <c r="E37" s="75">
        <v>135.0</v>
      </c>
      <c r="F37" s="75">
        <v>6.0</v>
      </c>
      <c r="G37" s="75">
        <v>12.0</v>
      </c>
      <c r="H37" s="75">
        <v>364.0</v>
      </c>
      <c r="I37" s="75">
        <v>173.0</v>
      </c>
      <c r="J37" s="75">
        <v>148.0</v>
      </c>
      <c r="K37" s="75">
        <v>22.0</v>
      </c>
      <c r="L37" s="88">
        <f>vlookup(B37,'POPULATION DATA'!B:D,3,false)</f>
        <v>19577730</v>
      </c>
      <c r="M37" s="89">
        <f t="shared" si="1"/>
        <v>60.11627907</v>
      </c>
      <c r="N37" s="86">
        <f t="shared" si="2"/>
        <v>2.640755593</v>
      </c>
      <c r="O37" s="38"/>
      <c r="P37" s="38"/>
      <c r="Q37" s="38"/>
      <c r="R37" s="38"/>
      <c r="S37" s="38"/>
      <c r="T37" s="38"/>
      <c r="U37" s="38"/>
    </row>
    <row r="38">
      <c r="A38" s="75" t="s">
        <v>76</v>
      </c>
      <c r="B38" s="87" t="s">
        <v>77</v>
      </c>
      <c r="C38" s="75">
        <v>445.0</v>
      </c>
      <c r="D38" s="75">
        <v>286.0</v>
      </c>
      <c r="E38" s="75">
        <v>188.0</v>
      </c>
      <c r="F38" s="75">
        <v>21.0</v>
      </c>
      <c r="G38" s="75">
        <v>25.0</v>
      </c>
      <c r="H38" s="75">
        <v>52.0</v>
      </c>
      <c r="I38" s="75">
        <v>56.0</v>
      </c>
      <c r="J38" s="75">
        <v>72.0</v>
      </c>
      <c r="K38" s="75">
        <v>31.0</v>
      </c>
      <c r="L38" s="88">
        <f>vlookup(B38,'POPULATION DATA'!B:D,3,false)</f>
        <v>9458888</v>
      </c>
      <c r="M38" s="89">
        <f t="shared" si="1"/>
        <v>64.26966292</v>
      </c>
      <c r="N38" s="86">
        <f t="shared" si="2"/>
        <v>3.023611232</v>
      </c>
      <c r="O38" s="38"/>
      <c r="P38" s="38"/>
      <c r="Q38" s="38"/>
      <c r="R38" s="38"/>
      <c r="S38" s="38"/>
      <c r="T38" s="38"/>
      <c r="U38" s="38"/>
    </row>
    <row r="39">
      <c r="A39" s="75" t="s">
        <v>78</v>
      </c>
      <c r="B39" s="87" t="s">
        <v>79</v>
      </c>
      <c r="C39" s="75">
        <v>9.0</v>
      </c>
      <c r="D39" s="75">
        <v>4.0</v>
      </c>
      <c r="E39" s="75">
        <v>3.0</v>
      </c>
      <c r="F39" s="75">
        <v>0.0</v>
      </c>
      <c r="G39" s="75">
        <v>1.0</v>
      </c>
      <c r="H39" s="75">
        <v>0.0</v>
      </c>
      <c r="I39" s="75">
        <v>0.0</v>
      </c>
      <c r="J39" s="75">
        <v>4.0</v>
      </c>
      <c r="K39" s="75">
        <v>1.0</v>
      </c>
      <c r="L39" s="88">
        <f>vlookup(B39,'POPULATION DATA'!B:D,3,false)</f>
        <v>653778</v>
      </c>
      <c r="M39" s="89">
        <f t="shared" si="1"/>
        <v>44.44444444</v>
      </c>
      <c r="N39" s="86">
        <f t="shared" si="2"/>
        <v>0.61182848</v>
      </c>
      <c r="O39" s="38"/>
      <c r="P39" s="38"/>
      <c r="Q39" s="38"/>
      <c r="R39" s="38"/>
      <c r="S39" s="38"/>
      <c r="T39" s="38"/>
      <c r="U39" s="38"/>
    </row>
    <row r="40">
      <c r="A40" s="75" t="s">
        <v>80</v>
      </c>
      <c r="B40" s="87" t="s">
        <v>81</v>
      </c>
      <c r="C40" s="75">
        <v>460.0</v>
      </c>
      <c r="D40" s="75">
        <v>310.0</v>
      </c>
      <c r="E40" s="75">
        <v>176.0</v>
      </c>
      <c r="F40" s="75">
        <v>7.0</v>
      </c>
      <c r="G40" s="75">
        <v>2.0</v>
      </c>
      <c r="H40" s="75">
        <v>125.0</v>
      </c>
      <c r="I40" s="75">
        <v>40.0</v>
      </c>
      <c r="J40" s="75">
        <v>93.0</v>
      </c>
      <c r="K40" s="75">
        <v>17.0</v>
      </c>
      <c r="L40" s="88">
        <f>vlookup(B40,'POPULATION DATA'!B:D,3,false)</f>
        <v>11532111</v>
      </c>
      <c r="M40" s="89">
        <f t="shared" si="1"/>
        <v>67.39130435</v>
      </c>
      <c r="N40" s="86">
        <f t="shared" si="2"/>
        <v>2.688146169</v>
      </c>
      <c r="O40" s="38"/>
      <c r="P40" s="38"/>
      <c r="Q40" s="38"/>
      <c r="R40" s="38"/>
      <c r="S40" s="38"/>
      <c r="T40" s="38"/>
      <c r="U40" s="38"/>
    </row>
    <row r="41">
      <c r="A41" s="75" t="s">
        <v>82</v>
      </c>
      <c r="B41" s="87" t="s">
        <v>83</v>
      </c>
      <c r="C41" s="75">
        <v>188.0</v>
      </c>
      <c r="D41" s="75">
        <v>111.0</v>
      </c>
      <c r="E41" s="75">
        <v>86.0</v>
      </c>
      <c r="F41" s="75">
        <v>8.0</v>
      </c>
      <c r="G41" s="75">
        <v>7.0</v>
      </c>
      <c r="H41" s="75">
        <v>10.0</v>
      </c>
      <c r="I41" s="75">
        <v>24.0</v>
      </c>
      <c r="J41" s="75">
        <v>32.0</v>
      </c>
      <c r="K41" s="75">
        <v>21.0</v>
      </c>
      <c r="L41" s="88">
        <f>vlookup(B41,'POPULATION DATA'!B:D,3,false)</f>
        <v>3724447</v>
      </c>
      <c r="M41" s="89">
        <f t="shared" si="1"/>
        <v>59.04255319</v>
      </c>
      <c r="N41" s="86">
        <f t="shared" si="2"/>
        <v>2.980308218</v>
      </c>
      <c r="O41" s="38"/>
      <c r="P41" s="38"/>
      <c r="Q41" s="38"/>
      <c r="R41" s="38"/>
      <c r="S41" s="38"/>
      <c r="T41" s="38"/>
      <c r="U41" s="38"/>
    </row>
    <row r="42">
      <c r="A42" s="75" t="s">
        <v>84</v>
      </c>
      <c r="B42" s="87" t="s">
        <v>85</v>
      </c>
      <c r="C42" s="75">
        <v>78.0</v>
      </c>
      <c r="D42" s="75">
        <v>36.0</v>
      </c>
      <c r="E42" s="75">
        <v>20.0</v>
      </c>
      <c r="F42" s="75">
        <v>1.0</v>
      </c>
      <c r="G42" s="75">
        <v>2.0</v>
      </c>
      <c r="H42" s="75">
        <v>13.0</v>
      </c>
      <c r="I42" s="75">
        <v>16.0</v>
      </c>
      <c r="J42" s="75">
        <v>17.0</v>
      </c>
      <c r="K42" s="75">
        <v>9.0</v>
      </c>
      <c r="L42" s="88">
        <f>vlookup(B42,'POPULATION DATA'!B:D,3,false)</f>
        <v>3855536</v>
      </c>
      <c r="M42" s="89">
        <f t="shared" si="1"/>
        <v>46.15384615</v>
      </c>
      <c r="N42" s="86">
        <f t="shared" si="2"/>
        <v>0.9337223151</v>
      </c>
      <c r="O42" s="38"/>
      <c r="P42" s="38"/>
      <c r="Q42" s="38"/>
      <c r="R42" s="38"/>
      <c r="S42" s="38"/>
      <c r="T42" s="38"/>
      <c r="U42" s="38"/>
    </row>
    <row r="43">
      <c r="A43" s="75" t="s">
        <v>86</v>
      </c>
      <c r="B43" s="87" t="s">
        <v>87</v>
      </c>
      <c r="C43" s="75">
        <v>646.0</v>
      </c>
      <c r="D43" s="75">
        <v>457.0</v>
      </c>
      <c r="E43" s="75">
        <v>367.0</v>
      </c>
      <c r="F43" s="75">
        <v>8.0</v>
      </c>
      <c r="G43" s="75">
        <v>11.0</v>
      </c>
      <c r="H43" s="75">
        <v>71.0</v>
      </c>
      <c r="I43" s="75">
        <v>67.0</v>
      </c>
      <c r="J43" s="75">
        <v>94.0</v>
      </c>
      <c r="K43" s="75">
        <v>28.0</v>
      </c>
      <c r="L43" s="88">
        <f>vlookup(B43,'POPULATION DATA'!B:D,3,false)</f>
        <v>12632780</v>
      </c>
      <c r="M43" s="89">
        <f t="shared" si="1"/>
        <v>70.74303406</v>
      </c>
      <c r="N43" s="86">
        <f t="shared" si="2"/>
        <v>3.617572696</v>
      </c>
      <c r="O43" s="38"/>
      <c r="P43" s="38"/>
      <c r="Q43" s="38"/>
      <c r="R43" s="38"/>
      <c r="S43" s="38"/>
      <c r="T43" s="38"/>
      <c r="U43" s="38"/>
    </row>
    <row r="44">
      <c r="A44" s="75" t="s">
        <v>88</v>
      </c>
      <c r="B44" s="87" t="s">
        <v>89</v>
      </c>
      <c r="C44" s="75">
        <v>29.0</v>
      </c>
      <c r="D44" s="75">
        <v>16.0</v>
      </c>
      <c r="E44" s="75">
        <v>2.0</v>
      </c>
      <c r="F44" s="75">
        <v>1.0</v>
      </c>
      <c r="G44" s="75">
        <v>1.0</v>
      </c>
      <c r="H44" s="75">
        <v>12.0</v>
      </c>
      <c r="I44" s="75">
        <v>5.0</v>
      </c>
      <c r="J44" s="75">
        <v>6.0</v>
      </c>
      <c r="K44" s="75">
        <v>2.0</v>
      </c>
      <c r="L44" s="88">
        <f>vlookup(B44,'POPULATION DATA'!B:D,3,false)</f>
        <v>1056870</v>
      </c>
      <c r="M44" s="89">
        <f t="shared" si="1"/>
        <v>55.17241379</v>
      </c>
      <c r="N44" s="86">
        <f t="shared" si="2"/>
        <v>1.513904264</v>
      </c>
      <c r="O44" s="38"/>
      <c r="P44" s="38"/>
      <c r="Q44" s="38"/>
      <c r="R44" s="38"/>
      <c r="S44" s="38"/>
      <c r="T44" s="38"/>
      <c r="U44" s="38"/>
    </row>
    <row r="45">
      <c r="A45" s="75" t="s">
        <v>90</v>
      </c>
      <c r="B45" s="87" t="s">
        <v>91</v>
      </c>
      <c r="C45" s="75">
        <v>280.0</v>
      </c>
      <c r="D45" s="75">
        <v>207.0</v>
      </c>
      <c r="E45" s="75">
        <v>136.0</v>
      </c>
      <c r="F45" s="75">
        <v>8.0</v>
      </c>
      <c r="G45" s="75">
        <v>7.0</v>
      </c>
      <c r="H45" s="75">
        <v>56.0</v>
      </c>
      <c r="I45" s="75">
        <v>22.0</v>
      </c>
      <c r="J45" s="75">
        <v>34.0</v>
      </c>
      <c r="K45" s="75">
        <v>17.0</v>
      </c>
      <c r="L45" s="88">
        <f>vlookup(B45,'POPULATION DATA'!B:D,3,false)</f>
        <v>4596958</v>
      </c>
      <c r="M45" s="89">
        <f t="shared" si="1"/>
        <v>73.92857143</v>
      </c>
      <c r="N45" s="86">
        <f t="shared" si="2"/>
        <v>4.502977839</v>
      </c>
      <c r="O45" s="38"/>
      <c r="P45" s="38"/>
      <c r="Q45" s="38"/>
      <c r="R45" s="38"/>
      <c r="S45" s="38"/>
      <c r="T45" s="38"/>
      <c r="U45" s="38"/>
    </row>
    <row r="46">
      <c r="A46" s="75" t="s">
        <v>92</v>
      </c>
      <c r="B46" s="87" t="s">
        <v>93</v>
      </c>
      <c r="C46" s="75">
        <v>14.0</v>
      </c>
      <c r="D46" s="75">
        <v>8.0</v>
      </c>
      <c r="E46" s="75">
        <v>3.0</v>
      </c>
      <c r="F46" s="75">
        <v>0.0</v>
      </c>
      <c r="G46" s="75">
        <v>1.0</v>
      </c>
      <c r="H46" s="75">
        <v>4.0</v>
      </c>
      <c r="I46" s="75">
        <v>2.0</v>
      </c>
      <c r="J46" s="75">
        <v>4.0</v>
      </c>
      <c r="K46" s="75">
        <v>0.0</v>
      </c>
      <c r="L46" s="88">
        <f>vlookup(B46,'POPULATION DATA'!B:D,3,false)</f>
        <v>820077</v>
      </c>
      <c r="M46" s="89">
        <f t="shared" si="1"/>
        <v>57.14285714</v>
      </c>
      <c r="N46" s="86">
        <f t="shared" si="2"/>
        <v>0.9755181526</v>
      </c>
      <c r="O46" s="38"/>
      <c r="P46" s="38"/>
      <c r="Q46" s="38"/>
      <c r="R46" s="38"/>
      <c r="S46" s="38"/>
      <c r="T46" s="38"/>
      <c r="U46" s="38"/>
    </row>
    <row r="47">
      <c r="A47" s="75" t="s">
        <v>94</v>
      </c>
      <c r="B47" s="87" t="s">
        <v>95</v>
      </c>
      <c r="C47" s="75">
        <v>356.0</v>
      </c>
      <c r="D47" s="75">
        <v>219.0</v>
      </c>
      <c r="E47" s="75">
        <v>146.0</v>
      </c>
      <c r="F47" s="75">
        <v>12.0</v>
      </c>
      <c r="G47" s="75">
        <v>11.0</v>
      </c>
      <c r="H47" s="75">
        <v>50.0</v>
      </c>
      <c r="I47" s="75">
        <v>35.0</v>
      </c>
      <c r="J47" s="75">
        <v>83.0</v>
      </c>
      <c r="K47" s="75">
        <v>19.0</v>
      </c>
      <c r="L47" s="88">
        <f>vlookup(B47,'POPULATION DATA'!B:D,3,false)</f>
        <v>6338112</v>
      </c>
      <c r="M47" s="89">
        <f t="shared" si="1"/>
        <v>61.51685393</v>
      </c>
      <c r="N47" s="86">
        <f t="shared" si="2"/>
        <v>3.455287631</v>
      </c>
      <c r="O47" s="38"/>
      <c r="P47" s="38"/>
      <c r="Q47" s="38"/>
      <c r="R47" s="38"/>
      <c r="S47" s="38"/>
      <c r="T47" s="38"/>
      <c r="U47" s="38"/>
    </row>
    <row r="48">
      <c r="A48" s="75" t="s">
        <v>96</v>
      </c>
      <c r="B48" s="87" t="s">
        <v>97</v>
      </c>
      <c r="C48" s="75">
        <v>1246.0</v>
      </c>
      <c r="D48" s="75">
        <v>805.0</v>
      </c>
      <c r="E48" s="75">
        <v>581.0</v>
      </c>
      <c r="F48" s="75">
        <v>34.0</v>
      </c>
      <c r="G48" s="75">
        <v>48.0</v>
      </c>
      <c r="H48" s="75">
        <v>142.0</v>
      </c>
      <c r="I48" s="75">
        <v>202.0</v>
      </c>
      <c r="J48" s="75">
        <v>130.0</v>
      </c>
      <c r="K48" s="75">
        <v>109.0</v>
      </c>
      <c r="L48" s="88">
        <f>vlookup(B48,'POPULATION DATA'!B:D,3,false)</f>
        <v>25213445</v>
      </c>
      <c r="M48" s="89">
        <f t="shared" si="1"/>
        <v>64.60674157</v>
      </c>
      <c r="N48" s="86">
        <f t="shared" si="2"/>
        <v>3.192741016</v>
      </c>
      <c r="O48" s="38"/>
      <c r="P48" s="38"/>
      <c r="Q48" s="38"/>
      <c r="R48" s="38"/>
      <c r="S48" s="38"/>
      <c r="T48" s="38"/>
      <c r="U48" s="38"/>
    </row>
    <row r="49">
      <c r="A49" s="75" t="s">
        <v>98</v>
      </c>
      <c r="B49" s="87" t="s">
        <v>99</v>
      </c>
      <c r="C49" s="75">
        <v>52.0</v>
      </c>
      <c r="D49" s="75">
        <v>22.0</v>
      </c>
      <c r="E49" s="75">
        <v>16.0</v>
      </c>
      <c r="F49" s="75">
        <v>0.0</v>
      </c>
      <c r="G49" s="75">
        <v>1.0</v>
      </c>
      <c r="H49" s="75">
        <v>5.0</v>
      </c>
      <c r="I49" s="75">
        <v>7.0</v>
      </c>
      <c r="J49" s="75">
        <v>12.0</v>
      </c>
      <c r="K49" s="75">
        <v>11.0</v>
      </c>
      <c r="L49" s="88">
        <f>vlookup(B49,'POPULATION DATA'!B:D,3,false)</f>
        <v>2830753</v>
      </c>
      <c r="M49" s="89">
        <f t="shared" si="1"/>
        <v>42.30769231</v>
      </c>
      <c r="N49" s="86">
        <f t="shared" si="2"/>
        <v>0.7771783691</v>
      </c>
      <c r="O49" s="38"/>
      <c r="P49" s="38"/>
      <c r="Q49" s="38"/>
      <c r="R49" s="38"/>
      <c r="S49" s="38"/>
      <c r="T49" s="38"/>
      <c r="U49" s="38"/>
    </row>
    <row r="50">
      <c r="A50" s="75" t="s">
        <v>100</v>
      </c>
      <c r="B50" s="87" t="s">
        <v>101</v>
      </c>
      <c r="C50" s="75">
        <v>7.0</v>
      </c>
      <c r="D50" s="75">
        <v>2.0</v>
      </c>
      <c r="E50" s="75">
        <v>1.0</v>
      </c>
      <c r="F50" s="75">
        <v>1.0</v>
      </c>
      <c r="G50" s="75">
        <v>0.0</v>
      </c>
      <c r="H50" s="75">
        <v>0.0</v>
      </c>
      <c r="I50" s="75">
        <v>1.0</v>
      </c>
      <c r="J50" s="75">
        <v>2.0</v>
      </c>
      <c r="K50" s="75">
        <v>2.0</v>
      </c>
      <c r="L50" s="88">
        <f>vlookup(B50,'POPULATION DATA'!B:D,3,false)</f>
        <v>622433</v>
      </c>
      <c r="M50" s="89">
        <f t="shared" si="1"/>
        <v>28.57142857</v>
      </c>
      <c r="N50" s="86">
        <f t="shared" si="2"/>
        <v>0.3213197244</v>
      </c>
      <c r="O50" s="38"/>
      <c r="P50" s="38"/>
      <c r="Q50" s="38"/>
      <c r="R50" s="38"/>
      <c r="S50" s="38"/>
      <c r="T50" s="38"/>
      <c r="U50" s="38"/>
    </row>
    <row r="51">
      <c r="A51" s="75" t="s">
        <v>102</v>
      </c>
      <c r="B51" s="87" t="s">
        <v>103</v>
      </c>
      <c r="C51" s="75">
        <v>369.0</v>
      </c>
      <c r="D51" s="75">
        <v>250.0</v>
      </c>
      <c r="E51" s="75">
        <v>137.0</v>
      </c>
      <c r="F51" s="75">
        <v>9.0</v>
      </c>
      <c r="G51" s="75">
        <v>12.0</v>
      </c>
      <c r="H51" s="75">
        <v>92.0</v>
      </c>
      <c r="I51" s="75">
        <v>47.0</v>
      </c>
      <c r="J51" s="75">
        <v>50.0</v>
      </c>
      <c r="K51" s="75">
        <v>22.0</v>
      </c>
      <c r="L51" s="88">
        <f>vlookup(B51,'POPULATION DATA'!B:D,3,false)</f>
        <v>7952119</v>
      </c>
      <c r="M51" s="89">
        <f t="shared" si="1"/>
        <v>67.75067751</v>
      </c>
      <c r="N51" s="86">
        <f t="shared" si="2"/>
        <v>3.143816133</v>
      </c>
      <c r="O51" s="38"/>
      <c r="P51" s="38"/>
      <c r="Q51" s="38"/>
      <c r="R51" s="38"/>
      <c r="S51" s="38"/>
      <c r="T51" s="38"/>
      <c r="U51" s="38"/>
    </row>
    <row r="52">
      <c r="A52" s="75" t="s">
        <v>104</v>
      </c>
      <c r="B52" s="87" t="s">
        <v>105</v>
      </c>
      <c r="C52" s="75">
        <v>151.0</v>
      </c>
      <c r="D52" s="75">
        <v>93.0</v>
      </c>
      <c r="E52" s="75">
        <v>73.0</v>
      </c>
      <c r="F52" s="75">
        <v>4.0</v>
      </c>
      <c r="G52" s="75">
        <v>2.0</v>
      </c>
      <c r="H52" s="75">
        <v>14.0</v>
      </c>
      <c r="I52" s="75">
        <v>24.0</v>
      </c>
      <c r="J52" s="75">
        <v>22.0</v>
      </c>
      <c r="K52" s="75">
        <v>12.0</v>
      </c>
      <c r="L52" s="88">
        <f>vlookup(B52,'POPULATION DATA'!B:D,3,false)</f>
        <v>6746199</v>
      </c>
      <c r="M52" s="89">
        <f t="shared" si="1"/>
        <v>61.58940397</v>
      </c>
      <c r="N52" s="86">
        <f t="shared" si="2"/>
        <v>1.378554057</v>
      </c>
      <c r="O52" s="38"/>
      <c r="P52" s="38"/>
      <c r="Q52" s="38"/>
      <c r="R52" s="38"/>
      <c r="S52" s="38"/>
      <c r="T52" s="38"/>
      <c r="U52" s="38"/>
    </row>
    <row r="53">
      <c r="A53" s="75" t="s">
        <v>106</v>
      </c>
      <c r="B53" s="87" t="s">
        <v>107</v>
      </c>
      <c r="C53" s="75">
        <v>55.0</v>
      </c>
      <c r="D53" s="75">
        <v>27.0</v>
      </c>
      <c r="E53" s="75">
        <v>16.0</v>
      </c>
      <c r="F53" s="75">
        <v>0.0</v>
      </c>
      <c r="G53" s="75">
        <v>4.0</v>
      </c>
      <c r="H53" s="75">
        <v>7.0</v>
      </c>
      <c r="I53" s="75">
        <v>11.0</v>
      </c>
      <c r="J53" s="75">
        <v>9.0</v>
      </c>
      <c r="K53" s="75">
        <v>8.0</v>
      </c>
      <c r="L53" s="88">
        <f>vlookup(B53,'POPULATION DATA'!B:D,3,false)</f>
        <v>1825513</v>
      </c>
      <c r="M53" s="89">
        <f t="shared" si="1"/>
        <v>49.09090909</v>
      </c>
      <c r="N53" s="86">
        <f t="shared" si="2"/>
        <v>1.479036304</v>
      </c>
      <c r="O53" s="38"/>
      <c r="P53" s="38"/>
      <c r="Q53" s="38"/>
      <c r="R53" s="38"/>
      <c r="S53" s="38"/>
      <c r="T53" s="38"/>
      <c r="U53" s="38"/>
    </row>
    <row r="54">
      <c r="A54" s="75" t="s">
        <v>108</v>
      </c>
      <c r="B54" s="87" t="s">
        <v>109</v>
      </c>
      <c r="C54" s="75">
        <v>151.0</v>
      </c>
      <c r="D54" s="75">
        <v>97.0</v>
      </c>
      <c r="E54" s="75">
        <v>63.0</v>
      </c>
      <c r="F54" s="75">
        <v>5.0</v>
      </c>
      <c r="G54" s="75">
        <v>6.0</v>
      </c>
      <c r="H54" s="75">
        <v>23.0</v>
      </c>
      <c r="I54" s="75">
        <v>13.0</v>
      </c>
      <c r="J54" s="75">
        <v>22.0</v>
      </c>
      <c r="K54" s="75">
        <v>19.0</v>
      </c>
      <c r="L54" s="88">
        <f>vlookup(B54,'POPULATION DATA'!B:D,3,false)</f>
        <v>5668519</v>
      </c>
      <c r="M54" s="89">
        <f t="shared" si="1"/>
        <v>64.2384106</v>
      </c>
      <c r="N54" s="86">
        <f t="shared" si="2"/>
        <v>1.711205343</v>
      </c>
      <c r="O54" s="38"/>
      <c r="P54" s="38"/>
      <c r="Q54" s="38"/>
      <c r="R54" s="38"/>
      <c r="S54" s="38"/>
      <c r="T54" s="38"/>
      <c r="U54" s="38"/>
    </row>
    <row r="55">
      <c r="A55" s="75" t="s">
        <v>110</v>
      </c>
      <c r="B55" s="87" t="s">
        <v>111</v>
      </c>
      <c r="C55" s="75">
        <v>8.0</v>
      </c>
      <c r="D55" s="75">
        <v>5.0</v>
      </c>
      <c r="E55" s="75">
        <v>0.0</v>
      </c>
      <c r="F55" s="75">
        <v>2.0</v>
      </c>
      <c r="G55" s="75">
        <v>0.0</v>
      </c>
      <c r="H55" s="75">
        <v>3.0</v>
      </c>
      <c r="I55" s="75">
        <v>1.0</v>
      </c>
      <c r="J55" s="75">
        <v>1.0</v>
      </c>
      <c r="K55" s="75">
        <v>1.0</v>
      </c>
      <c r="L55" s="90">
        <f>vlookup(B55,'POPULATION DATA'!B:D,3,false)</f>
        <v>547637</v>
      </c>
      <c r="M55" s="89">
        <f t="shared" si="1"/>
        <v>62.5</v>
      </c>
      <c r="N55" s="86">
        <f t="shared" si="2"/>
        <v>0.9130135473</v>
      </c>
      <c r="O55" s="38"/>
      <c r="P55" s="38"/>
      <c r="Q55" s="38"/>
      <c r="R55" s="38"/>
      <c r="S55" s="38"/>
      <c r="T55" s="38"/>
      <c r="U55" s="38"/>
    </row>
    <row r="57">
      <c r="A57" s="52" t="s">
        <v>113</v>
      </c>
    </row>
    <row r="58">
      <c r="A58" s="52" t="s">
        <v>114</v>
      </c>
    </row>
    <row r="59">
      <c r="A59" s="52" t="s">
        <v>225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2.75"/>
  <cols>
    <col customWidth="1" min="1" max="1" width="15.13"/>
    <col customWidth="1" min="2" max="2" width="6.13"/>
    <col customWidth="1" min="3" max="3" width="7.88"/>
    <col customWidth="1" min="4" max="4" width="7.0"/>
    <col customWidth="1" min="5" max="5" width="7.25"/>
    <col customWidth="1" min="6" max="6" width="9.0"/>
    <col customWidth="1" min="7" max="7" width="10.0"/>
    <col customWidth="1" min="8" max="8" width="8.38"/>
    <col customWidth="1" min="9" max="9" width="9.63"/>
    <col customWidth="1" min="10" max="10" width="8.0"/>
    <col customWidth="1" min="11" max="11" width="9.5"/>
  </cols>
  <sheetData>
    <row r="1">
      <c r="A1" s="11" t="s">
        <v>3</v>
      </c>
      <c r="B1" s="11" t="s">
        <v>214</v>
      </c>
      <c r="C1" s="11" t="s">
        <v>226</v>
      </c>
      <c r="D1" s="11" t="s">
        <v>7</v>
      </c>
      <c r="E1" s="11" t="s">
        <v>227</v>
      </c>
      <c r="F1" s="11" t="s">
        <v>228</v>
      </c>
      <c r="G1" s="11" t="s">
        <v>229</v>
      </c>
      <c r="H1" s="11" t="s">
        <v>9</v>
      </c>
      <c r="I1" s="13" t="s">
        <v>10</v>
      </c>
      <c r="J1" s="13" t="s">
        <v>11</v>
      </c>
      <c r="K1" s="13" t="s">
        <v>12</v>
      </c>
    </row>
    <row r="2">
      <c r="A2" s="11" t="s">
        <v>222</v>
      </c>
      <c r="B2" s="80"/>
      <c r="C2" s="13">
        <v>12996.0</v>
      </c>
      <c r="D2" s="13">
        <v>8775.0</v>
      </c>
      <c r="E2" s="13">
        <v>9146.0</v>
      </c>
      <c r="F2" s="13">
        <v>-4.0</v>
      </c>
      <c r="G2" s="13">
        <v>6009.0</v>
      </c>
      <c r="H2" s="13">
        <v>67.52</v>
      </c>
      <c r="I2" s="13">
        <v>284.0</v>
      </c>
      <c r="J2" s="13">
        <v>41.67</v>
      </c>
      <c r="K2" s="13">
        <v>44.78</v>
      </c>
    </row>
    <row r="3">
      <c r="A3" s="52" t="s">
        <v>136</v>
      </c>
      <c r="B3" s="52" t="s">
        <v>223</v>
      </c>
      <c r="C3" s="75">
        <v>199.0</v>
      </c>
      <c r="D3" s="75">
        <v>135.0</v>
      </c>
      <c r="E3" s="75">
        <v>229.0</v>
      </c>
      <c r="F3" s="75">
        <v>-41.0</v>
      </c>
      <c r="G3" s="75">
        <v>112.0</v>
      </c>
      <c r="H3" s="75">
        <v>67.84</v>
      </c>
      <c r="I3" s="75">
        <v>285.0</v>
      </c>
      <c r="J3" s="75">
        <v>17.27</v>
      </c>
      <c r="K3" s="75">
        <v>32.33</v>
      </c>
    </row>
    <row r="4">
      <c r="A4" s="52" t="s">
        <v>14</v>
      </c>
      <c r="B4" s="52" t="s">
        <v>15</v>
      </c>
      <c r="C4" s="75">
        <v>31.0</v>
      </c>
      <c r="D4" s="75">
        <v>19.0</v>
      </c>
      <c r="E4" s="75">
        <v>13.0</v>
      </c>
      <c r="F4" s="75">
        <v>46.0</v>
      </c>
      <c r="G4" s="75">
        <v>3.0</v>
      </c>
      <c r="H4" s="75">
        <v>61.29</v>
      </c>
      <c r="I4" s="75">
        <v>268.0</v>
      </c>
      <c r="J4" s="75">
        <v>21.58</v>
      </c>
      <c r="K4" s="75">
        <v>76.6</v>
      </c>
    </row>
    <row r="5">
      <c r="A5" s="52" t="s">
        <v>16</v>
      </c>
      <c r="B5" s="52" t="s">
        <v>17</v>
      </c>
      <c r="C5" s="75">
        <v>352.0</v>
      </c>
      <c r="D5" s="75">
        <v>232.0</v>
      </c>
      <c r="E5" s="75">
        <v>197.0</v>
      </c>
      <c r="F5" s="75">
        <v>18.0</v>
      </c>
      <c r="G5" s="75">
        <v>152.0</v>
      </c>
      <c r="H5" s="75">
        <v>65.91</v>
      </c>
      <c r="I5" s="75">
        <v>347.0</v>
      </c>
      <c r="J5" s="75">
        <v>45.47</v>
      </c>
      <c r="K5" s="75">
        <v>54.19</v>
      </c>
    </row>
    <row r="6">
      <c r="A6" s="52" t="s">
        <v>18</v>
      </c>
      <c r="B6" s="52" t="s">
        <v>19</v>
      </c>
      <c r="C6" s="75">
        <v>130.0</v>
      </c>
      <c r="D6" s="75">
        <v>93.0</v>
      </c>
      <c r="E6" s="75">
        <v>107.0</v>
      </c>
      <c r="F6" s="75">
        <v>-13.0</v>
      </c>
      <c r="G6" s="75">
        <v>49.0</v>
      </c>
      <c r="H6" s="75">
        <v>71.54</v>
      </c>
      <c r="I6" s="75">
        <v>320.0</v>
      </c>
      <c r="J6" s="75">
        <v>36.66</v>
      </c>
      <c r="K6" s="75">
        <v>87.55</v>
      </c>
    </row>
    <row r="7">
      <c r="A7" s="52" t="s">
        <v>20</v>
      </c>
      <c r="B7" s="52" t="s">
        <v>21</v>
      </c>
      <c r="C7" s="75">
        <v>1811.0</v>
      </c>
      <c r="D7" s="75">
        <v>1257.0</v>
      </c>
      <c r="E7" s="75">
        <v>1360.0</v>
      </c>
      <c r="F7" s="75">
        <v>-8.0</v>
      </c>
      <c r="G7" s="75">
        <v>953.0</v>
      </c>
      <c r="H7" s="75">
        <v>69.41</v>
      </c>
      <c r="I7" s="75">
        <v>337.0</v>
      </c>
      <c r="J7" s="75">
        <v>48.44</v>
      </c>
      <c r="K7" s="75">
        <v>45.45</v>
      </c>
    </row>
    <row r="8">
      <c r="A8" s="52" t="s">
        <v>22</v>
      </c>
      <c r="B8" s="52" t="s">
        <v>23</v>
      </c>
      <c r="C8" s="75">
        <v>117.0</v>
      </c>
      <c r="D8" s="75">
        <v>65.0</v>
      </c>
      <c r="E8" s="75">
        <v>94.0</v>
      </c>
      <c r="F8" s="75">
        <v>-31.0</v>
      </c>
      <c r="G8" s="75">
        <v>34.0</v>
      </c>
      <c r="H8" s="75">
        <v>55.56</v>
      </c>
      <c r="I8" s="75">
        <v>128.0</v>
      </c>
      <c r="J8" s="75">
        <v>21.96</v>
      </c>
      <c r="K8" s="75">
        <v>38.0</v>
      </c>
    </row>
    <row r="9">
      <c r="A9" s="52" t="s">
        <v>24</v>
      </c>
      <c r="B9" s="52" t="s">
        <v>25</v>
      </c>
      <c r="C9" s="75">
        <v>131.0</v>
      </c>
      <c r="D9" s="75">
        <v>97.0</v>
      </c>
      <c r="E9" s="75">
        <v>70.0</v>
      </c>
      <c r="F9" s="75">
        <v>39.0</v>
      </c>
      <c r="G9" s="75">
        <v>72.0</v>
      </c>
      <c r="H9" s="75">
        <v>74.05</v>
      </c>
      <c r="I9" s="75">
        <v>275.0</v>
      </c>
      <c r="J9" s="75">
        <v>33.0</v>
      </c>
      <c r="K9" s="75">
        <v>22.46</v>
      </c>
    </row>
    <row r="10">
      <c r="A10" s="52" t="s">
        <v>26</v>
      </c>
      <c r="B10" s="52" t="s">
        <v>27</v>
      </c>
      <c r="C10" s="75">
        <v>48.0</v>
      </c>
      <c r="D10" s="75">
        <v>38.0</v>
      </c>
      <c r="E10" s="75">
        <v>31.0</v>
      </c>
      <c r="F10" s="75">
        <v>23.0</v>
      </c>
      <c r="G10" s="75">
        <v>25.0</v>
      </c>
      <c r="H10" s="75">
        <v>79.17</v>
      </c>
      <c r="I10" s="75">
        <v>426.0</v>
      </c>
      <c r="J10" s="75">
        <v>94.11</v>
      </c>
      <c r="K10" s="75">
        <v>92.43</v>
      </c>
    </row>
    <row r="11">
      <c r="A11" s="52" t="s">
        <v>28</v>
      </c>
      <c r="B11" s="52" t="s">
        <v>29</v>
      </c>
      <c r="C11" s="75">
        <v>131.0</v>
      </c>
      <c r="D11" s="75">
        <v>99.0</v>
      </c>
      <c r="E11" s="75">
        <v>113.0</v>
      </c>
      <c r="F11" s="75">
        <v>-12.0</v>
      </c>
      <c r="G11" s="75">
        <v>32.0</v>
      </c>
      <c r="H11" s="75">
        <v>75.57</v>
      </c>
      <c r="I11" s="75">
        <v>1621.0</v>
      </c>
      <c r="J11" s="75">
        <v>255.98</v>
      </c>
      <c r="K11" s="75">
        <v>99.25</v>
      </c>
    </row>
    <row r="12">
      <c r="A12" s="52" t="s">
        <v>137</v>
      </c>
      <c r="B12" s="52" t="s">
        <v>230</v>
      </c>
      <c r="C12" s="38"/>
      <c r="D12" s="38"/>
      <c r="E12" s="38"/>
      <c r="F12" s="38"/>
      <c r="G12" s="38"/>
      <c r="H12" s="38"/>
      <c r="I12" s="38"/>
      <c r="J12" s="75">
        <v>59.45</v>
      </c>
      <c r="K12" s="75">
        <v>71.18</v>
      </c>
    </row>
    <row r="13">
      <c r="A13" s="52" t="s">
        <v>30</v>
      </c>
      <c r="B13" s="52" t="s">
        <v>31</v>
      </c>
      <c r="C13" s="75">
        <v>527.0</v>
      </c>
      <c r="D13" s="75">
        <v>376.0</v>
      </c>
      <c r="E13" s="75">
        <v>378.0</v>
      </c>
      <c r="F13" s="75">
        <v>-1.0</v>
      </c>
      <c r="G13" s="75">
        <v>315.0</v>
      </c>
      <c r="H13" s="75">
        <v>71.35</v>
      </c>
      <c r="I13" s="75">
        <v>379.0</v>
      </c>
      <c r="J13" s="75">
        <v>62.49</v>
      </c>
      <c r="K13" s="75">
        <v>52.08</v>
      </c>
    </row>
    <row r="14">
      <c r="A14" s="52" t="s">
        <v>32</v>
      </c>
      <c r="B14" s="52" t="s">
        <v>33</v>
      </c>
      <c r="C14" s="75">
        <v>24.0</v>
      </c>
      <c r="D14" s="75">
        <v>7.0</v>
      </c>
      <c r="E14" s="75">
        <v>8.0</v>
      </c>
      <c r="F14" s="75">
        <v>-13.0</v>
      </c>
      <c r="G14" s="75">
        <v>6.0</v>
      </c>
      <c r="H14" s="75">
        <v>29.17</v>
      </c>
      <c r="I14" s="75">
        <v>54.0</v>
      </c>
      <c r="J14" s="75">
        <v>7.46</v>
      </c>
      <c r="K14" s="75">
        <v>13.08</v>
      </c>
    </row>
    <row r="15">
      <c r="A15" s="52" t="s">
        <v>34</v>
      </c>
      <c r="B15" s="52" t="s">
        <v>35</v>
      </c>
      <c r="C15" s="75">
        <v>21.0</v>
      </c>
      <c r="D15" s="75">
        <v>12.0</v>
      </c>
      <c r="E15" s="75">
        <v>5.0</v>
      </c>
      <c r="F15" s="75">
        <v>140.0</v>
      </c>
      <c r="G15" s="75">
        <v>12.0</v>
      </c>
      <c r="H15" s="75">
        <v>57.14</v>
      </c>
      <c r="I15" s="75">
        <v>77.0</v>
      </c>
      <c r="J15" s="75">
        <v>3.91</v>
      </c>
      <c r="K15" s="75">
        <v>23.14</v>
      </c>
    </row>
    <row r="16">
      <c r="A16" s="52" t="s">
        <v>224</v>
      </c>
      <c r="B16" s="52" t="s">
        <v>37</v>
      </c>
      <c r="C16" s="75">
        <v>453.0</v>
      </c>
      <c r="D16" s="75">
        <v>364.0</v>
      </c>
      <c r="E16" s="75">
        <v>386.0</v>
      </c>
      <c r="F16" s="75">
        <v>-6.0</v>
      </c>
      <c r="G16" s="75">
        <v>355.0</v>
      </c>
      <c r="H16" s="75">
        <v>80.35</v>
      </c>
      <c r="I16" s="75">
        <v>281.0</v>
      </c>
      <c r="J16" s="75">
        <v>1.85</v>
      </c>
      <c r="K16" s="75">
        <v>6.22</v>
      </c>
    </row>
    <row r="17">
      <c r="A17" s="52" t="s">
        <v>38</v>
      </c>
      <c r="B17" s="52" t="s">
        <v>39</v>
      </c>
      <c r="C17" s="75">
        <v>198.0</v>
      </c>
      <c r="D17" s="75">
        <v>142.0</v>
      </c>
      <c r="E17" s="75">
        <v>209.0</v>
      </c>
      <c r="F17" s="75">
        <v>-32.0</v>
      </c>
      <c r="G17" s="75">
        <v>83.0</v>
      </c>
      <c r="H17" s="75">
        <v>71.72</v>
      </c>
      <c r="I17" s="75">
        <v>220.0</v>
      </c>
      <c r="J17" s="75">
        <v>17.41</v>
      </c>
      <c r="K17" s="75">
        <v>7.97</v>
      </c>
    </row>
    <row r="18">
      <c r="A18" s="52" t="s">
        <v>40</v>
      </c>
      <c r="B18" s="52" t="s">
        <v>41</v>
      </c>
      <c r="C18" s="75">
        <v>38.0</v>
      </c>
      <c r="D18" s="75">
        <v>21.0</v>
      </c>
      <c r="E18" s="75">
        <v>11.0</v>
      </c>
      <c r="F18" s="75">
        <v>91.0</v>
      </c>
      <c r="G18" s="75">
        <v>9.0</v>
      </c>
      <c r="H18" s="75">
        <v>55.26</v>
      </c>
      <c r="I18" s="75">
        <v>69.0</v>
      </c>
      <c r="J18" s="75">
        <v>9.06</v>
      </c>
      <c r="K18" s="75">
        <v>18.72</v>
      </c>
    </row>
    <row r="19">
      <c r="A19" s="52" t="s">
        <v>42</v>
      </c>
      <c r="B19" s="52" t="s">
        <v>43</v>
      </c>
      <c r="C19" s="75">
        <v>100.0</v>
      </c>
      <c r="D19" s="75">
        <v>63.0</v>
      </c>
      <c r="E19" s="75">
        <v>85.0</v>
      </c>
      <c r="F19" s="75">
        <v>-26.0</v>
      </c>
      <c r="G19" s="75">
        <v>30.0</v>
      </c>
      <c r="H19" s="75">
        <v>63.0</v>
      </c>
      <c r="I19" s="75">
        <v>222.0</v>
      </c>
      <c r="J19" s="75">
        <v>24.46</v>
      </c>
      <c r="K19" s="75">
        <v>70.96</v>
      </c>
    </row>
    <row r="20">
      <c r="A20" s="52" t="s">
        <v>44</v>
      </c>
      <c r="B20" s="52" t="s">
        <v>45</v>
      </c>
      <c r="C20" s="75">
        <v>180.0</v>
      </c>
      <c r="D20" s="75">
        <v>116.0</v>
      </c>
      <c r="E20" s="75">
        <v>112.0</v>
      </c>
      <c r="F20" s="75">
        <v>4.0</v>
      </c>
      <c r="G20" s="75">
        <v>76.0</v>
      </c>
      <c r="H20" s="75">
        <v>64.44</v>
      </c>
      <c r="I20" s="75">
        <v>267.0</v>
      </c>
      <c r="J20" s="75">
        <v>39.54</v>
      </c>
      <c r="K20" s="75">
        <v>24.43</v>
      </c>
    </row>
    <row r="21">
      <c r="A21" s="52" t="s">
        <v>46</v>
      </c>
      <c r="B21" s="52" t="s">
        <v>47</v>
      </c>
      <c r="C21" s="75">
        <v>437.0</v>
      </c>
      <c r="D21" s="75">
        <v>351.0</v>
      </c>
      <c r="E21" s="75">
        <v>402.0</v>
      </c>
      <c r="F21" s="75">
        <v>-13.0</v>
      </c>
      <c r="G21" s="75">
        <v>263.0</v>
      </c>
      <c r="H21" s="75">
        <v>80.32</v>
      </c>
      <c r="I21" s="75">
        <v>775.0</v>
      </c>
      <c r="J21" s="75">
        <v>46.83</v>
      </c>
      <c r="K21" s="75">
        <v>77.29</v>
      </c>
    </row>
    <row r="22">
      <c r="A22" s="52" t="s">
        <v>48</v>
      </c>
      <c r="B22" s="52" t="s">
        <v>49</v>
      </c>
      <c r="C22" s="75">
        <v>24.0</v>
      </c>
      <c r="D22" s="75">
        <v>11.0</v>
      </c>
      <c r="E22" s="75">
        <v>11.0</v>
      </c>
      <c r="F22" s="75">
        <v>0.0</v>
      </c>
      <c r="G22" s="75">
        <v>4.0</v>
      </c>
      <c r="H22" s="75">
        <v>45.83</v>
      </c>
      <c r="I22" s="75">
        <v>84.0</v>
      </c>
      <c r="J22" s="75">
        <v>5.71</v>
      </c>
      <c r="K22" s="75">
        <v>3.66</v>
      </c>
    </row>
    <row r="23">
      <c r="A23" s="52" t="s">
        <v>50</v>
      </c>
      <c r="B23" s="52" t="s">
        <v>51</v>
      </c>
      <c r="C23" s="75">
        <v>424.0</v>
      </c>
      <c r="D23" s="75">
        <v>293.0</v>
      </c>
      <c r="E23" s="75">
        <v>305.0</v>
      </c>
      <c r="F23" s="75">
        <v>-4.0</v>
      </c>
      <c r="G23" s="75">
        <v>272.0</v>
      </c>
      <c r="H23" s="75">
        <v>69.1</v>
      </c>
      <c r="I23" s="75">
        <v>511.0</v>
      </c>
      <c r="J23" s="75">
        <v>56.93</v>
      </c>
      <c r="K23" s="75">
        <v>30.69</v>
      </c>
    </row>
    <row r="24">
      <c r="A24" s="52" t="s">
        <v>52</v>
      </c>
      <c r="B24" s="52" t="s">
        <v>53</v>
      </c>
      <c r="C24" s="75">
        <v>209.0</v>
      </c>
      <c r="D24" s="75">
        <v>118.0</v>
      </c>
      <c r="E24" s="75">
        <v>93.0</v>
      </c>
      <c r="F24" s="75">
        <v>27.0</v>
      </c>
      <c r="G24" s="75">
        <v>52.0</v>
      </c>
      <c r="H24" s="75">
        <v>56.46</v>
      </c>
      <c r="I24" s="75">
        <v>178.0</v>
      </c>
      <c r="J24" s="75">
        <v>24.52</v>
      </c>
      <c r="K24" s="75">
        <v>30.81</v>
      </c>
    </row>
    <row r="25">
      <c r="A25" s="52" t="s">
        <v>54</v>
      </c>
      <c r="B25" s="52" t="s">
        <v>55</v>
      </c>
      <c r="C25" s="75">
        <v>558.0</v>
      </c>
      <c r="D25" s="75">
        <v>413.0</v>
      </c>
      <c r="E25" s="75">
        <v>437.0</v>
      </c>
      <c r="F25" s="75">
        <v>-5.0</v>
      </c>
      <c r="G25" s="75">
        <v>239.0</v>
      </c>
      <c r="H25" s="75">
        <v>74.01</v>
      </c>
      <c r="I25" s="75">
        <v>416.0</v>
      </c>
      <c r="J25" s="75">
        <v>55.61</v>
      </c>
      <c r="K25" s="75">
        <v>82.88</v>
      </c>
    </row>
    <row r="26">
      <c r="A26" s="52" t="s">
        <v>56</v>
      </c>
      <c r="B26" s="52" t="s">
        <v>57</v>
      </c>
      <c r="C26" s="75">
        <v>91.0</v>
      </c>
      <c r="D26" s="75">
        <v>53.0</v>
      </c>
      <c r="E26" s="75">
        <v>38.0</v>
      </c>
      <c r="F26" s="75">
        <v>39.0</v>
      </c>
      <c r="G26" s="75">
        <v>43.0</v>
      </c>
      <c r="H26" s="75">
        <v>58.24</v>
      </c>
      <c r="I26" s="75">
        <v>100.0</v>
      </c>
      <c r="J26" s="75">
        <v>19.11</v>
      </c>
      <c r="K26" s="75">
        <v>20.0</v>
      </c>
    </row>
    <row r="27">
      <c r="A27" s="52" t="s">
        <v>58</v>
      </c>
      <c r="B27" s="52" t="s">
        <v>59</v>
      </c>
      <c r="C27" s="75">
        <v>165.0</v>
      </c>
      <c r="D27" s="75">
        <v>120.0</v>
      </c>
      <c r="E27" s="75">
        <v>105.0</v>
      </c>
      <c r="F27" s="75">
        <v>14.0</v>
      </c>
      <c r="G27" s="75">
        <v>98.0</v>
      </c>
      <c r="H27" s="75">
        <v>72.73</v>
      </c>
      <c r="I27" s="75">
        <v>405.0</v>
      </c>
      <c r="J27" s="75">
        <v>48.03</v>
      </c>
      <c r="K27" s="75">
        <v>30.0</v>
      </c>
    </row>
    <row r="28">
      <c r="A28" s="52" t="s">
        <v>60</v>
      </c>
      <c r="B28" s="52" t="s">
        <v>61</v>
      </c>
      <c r="C28" s="75">
        <v>419.0</v>
      </c>
      <c r="D28" s="75">
        <v>321.0</v>
      </c>
      <c r="E28" s="75">
        <v>276.0</v>
      </c>
      <c r="F28" s="75">
        <v>16.0</v>
      </c>
      <c r="G28" s="75">
        <v>189.0</v>
      </c>
      <c r="H28" s="75">
        <v>76.61</v>
      </c>
      <c r="I28" s="75">
        <v>534.0</v>
      </c>
      <c r="J28" s="75">
        <v>52.9</v>
      </c>
      <c r="K28" s="75">
        <v>89.29</v>
      </c>
    </row>
    <row r="29">
      <c r="A29" s="52" t="s">
        <v>62</v>
      </c>
      <c r="B29" s="52" t="s">
        <v>63</v>
      </c>
      <c r="C29" s="75">
        <v>21.0</v>
      </c>
      <c r="D29" s="75">
        <v>12.0</v>
      </c>
      <c r="E29" s="75">
        <v>19.0</v>
      </c>
      <c r="F29" s="75">
        <v>-37.0</v>
      </c>
      <c r="G29" s="75">
        <v>6.0</v>
      </c>
      <c r="H29" s="75">
        <v>57.14</v>
      </c>
      <c r="I29" s="75">
        <v>122.0</v>
      </c>
      <c r="J29" s="75">
        <v>2.04</v>
      </c>
      <c r="K29" s="75">
        <v>28.36</v>
      </c>
    </row>
    <row r="30">
      <c r="A30" s="52" t="s">
        <v>64</v>
      </c>
      <c r="B30" s="52" t="s">
        <v>65</v>
      </c>
      <c r="C30" s="75">
        <v>51.0</v>
      </c>
      <c r="D30" s="75">
        <v>32.0</v>
      </c>
      <c r="E30" s="75">
        <v>23.0</v>
      </c>
      <c r="F30" s="75">
        <v>39.0</v>
      </c>
      <c r="G30" s="75">
        <v>29.0</v>
      </c>
      <c r="H30" s="75">
        <v>62.75</v>
      </c>
      <c r="I30" s="75">
        <v>177.0</v>
      </c>
      <c r="J30" s="75">
        <v>24.24</v>
      </c>
      <c r="K30" s="75">
        <v>29.32</v>
      </c>
    </row>
    <row r="31">
      <c r="A31" s="52" t="s">
        <v>66</v>
      </c>
      <c r="B31" s="52" t="s">
        <v>67</v>
      </c>
      <c r="C31" s="75">
        <v>158.0</v>
      </c>
      <c r="D31" s="75">
        <v>84.0</v>
      </c>
      <c r="E31" s="75">
        <v>91.0</v>
      </c>
      <c r="F31" s="75">
        <v>-8.0</v>
      </c>
      <c r="G31" s="75">
        <v>57.0</v>
      </c>
      <c r="H31" s="75">
        <v>53.16</v>
      </c>
      <c r="I31" s="75">
        <v>316.0</v>
      </c>
      <c r="J31" s="75">
        <v>64.86</v>
      </c>
      <c r="K31" s="75">
        <v>58.54</v>
      </c>
    </row>
    <row r="32">
      <c r="A32" s="52" t="s">
        <v>68</v>
      </c>
      <c r="B32" s="52" t="s">
        <v>69</v>
      </c>
      <c r="C32" s="75">
        <v>13.0</v>
      </c>
      <c r="D32" s="75">
        <v>5.0</v>
      </c>
      <c r="E32" s="75">
        <v>4.0</v>
      </c>
      <c r="F32" s="75">
        <v>25.0</v>
      </c>
      <c r="G32" s="75">
        <v>2.0</v>
      </c>
      <c r="H32" s="75">
        <v>38.46</v>
      </c>
      <c r="I32" s="75">
        <v>38.0</v>
      </c>
      <c r="J32" s="75">
        <v>7.1</v>
      </c>
      <c r="K32" s="75">
        <v>15.26</v>
      </c>
    </row>
    <row r="33">
      <c r="A33" s="52" t="s">
        <v>70</v>
      </c>
      <c r="B33" s="52" t="s">
        <v>71</v>
      </c>
      <c r="C33" s="75">
        <v>363.0</v>
      </c>
      <c r="D33" s="75">
        <v>246.0</v>
      </c>
      <c r="E33" s="75">
        <v>220.0</v>
      </c>
      <c r="F33" s="75">
        <v>12.0</v>
      </c>
      <c r="G33" s="75">
        <v>216.0</v>
      </c>
      <c r="H33" s="75">
        <v>67.77</v>
      </c>
      <c r="I33" s="75">
        <v>282.0</v>
      </c>
      <c r="J33" s="75">
        <v>45.16</v>
      </c>
      <c r="K33" s="75">
        <v>24.06</v>
      </c>
    </row>
    <row r="34">
      <c r="A34" s="52" t="s">
        <v>72</v>
      </c>
      <c r="B34" s="52" t="s">
        <v>73</v>
      </c>
      <c r="C34" s="75">
        <v>118.0</v>
      </c>
      <c r="D34" s="75">
        <v>67.0</v>
      </c>
      <c r="E34" s="75">
        <v>78.0</v>
      </c>
      <c r="F34" s="75">
        <v>-14.0</v>
      </c>
      <c r="G34" s="75">
        <v>36.0</v>
      </c>
      <c r="H34" s="75">
        <v>56.78</v>
      </c>
      <c r="I34" s="75">
        <v>329.0</v>
      </c>
      <c r="J34" s="75">
        <v>30.78</v>
      </c>
      <c r="K34" s="75">
        <v>82.06</v>
      </c>
    </row>
    <row r="35">
      <c r="A35" s="52" t="s">
        <v>74</v>
      </c>
      <c r="B35" s="52" t="s">
        <v>75</v>
      </c>
      <c r="C35" s="75">
        <v>860.0</v>
      </c>
      <c r="D35" s="75">
        <v>517.0</v>
      </c>
      <c r="E35" s="75">
        <v>481.0</v>
      </c>
      <c r="F35" s="75">
        <v>7.0</v>
      </c>
      <c r="G35" s="75">
        <v>135.0</v>
      </c>
      <c r="H35" s="75">
        <v>60.12</v>
      </c>
      <c r="I35" s="75">
        <v>264.0</v>
      </c>
      <c r="J35" s="75">
        <v>12.97</v>
      </c>
      <c r="K35" s="75">
        <v>11.8</v>
      </c>
    </row>
    <row r="36">
      <c r="A36" s="52" t="s">
        <v>76</v>
      </c>
      <c r="B36" s="52" t="s">
        <v>77</v>
      </c>
      <c r="C36" s="75">
        <v>445.0</v>
      </c>
      <c r="D36" s="75">
        <v>286.0</v>
      </c>
      <c r="E36" s="75">
        <v>335.0</v>
      </c>
      <c r="F36" s="75">
        <v>-15.0</v>
      </c>
      <c r="G36" s="75">
        <v>188.0</v>
      </c>
      <c r="H36" s="75">
        <v>64.27</v>
      </c>
      <c r="I36" s="75">
        <v>302.0</v>
      </c>
      <c r="J36" s="75">
        <v>46.72</v>
      </c>
      <c r="K36" s="75">
        <v>60.02</v>
      </c>
    </row>
    <row r="37">
      <c r="A37" s="52" t="s">
        <v>78</v>
      </c>
      <c r="B37" s="52" t="s">
        <v>79</v>
      </c>
      <c r="C37" s="75">
        <v>9.0</v>
      </c>
      <c r="D37" s="75">
        <v>4.0</v>
      </c>
      <c r="E37" s="75">
        <v>3.0</v>
      </c>
      <c r="F37" s="75">
        <v>33.0</v>
      </c>
      <c r="G37" s="75">
        <v>3.0</v>
      </c>
      <c r="H37" s="75">
        <v>44.44</v>
      </c>
      <c r="I37" s="75">
        <v>61.0</v>
      </c>
      <c r="J37" s="75">
        <v>1.84</v>
      </c>
      <c r="K37" s="75">
        <v>3.21</v>
      </c>
    </row>
    <row r="38">
      <c r="A38" s="52" t="s">
        <v>80</v>
      </c>
      <c r="B38" s="52" t="s">
        <v>81</v>
      </c>
      <c r="C38" s="75">
        <v>460.0</v>
      </c>
      <c r="D38" s="75">
        <v>310.0</v>
      </c>
      <c r="E38" s="75">
        <v>311.0</v>
      </c>
      <c r="F38" s="75">
        <v>0.0</v>
      </c>
      <c r="G38" s="75">
        <v>176.0</v>
      </c>
      <c r="H38" s="75">
        <v>67.39</v>
      </c>
      <c r="I38" s="75">
        <v>269.0</v>
      </c>
      <c r="J38" s="75">
        <v>56.18</v>
      </c>
      <c r="K38" s="75">
        <v>30.45</v>
      </c>
    </row>
    <row r="39">
      <c r="A39" s="52" t="s">
        <v>82</v>
      </c>
      <c r="B39" s="52" t="s">
        <v>83</v>
      </c>
      <c r="C39" s="75">
        <v>188.0</v>
      </c>
      <c r="D39" s="75">
        <v>111.0</v>
      </c>
      <c r="E39" s="75">
        <v>125.0</v>
      </c>
      <c r="F39" s="75">
        <v>-11.0</v>
      </c>
      <c r="G39" s="75">
        <v>86.0</v>
      </c>
      <c r="H39" s="75">
        <v>59.04</v>
      </c>
      <c r="I39" s="75">
        <v>298.0</v>
      </c>
      <c r="J39" s="75">
        <v>40.35</v>
      </c>
      <c r="K39" s="75">
        <v>63.02</v>
      </c>
    </row>
    <row r="40">
      <c r="A40" s="52" t="s">
        <v>84</v>
      </c>
      <c r="B40" s="52" t="s">
        <v>85</v>
      </c>
      <c r="C40" s="75">
        <v>78.0</v>
      </c>
      <c r="D40" s="75">
        <v>36.0</v>
      </c>
      <c r="E40" s="75">
        <v>41.0</v>
      </c>
      <c r="F40" s="75">
        <v>-12.0</v>
      </c>
      <c r="G40" s="75">
        <v>20.0</v>
      </c>
      <c r="H40" s="75">
        <v>46.15</v>
      </c>
      <c r="I40" s="75">
        <v>93.0</v>
      </c>
      <c r="J40" s="75">
        <v>15.04</v>
      </c>
      <c r="K40" s="75">
        <v>15.93</v>
      </c>
    </row>
    <row r="41">
      <c r="A41" s="52" t="s">
        <v>86</v>
      </c>
      <c r="B41" s="52" t="s">
        <v>87</v>
      </c>
      <c r="C41" s="75">
        <v>646.0</v>
      </c>
      <c r="D41" s="75">
        <v>457.0</v>
      </c>
      <c r="E41" s="75">
        <v>468.0</v>
      </c>
      <c r="F41" s="75">
        <v>-2.0</v>
      </c>
      <c r="G41" s="75">
        <v>367.0</v>
      </c>
      <c r="H41" s="75">
        <v>70.74</v>
      </c>
      <c r="I41" s="75">
        <v>362.0</v>
      </c>
      <c r="J41" s="75">
        <v>52.04</v>
      </c>
      <c r="K41" s="75">
        <v>39.45</v>
      </c>
    </row>
    <row r="42">
      <c r="A42" s="52" t="s">
        <v>88</v>
      </c>
      <c r="B42" s="52" t="s">
        <v>89</v>
      </c>
      <c r="C42" s="75">
        <v>29.0</v>
      </c>
      <c r="D42" s="75">
        <v>16.0</v>
      </c>
      <c r="E42" s="75">
        <v>18.0</v>
      </c>
      <c r="F42" s="75">
        <v>-11.0</v>
      </c>
      <c r="G42" s="75">
        <v>2.0</v>
      </c>
      <c r="H42" s="75">
        <v>55.17</v>
      </c>
      <c r="I42" s="75">
        <v>151.0</v>
      </c>
      <c r="J42" s="75">
        <v>18.73</v>
      </c>
      <c r="K42" s="75">
        <v>28.57</v>
      </c>
    </row>
    <row r="43">
      <c r="A43" s="52" t="s">
        <v>90</v>
      </c>
      <c r="B43" s="52" t="s">
        <v>91</v>
      </c>
      <c r="C43" s="75">
        <v>280.0</v>
      </c>
      <c r="D43" s="75">
        <v>207.0</v>
      </c>
      <c r="E43" s="75">
        <v>197.0</v>
      </c>
      <c r="F43" s="75">
        <v>5.0</v>
      </c>
      <c r="G43" s="75">
        <v>136.0</v>
      </c>
      <c r="H43" s="75">
        <v>73.93</v>
      </c>
      <c r="I43" s="75">
        <v>450.0</v>
      </c>
      <c r="J43" s="75">
        <v>57.78</v>
      </c>
      <c r="K43" s="75">
        <v>114.73</v>
      </c>
    </row>
    <row r="44">
      <c r="A44" s="52" t="s">
        <v>92</v>
      </c>
      <c r="B44" s="52" t="s">
        <v>93</v>
      </c>
      <c r="C44" s="75">
        <v>14.0</v>
      </c>
      <c r="D44" s="75">
        <v>8.0</v>
      </c>
      <c r="E44" s="75">
        <v>4.0</v>
      </c>
      <c r="F44" s="75">
        <v>100.0</v>
      </c>
      <c r="G44" s="75">
        <v>3.0</v>
      </c>
      <c r="H44" s="75">
        <v>57.14</v>
      </c>
      <c r="I44" s="75">
        <v>98.0</v>
      </c>
      <c r="J44" s="75">
        <v>2.19</v>
      </c>
      <c r="K44" s="75">
        <v>17.56</v>
      </c>
    </row>
    <row r="45">
      <c r="A45" s="52" t="s">
        <v>94</v>
      </c>
      <c r="B45" s="52" t="s">
        <v>95</v>
      </c>
      <c r="C45" s="75">
        <v>356.0</v>
      </c>
      <c r="D45" s="75">
        <v>219.0</v>
      </c>
      <c r="E45" s="75">
        <v>295.0</v>
      </c>
      <c r="F45" s="75">
        <v>-26.0</v>
      </c>
      <c r="G45" s="75">
        <v>146.0</v>
      </c>
      <c r="H45" s="75">
        <v>61.52</v>
      </c>
      <c r="I45" s="75">
        <v>346.0</v>
      </c>
      <c r="J45" s="75">
        <v>73.87</v>
      </c>
      <c r="K45" s="75">
        <v>129.87</v>
      </c>
    </row>
    <row r="46">
      <c r="A46" s="52" t="s">
        <v>96</v>
      </c>
      <c r="B46" s="52" t="s">
        <v>97</v>
      </c>
      <c r="C46" s="75">
        <v>1246.0</v>
      </c>
      <c r="D46" s="75">
        <v>805.0</v>
      </c>
      <c r="E46" s="75">
        <v>862.0</v>
      </c>
      <c r="F46" s="75">
        <v>-7.0</v>
      </c>
      <c r="G46" s="75">
        <v>581.0</v>
      </c>
      <c r="H46" s="75">
        <v>64.61</v>
      </c>
      <c r="I46" s="75">
        <v>319.0</v>
      </c>
      <c r="J46" s="75">
        <v>64.57</v>
      </c>
      <c r="K46" s="75">
        <v>61.65</v>
      </c>
    </row>
    <row r="47">
      <c r="A47" s="52" t="s">
        <v>98</v>
      </c>
      <c r="B47" s="52" t="s">
        <v>99</v>
      </c>
      <c r="C47" s="75">
        <v>52.0</v>
      </c>
      <c r="D47" s="75">
        <v>22.0</v>
      </c>
      <c r="E47" s="75">
        <v>25.0</v>
      </c>
      <c r="F47" s="75">
        <v>-12.0</v>
      </c>
      <c r="G47" s="75">
        <v>16.0</v>
      </c>
      <c r="H47" s="75">
        <v>42.31</v>
      </c>
      <c r="I47" s="75">
        <v>78.0</v>
      </c>
      <c r="J47" s="75">
        <v>12.33</v>
      </c>
      <c r="K47" s="75">
        <v>21.3</v>
      </c>
    </row>
    <row r="48">
      <c r="A48" s="52" t="s">
        <v>100</v>
      </c>
      <c r="B48" s="52" t="s">
        <v>101</v>
      </c>
      <c r="C48" s="75">
        <v>7.0</v>
      </c>
      <c r="D48" s="75">
        <v>2.0</v>
      </c>
      <c r="E48" s="75">
        <v>0.0</v>
      </c>
      <c r="F48" s="38"/>
      <c r="G48" s="75">
        <v>1.0</v>
      </c>
      <c r="H48" s="75">
        <v>28.57</v>
      </c>
      <c r="I48" s="75">
        <v>32.0</v>
      </c>
      <c r="J48" s="75">
        <v>2.09</v>
      </c>
      <c r="K48" s="75">
        <v>7.87</v>
      </c>
    </row>
    <row r="49">
      <c r="A49" s="52" t="s">
        <v>102</v>
      </c>
      <c r="B49" s="52" t="s">
        <v>103</v>
      </c>
      <c r="C49" s="75">
        <v>369.0</v>
      </c>
      <c r="D49" s="75">
        <v>250.0</v>
      </c>
      <c r="E49" s="75">
        <v>229.0</v>
      </c>
      <c r="F49" s="75">
        <v>9.0</v>
      </c>
      <c r="G49" s="75">
        <v>137.0</v>
      </c>
      <c r="H49" s="75">
        <v>67.75</v>
      </c>
      <c r="I49" s="75">
        <v>314.0</v>
      </c>
      <c r="J49" s="75">
        <v>37.16</v>
      </c>
      <c r="K49" s="75">
        <v>23.54</v>
      </c>
    </row>
    <row r="50">
      <c r="A50" s="52" t="s">
        <v>104</v>
      </c>
      <c r="B50" s="52" t="s">
        <v>105</v>
      </c>
      <c r="C50" s="75">
        <v>151.0</v>
      </c>
      <c r="D50" s="75">
        <v>93.0</v>
      </c>
      <c r="E50" s="75">
        <v>101.0</v>
      </c>
      <c r="F50" s="75">
        <v>-8.0</v>
      </c>
      <c r="G50" s="75">
        <v>73.0</v>
      </c>
      <c r="H50" s="75">
        <v>61.59</v>
      </c>
      <c r="I50" s="75">
        <v>138.0</v>
      </c>
      <c r="J50" s="75">
        <v>21.43</v>
      </c>
      <c r="K50" s="75">
        <v>24.87</v>
      </c>
    </row>
    <row r="51">
      <c r="A51" s="52" t="s">
        <v>106</v>
      </c>
      <c r="B51" s="52" t="s">
        <v>107</v>
      </c>
      <c r="C51" s="75">
        <v>55.0</v>
      </c>
      <c r="D51" s="75">
        <v>27.0</v>
      </c>
      <c r="E51" s="75">
        <v>38.0</v>
      </c>
      <c r="F51" s="75">
        <v>-29.0</v>
      </c>
      <c r="G51" s="75">
        <v>16.0</v>
      </c>
      <c r="H51" s="75">
        <v>49.09</v>
      </c>
      <c r="I51" s="75">
        <v>148.0</v>
      </c>
      <c r="J51" s="75">
        <v>3.62</v>
      </c>
      <c r="K51" s="75">
        <v>18.57</v>
      </c>
    </row>
    <row r="52">
      <c r="A52" s="52" t="s">
        <v>108</v>
      </c>
      <c r="B52" s="52" t="s">
        <v>109</v>
      </c>
      <c r="C52" s="75">
        <v>151.0</v>
      </c>
      <c r="D52" s="75">
        <v>97.0</v>
      </c>
      <c r="E52" s="75">
        <v>95.0</v>
      </c>
      <c r="F52" s="75">
        <v>2.0</v>
      </c>
      <c r="G52" s="75">
        <v>63.0</v>
      </c>
      <c r="H52" s="75">
        <v>64.24</v>
      </c>
      <c r="I52" s="75">
        <v>171.0</v>
      </c>
      <c r="J52" s="75">
        <v>41.35</v>
      </c>
      <c r="K52" s="75">
        <v>31.12</v>
      </c>
    </row>
    <row r="53">
      <c r="A53" s="52" t="s">
        <v>110</v>
      </c>
      <c r="B53" s="52" t="s">
        <v>111</v>
      </c>
      <c r="C53" s="75">
        <v>8.0</v>
      </c>
      <c r="D53" s="75">
        <v>5.0</v>
      </c>
      <c r="E53" s="75">
        <v>8.0</v>
      </c>
      <c r="F53" s="75">
        <v>-38.0</v>
      </c>
      <c r="G53" s="75">
        <v>0.0</v>
      </c>
      <c r="H53" s="75">
        <v>62.5</v>
      </c>
      <c r="I53" s="75">
        <v>91.0</v>
      </c>
      <c r="J53" s="75">
        <v>4.57</v>
      </c>
      <c r="K53" s="75">
        <v>14.43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7.63"/>
    <col customWidth="1" min="3" max="4" width="9.0"/>
    <col customWidth="1" min="5" max="5" width="9.75"/>
    <col customWidth="1" min="6" max="6" width="6.38"/>
    <col customWidth="1" min="7" max="7" width="8.88"/>
    <col customWidth="1" min="8" max="8" width="10.38"/>
    <col customWidth="1" min="9" max="9" width="10.88"/>
    <col customWidth="1" min="10" max="10" width="9.13"/>
    <col customWidth="1" min="11" max="11" width="10.63"/>
    <col customWidth="1" min="12" max="12" width="8.13"/>
    <col customWidth="1" min="13" max="13" width="9.88"/>
    <col customWidth="1" min="14" max="19" width="8.13"/>
  </cols>
  <sheetData>
    <row r="1" ht="18.75" customHeight="1">
      <c r="A1" s="91" t="s">
        <v>0</v>
      </c>
      <c r="B1" s="91" t="s">
        <v>116</v>
      </c>
      <c r="C1" s="92" t="s">
        <v>116</v>
      </c>
      <c r="D1" s="93"/>
      <c r="E1" s="93"/>
      <c r="F1" s="93"/>
      <c r="G1" s="93"/>
      <c r="H1" s="93"/>
      <c r="I1" s="93"/>
      <c r="J1" s="93"/>
      <c r="K1" s="93"/>
    </row>
    <row r="2" ht="21.75" customHeight="1">
      <c r="A2" s="9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ht="32.25" customHeight="1">
      <c r="A3" s="95" t="s">
        <v>231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ht="75.0" customHeight="1">
      <c r="A4" s="96" t="s">
        <v>3</v>
      </c>
      <c r="B4" s="96" t="s">
        <v>4</v>
      </c>
      <c r="C4" s="97" t="s">
        <v>215</v>
      </c>
      <c r="D4" s="97" t="s">
        <v>216</v>
      </c>
      <c r="E4" s="97" t="s">
        <v>118</v>
      </c>
      <c r="F4" s="97" t="s">
        <v>119</v>
      </c>
      <c r="G4" s="97" t="s">
        <v>120</v>
      </c>
      <c r="H4" s="97" t="s">
        <v>217</v>
      </c>
      <c r="I4" s="97" t="s">
        <v>218</v>
      </c>
      <c r="J4" s="97" t="s">
        <v>219</v>
      </c>
      <c r="K4" s="97" t="s">
        <v>220</v>
      </c>
      <c r="L4" s="98" t="s">
        <v>9</v>
      </c>
      <c r="M4" s="99" t="s">
        <v>232</v>
      </c>
      <c r="N4" s="99" t="s">
        <v>233</v>
      </c>
    </row>
    <row r="5" ht="15.0" customHeight="1">
      <c r="A5" s="100" t="s">
        <v>234</v>
      </c>
      <c r="B5" s="5"/>
      <c r="C5" s="101">
        <v>13636.0</v>
      </c>
      <c r="D5" s="101">
        <v>9146.0</v>
      </c>
      <c r="E5" s="101">
        <v>6452.0</v>
      </c>
      <c r="F5" s="101">
        <v>348.0</v>
      </c>
      <c r="G5" s="101">
        <v>418.0</v>
      </c>
      <c r="H5" s="101">
        <v>94.0</v>
      </c>
      <c r="I5" s="101">
        <v>1825.0</v>
      </c>
      <c r="J5" s="101">
        <v>969.0</v>
      </c>
      <c r="K5" s="101">
        <v>801.0</v>
      </c>
      <c r="L5" s="102">
        <v>67.0724552654737</v>
      </c>
      <c r="M5" s="103">
        <v>3.0700655E8</v>
      </c>
      <c r="N5" s="104">
        <f t="shared" ref="N5:N55" si="1">D5/(M5/100000)</f>
        <v>2.979089534</v>
      </c>
      <c r="S5" s="105"/>
    </row>
    <row r="6" ht="15.0" customHeight="1">
      <c r="A6" s="99" t="s">
        <v>136</v>
      </c>
      <c r="B6" s="99" t="s">
        <v>223</v>
      </c>
      <c r="C6" s="106">
        <v>318.0</v>
      </c>
      <c r="D6" s="106">
        <v>229.0</v>
      </c>
      <c r="E6" s="106">
        <v>196.0</v>
      </c>
      <c r="F6" s="106">
        <v>1.0</v>
      </c>
      <c r="G6" s="106">
        <v>32.0</v>
      </c>
      <c r="H6" s="87">
        <v>0.0</v>
      </c>
      <c r="I6" s="106">
        <v>29.0</v>
      </c>
      <c r="J6" s="106">
        <v>40.0</v>
      </c>
      <c r="K6" s="106">
        <v>20.0</v>
      </c>
      <c r="L6" s="107">
        <v>72.0125786163522</v>
      </c>
      <c r="M6" s="108">
        <f>vlookup(B6,'POPULATION DATA'!B:E,3,false)</f>
        <v>4729656</v>
      </c>
      <c r="N6" s="104">
        <f t="shared" si="1"/>
        <v>4.841789762</v>
      </c>
      <c r="S6" s="5"/>
    </row>
    <row r="7" ht="15.75" customHeight="1">
      <c r="A7" s="99" t="s">
        <v>14</v>
      </c>
      <c r="B7" s="99" t="s">
        <v>15</v>
      </c>
      <c r="C7" s="106">
        <v>22.0</v>
      </c>
      <c r="D7" s="106">
        <v>13.0</v>
      </c>
      <c r="E7" s="106">
        <v>1.0</v>
      </c>
      <c r="F7" s="106">
        <v>0.0</v>
      </c>
      <c r="G7" s="106">
        <v>0.0</v>
      </c>
      <c r="H7" s="87">
        <v>12.0</v>
      </c>
      <c r="I7" s="106">
        <v>4.0</v>
      </c>
      <c r="J7" s="106">
        <v>3.0</v>
      </c>
      <c r="K7" s="106">
        <v>2.0</v>
      </c>
      <c r="L7" s="107">
        <v>59.0909090909091</v>
      </c>
      <c r="M7" s="108">
        <f>vlookup(B7,'POPULATION DATA'!B:E,3,false)</f>
        <v>708862</v>
      </c>
      <c r="N7" s="104">
        <f t="shared" si="1"/>
        <v>1.833925362</v>
      </c>
    </row>
    <row r="8" ht="15.75" customHeight="1">
      <c r="A8" s="99" t="s">
        <v>16</v>
      </c>
      <c r="B8" s="99" t="s">
        <v>17</v>
      </c>
      <c r="C8" s="106">
        <v>328.0</v>
      </c>
      <c r="D8" s="106">
        <v>197.0</v>
      </c>
      <c r="E8" s="106">
        <v>164.0</v>
      </c>
      <c r="F8" s="106">
        <v>10.0</v>
      </c>
      <c r="G8" s="106">
        <v>10.0</v>
      </c>
      <c r="H8" s="106">
        <v>13.0</v>
      </c>
      <c r="I8" s="106">
        <v>61.0</v>
      </c>
      <c r="J8" s="106">
        <v>53.0</v>
      </c>
      <c r="K8" s="106">
        <v>17.0</v>
      </c>
      <c r="L8" s="107">
        <v>60.0609756097561</v>
      </c>
      <c r="M8" s="108">
        <f>vlookup(B8,'POPULATION DATA'!B:E,3,false)</f>
        <v>6676627</v>
      </c>
      <c r="N8" s="104">
        <f t="shared" si="1"/>
        <v>2.950591669</v>
      </c>
    </row>
    <row r="9" ht="15.75" customHeight="1">
      <c r="A9" s="99" t="s">
        <v>18</v>
      </c>
      <c r="B9" s="99" t="s">
        <v>19</v>
      </c>
      <c r="C9" s="106">
        <v>171.0</v>
      </c>
      <c r="D9" s="106">
        <v>107.0</v>
      </c>
      <c r="E9" s="106">
        <v>54.0</v>
      </c>
      <c r="F9" s="106">
        <v>5.0</v>
      </c>
      <c r="G9" s="106">
        <v>5.0</v>
      </c>
      <c r="H9" s="106">
        <v>43.0</v>
      </c>
      <c r="I9" s="106">
        <v>21.0</v>
      </c>
      <c r="J9" s="106">
        <v>38.0</v>
      </c>
      <c r="K9" s="106">
        <v>5.0</v>
      </c>
      <c r="L9" s="107">
        <v>62.5730994152047</v>
      </c>
      <c r="M9" s="108">
        <f>vlookup(B9,'POPULATION DATA'!B:E,3,false)</f>
        <v>2910236</v>
      </c>
      <c r="N9" s="104">
        <f t="shared" si="1"/>
        <v>3.676677768</v>
      </c>
    </row>
    <row r="10" ht="15.75" customHeight="1">
      <c r="A10" s="99" t="s">
        <v>20</v>
      </c>
      <c r="B10" s="99" t="s">
        <v>21</v>
      </c>
      <c r="C10" s="106">
        <v>1972.0</v>
      </c>
      <c r="D10" s="106">
        <v>1360.0</v>
      </c>
      <c r="E10" s="106">
        <v>1022.0</v>
      </c>
      <c r="F10" s="106">
        <v>45.0</v>
      </c>
      <c r="G10" s="106">
        <v>49.0</v>
      </c>
      <c r="H10" s="106">
        <v>244.0</v>
      </c>
      <c r="I10" s="106">
        <v>291.0</v>
      </c>
      <c r="J10" s="106">
        <v>214.0</v>
      </c>
      <c r="K10" s="106">
        <v>107.0</v>
      </c>
      <c r="L10" s="107">
        <v>68.9655172413793</v>
      </c>
      <c r="M10" s="108">
        <f>vlookup(B10,'POPULATION DATA'!B:E,3,false)</f>
        <v>37266600</v>
      </c>
      <c r="N10" s="104">
        <f t="shared" si="1"/>
        <v>3.64938041</v>
      </c>
    </row>
    <row r="11" ht="15.75" customHeight="1">
      <c r="A11" s="99" t="s">
        <v>22</v>
      </c>
      <c r="B11" s="99" t="s">
        <v>23</v>
      </c>
      <c r="C11" s="106">
        <v>167.0</v>
      </c>
      <c r="D11" s="106">
        <v>94.0</v>
      </c>
      <c r="E11" s="106">
        <v>55.0</v>
      </c>
      <c r="F11" s="106">
        <v>6.0</v>
      </c>
      <c r="G11" s="106">
        <v>6.0</v>
      </c>
      <c r="H11" s="106">
        <v>27.0</v>
      </c>
      <c r="I11" s="106">
        <v>23.0</v>
      </c>
      <c r="J11" s="106">
        <v>30.0</v>
      </c>
      <c r="K11" s="106">
        <v>20.0</v>
      </c>
      <c r="L11" s="107">
        <v>56.2874251497006</v>
      </c>
      <c r="M11" s="108">
        <f>vlookup(B11,'POPULATION DATA'!B:E,3,false)</f>
        <v>5095309</v>
      </c>
      <c r="N11" s="104">
        <f t="shared" si="1"/>
        <v>1.844834141</v>
      </c>
    </row>
    <row r="12" ht="15.75" customHeight="1">
      <c r="A12" s="99" t="s">
        <v>24</v>
      </c>
      <c r="B12" s="99" t="s">
        <v>25</v>
      </c>
      <c r="C12" s="106">
        <v>107.0</v>
      </c>
      <c r="D12" s="106">
        <v>70.0</v>
      </c>
      <c r="E12" s="99">
        <v>51.0</v>
      </c>
      <c r="F12" s="99">
        <v>0.0</v>
      </c>
      <c r="G12" s="99">
        <v>2.0</v>
      </c>
      <c r="H12" s="99">
        <v>17.0</v>
      </c>
      <c r="I12" s="99">
        <v>17.0</v>
      </c>
      <c r="J12" s="99">
        <v>14.0</v>
      </c>
      <c r="K12" s="99">
        <v>6.0</v>
      </c>
      <c r="L12" s="107">
        <v>65.4205607476635</v>
      </c>
      <c r="M12" s="108">
        <f>vlookup(B12,'POPULATION DATA'!B:E,3,false)</f>
        <v>3526937</v>
      </c>
      <c r="N12" s="104">
        <f t="shared" si="1"/>
        <v>1.984724989</v>
      </c>
    </row>
    <row r="13" ht="15.75" customHeight="1">
      <c r="A13" s="99" t="s">
        <v>26</v>
      </c>
      <c r="B13" s="99" t="s">
        <v>27</v>
      </c>
      <c r="C13" s="106">
        <v>41.0</v>
      </c>
      <c r="D13" s="106">
        <v>31.0</v>
      </c>
      <c r="E13" s="106">
        <v>20.0</v>
      </c>
      <c r="F13" s="106">
        <v>2.0</v>
      </c>
      <c r="G13" s="106">
        <v>0.0</v>
      </c>
      <c r="H13" s="106">
        <v>9.0</v>
      </c>
      <c r="I13" s="106">
        <v>6.0</v>
      </c>
      <c r="J13" s="106">
        <v>1.0</v>
      </c>
      <c r="K13" s="106">
        <v>3.0</v>
      </c>
      <c r="L13" s="107">
        <v>75.609756097561</v>
      </c>
      <c r="M13" s="108">
        <f>vlookup(B13,'POPULATION DATA'!B:E,3,false)</f>
        <v>891464</v>
      </c>
      <c r="N13" s="104">
        <f t="shared" si="1"/>
        <v>3.477425897</v>
      </c>
    </row>
    <row r="14" ht="15.75" customHeight="1">
      <c r="A14" s="99" t="s">
        <v>28</v>
      </c>
      <c r="B14" s="99" t="s">
        <v>29</v>
      </c>
      <c r="C14" s="106">
        <v>144.0</v>
      </c>
      <c r="D14" s="106">
        <v>113.0</v>
      </c>
      <c r="E14" s="106">
        <v>80.0</v>
      </c>
      <c r="F14" s="106">
        <v>1.0</v>
      </c>
      <c r="G14" s="106">
        <v>1.0</v>
      </c>
      <c r="H14" s="106">
        <v>31.0</v>
      </c>
      <c r="I14" s="106">
        <v>17.0</v>
      </c>
      <c r="J14" s="106">
        <v>9.0</v>
      </c>
      <c r="K14" s="106">
        <v>5.0</v>
      </c>
      <c r="L14" s="107">
        <v>78.4722222222222</v>
      </c>
      <c r="M14" s="108">
        <f>vlookup(B14,'POPULATION DATA'!B:E,3,false)</f>
        <v>610589</v>
      </c>
      <c r="N14" s="104">
        <f t="shared" si="1"/>
        <v>18.50672056</v>
      </c>
    </row>
    <row r="15" ht="15.75" customHeight="1">
      <c r="A15" s="99" t="s">
        <v>30</v>
      </c>
      <c r="B15" s="99" t="s">
        <v>31</v>
      </c>
      <c r="C15" s="106">
        <v>543.0</v>
      </c>
      <c r="D15" s="106">
        <v>378.0</v>
      </c>
      <c r="E15" s="106">
        <v>323.0</v>
      </c>
      <c r="F15" s="106">
        <v>17.0</v>
      </c>
      <c r="G15" s="106">
        <v>19.0</v>
      </c>
      <c r="H15" s="106">
        <v>19.0</v>
      </c>
      <c r="I15" s="106">
        <v>56.0</v>
      </c>
      <c r="J15" s="106">
        <v>97.0</v>
      </c>
      <c r="K15" s="106">
        <v>12.0</v>
      </c>
      <c r="L15" s="107">
        <v>69.6132596685083</v>
      </c>
      <c r="M15" s="108">
        <f>vlookup(B15,'POPULATION DATA'!B:E,3,false)</f>
        <v>9908357</v>
      </c>
      <c r="N15" s="104">
        <f t="shared" si="1"/>
        <v>3.814961451</v>
      </c>
    </row>
    <row r="16" ht="15.75" customHeight="1">
      <c r="A16" s="99" t="s">
        <v>32</v>
      </c>
      <c r="B16" s="99" t="s">
        <v>33</v>
      </c>
      <c r="C16" s="106">
        <v>21.0</v>
      </c>
      <c r="D16" s="106">
        <v>8.0</v>
      </c>
      <c r="E16" s="106">
        <v>4.0</v>
      </c>
      <c r="F16" s="87">
        <v>2.0</v>
      </c>
      <c r="G16" s="106">
        <v>1.0</v>
      </c>
      <c r="H16" s="87">
        <v>1.0</v>
      </c>
      <c r="I16" s="106">
        <v>3.0</v>
      </c>
      <c r="J16" s="106">
        <v>4.0</v>
      </c>
      <c r="K16" s="106">
        <v>6.0</v>
      </c>
      <c r="L16" s="107">
        <v>38.0952380952381</v>
      </c>
      <c r="M16" s="108">
        <f>vlookup(B16,'POPULATION DATA'!B:E,3,false)</f>
        <v>1300086</v>
      </c>
      <c r="N16" s="104">
        <f t="shared" si="1"/>
        <v>0.615343908</v>
      </c>
    </row>
    <row r="17" ht="15.75" customHeight="1">
      <c r="A17" s="99" t="s">
        <v>34</v>
      </c>
      <c r="B17" s="99" t="s">
        <v>35</v>
      </c>
      <c r="C17" s="106">
        <v>22.0</v>
      </c>
      <c r="D17" s="106">
        <v>5.0</v>
      </c>
      <c r="E17" s="106">
        <v>3.0</v>
      </c>
      <c r="F17" s="87">
        <v>0.0</v>
      </c>
      <c r="G17" s="106">
        <v>0.0</v>
      </c>
      <c r="H17" s="87">
        <v>2.0</v>
      </c>
      <c r="I17" s="106">
        <v>3.0</v>
      </c>
      <c r="J17" s="106">
        <v>9.0</v>
      </c>
      <c r="K17" s="106">
        <v>5.0</v>
      </c>
      <c r="L17" s="107">
        <v>22.7272727272727</v>
      </c>
      <c r="M17" s="108">
        <f>vlookup(B17,'POPULATION DATA'!B:E,3,false)</f>
        <v>1559796</v>
      </c>
      <c r="N17" s="104">
        <f t="shared" si="1"/>
        <v>0.3205547392</v>
      </c>
    </row>
    <row r="18" ht="16.5" customHeight="1">
      <c r="A18" s="99" t="s">
        <v>224</v>
      </c>
      <c r="B18" s="99" t="s">
        <v>37</v>
      </c>
      <c r="C18" s="106">
        <v>479.0</v>
      </c>
      <c r="D18" s="106">
        <v>386.0</v>
      </c>
      <c r="E18" s="106">
        <v>360.0</v>
      </c>
      <c r="F18" s="87">
        <v>5.0</v>
      </c>
      <c r="G18" s="106">
        <v>8.0</v>
      </c>
      <c r="H18" s="106">
        <v>13.0</v>
      </c>
      <c r="I18" s="106">
        <v>39.0</v>
      </c>
      <c r="J18" s="106">
        <v>48.0</v>
      </c>
      <c r="K18" s="87">
        <v>6.0</v>
      </c>
      <c r="L18" s="107">
        <v>80.5845511482255</v>
      </c>
      <c r="M18" s="108">
        <f>vlookup(B18,'POPULATION DATA'!B:E,3,false)</f>
        <v>12944410</v>
      </c>
      <c r="N18" s="104">
        <f t="shared" si="1"/>
        <v>2.981982184</v>
      </c>
    </row>
    <row r="19" ht="15.75" customHeight="1">
      <c r="A19" s="99" t="s">
        <v>38</v>
      </c>
      <c r="B19" s="99" t="s">
        <v>39</v>
      </c>
      <c r="C19" s="106">
        <v>293.0</v>
      </c>
      <c r="D19" s="106">
        <v>209.0</v>
      </c>
      <c r="E19" s="106">
        <v>136.0</v>
      </c>
      <c r="F19" s="106">
        <v>8.0</v>
      </c>
      <c r="G19" s="106">
        <v>14.0</v>
      </c>
      <c r="H19" s="106">
        <v>51.0</v>
      </c>
      <c r="I19" s="106">
        <v>34.0</v>
      </c>
      <c r="J19" s="106">
        <v>40.0</v>
      </c>
      <c r="K19" s="106">
        <v>10.0</v>
      </c>
      <c r="L19" s="107">
        <v>71.3310580204778</v>
      </c>
      <c r="M19" s="108">
        <f>vlookup(B19,'POPULATION DATA'!B:E,3,false)</f>
        <v>6445295</v>
      </c>
      <c r="N19" s="104">
        <f t="shared" si="1"/>
        <v>3.242675471</v>
      </c>
    </row>
    <row r="20" ht="15.75" customHeight="1">
      <c r="A20" s="99" t="s">
        <v>40</v>
      </c>
      <c r="B20" s="99" t="s">
        <v>41</v>
      </c>
      <c r="C20" s="106">
        <v>34.0</v>
      </c>
      <c r="D20" s="106">
        <v>11.0</v>
      </c>
      <c r="E20" s="87">
        <v>3.0</v>
      </c>
      <c r="F20" s="87">
        <v>1.0</v>
      </c>
      <c r="G20" s="106">
        <v>3.0</v>
      </c>
      <c r="H20" s="87">
        <v>4.0</v>
      </c>
      <c r="I20" s="87">
        <v>8.0</v>
      </c>
      <c r="J20" s="106">
        <v>6.0</v>
      </c>
      <c r="K20" s="106">
        <v>9.0</v>
      </c>
      <c r="L20" s="107">
        <v>32.3529411764706</v>
      </c>
      <c r="M20" s="108">
        <f>vlookup(B20,'POPULATION DATA'!B:E,3,false)</f>
        <v>3023081</v>
      </c>
      <c r="N20" s="104">
        <f t="shared" si="1"/>
        <v>0.3638671938</v>
      </c>
    </row>
    <row r="21" ht="15.75" customHeight="1">
      <c r="A21" s="99" t="s">
        <v>42</v>
      </c>
      <c r="B21" s="99" t="s">
        <v>43</v>
      </c>
      <c r="C21" s="106">
        <v>118.0</v>
      </c>
      <c r="D21" s="106">
        <v>85.0</v>
      </c>
      <c r="E21" s="87">
        <v>38.0</v>
      </c>
      <c r="F21" s="87">
        <v>9.0</v>
      </c>
      <c r="G21" s="87">
        <v>0.0</v>
      </c>
      <c r="H21" s="87">
        <v>38.0</v>
      </c>
      <c r="I21" s="87">
        <v>14.0</v>
      </c>
      <c r="J21" s="87">
        <v>11.0</v>
      </c>
      <c r="K21" s="87">
        <v>8.0</v>
      </c>
      <c r="L21" s="107">
        <v>72.0338983050848</v>
      </c>
      <c r="M21" s="108">
        <f>vlookup(B21,'POPULATION DATA'!B:E,3,false)</f>
        <v>2841121</v>
      </c>
      <c r="N21" s="104">
        <f t="shared" si="1"/>
        <v>2.991776837</v>
      </c>
    </row>
    <row r="22" ht="16.5" customHeight="1">
      <c r="A22" s="99" t="s">
        <v>44</v>
      </c>
      <c r="B22" s="99" t="s">
        <v>45</v>
      </c>
      <c r="C22" s="106">
        <v>170.0</v>
      </c>
      <c r="D22" s="106">
        <v>112.0</v>
      </c>
      <c r="E22" s="106">
        <v>90.0</v>
      </c>
      <c r="F22" s="87">
        <v>5.0</v>
      </c>
      <c r="G22" s="106">
        <v>6.0</v>
      </c>
      <c r="H22" s="87">
        <v>11.0</v>
      </c>
      <c r="I22" s="106">
        <v>22.0</v>
      </c>
      <c r="J22" s="87">
        <v>27.0</v>
      </c>
      <c r="K22" s="106">
        <v>9.0</v>
      </c>
      <c r="L22" s="107">
        <v>65.8823529411765</v>
      </c>
      <c r="M22" s="108">
        <f>vlookup(B22,'POPULATION DATA'!B:E,3,false)</f>
        <v>4339435</v>
      </c>
      <c r="N22" s="104">
        <f t="shared" si="1"/>
        <v>2.580981165</v>
      </c>
    </row>
    <row r="23" ht="15.75" customHeight="1">
      <c r="A23" s="99" t="s">
        <v>46</v>
      </c>
      <c r="B23" s="99" t="s">
        <v>47</v>
      </c>
      <c r="C23" s="106">
        <v>486.0</v>
      </c>
      <c r="D23" s="106">
        <v>402.0</v>
      </c>
      <c r="E23" s="106">
        <v>330.0</v>
      </c>
      <c r="F23" s="106">
        <v>20.0</v>
      </c>
      <c r="G23" s="106">
        <v>11.0</v>
      </c>
      <c r="H23" s="106">
        <v>41.0</v>
      </c>
      <c r="I23" s="106">
        <v>32.0</v>
      </c>
      <c r="J23" s="106">
        <v>37.0</v>
      </c>
      <c r="K23" s="106">
        <v>15.0</v>
      </c>
      <c r="L23" s="107">
        <v>82.716049382716</v>
      </c>
      <c r="M23" s="108">
        <f>vlookup(B23,'POPULATION DATA'!B:E,3,false)</f>
        <v>4529426</v>
      </c>
      <c r="N23" s="104">
        <f t="shared" si="1"/>
        <v>8.875296782</v>
      </c>
    </row>
    <row r="24" ht="15.75" customHeight="1">
      <c r="A24" s="99" t="s">
        <v>48</v>
      </c>
      <c r="B24" s="99" t="s">
        <v>49</v>
      </c>
      <c r="C24" s="106">
        <v>26.0</v>
      </c>
      <c r="D24" s="106">
        <v>11.0</v>
      </c>
      <c r="E24" s="106">
        <v>4.0</v>
      </c>
      <c r="F24" s="106">
        <v>0.0</v>
      </c>
      <c r="G24" s="106">
        <v>0.0</v>
      </c>
      <c r="H24" s="87">
        <v>7.0</v>
      </c>
      <c r="I24" s="106">
        <v>6.0</v>
      </c>
      <c r="J24" s="106">
        <v>6.0</v>
      </c>
      <c r="K24" s="106">
        <v>3.0</v>
      </c>
      <c r="L24" s="107">
        <v>42.3076923076923</v>
      </c>
      <c r="M24" s="108">
        <f>vlookup(B24,'POPULATION DATA'!B:E,3,false)</f>
        <v>1312939</v>
      </c>
      <c r="N24" s="104">
        <f t="shared" si="1"/>
        <v>0.8378150089</v>
      </c>
    </row>
    <row r="25" ht="15.75" customHeight="1">
      <c r="A25" s="99" t="s">
        <v>50</v>
      </c>
      <c r="B25" s="99" t="s">
        <v>51</v>
      </c>
      <c r="C25" s="106">
        <v>438.0</v>
      </c>
      <c r="D25" s="106">
        <v>305.0</v>
      </c>
      <c r="E25" s="106">
        <v>297.0</v>
      </c>
      <c r="F25" s="106">
        <v>2.0</v>
      </c>
      <c r="G25" s="106">
        <v>6.0</v>
      </c>
      <c r="H25" s="106">
        <v>0.0</v>
      </c>
      <c r="I25" s="106">
        <v>58.0</v>
      </c>
      <c r="J25" s="106">
        <v>57.0</v>
      </c>
      <c r="K25" s="106">
        <v>18.0</v>
      </c>
      <c r="L25" s="107">
        <v>69.634703196347</v>
      </c>
      <c r="M25" s="108">
        <f>vlookup(B25,'POPULATION DATA'!B:E,3,false)</f>
        <v>5737274</v>
      </c>
      <c r="N25" s="104">
        <f t="shared" si="1"/>
        <v>5.316113541</v>
      </c>
    </row>
    <row r="26" ht="15.75" customHeight="1">
      <c r="A26" s="99" t="s">
        <v>52</v>
      </c>
      <c r="B26" s="99" t="s">
        <v>53</v>
      </c>
      <c r="C26" s="106">
        <v>169.0</v>
      </c>
      <c r="D26" s="106">
        <v>93.0</v>
      </c>
      <c r="E26" s="106">
        <v>47.0</v>
      </c>
      <c r="F26" s="106">
        <v>2.0</v>
      </c>
      <c r="G26" s="106">
        <v>1.0</v>
      </c>
      <c r="H26" s="106">
        <v>43.0</v>
      </c>
      <c r="I26" s="106">
        <v>40.0</v>
      </c>
      <c r="J26" s="106">
        <v>29.0</v>
      </c>
      <c r="K26" s="106">
        <v>7.0</v>
      </c>
      <c r="L26" s="107">
        <v>55.0295857988166</v>
      </c>
      <c r="M26" s="108">
        <f>vlookup(B26,'POPULATION DATA'!B:E,3,false)</f>
        <v>6631280</v>
      </c>
      <c r="N26" s="104">
        <f t="shared" si="1"/>
        <v>1.402444174</v>
      </c>
    </row>
    <row r="27" ht="15.75" customHeight="1">
      <c r="A27" s="99" t="s">
        <v>54</v>
      </c>
      <c r="B27" s="99" t="s">
        <v>55</v>
      </c>
      <c r="C27" s="106">
        <v>625.0</v>
      </c>
      <c r="D27" s="106">
        <v>437.0</v>
      </c>
      <c r="E27" s="106">
        <v>239.0</v>
      </c>
      <c r="F27" s="106">
        <v>25.0</v>
      </c>
      <c r="G27" s="106">
        <v>19.0</v>
      </c>
      <c r="H27" s="106">
        <v>154.0</v>
      </c>
      <c r="I27" s="106">
        <v>47.0</v>
      </c>
      <c r="J27" s="106">
        <v>112.0</v>
      </c>
      <c r="K27" s="106">
        <v>29.0</v>
      </c>
      <c r="L27" s="107">
        <v>69.92</v>
      </c>
      <c r="M27" s="108">
        <f>vlookup(B27,'POPULATION DATA'!B:E,3,false)</f>
        <v>9931235</v>
      </c>
      <c r="N27" s="104">
        <f t="shared" si="1"/>
        <v>4.400258377</v>
      </c>
    </row>
    <row r="28" ht="15.75" customHeight="1">
      <c r="A28" s="99" t="s">
        <v>56</v>
      </c>
      <c r="B28" s="99" t="s">
        <v>57</v>
      </c>
      <c r="C28" s="106">
        <v>72.0</v>
      </c>
      <c r="D28" s="106">
        <v>38.0</v>
      </c>
      <c r="E28" s="106">
        <v>35.0</v>
      </c>
      <c r="F28" s="106">
        <v>1.0</v>
      </c>
      <c r="G28" s="106">
        <v>1.0</v>
      </c>
      <c r="H28" s="106">
        <v>1.0</v>
      </c>
      <c r="I28" s="106">
        <v>14.0</v>
      </c>
      <c r="J28" s="106">
        <v>8.0</v>
      </c>
      <c r="K28" s="106">
        <v>12.0</v>
      </c>
      <c r="L28" s="107">
        <v>52.7777777777778</v>
      </c>
      <c r="M28" s="108">
        <f>vlookup(B28,'POPULATION DATA'!B:E,3,false)</f>
        <v>5290447</v>
      </c>
      <c r="N28" s="104">
        <f t="shared" si="1"/>
        <v>0.7182757903</v>
      </c>
    </row>
    <row r="29" ht="15.75" customHeight="1">
      <c r="A29" s="99" t="s">
        <v>58</v>
      </c>
      <c r="B29" s="99" t="s">
        <v>59</v>
      </c>
      <c r="C29" s="106">
        <v>151.0</v>
      </c>
      <c r="D29" s="106">
        <v>105.0</v>
      </c>
      <c r="E29" s="106">
        <v>83.0</v>
      </c>
      <c r="F29" s="106">
        <v>9.0</v>
      </c>
      <c r="G29" s="106">
        <v>6.0</v>
      </c>
      <c r="H29" s="106">
        <v>7.0</v>
      </c>
      <c r="I29" s="106">
        <v>22.0</v>
      </c>
      <c r="J29" s="106">
        <v>15.0</v>
      </c>
      <c r="K29" s="106">
        <v>9.0</v>
      </c>
      <c r="L29" s="107">
        <v>69.5364238410596</v>
      </c>
      <c r="M29" s="108">
        <f>vlookup(B29,'POPULATION DATA'!B:E,3,false)</f>
        <v>2960467</v>
      </c>
      <c r="N29" s="104">
        <f t="shared" si="1"/>
        <v>3.546737728</v>
      </c>
    </row>
    <row r="30" ht="15.75" customHeight="1">
      <c r="A30" s="99" t="s">
        <v>60</v>
      </c>
      <c r="B30" s="99" t="s">
        <v>61</v>
      </c>
      <c r="C30" s="106">
        <v>381.0</v>
      </c>
      <c r="D30" s="106">
        <v>276.0</v>
      </c>
      <c r="E30" s="106">
        <v>170.0</v>
      </c>
      <c r="F30" s="106">
        <v>8.0</v>
      </c>
      <c r="G30" s="106">
        <v>11.0</v>
      </c>
      <c r="H30" s="106">
        <v>87.0</v>
      </c>
      <c r="I30" s="106">
        <v>40.0</v>
      </c>
      <c r="J30" s="106">
        <v>50.0</v>
      </c>
      <c r="K30" s="106">
        <v>15.0</v>
      </c>
      <c r="L30" s="107">
        <v>72.4409448818898</v>
      </c>
      <c r="M30" s="108">
        <f>vlookup(B30,'POPULATION DATA'!B:E,3,false)</f>
        <v>6011741</v>
      </c>
      <c r="N30" s="104">
        <f t="shared" si="1"/>
        <v>4.591016147</v>
      </c>
    </row>
    <row r="31" ht="15.75" customHeight="1">
      <c r="A31" s="99" t="s">
        <v>62</v>
      </c>
      <c r="B31" s="99" t="s">
        <v>63</v>
      </c>
      <c r="C31" s="106">
        <v>28.0</v>
      </c>
      <c r="D31" s="106">
        <v>19.0</v>
      </c>
      <c r="E31" s="106">
        <v>9.0</v>
      </c>
      <c r="F31" s="87">
        <v>2.0</v>
      </c>
      <c r="G31" s="106">
        <v>5.0</v>
      </c>
      <c r="H31" s="87">
        <v>3.0</v>
      </c>
      <c r="I31" s="87">
        <v>4.0</v>
      </c>
      <c r="J31" s="106">
        <v>2.0</v>
      </c>
      <c r="K31" s="87">
        <v>3.0</v>
      </c>
      <c r="L31" s="107">
        <v>67.8571428571429</v>
      </c>
      <c r="M31" s="108">
        <f>vlookup(B31,'POPULATION DATA'!B:E,3,false)</f>
        <v>980152</v>
      </c>
      <c r="N31" s="104">
        <f t="shared" si="1"/>
        <v>1.938474849</v>
      </c>
    </row>
    <row r="32" ht="15.75" customHeight="1">
      <c r="A32" s="99" t="s">
        <v>64</v>
      </c>
      <c r="B32" s="99" t="s">
        <v>65</v>
      </c>
      <c r="C32" s="106">
        <v>40.0</v>
      </c>
      <c r="D32" s="106">
        <v>23.0</v>
      </c>
      <c r="E32" s="106">
        <v>22.0</v>
      </c>
      <c r="F32" s="106">
        <v>1.0</v>
      </c>
      <c r="G32" s="106">
        <v>0.0</v>
      </c>
      <c r="H32" s="106">
        <v>0.0</v>
      </c>
      <c r="I32" s="106">
        <v>8.0</v>
      </c>
      <c r="J32" s="106">
        <v>4.0</v>
      </c>
      <c r="K32" s="87">
        <v>5.0</v>
      </c>
      <c r="L32" s="107">
        <v>57.5</v>
      </c>
      <c r="M32" s="108">
        <f>vlookup(B32,'POPULATION DATA'!B:E,3,false)</f>
        <v>1811072</v>
      </c>
      <c r="N32" s="104">
        <f t="shared" si="1"/>
        <v>1.269966075</v>
      </c>
    </row>
    <row r="33" ht="15.75" customHeight="1">
      <c r="A33" s="99" t="s">
        <v>66</v>
      </c>
      <c r="B33" s="99" t="s">
        <v>67</v>
      </c>
      <c r="C33" s="106">
        <v>156.0</v>
      </c>
      <c r="D33" s="106">
        <v>91.0</v>
      </c>
      <c r="E33" s="106">
        <v>66.0</v>
      </c>
      <c r="F33" s="106">
        <v>1.0</v>
      </c>
      <c r="G33" s="106">
        <v>3.0</v>
      </c>
      <c r="H33" s="106">
        <v>21.0</v>
      </c>
      <c r="I33" s="106">
        <v>25.0</v>
      </c>
      <c r="J33" s="106">
        <v>27.0</v>
      </c>
      <c r="K33" s="106">
        <v>13.0</v>
      </c>
      <c r="L33" s="107">
        <v>58.3333333333333</v>
      </c>
      <c r="M33" s="108">
        <f>vlookup(B33,'POPULATION DATA'!B:E,3,false)</f>
        <v>2654751</v>
      </c>
      <c r="N33" s="104">
        <f t="shared" si="1"/>
        <v>3.427816771</v>
      </c>
    </row>
    <row r="34" ht="15.75" customHeight="1">
      <c r="A34" s="99" t="s">
        <v>68</v>
      </c>
      <c r="B34" s="99" t="s">
        <v>69</v>
      </c>
      <c r="C34" s="106">
        <v>10.0</v>
      </c>
      <c r="D34" s="106">
        <v>4.0</v>
      </c>
      <c r="E34" s="106">
        <v>1.0</v>
      </c>
      <c r="F34" s="106">
        <v>0.0</v>
      </c>
      <c r="G34" s="106">
        <v>0.0</v>
      </c>
      <c r="H34" s="87">
        <v>3.0</v>
      </c>
      <c r="I34" s="106">
        <v>3.0</v>
      </c>
      <c r="J34" s="106">
        <v>2.0</v>
      </c>
      <c r="K34" s="106">
        <v>1.0</v>
      </c>
      <c r="L34" s="107">
        <v>40.0</v>
      </c>
      <c r="M34" s="108">
        <f>vlookup(B34,'POPULATION DATA'!B:E,3,false)</f>
        <v>1323531</v>
      </c>
      <c r="N34" s="104">
        <f t="shared" si="1"/>
        <v>0.3022218596</v>
      </c>
    </row>
    <row r="35" ht="15.75" customHeight="1">
      <c r="A35" s="99" t="s">
        <v>70</v>
      </c>
      <c r="B35" s="99" t="s">
        <v>71</v>
      </c>
      <c r="C35" s="106">
        <v>319.0</v>
      </c>
      <c r="D35" s="106">
        <v>220.0</v>
      </c>
      <c r="E35" s="106">
        <v>189.0</v>
      </c>
      <c r="F35" s="106">
        <v>3.0</v>
      </c>
      <c r="G35" s="106">
        <v>6.0</v>
      </c>
      <c r="H35" s="106">
        <v>22.0</v>
      </c>
      <c r="I35" s="106">
        <v>44.0</v>
      </c>
      <c r="J35" s="106">
        <v>36.0</v>
      </c>
      <c r="K35" s="106">
        <v>19.0</v>
      </c>
      <c r="L35" s="107">
        <v>68.9655172413793</v>
      </c>
      <c r="M35" s="108">
        <f>vlookup(B35,'POPULATION DATA'!B:E,3,false)</f>
        <v>8732811</v>
      </c>
      <c r="N35" s="104">
        <f t="shared" si="1"/>
        <v>2.519234643</v>
      </c>
    </row>
    <row r="36" ht="15.75" customHeight="1">
      <c r="A36" s="99" t="s">
        <v>72</v>
      </c>
      <c r="B36" s="99" t="s">
        <v>73</v>
      </c>
      <c r="C36" s="106">
        <v>144.0</v>
      </c>
      <c r="D36" s="106">
        <v>78.0</v>
      </c>
      <c r="E36" s="106">
        <v>54.0</v>
      </c>
      <c r="F36" s="106">
        <v>2.0</v>
      </c>
      <c r="G36" s="106">
        <v>3.0</v>
      </c>
      <c r="H36" s="106">
        <v>19.0</v>
      </c>
      <c r="I36" s="106">
        <v>24.0</v>
      </c>
      <c r="J36" s="106">
        <v>29.0</v>
      </c>
      <c r="K36" s="106">
        <v>13.0</v>
      </c>
      <c r="L36" s="107">
        <v>54.1666666666667</v>
      </c>
      <c r="M36" s="108">
        <f>vlookup(B36,'POPULATION DATA'!B:E,3,false)</f>
        <v>2033875</v>
      </c>
      <c r="N36" s="104">
        <f t="shared" si="1"/>
        <v>3.835043943</v>
      </c>
    </row>
    <row r="37" ht="15.75" customHeight="1">
      <c r="A37" s="99" t="s">
        <v>74</v>
      </c>
      <c r="B37" s="99" t="s">
        <v>75</v>
      </c>
      <c r="C37" s="106">
        <v>779.0</v>
      </c>
      <c r="D37" s="106">
        <v>481.0</v>
      </c>
      <c r="E37" s="106">
        <v>117.0</v>
      </c>
      <c r="F37" s="106">
        <v>8.0</v>
      </c>
      <c r="G37" s="106">
        <v>13.0</v>
      </c>
      <c r="H37" s="106">
        <v>343.0</v>
      </c>
      <c r="I37" s="106">
        <v>166.0</v>
      </c>
      <c r="J37" s="106">
        <v>109.0</v>
      </c>
      <c r="K37" s="106">
        <v>23.0</v>
      </c>
      <c r="L37" s="107">
        <v>61.7458279845956</v>
      </c>
      <c r="M37" s="108">
        <f>vlookup(B37,'POPULATION DATA'!B:E,3,false)</f>
        <v>19577730</v>
      </c>
      <c r="N37" s="104">
        <f t="shared" si="1"/>
        <v>2.456873192</v>
      </c>
    </row>
    <row r="38" ht="15.75" customHeight="1">
      <c r="A38" s="99" t="s">
        <v>76</v>
      </c>
      <c r="B38" s="99" t="s">
        <v>77</v>
      </c>
      <c r="C38" s="106">
        <v>480.0</v>
      </c>
      <c r="D38" s="106">
        <v>335.0</v>
      </c>
      <c r="E38" s="106">
        <v>243.0</v>
      </c>
      <c r="F38" s="106">
        <v>17.0</v>
      </c>
      <c r="G38" s="106">
        <v>20.0</v>
      </c>
      <c r="H38" s="106">
        <v>55.0</v>
      </c>
      <c r="I38" s="106">
        <v>49.0</v>
      </c>
      <c r="J38" s="106">
        <v>64.0</v>
      </c>
      <c r="K38" s="106">
        <v>32.0</v>
      </c>
      <c r="L38" s="107">
        <v>69.7916666666667</v>
      </c>
      <c r="M38" s="108">
        <f>vlookup(B38,'POPULATION DATA'!B:E,3,false)</f>
        <v>9458888</v>
      </c>
      <c r="N38" s="104">
        <f t="shared" si="1"/>
        <v>3.541642527</v>
      </c>
    </row>
    <row r="39" ht="15.75" customHeight="1">
      <c r="A39" s="99" t="s">
        <v>78</v>
      </c>
      <c r="B39" s="99" t="s">
        <v>79</v>
      </c>
      <c r="C39" s="106">
        <v>9.0</v>
      </c>
      <c r="D39" s="106">
        <v>3.0</v>
      </c>
      <c r="E39" s="87">
        <v>1.0</v>
      </c>
      <c r="F39" s="87">
        <v>1.0</v>
      </c>
      <c r="G39" s="106">
        <v>1.0</v>
      </c>
      <c r="H39" s="87">
        <v>0.0</v>
      </c>
      <c r="I39" s="106">
        <v>0.0</v>
      </c>
      <c r="J39" s="106">
        <v>3.0</v>
      </c>
      <c r="K39" s="106">
        <v>3.0</v>
      </c>
      <c r="L39" s="107">
        <v>33.3333333333333</v>
      </c>
      <c r="M39" s="108">
        <f>vlookup(B39,'POPULATION DATA'!B:E,3,false)</f>
        <v>653778</v>
      </c>
      <c r="N39" s="104">
        <f t="shared" si="1"/>
        <v>0.45887136</v>
      </c>
    </row>
    <row r="40" ht="15.75" customHeight="1">
      <c r="A40" s="99" t="s">
        <v>80</v>
      </c>
      <c r="B40" s="99" t="s">
        <v>81</v>
      </c>
      <c r="C40" s="106">
        <v>502.0</v>
      </c>
      <c r="D40" s="106">
        <v>311.0</v>
      </c>
      <c r="E40" s="106">
        <v>193.0</v>
      </c>
      <c r="F40" s="106">
        <v>2.0</v>
      </c>
      <c r="G40" s="106">
        <v>9.0</v>
      </c>
      <c r="H40" s="106">
        <v>107.0</v>
      </c>
      <c r="I40" s="106">
        <v>52.0</v>
      </c>
      <c r="J40" s="106">
        <v>95.0</v>
      </c>
      <c r="K40" s="106">
        <v>44.0</v>
      </c>
      <c r="L40" s="107">
        <v>61.9521912350598</v>
      </c>
      <c r="M40" s="108">
        <f>vlookup(B40,'POPULATION DATA'!B:E,3,false)</f>
        <v>11532111</v>
      </c>
      <c r="N40" s="104">
        <f t="shared" si="1"/>
        <v>2.696817608</v>
      </c>
    </row>
    <row r="41" ht="15.75" customHeight="1">
      <c r="A41" s="99" t="s">
        <v>82</v>
      </c>
      <c r="B41" s="99" t="s">
        <v>83</v>
      </c>
      <c r="C41" s="106">
        <v>225.0</v>
      </c>
      <c r="D41" s="106">
        <v>125.0</v>
      </c>
      <c r="E41" s="106">
        <v>104.0</v>
      </c>
      <c r="F41" s="106">
        <v>10.0</v>
      </c>
      <c r="G41" s="106">
        <v>4.0</v>
      </c>
      <c r="H41" s="106">
        <v>7.0</v>
      </c>
      <c r="I41" s="106">
        <v>45.0</v>
      </c>
      <c r="J41" s="106">
        <v>25.0</v>
      </c>
      <c r="K41" s="106">
        <v>30.0</v>
      </c>
      <c r="L41" s="107">
        <v>55.5555555555556</v>
      </c>
      <c r="M41" s="108">
        <f>vlookup(B41,'POPULATION DATA'!B:E,3,false)</f>
        <v>3724447</v>
      </c>
      <c r="N41" s="104">
        <f t="shared" si="1"/>
        <v>3.356202948</v>
      </c>
    </row>
    <row r="42" ht="15.75" customHeight="1">
      <c r="A42" s="99" t="s">
        <v>84</v>
      </c>
      <c r="B42" s="99" t="s">
        <v>85</v>
      </c>
      <c r="C42" s="106">
        <v>83.0</v>
      </c>
      <c r="D42" s="106">
        <v>41.0</v>
      </c>
      <c r="E42" s="106">
        <v>9.0</v>
      </c>
      <c r="F42" s="106">
        <v>2.0</v>
      </c>
      <c r="G42" s="106">
        <v>10.0</v>
      </c>
      <c r="H42" s="106">
        <v>20.0</v>
      </c>
      <c r="I42" s="106">
        <v>21.0</v>
      </c>
      <c r="J42" s="106">
        <v>19.0</v>
      </c>
      <c r="K42" s="106">
        <v>2.0</v>
      </c>
      <c r="L42" s="107">
        <v>49.3975903614458</v>
      </c>
      <c r="M42" s="108">
        <f>vlookup(B42,'POPULATION DATA'!B:E,3,false)</f>
        <v>3855536</v>
      </c>
      <c r="N42" s="104">
        <f t="shared" si="1"/>
        <v>1.06340597</v>
      </c>
    </row>
    <row r="43" ht="15.75" customHeight="1">
      <c r="A43" s="99" t="s">
        <v>86</v>
      </c>
      <c r="B43" s="99" t="s">
        <v>87</v>
      </c>
      <c r="C43" s="106">
        <v>658.0</v>
      </c>
      <c r="D43" s="106">
        <v>468.0</v>
      </c>
      <c r="E43" s="106">
        <v>373.0</v>
      </c>
      <c r="F43" s="106">
        <v>13.0</v>
      </c>
      <c r="G43" s="106">
        <v>11.0</v>
      </c>
      <c r="H43" s="106">
        <v>71.0</v>
      </c>
      <c r="I43" s="106">
        <v>66.0</v>
      </c>
      <c r="J43" s="106">
        <v>100.0</v>
      </c>
      <c r="K43" s="106">
        <v>24.0</v>
      </c>
      <c r="L43" s="107">
        <v>71.1246200607903</v>
      </c>
      <c r="M43" s="108">
        <f>vlookup(B43,'POPULATION DATA'!B:E,3,false)</f>
        <v>12632780</v>
      </c>
      <c r="N43" s="104">
        <f t="shared" si="1"/>
        <v>3.70464775</v>
      </c>
    </row>
    <row r="44" ht="15.75" customHeight="1">
      <c r="A44" s="99" t="s">
        <v>88</v>
      </c>
      <c r="B44" s="99" t="s">
        <v>89</v>
      </c>
      <c r="C44" s="106">
        <v>31.0</v>
      </c>
      <c r="D44" s="106">
        <v>18.0</v>
      </c>
      <c r="E44" s="106">
        <v>0.0</v>
      </c>
      <c r="F44" s="87">
        <v>0.0</v>
      </c>
      <c r="G44" s="106">
        <v>0.0</v>
      </c>
      <c r="H44" s="106">
        <v>18.0</v>
      </c>
      <c r="I44" s="106">
        <v>6.0</v>
      </c>
      <c r="J44" s="106">
        <v>5.0</v>
      </c>
      <c r="K44" s="106">
        <v>2.0</v>
      </c>
      <c r="L44" s="107">
        <v>58.0645161290323</v>
      </c>
      <c r="M44" s="108">
        <f>vlookup(B44,'POPULATION DATA'!B:E,3,false)</f>
        <v>1056870</v>
      </c>
      <c r="N44" s="104">
        <f t="shared" si="1"/>
        <v>1.703142298</v>
      </c>
    </row>
    <row r="45" ht="15.75" customHeight="1">
      <c r="A45" s="99" t="s">
        <v>90</v>
      </c>
      <c r="B45" s="99" t="s">
        <v>91</v>
      </c>
      <c r="C45" s="106">
        <v>286.0</v>
      </c>
      <c r="D45" s="106">
        <v>197.0</v>
      </c>
      <c r="E45" s="106">
        <v>115.0</v>
      </c>
      <c r="F45" s="106">
        <v>4.0</v>
      </c>
      <c r="G45" s="106">
        <v>12.0</v>
      </c>
      <c r="H45" s="106">
        <v>66.0</v>
      </c>
      <c r="I45" s="106">
        <v>28.0</v>
      </c>
      <c r="J45" s="106">
        <v>41.0</v>
      </c>
      <c r="K45" s="106">
        <v>20.0</v>
      </c>
      <c r="L45" s="107">
        <v>68.8811188811189</v>
      </c>
      <c r="M45" s="108">
        <f>vlookup(B45,'POPULATION DATA'!B:E,3,false)</f>
        <v>4596958</v>
      </c>
      <c r="N45" s="104">
        <f t="shared" si="1"/>
        <v>4.285442678</v>
      </c>
    </row>
    <row r="46" ht="15.75" customHeight="1">
      <c r="A46" s="99" t="s">
        <v>92</v>
      </c>
      <c r="B46" s="99" t="s">
        <v>93</v>
      </c>
      <c r="C46" s="106">
        <v>11.0</v>
      </c>
      <c r="D46" s="106">
        <v>4.0</v>
      </c>
      <c r="E46" s="87">
        <v>0.0</v>
      </c>
      <c r="F46" s="87">
        <v>1.0</v>
      </c>
      <c r="G46" s="106">
        <v>2.0</v>
      </c>
      <c r="H46" s="87">
        <v>1.0</v>
      </c>
      <c r="I46" s="87">
        <v>5.0</v>
      </c>
      <c r="J46" s="106">
        <v>1.0</v>
      </c>
      <c r="K46" s="106">
        <v>1.0</v>
      </c>
      <c r="L46" s="107">
        <v>36.3636363636364</v>
      </c>
      <c r="M46" s="108">
        <f>vlookup(B46,'POPULATION DATA'!B:E,3,false)</f>
        <v>820077</v>
      </c>
      <c r="N46" s="104">
        <f t="shared" si="1"/>
        <v>0.4877590763</v>
      </c>
    </row>
    <row r="47" ht="15.75" customHeight="1">
      <c r="A47" s="99" t="s">
        <v>94</v>
      </c>
      <c r="B47" s="99" t="s">
        <v>95</v>
      </c>
      <c r="C47" s="106">
        <v>461.0</v>
      </c>
      <c r="D47" s="106">
        <v>295.0</v>
      </c>
      <c r="E47" s="106">
        <v>200.0</v>
      </c>
      <c r="F47" s="106">
        <v>13.0</v>
      </c>
      <c r="G47" s="106">
        <v>22.0</v>
      </c>
      <c r="H47" s="106">
        <v>60.0</v>
      </c>
      <c r="I47" s="106">
        <v>45.0</v>
      </c>
      <c r="J47" s="106">
        <v>92.0</v>
      </c>
      <c r="K47" s="106">
        <v>29.0</v>
      </c>
      <c r="L47" s="107">
        <v>63.9913232104121</v>
      </c>
      <c r="M47" s="108">
        <f>vlookup(B47,'POPULATION DATA'!B:E,3,false)</f>
        <v>6338112</v>
      </c>
      <c r="N47" s="104">
        <f t="shared" si="1"/>
        <v>4.654382882</v>
      </c>
    </row>
    <row r="48" ht="15.75" customHeight="1">
      <c r="A48" s="99" t="s">
        <v>96</v>
      </c>
      <c r="B48" s="99" t="s">
        <v>97</v>
      </c>
      <c r="C48" s="106">
        <v>1325.0</v>
      </c>
      <c r="D48" s="106">
        <v>862.0</v>
      </c>
      <c r="E48" s="106">
        <v>661.0</v>
      </c>
      <c r="F48" s="106">
        <v>55.0</v>
      </c>
      <c r="G48" s="106">
        <v>58.0</v>
      </c>
      <c r="H48" s="106">
        <v>88.0</v>
      </c>
      <c r="I48" s="106">
        <v>197.0</v>
      </c>
      <c r="J48" s="106">
        <v>153.0</v>
      </c>
      <c r="K48" s="106">
        <v>113.0</v>
      </c>
      <c r="L48" s="107">
        <v>65.0566037735849</v>
      </c>
      <c r="M48" s="108">
        <f>vlookup(B48,'POPULATION DATA'!B:E,3,false)</f>
        <v>25213445</v>
      </c>
      <c r="N48" s="104">
        <f t="shared" si="1"/>
        <v>3.418810876</v>
      </c>
    </row>
    <row r="49" ht="15.75" customHeight="1">
      <c r="A49" s="99" t="s">
        <v>98</v>
      </c>
      <c r="B49" s="99" t="s">
        <v>99</v>
      </c>
      <c r="C49" s="106">
        <v>37.0</v>
      </c>
      <c r="D49" s="106">
        <v>25.0</v>
      </c>
      <c r="E49" s="106">
        <v>15.0</v>
      </c>
      <c r="F49" s="87">
        <v>0.0</v>
      </c>
      <c r="G49" s="106">
        <v>5.0</v>
      </c>
      <c r="H49" s="106">
        <v>5.0</v>
      </c>
      <c r="I49" s="106">
        <v>8.0</v>
      </c>
      <c r="J49" s="106">
        <v>2.0</v>
      </c>
      <c r="K49" s="106">
        <v>2.0</v>
      </c>
      <c r="L49" s="107">
        <v>67.5675675675676</v>
      </c>
      <c r="M49" s="108">
        <f>vlookup(B49,'POPULATION DATA'!B:E,3,false)</f>
        <v>2830753</v>
      </c>
      <c r="N49" s="104">
        <f t="shared" si="1"/>
        <v>0.8831572377</v>
      </c>
    </row>
    <row r="50" ht="15.75" customHeight="1">
      <c r="A50" s="99" t="s">
        <v>100</v>
      </c>
      <c r="B50" s="99" t="s">
        <v>101</v>
      </c>
      <c r="C50" s="106">
        <v>7.0</v>
      </c>
      <c r="D50" s="106">
        <v>0.0</v>
      </c>
      <c r="E50" s="106">
        <v>0.0</v>
      </c>
      <c r="F50" s="106">
        <v>0.0</v>
      </c>
      <c r="G50" s="106">
        <v>0.0</v>
      </c>
      <c r="H50" s="87">
        <v>0.0</v>
      </c>
      <c r="I50" s="106">
        <v>4.0</v>
      </c>
      <c r="J50" s="87">
        <v>1.0</v>
      </c>
      <c r="K50" s="106">
        <v>2.0</v>
      </c>
      <c r="L50" s="107">
        <v>0.0</v>
      </c>
      <c r="M50" s="108">
        <f>vlookup(B50,'POPULATION DATA'!B:E,3,false)</f>
        <v>622433</v>
      </c>
      <c r="N50" s="104">
        <f t="shared" si="1"/>
        <v>0</v>
      </c>
    </row>
    <row r="51" ht="15.75" customHeight="1">
      <c r="A51" s="99" t="s">
        <v>102</v>
      </c>
      <c r="B51" s="99" t="s">
        <v>103</v>
      </c>
      <c r="C51" s="106">
        <v>347.0</v>
      </c>
      <c r="D51" s="106">
        <v>229.0</v>
      </c>
      <c r="E51" s="106">
        <v>108.0</v>
      </c>
      <c r="F51" s="106">
        <v>8.0</v>
      </c>
      <c r="G51" s="106">
        <v>7.0</v>
      </c>
      <c r="H51" s="106">
        <v>106.0</v>
      </c>
      <c r="I51" s="106">
        <v>41.0</v>
      </c>
      <c r="J51" s="106">
        <v>55.0</v>
      </c>
      <c r="K51" s="106">
        <v>22.0</v>
      </c>
      <c r="L51" s="107">
        <v>65.9942363112392</v>
      </c>
      <c r="M51" s="108">
        <f>vlookup(B51,'POPULATION DATA'!B:E,3,false)</f>
        <v>7952119</v>
      </c>
      <c r="N51" s="104">
        <f t="shared" si="1"/>
        <v>2.879735577</v>
      </c>
    </row>
    <row r="52" ht="15.75" customHeight="1">
      <c r="A52" s="99" t="s">
        <v>104</v>
      </c>
      <c r="B52" s="99" t="s">
        <v>105</v>
      </c>
      <c r="C52" s="106">
        <v>169.0</v>
      </c>
      <c r="D52" s="106">
        <v>101.0</v>
      </c>
      <c r="E52" s="106">
        <v>75.0</v>
      </c>
      <c r="F52" s="106">
        <v>16.0</v>
      </c>
      <c r="G52" s="106">
        <v>4.0</v>
      </c>
      <c r="H52" s="106">
        <v>6.0</v>
      </c>
      <c r="I52" s="106">
        <v>35.0</v>
      </c>
      <c r="J52" s="106">
        <v>14.0</v>
      </c>
      <c r="K52" s="106">
        <v>19.0</v>
      </c>
      <c r="L52" s="107">
        <v>59.7633136094675</v>
      </c>
      <c r="M52" s="108">
        <f>vlookup(B52,'POPULATION DATA'!B:E,3,false)</f>
        <v>6746199</v>
      </c>
      <c r="N52" s="104">
        <f t="shared" si="1"/>
        <v>1.497139352</v>
      </c>
    </row>
    <row r="53" ht="15.75" customHeight="1">
      <c r="A53" s="99" t="s">
        <v>106</v>
      </c>
      <c r="B53" s="99" t="s">
        <v>107</v>
      </c>
      <c r="C53" s="106">
        <v>76.0</v>
      </c>
      <c r="D53" s="106">
        <v>38.0</v>
      </c>
      <c r="E53" s="106">
        <v>20.0</v>
      </c>
      <c r="F53" s="106">
        <v>2.0</v>
      </c>
      <c r="G53" s="106">
        <v>3.0</v>
      </c>
      <c r="H53" s="106">
        <v>13.0</v>
      </c>
      <c r="I53" s="106">
        <v>19.0</v>
      </c>
      <c r="J53" s="106">
        <v>13.0</v>
      </c>
      <c r="K53" s="106">
        <v>6.0</v>
      </c>
      <c r="L53" s="107">
        <v>50.0</v>
      </c>
      <c r="M53" s="108">
        <f>vlookup(B53,'POPULATION DATA'!B:E,3,false)</f>
        <v>1825513</v>
      </c>
      <c r="N53" s="104">
        <f t="shared" si="1"/>
        <v>2.08160665</v>
      </c>
    </row>
    <row r="54" ht="15.75" customHeight="1">
      <c r="A54" s="99" t="s">
        <v>108</v>
      </c>
      <c r="B54" s="99" t="s">
        <v>109</v>
      </c>
      <c r="C54" s="106">
        <v>144.0</v>
      </c>
      <c r="D54" s="106">
        <v>95.0</v>
      </c>
      <c r="E54" s="106">
        <v>65.0</v>
      </c>
      <c r="F54" s="106">
        <v>3.0</v>
      </c>
      <c r="G54" s="106">
        <v>9.0</v>
      </c>
      <c r="H54" s="106">
        <v>18.0</v>
      </c>
      <c r="I54" s="106">
        <v>22.0</v>
      </c>
      <c r="J54" s="106">
        <v>13.0</v>
      </c>
      <c r="K54" s="106">
        <v>14.0</v>
      </c>
      <c r="L54" s="107">
        <v>65.9722222222222</v>
      </c>
      <c r="M54" s="108">
        <f>vlookup(B54,'POPULATION DATA'!B:E,3,false)</f>
        <v>5668519</v>
      </c>
      <c r="N54" s="104">
        <f t="shared" si="1"/>
        <v>1.675922759</v>
      </c>
    </row>
    <row r="55" ht="15.75" customHeight="1">
      <c r="A55" s="54" t="s">
        <v>110</v>
      </c>
      <c r="B55" s="99" t="s">
        <v>111</v>
      </c>
      <c r="C55" s="109">
        <v>11.0</v>
      </c>
      <c r="D55" s="109">
        <v>8.0</v>
      </c>
      <c r="E55" s="109">
        <v>7.0</v>
      </c>
      <c r="F55" s="110">
        <v>0.0</v>
      </c>
      <c r="G55" s="109">
        <v>0.0</v>
      </c>
      <c r="H55" s="110">
        <v>1.0</v>
      </c>
      <c r="I55" s="109">
        <v>1.0</v>
      </c>
      <c r="J55" s="109">
        <v>1.0</v>
      </c>
      <c r="K55" s="109">
        <v>1.0</v>
      </c>
      <c r="L55" s="107">
        <v>72.7272727272727</v>
      </c>
      <c r="M55" s="108">
        <f>vlookup(B55,'POPULATION DATA'!B:E,3,false)</f>
        <v>547637</v>
      </c>
      <c r="N55" s="104">
        <f t="shared" si="1"/>
        <v>1.460821676</v>
      </c>
    </row>
    <row r="56" ht="54.0" customHeight="1">
      <c r="A56" s="70" t="s">
        <v>113</v>
      </c>
      <c r="C56" s="5"/>
      <c r="D56" s="5"/>
      <c r="E56" s="5"/>
      <c r="F56" s="5"/>
      <c r="G56" s="5"/>
      <c r="H56" s="5"/>
      <c r="I56" s="5"/>
      <c r="J56" s="5"/>
      <c r="K56" s="5"/>
    </row>
    <row r="57" ht="27.75" customHeight="1">
      <c r="A57" s="111" t="s">
        <v>114</v>
      </c>
    </row>
    <row r="58" ht="41.25" customHeight="1">
      <c r="A58" s="111" t="s">
        <v>225</v>
      </c>
    </row>
    <row r="59" ht="12.0" customHeight="1">
      <c r="D59" s="112" t="s">
        <v>116</v>
      </c>
      <c r="I59" s="112" t="s">
        <v>116</v>
      </c>
      <c r="K59" s="112" t="s">
        <v>116</v>
      </c>
    </row>
    <row r="60" ht="12.0" customHeight="1">
      <c r="C60" s="112" t="s">
        <v>116</v>
      </c>
    </row>
    <row r="61" ht="12.0" customHeight="1">
      <c r="D61" s="112" t="s">
        <v>116</v>
      </c>
      <c r="F61" s="112" t="s">
        <v>116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2.75"/>
  <cols>
    <col customWidth="1" min="1" max="20" width="15.13"/>
  </cols>
  <sheetData>
    <row r="1">
      <c r="A1" s="11" t="s">
        <v>126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>
      <c r="A2" s="11" t="s">
        <v>127</v>
      </c>
      <c r="B2" s="80"/>
      <c r="C2" s="80"/>
      <c r="D2" s="80"/>
      <c r="E2" s="11" t="s">
        <v>116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>
      <c r="A3" s="11" t="s">
        <v>213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>
      <c r="A4" s="11" t="s">
        <v>3</v>
      </c>
      <c r="B4" s="11" t="s">
        <v>235</v>
      </c>
      <c r="C4" s="11" t="s">
        <v>129</v>
      </c>
      <c r="D4" s="11" t="s">
        <v>122</v>
      </c>
      <c r="E4" s="11" t="s">
        <v>123</v>
      </c>
      <c r="F4" s="11" t="s">
        <v>236</v>
      </c>
      <c r="G4" s="11" t="s">
        <v>237</v>
      </c>
      <c r="H4" s="11" t="s">
        <v>221</v>
      </c>
      <c r="I4" s="11" t="s">
        <v>11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>
      <c r="A5" s="11" t="s">
        <v>222</v>
      </c>
      <c r="B5" s="11">
        <v>367832.0</v>
      </c>
      <c r="C5" s="11">
        <v>128793.0</v>
      </c>
      <c r="D5" s="11">
        <v>24388.0</v>
      </c>
      <c r="E5" s="11">
        <v>27170.0</v>
      </c>
      <c r="F5" s="11">
        <v>130839.0</v>
      </c>
      <c r="G5" s="80"/>
      <c r="H5" s="11">
        <v>3.09050816E8</v>
      </c>
      <c r="I5" s="86">
        <f t="shared" ref="I5:I56" si="1">C5/(H5/100000)</f>
        <v>41.67372915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>
      <c r="A6" s="52" t="s">
        <v>136</v>
      </c>
      <c r="B6" s="52">
        <v>1511.0</v>
      </c>
      <c r="C6" s="52">
        <v>817.0</v>
      </c>
      <c r="D6" s="52">
        <v>91.0</v>
      </c>
      <c r="E6" s="52">
        <v>113.0</v>
      </c>
      <c r="F6" s="52">
        <v>490.0</v>
      </c>
      <c r="G6" s="52">
        <v>303.0</v>
      </c>
      <c r="H6" s="113" t="str">
        <f>vlookup(A6,'POPULATION DATA'!A:D,3,false)</f>
        <v/>
      </c>
      <c r="I6" s="86" t="str">
        <f t="shared" si="1"/>
        <v>#DIV/0!</v>
      </c>
    </row>
    <row r="7">
      <c r="A7" s="52" t="s">
        <v>14</v>
      </c>
      <c r="B7" s="52">
        <v>584.0</v>
      </c>
      <c r="C7" s="52">
        <v>153.0</v>
      </c>
      <c r="D7" s="52">
        <v>53.0</v>
      </c>
      <c r="E7" s="52">
        <v>55.0</v>
      </c>
      <c r="F7" s="52">
        <v>323.0</v>
      </c>
      <c r="G7" s="52">
        <v>35.0</v>
      </c>
      <c r="H7" s="113" t="str">
        <f>vlookup(A7,'POPULATION DATA'!A:D,3,false)</f>
        <v/>
      </c>
      <c r="I7" s="86" t="str">
        <f t="shared" si="1"/>
        <v>#DIV/0!</v>
      </c>
    </row>
    <row r="8">
      <c r="A8" s="52" t="s">
        <v>16</v>
      </c>
      <c r="B8" s="52">
        <v>6864.0</v>
      </c>
      <c r="C8" s="52">
        <v>3036.0</v>
      </c>
      <c r="D8" s="52">
        <v>645.0</v>
      </c>
      <c r="E8" s="52">
        <v>599.0</v>
      </c>
      <c r="F8" s="52">
        <v>2584.0</v>
      </c>
      <c r="G8" s="52">
        <v>96.0</v>
      </c>
      <c r="H8" s="113" t="str">
        <f>vlookup(A8,'POPULATION DATA'!A:D,3,false)</f>
        <v/>
      </c>
      <c r="I8" s="86" t="str">
        <f t="shared" si="1"/>
        <v>#DIV/0!</v>
      </c>
    </row>
    <row r="9">
      <c r="A9" s="52" t="s">
        <v>18</v>
      </c>
      <c r="B9" s="52">
        <v>2283.0</v>
      </c>
      <c r="C9" s="52">
        <v>1067.0</v>
      </c>
      <c r="D9" s="52">
        <v>137.0</v>
      </c>
      <c r="E9" s="52">
        <v>227.0</v>
      </c>
      <c r="F9" s="52">
        <v>852.0</v>
      </c>
      <c r="G9" s="52">
        <v>199.0</v>
      </c>
      <c r="H9" s="113" t="str">
        <f>vlookup(A9,'POPULATION DATA'!A:D,3,false)</f>
        <v/>
      </c>
      <c r="I9" s="86" t="str">
        <f t="shared" si="1"/>
        <v>#DIV/0!</v>
      </c>
    </row>
    <row r="10">
      <c r="A10" s="52" t="s">
        <v>20</v>
      </c>
      <c r="B10" s="52">
        <v>58035.0</v>
      </c>
      <c r="C10" s="52">
        <v>18053.0</v>
      </c>
      <c r="D10" s="52">
        <v>5044.0</v>
      </c>
      <c r="E10" s="52">
        <v>5357.0</v>
      </c>
      <c r="F10" s="52">
        <v>29581.0</v>
      </c>
      <c r="G10" s="52">
        <v>729.0</v>
      </c>
      <c r="H10" s="113" t="str">
        <f>vlookup(A10,'POPULATION DATA'!A:D,3,false)</f>
        <v/>
      </c>
      <c r="I10" s="86" t="str">
        <f t="shared" si="1"/>
        <v>#DIV/0!</v>
      </c>
    </row>
    <row r="11">
      <c r="A11" s="52" t="s">
        <v>22</v>
      </c>
      <c r="B11" s="52">
        <v>3068.0</v>
      </c>
      <c r="C11" s="52">
        <v>1119.0</v>
      </c>
      <c r="D11" s="52">
        <v>308.0</v>
      </c>
      <c r="E11" s="52">
        <v>383.0</v>
      </c>
      <c r="F11" s="52">
        <v>1258.0</v>
      </c>
      <c r="G11" s="52">
        <v>171.0</v>
      </c>
      <c r="H11" s="113" t="str">
        <f>vlookup(A11,'POPULATION DATA'!A:D,3,false)</f>
        <v/>
      </c>
      <c r="I11" s="86" t="str">
        <f t="shared" si="1"/>
        <v>#DIV/0!</v>
      </c>
    </row>
    <row r="12">
      <c r="A12" s="52" t="s">
        <v>24</v>
      </c>
      <c r="B12" s="52">
        <v>3483.0</v>
      </c>
      <c r="C12" s="52">
        <v>1164.0</v>
      </c>
      <c r="D12" s="52">
        <v>377.0</v>
      </c>
      <c r="E12" s="52">
        <v>297.0</v>
      </c>
      <c r="F12" s="52">
        <v>1645.0</v>
      </c>
      <c r="G12" s="52">
        <v>99.0</v>
      </c>
      <c r="H12" s="113" t="str">
        <f>vlookup(A12,'POPULATION DATA'!A:D,3,false)</f>
        <v/>
      </c>
      <c r="I12" s="86" t="str">
        <f t="shared" si="1"/>
        <v>#DIV/0!</v>
      </c>
    </row>
    <row r="13">
      <c r="A13" s="52" t="s">
        <v>26</v>
      </c>
      <c r="B13" s="52">
        <v>1829.0</v>
      </c>
      <c r="C13" s="52">
        <v>839.0</v>
      </c>
      <c r="D13" s="52">
        <v>146.0</v>
      </c>
      <c r="E13" s="52">
        <v>136.0</v>
      </c>
      <c r="F13" s="52">
        <v>708.0</v>
      </c>
      <c r="G13" s="52">
        <v>53.0</v>
      </c>
      <c r="H13" s="113" t="str">
        <f>vlookup(A13,'POPULATION DATA'!A:D,3,false)</f>
        <v/>
      </c>
      <c r="I13" s="86" t="str">
        <f t="shared" si="1"/>
        <v>#DIV/0!</v>
      </c>
    </row>
    <row r="14">
      <c r="A14" s="52" t="s">
        <v>28</v>
      </c>
      <c r="B14" s="52">
        <v>3914.0</v>
      </c>
      <c r="C14" s="52">
        <v>1563.0</v>
      </c>
      <c r="D14" s="52">
        <v>246.0</v>
      </c>
      <c r="E14" s="52">
        <v>209.0</v>
      </c>
      <c r="F14" s="52">
        <v>1896.0</v>
      </c>
      <c r="G14" s="52">
        <v>1.0</v>
      </c>
      <c r="H14" s="113" t="str">
        <f>vlookup(A14,'POPULATION DATA'!A:D,3,false)</f>
        <v/>
      </c>
      <c r="I14" s="86" t="str">
        <f t="shared" si="1"/>
        <v>#DIV/0!</v>
      </c>
    </row>
    <row r="15">
      <c r="A15" s="52" t="s">
        <v>137</v>
      </c>
      <c r="B15" s="52">
        <v>26071.0</v>
      </c>
      <c r="C15" s="52">
        <v>11105.0</v>
      </c>
      <c r="D15" s="52">
        <v>1730.0</v>
      </c>
      <c r="E15" s="52">
        <v>2206.0</v>
      </c>
      <c r="F15" s="52">
        <v>11030.0</v>
      </c>
      <c r="G15" s="52">
        <v>663.0</v>
      </c>
      <c r="H15" s="113" t="str">
        <f>vlookup(A15,'POPULATION DATA'!A:D,3,false)</f>
        <v/>
      </c>
      <c r="I15" s="86" t="str">
        <f t="shared" si="1"/>
        <v>#DIV/0!</v>
      </c>
    </row>
    <row r="16">
      <c r="A16" s="52" t="s">
        <v>30</v>
      </c>
      <c r="B16" s="52">
        <v>10551.0</v>
      </c>
      <c r="C16" s="52">
        <v>6192.0</v>
      </c>
      <c r="D16" s="52">
        <v>474.0</v>
      </c>
      <c r="E16" s="52">
        <v>876.0</v>
      </c>
      <c r="F16" s="52">
        <v>3009.0</v>
      </c>
      <c r="G16" s="52">
        <v>458.0</v>
      </c>
      <c r="H16" s="113" t="str">
        <f>vlookup(A16,'POPULATION DATA'!A:D,3,false)</f>
        <v/>
      </c>
      <c r="I16" s="86" t="str">
        <f t="shared" si="1"/>
        <v>#DIV/0!</v>
      </c>
    </row>
    <row r="17">
      <c r="A17" s="52" t="s">
        <v>32</v>
      </c>
      <c r="B17" s="52">
        <v>988.0</v>
      </c>
      <c r="C17" s="52">
        <v>97.0</v>
      </c>
      <c r="D17" s="52">
        <v>80.0</v>
      </c>
      <c r="E17" s="52">
        <v>92.0</v>
      </c>
      <c r="F17" s="52">
        <v>719.0</v>
      </c>
      <c r="G17" s="52">
        <v>3.0</v>
      </c>
      <c r="H17" s="113" t="str">
        <f>vlookup(A17,'POPULATION DATA'!A:D,3,false)</f>
        <v/>
      </c>
      <c r="I17" s="86" t="str">
        <f t="shared" si="1"/>
        <v>#DIV/0!</v>
      </c>
    </row>
    <row r="18">
      <c r="A18" s="52" t="s">
        <v>34</v>
      </c>
      <c r="B18" s="52">
        <v>213.0</v>
      </c>
      <c r="C18" s="52">
        <v>61.0</v>
      </c>
      <c r="D18" s="52">
        <v>26.0</v>
      </c>
      <c r="E18" s="52">
        <v>25.0</v>
      </c>
      <c r="F18" s="52">
        <v>101.0</v>
      </c>
      <c r="G18" s="52">
        <v>102.0</v>
      </c>
      <c r="H18" s="113" t="str">
        <f>vlookup(A18,'POPULATION DATA'!A:D,3,false)</f>
        <v/>
      </c>
      <c r="I18" s="86" t="str">
        <f t="shared" si="1"/>
        <v>#DIV/0!</v>
      </c>
    </row>
    <row r="19">
      <c r="A19" s="52" t="s">
        <v>36</v>
      </c>
      <c r="B19" s="52">
        <v>495.0</v>
      </c>
      <c r="C19" s="52">
        <v>240.0</v>
      </c>
      <c r="D19" s="52">
        <v>20.0</v>
      </c>
      <c r="E19" s="52">
        <v>60.0</v>
      </c>
      <c r="F19" s="52">
        <v>175.0</v>
      </c>
      <c r="G19" s="52">
        <v>1.0</v>
      </c>
      <c r="H19" s="113" t="str">
        <f>vlookup(A19,'POPULATION DATA'!A:D,3,false)</f>
        <v/>
      </c>
      <c r="I19" s="86" t="str">
        <f t="shared" si="1"/>
        <v>#DIV/0!</v>
      </c>
    </row>
    <row r="20">
      <c r="A20" s="52" t="s">
        <v>38</v>
      </c>
      <c r="B20" s="52">
        <v>2665.0</v>
      </c>
      <c r="C20" s="52">
        <v>1122.0</v>
      </c>
      <c r="D20" s="52">
        <v>199.0</v>
      </c>
      <c r="E20" s="52">
        <v>311.0</v>
      </c>
      <c r="F20" s="52">
        <v>1033.0</v>
      </c>
      <c r="G20" s="52">
        <v>286.0</v>
      </c>
      <c r="H20" s="113" t="str">
        <f>vlookup(A20,'POPULATION DATA'!A:D,3,false)</f>
        <v/>
      </c>
      <c r="I20" s="86" t="str">
        <f t="shared" si="1"/>
        <v>#DIV/0!</v>
      </c>
    </row>
    <row r="21">
      <c r="A21" s="52" t="s">
        <v>40</v>
      </c>
      <c r="B21" s="52">
        <v>995.0</v>
      </c>
      <c r="C21" s="52">
        <v>274.0</v>
      </c>
      <c r="D21" s="52">
        <v>95.0</v>
      </c>
      <c r="E21" s="52">
        <v>104.0</v>
      </c>
      <c r="F21" s="52">
        <v>522.0</v>
      </c>
      <c r="G21" s="52">
        <v>188.0</v>
      </c>
      <c r="H21" s="113" t="str">
        <f>vlookup(A21,'POPULATION DATA'!A:D,3,false)</f>
        <v/>
      </c>
      <c r="I21" s="86" t="str">
        <f t="shared" si="1"/>
        <v>#DIV/0!</v>
      </c>
    </row>
    <row r="22">
      <c r="A22" s="52" t="s">
        <v>42</v>
      </c>
      <c r="B22" s="52">
        <v>1511.0</v>
      </c>
      <c r="C22" s="52">
        <v>695.0</v>
      </c>
      <c r="D22" s="52">
        <v>120.0</v>
      </c>
      <c r="E22" s="52">
        <v>161.0</v>
      </c>
      <c r="F22" s="52">
        <v>535.0</v>
      </c>
      <c r="G22" s="52">
        <v>236.0</v>
      </c>
      <c r="H22" s="113" t="str">
        <f>vlookup(A22,'POPULATION DATA'!A:D,3,false)</f>
        <v/>
      </c>
      <c r="I22" s="86" t="str">
        <f t="shared" si="1"/>
        <v>#DIV/0!</v>
      </c>
    </row>
    <row r="23">
      <c r="A23" s="52" t="s">
        <v>44</v>
      </c>
      <c r="B23" s="52">
        <v>3673.0</v>
      </c>
      <c r="C23" s="52">
        <v>1716.0</v>
      </c>
      <c r="D23" s="52">
        <v>301.0</v>
      </c>
      <c r="E23" s="52">
        <v>323.0</v>
      </c>
      <c r="F23" s="52">
        <v>1333.0</v>
      </c>
      <c r="G23" s="52">
        <v>330.0</v>
      </c>
      <c r="H23" s="113" t="str">
        <f>vlookup(A23,'POPULATION DATA'!A:D,3,false)</f>
        <v/>
      </c>
      <c r="I23" s="86" t="str">
        <f t="shared" si="1"/>
        <v>#DIV/0!</v>
      </c>
    </row>
    <row r="24">
      <c r="A24" s="52" t="s">
        <v>46</v>
      </c>
      <c r="B24" s="52">
        <v>4067.0</v>
      </c>
      <c r="C24" s="52">
        <v>2121.0</v>
      </c>
      <c r="D24" s="52">
        <v>248.0</v>
      </c>
      <c r="E24" s="52">
        <v>300.0</v>
      </c>
      <c r="F24" s="52">
        <v>1398.0</v>
      </c>
      <c r="G24" s="52">
        <v>172.0</v>
      </c>
      <c r="H24" s="113" t="str">
        <f>vlookup(A24,'POPULATION DATA'!A:D,3,false)</f>
        <v/>
      </c>
      <c r="I24" s="86" t="str">
        <f t="shared" si="1"/>
        <v>#DIV/0!</v>
      </c>
    </row>
    <row r="25">
      <c r="A25" s="52" t="s">
        <v>48</v>
      </c>
      <c r="B25" s="52">
        <v>414.0</v>
      </c>
      <c r="C25" s="52">
        <v>75.0</v>
      </c>
      <c r="D25" s="52">
        <v>70.0</v>
      </c>
      <c r="E25" s="52">
        <v>52.0</v>
      </c>
      <c r="F25" s="52">
        <v>217.0</v>
      </c>
      <c r="G25" s="52">
        <v>167.0</v>
      </c>
      <c r="H25" s="113" t="str">
        <f>vlookup(A25,'POPULATION DATA'!A:D,3,false)</f>
        <v/>
      </c>
      <c r="I25" s="86" t="str">
        <f t="shared" si="1"/>
        <v>#DIV/0!</v>
      </c>
    </row>
    <row r="26">
      <c r="A26" s="52" t="s">
        <v>50</v>
      </c>
      <c r="B26" s="52">
        <v>6809.0</v>
      </c>
      <c r="C26" s="52">
        <v>3266.0</v>
      </c>
      <c r="D26" s="52">
        <v>552.0</v>
      </c>
      <c r="E26" s="52">
        <v>342.0</v>
      </c>
      <c r="F26" s="52">
        <v>2649.0</v>
      </c>
      <c r="G26" s="52">
        <v>153.0</v>
      </c>
      <c r="H26" s="113" t="str">
        <f>vlookup(A26,'POPULATION DATA'!A:D,3,false)</f>
        <v/>
      </c>
      <c r="I26" s="86" t="str">
        <f t="shared" si="1"/>
        <v>#DIV/0!</v>
      </c>
    </row>
    <row r="27">
      <c r="A27" s="52" t="s">
        <v>52</v>
      </c>
      <c r="B27" s="52">
        <v>6712.0</v>
      </c>
      <c r="C27" s="52">
        <v>1626.0</v>
      </c>
      <c r="D27" s="52">
        <v>1298.0</v>
      </c>
      <c r="E27" s="52">
        <v>880.0</v>
      </c>
      <c r="F27" s="52">
        <v>2908.0</v>
      </c>
      <c r="G27" s="52">
        <v>320.0</v>
      </c>
      <c r="H27" s="113" t="str">
        <f>vlookup(A27,'POPULATION DATA'!A:D,3,false)</f>
        <v/>
      </c>
      <c r="I27" s="86" t="str">
        <f t="shared" si="1"/>
        <v>#DIV/0!</v>
      </c>
    </row>
    <row r="28">
      <c r="A28" s="52" t="s">
        <v>54</v>
      </c>
      <c r="B28" s="52">
        <v>11238.0</v>
      </c>
      <c r="C28" s="52">
        <v>5523.0</v>
      </c>
      <c r="D28" s="52">
        <v>524.0</v>
      </c>
      <c r="E28" s="52">
        <v>909.0</v>
      </c>
      <c r="F28" s="52">
        <v>4282.0</v>
      </c>
      <c r="G28" s="52">
        <v>515.0</v>
      </c>
      <c r="H28" s="113" t="str">
        <f>vlookup(A28,'POPULATION DATA'!A:D,3,false)</f>
        <v/>
      </c>
      <c r="I28" s="86" t="str">
        <f t="shared" si="1"/>
        <v>#DIV/0!</v>
      </c>
    </row>
    <row r="29">
      <c r="A29" s="52" t="s">
        <v>56</v>
      </c>
      <c r="B29" s="52">
        <v>3088.0</v>
      </c>
      <c r="C29" s="52">
        <v>1011.0</v>
      </c>
      <c r="D29" s="52">
        <v>234.0</v>
      </c>
      <c r="E29" s="52">
        <v>399.0</v>
      </c>
      <c r="F29" s="52">
        <v>1444.0</v>
      </c>
      <c r="G29" s="52">
        <v>305.0</v>
      </c>
      <c r="H29" s="113" t="str">
        <f>vlookup(A29,'POPULATION DATA'!A:D,3,false)</f>
        <v/>
      </c>
      <c r="I29" s="86" t="str">
        <f t="shared" si="1"/>
        <v>#DIV/0!</v>
      </c>
    </row>
    <row r="30">
      <c r="A30" s="52" t="s">
        <v>58</v>
      </c>
      <c r="B30" s="52">
        <v>2278.0</v>
      </c>
      <c r="C30" s="52">
        <v>1422.0</v>
      </c>
      <c r="D30" s="52">
        <v>97.0</v>
      </c>
      <c r="E30" s="52">
        <v>190.0</v>
      </c>
      <c r="F30" s="52">
        <v>569.0</v>
      </c>
      <c r="G30" s="52">
        <v>121.0</v>
      </c>
      <c r="H30" s="113" t="str">
        <f>vlookup(A30,'POPULATION DATA'!A:D,3,false)</f>
        <v/>
      </c>
      <c r="I30" s="86" t="str">
        <f t="shared" si="1"/>
        <v>#DIV/0!</v>
      </c>
    </row>
    <row r="31">
      <c r="A31" s="52" t="s">
        <v>60</v>
      </c>
      <c r="B31" s="52">
        <v>6029.0</v>
      </c>
      <c r="C31" s="52">
        <v>3180.0</v>
      </c>
      <c r="D31" s="52">
        <v>322.0</v>
      </c>
      <c r="E31" s="52">
        <v>382.0</v>
      </c>
      <c r="F31" s="52">
        <v>2145.0</v>
      </c>
      <c r="G31" s="52">
        <v>578.0</v>
      </c>
      <c r="H31" s="113" t="str">
        <f>vlookup(A31,'POPULATION DATA'!A:D,3,false)</f>
        <v/>
      </c>
      <c r="I31" s="86" t="str">
        <f t="shared" si="1"/>
        <v>#DIV/0!</v>
      </c>
    </row>
    <row r="32">
      <c r="A32" s="52" t="s">
        <v>62</v>
      </c>
      <c r="B32" s="52">
        <v>122.0</v>
      </c>
      <c r="C32" s="52">
        <v>20.0</v>
      </c>
      <c r="D32" s="52">
        <v>16.0</v>
      </c>
      <c r="E32" s="52">
        <v>41.0</v>
      </c>
      <c r="F32" s="52">
        <v>45.0</v>
      </c>
      <c r="G32" s="52">
        <v>96.0</v>
      </c>
      <c r="H32" s="113" t="str">
        <f>vlookup(A32,'POPULATION DATA'!A:D,3,false)</f>
        <v/>
      </c>
      <c r="I32" s="86" t="str">
        <f t="shared" si="1"/>
        <v>#DIV/0!</v>
      </c>
    </row>
    <row r="33">
      <c r="A33" s="52" t="s">
        <v>64</v>
      </c>
      <c r="B33" s="52">
        <v>1018.0</v>
      </c>
      <c r="C33" s="52">
        <v>439.0</v>
      </c>
      <c r="D33" s="52">
        <v>70.0</v>
      </c>
      <c r="E33" s="52">
        <v>76.0</v>
      </c>
      <c r="F33" s="52">
        <v>433.0</v>
      </c>
      <c r="G33" s="52">
        <v>211.0</v>
      </c>
      <c r="H33" s="113" t="str">
        <f>vlookup(A33,'POPULATION DATA'!A:D,3,false)</f>
        <v/>
      </c>
      <c r="I33" s="86" t="str">
        <f t="shared" si="1"/>
        <v>#DIV/0!</v>
      </c>
    </row>
    <row r="34">
      <c r="A34" s="52" t="s">
        <v>66</v>
      </c>
      <c r="B34" s="52">
        <v>4844.0</v>
      </c>
      <c r="C34" s="52">
        <v>1722.0</v>
      </c>
      <c r="D34" s="52">
        <v>450.0</v>
      </c>
      <c r="E34" s="52">
        <v>427.0</v>
      </c>
      <c r="F34" s="52">
        <v>2245.0</v>
      </c>
      <c r="G34" s="52">
        <v>40.0</v>
      </c>
      <c r="H34" s="113" t="str">
        <f>vlookup(A34,'POPULATION DATA'!A:D,3,false)</f>
        <v/>
      </c>
      <c r="I34" s="86" t="str">
        <f t="shared" si="1"/>
        <v>#DIV/0!</v>
      </c>
    </row>
    <row r="35">
      <c r="A35" s="52" t="s">
        <v>68</v>
      </c>
      <c r="B35" s="52">
        <v>427.0</v>
      </c>
      <c r="C35" s="52">
        <v>94.0</v>
      </c>
      <c r="D35" s="52">
        <v>50.0</v>
      </c>
      <c r="E35" s="52">
        <v>71.0</v>
      </c>
      <c r="F35" s="52">
        <v>212.0</v>
      </c>
      <c r="G35" s="52">
        <v>150.0</v>
      </c>
      <c r="H35" s="113" t="str">
        <f>vlookup(A35,'POPULATION DATA'!A:D,3,false)</f>
        <v/>
      </c>
      <c r="I35" s="86" t="str">
        <f t="shared" si="1"/>
        <v>#DIV/0!</v>
      </c>
    </row>
    <row r="36">
      <c r="A36" s="52" t="s">
        <v>70</v>
      </c>
      <c r="B36" s="52">
        <v>11720.0</v>
      </c>
      <c r="C36" s="52">
        <v>3944.0</v>
      </c>
      <c r="D36" s="52">
        <v>964.0</v>
      </c>
      <c r="E36" s="52">
        <v>777.0</v>
      </c>
      <c r="F36" s="52">
        <v>6035.0</v>
      </c>
      <c r="G36" s="52">
        <v>578.0</v>
      </c>
      <c r="H36" s="113" t="str">
        <f>vlookup(A36,'POPULATION DATA'!A:D,3,false)</f>
        <v/>
      </c>
      <c r="I36" s="86" t="str">
        <f t="shared" si="1"/>
        <v>#DIV/0!</v>
      </c>
    </row>
    <row r="37">
      <c r="A37" s="52" t="s">
        <v>72</v>
      </c>
      <c r="B37" s="52">
        <v>1581.0</v>
      </c>
      <c r="C37" s="52">
        <v>626.0</v>
      </c>
      <c r="D37" s="52">
        <v>229.0</v>
      </c>
      <c r="E37" s="52">
        <v>140.0</v>
      </c>
      <c r="F37" s="52">
        <v>586.0</v>
      </c>
      <c r="G37" s="52">
        <v>88.0</v>
      </c>
      <c r="H37" s="113" t="str">
        <f>vlookup(A37,'POPULATION DATA'!A:D,3,false)</f>
        <v/>
      </c>
      <c r="I37" s="86" t="str">
        <f t="shared" si="1"/>
        <v>#DIV/0!</v>
      </c>
    </row>
    <row r="38">
      <c r="A38" s="52" t="s">
        <v>74</v>
      </c>
      <c r="B38" s="52">
        <v>8770.0</v>
      </c>
      <c r="C38" s="52">
        <v>2540.0</v>
      </c>
      <c r="D38" s="52">
        <v>1004.0</v>
      </c>
      <c r="E38" s="52">
        <v>970.0</v>
      </c>
      <c r="F38" s="52">
        <v>4256.0</v>
      </c>
      <c r="G38" s="52">
        <v>533.0</v>
      </c>
      <c r="H38" s="113" t="str">
        <f>vlookup(A38,'POPULATION DATA'!A:D,3,false)</f>
        <v/>
      </c>
      <c r="I38" s="86" t="str">
        <f t="shared" si="1"/>
        <v>#DIV/0!</v>
      </c>
    </row>
    <row r="39">
      <c r="A39" s="52" t="s">
        <v>76</v>
      </c>
      <c r="B39" s="52">
        <v>8540.0</v>
      </c>
      <c r="C39" s="52">
        <v>4419.0</v>
      </c>
      <c r="D39" s="52">
        <v>551.0</v>
      </c>
      <c r="E39" s="52">
        <v>769.0</v>
      </c>
      <c r="F39" s="52">
        <v>2801.0</v>
      </c>
      <c r="G39" s="52">
        <v>308.0</v>
      </c>
      <c r="H39" s="113" t="str">
        <f>vlookup(A39,'POPULATION DATA'!A:D,3,false)</f>
        <v/>
      </c>
      <c r="I39" s="86" t="str">
        <f t="shared" si="1"/>
        <v>#DIV/0!</v>
      </c>
    </row>
    <row r="40">
      <c r="A40" s="52" t="s">
        <v>78</v>
      </c>
      <c r="B40" s="52">
        <v>89.0</v>
      </c>
      <c r="C40" s="52">
        <v>12.0</v>
      </c>
      <c r="D40" s="52">
        <v>5.0</v>
      </c>
      <c r="E40" s="52">
        <v>10.0</v>
      </c>
      <c r="F40" s="52">
        <v>62.0</v>
      </c>
      <c r="G40" s="52">
        <v>87.0</v>
      </c>
      <c r="H40" s="113" t="str">
        <f>vlookup(A40,'POPULATION DATA'!A:D,3,false)</f>
        <v/>
      </c>
      <c r="I40" s="86" t="str">
        <f t="shared" si="1"/>
        <v>#DIV/0!</v>
      </c>
    </row>
    <row r="41">
      <c r="A41" s="52" t="s">
        <v>80</v>
      </c>
      <c r="B41" s="52">
        <v>15644.0</v>
      </c>
      <c r="C41" s="52">
        <v>6479.0</v>
      </c>
      <c r="D41" s="52">
        <v>738.0</v>
      </c>
      <c r="E41" s="52">
        <v>1491.0</v>
      </c>
      <c r="F41" s="52">
        <v>6936.0</v>
      </c>
      <c r="G41" s="52">
        <v>444.0</v>
      </c>
      <c r="H41" s="113" t="str">
        <f>vlookup(A41,'POPULATION DATA'!A:D,3,false)</f>
        <v/>
      </c>
      <c r="I41" s="86" t="str">
        <f t="shared" si="1"/>
        <v>#DIV/0!</v>
      </c>
    </row>
    <row r="42">
      <c r="A42" s="52" t="s">
        <v>82</v>
      </c>
      <c r="B42" s="52">
        <v>3293.0</v>
      </c>
      <c r="C42" s="52">
        <v>1503.0</v>
      </c>
      <c r="D42" s="52">
        <v>268.0</v>
      </c>
      <c r="E42" s="52">
        <v>262.0</v>
      </c>
      <c r="F42" s="52">
        <v>1260.0</v>
      </c>
      <c r="G42" s="52">
        <v>302.0</v>
      </c>
      <c r="H42" s="113" t="str">
        <f>vlookup(A42,'POPULATION DATA'!A:D,3,false)</f>
        <v/>
      </c>
      <c r="I42" s="86" t="str">
        <f t="shared" si="1"/>
        <v>#DIV/0!</v>
      </c>
    </row>
    <row r="43">
      <c r="A43" s="52" t="s">
        <v>84</v>
      </c>
      <c r="B43" s="52">
        <v>2237.0</v>
      </c>
      <c r="C43" s="52">
        <v>580.0</v>
      </c>
      <c r="D43" s="52">
        <v>236.0</v>
      </c>
      <c r="E43" s="52">
        <v>213.0</v>
      </c>
      <c r="F43" s="52">
        <v>1208.0</v>
      </c>
      <c r="G43" s="52">
        <v>140.0</v>
      </c>
      <c r="H43" s="113" t="str">
        <f>vlookup(A43,'POPULATION DATA'!A:D,3,false)</f>
        <v/>
      </c>
      <c r="I43" s="86" t="str">
        <f t="shared" si="1"/>
        <v>#DIV/0!</v>
      </c>
    </row>
    <row r="44">
      <c r="A44" s="52" t="s">
        <v>86</v>
      </c>
      <c r="B44" s="52">
        <v>16194.0</v>
      </c>
      <c r="C44" s="52">
        <v>6574.0</v>
      </c>
      <c r="D44" s="52">
        <v>1111.0</v>
      </c>
      <c r="E44" s="52">
        <v>1022.0</v>
      </c>
      <c r="F44" s="52">
        <v>7487.0</v>
      </c>
      <c r="G44" s="52">
        <v>1264.0</v>
      </c>
      <c r="H44" s="113" t="str">
        <f>vlookup(A44,'POPULATION DATA'!A:D,3,false)</f>
        <v/>
      </c>
      <c r="I44" s="86" t="str">
        <f t="shared" si="1"/>
        <v>#DIV/0!</v>
      </c>
    </row>
    <row r="45">
      <c r="A45" s="52" t="s">
        <v>88</v>
      </c>
      <c r="B45" s="52">
        <v>780.0</v>
      </c>
      <c r="C45" s="52">
        <v>198.0</v>
      </c>
      <c r="D45" s="52">
        <v>78.0</v>
      </c>
      <c r="E45" s="52">
        <v>106.0</v>
      </c>
      <c r="F45" s="52">
        <v>398.0</v>
      </c>
      <c r="G45" s="52">
        <v>49.0</v>
      </c>
      <c r="H45" s="113" t="str">
        <f>vlookup(A45,'POPULATION DATA'!A:D,3,false)</f>
        <v/>
      </c>
      <c r="I45" s="86" t="str">
        <f t="shared" si="1"/>
        <v>#DIV/0!</v>
      </c>
    </row>
    <row r="46">
      <c r="A46" s="52" t="s">
        <v>90</v>
      </c>
      <c r="B46" s="52">
        <v>4780.0</v>
      </c>
      <c r="C46" s="52">
        <v>2656.0</v>
      </c>
      <c r="D46" s="52">
        <v>313.0</v>
      </c>
      <c r="E46" s="52">
        <v>388.0</v>
      </c>
      <c r="F46" s="52">
        <v>1423.0</v>
      </c>
      <c r="G46" s="52">
        <v>407.0</v>
      </c>
      <c r="H46" s="113" t="str">
        <f>vlookup(A46,'POPULATION DATA'!A:D,3,false)</f>
        <v/>
      </c>
      <c r="I46" s="86" t="str">
        <f t="shared" si="1"/>
        <v>#DIV/0!</v>
      </c>
    </row>
    <row r="47">
      <c r="A47" s="52" t="s">
        <v>92</v>
      </c>
      <c r="B47" s="52">
        <v>147.0</v>
      </c>
      <c r="C47" s="52">
        <v>18.0</v>
      </c>
      <c r="D47" s="52">
        <v>24.0</v>
      </c>
      <c r="E47" s="52">
        <v>27.0</v>
      </c>
      <c r="F47" s="52">
        <v>78.0</v>
      </c>
      <c r="G47" s="52">
        <v>107.0</v>
      </c>
      <c r="H47" s="113" t="str">
        <f>vlookup(A47,'POPULATION DATA'!A:D,3,false)</f>
        <v/>
      </c>
      <c r="I47" s="86" t="str">
        <f t="shared" si="1"/>
        <v>#DIV/0!</v>
      </c>
    </row>
    <row r="48">
      <c r="A48" s="52" t="s">
        <v>94</v>
      </c>
      <c r="B48" s="52">
        <v>8309.0</v>
      </c>
      <c r="C48" s="52">
        <v>4682.0</v>
      </c>
      <c r="D48" s="52">
        <v>598.0</v>
      </c>
      <c r="E48" s="52">
        <v>711.0</v>
      </c>
      <c r="F48" s="52">
        <v>2318.0</v>
      </c>
      <c r="G48" s="52">
        <v>457.0</v>
      </c>
      <c r="H48" s="113" t="str">
        <f>vlookup(A48,'POPULATION DATA'!A:D,3,false)</f>
        <v/>
      </c>
      <c r="I48" s="86" t="str">
        <f t="shared" si="1"/>
        <v>#DIV/0!</v>
      </c>
    </row>
    <row r="49">
      <c r="A49" s="52" t="s">
        <v>96</v>
      </c>
      <c r="B49" s="52">
        <v>32809.0</v>
      </c>
      <c r="C49" s="52">
        <v>16280.0</v>
      </c>
      <c r="D49" s="52">
        <v>2716.0</v>
      </c>
      <c r="E49" s="52">
        <v>2745.0</v>
      </c>
      <c r="F49" s="52">
        <v>11068.0</v>
      </c>
      <c r="G49" s="52">
        <v>1020.0</v>
      </c>
      <c r="H49" s="113" t="str">
        <f>vlookup(A49,'POPULATION DATA'!A:D,3,false)</f>
        <v/>
      </c>
      <c r="I49" s="86" t="str">
        <f t="shared" si="1"/>
        <v>#DIV/0!</v>
      </c>
    </row>
    <row r="50">
      <c r="A50" s="52" t="s">
        <v>98</v>
      </c>
      <c r="B50" s="52">
        <v>1262.0</v>
      </c>
      <c r="C50" s="52">
        <v>349.0</v>
      </c>
      <c r="D50" s="52">
        <v>173.0</v>
      </c>
      <c r="E50" s="52">
        <v>132.0</v>
      </c>
      <c r="F50" s="52">
        <v>608.0</v>
      </c>
      <c r="G50" s="52">
        <v>119.0</v>
      </c>
      <c r="H50" s="113" t="str">
        <f>vlookup(A50,'POPULATION DATA'!A:D,3,false)</f>
        <v/>
      </c>
      <c r="I50" s="86" t="str">
        <f t="shared" si="1"/>
        <v>#DIV/0!</v>
      </c>
    </row>
    <row r="51">
      <c r="A51" s="52" t="s">
        <v>100</v>
      </c>
      <c r="B51" s="52">
        <v>54.0</v>
      </c>
      <c r="C51" s="52">
        <v>13.0</v>
      </c>
      <c r="D51" s="52">
        <v>14.0</v>
      </c>
      <c r="E51" s="52">
        <v>7.0</v>
      </c>
      <c r="F51" s="52">
        <v>20.0</v>
      </c>
      <c r="G51" s="52">
        <v>67.0</v>
      </c>
      <c r="H51" s="113" t="str">
        <f>vlookup(A51,'POPULATION DATA'!A:D,3,false)</f>
        <v/>
      </c>
      <c r="I51" s="86" t="str">
        <f t="shared" si="1"/>
        <v>#DIV/0!</v>
      </c>
    </row>
    <row r="52">
      <c r="A52" s="52" t="s">
        <v>102</v>
      </c>
      <c r="B52" s="52">
        <v>5651.0</v>
      </c>
      <c r="C52" s="52">
        <v>2955.0</v>
      </c>
      <c r="D52" s="52">
        <v>365.0</v>
      </c>
      <c r="E52" s="52">
        <v>552.0</v>
      </c>
      <c r="F52" s="52">
        <v>1779.0</v>
      </c>
      <c r="G52" s="52">
        <v>354.0</v>
      </c>
      <c r="H52" s="113" t="str">
        <f>vlookup(A52,'POPULATION DATA'!A:D,3,false)</f>
        <v/>
      </c>
      <c r="I52" s="86" t="str">
        <f t="shared" si="1"/>
        <v>#DIV/0!</v>
      </c>
    </row>
    <row r="53">
      <c r="A53" s="52" t="s">
        <v>104</v>
      </c>
      <c r="B53" s="52">
        <v>5906.0</v>
      </c>
      <c r="C53" s="52">
        <v>1446.0</v>
      </c>
      <c r="D53" s="52">
        <v>537.0</v>
      </c>
      <c r="E53" s="52">
        <v>583.0</v>
      </c>
      <c r="F53" s="52">
        <v>3340.0</v>
      </c>
      <c r="G53" s="52">
        <v>254.0</v>
      </c>
      <c r="H53" s="113" t="str">
        <f>vlookup(A53,'POPULATION DATA'!A:D,3,false)</f>
        <v/>
      </c>
      <c r="I53" s="86" t="str">
        <f t="shared" si="1"/>
        <v>#DIV/0!</v>
      </c>
    </row>
    <row r="54">
      <c r="A54" s="52" t="s">
        <v>106</v>
      </c>
      <c r="B54" s="52">
        <v>235.0</v>
      </c>
      <c r="C54" s="52">
        <v>66.0</v>
      </c>
      <c r="D54" s="52">
        <v>32.0</v>
      </c>
      <c r="E54" s="52">
        <v>34.0</v>
      </c>
      <c r="F54" s="52">
        <v>103.0</v>
      </c>
      <c r="G54" s="52">
        <v>127.0</v>
      </c>
      <c r="H54" s="113" t="str">
        <f>vlookup(A54,'POPULATION DATA'!A:D,3,false)</f>
        <v/>
      </c>
      <c r="I54" s="86" t="str">
        <f t="shared" si="1"/>
        <v>#DIV/0!</v>
      </c>
    </row>
    <row r="55">
      <c r="A55" s="52" t="s">
        <v>108</v>
      </c>
      <c r="B55" s="52">
        <v>4453.0</v>
      </c>
      <c r="C55" s="52">
        <v>2344.0</v>
      </c>
      <c r="D55" s="52">
        <v>215.0</v>
      </c>
      <c r="E55" s="52">
        <v>428.0</v>
      </c>
      <c r="F55" s="52">
        <v>1466.0</v>
      </c>
      <c r="G55" s="52">
        <v>342.0</v>
      </c>
      <c r="H55" s="113" t="str">
        <f>vlookup(A55,'POPULATION DATA'!A:D,3,false)</f>
        <v/>
      </c>
      <c r="I55" s="86" t="str">
        <f t="shared" si="1"/>
        <v>#DIV/0!</v>
      </c>
    </row>
    <row r="56">
      <c r="A56" s="52" t="s">
        <v>110</v>
      </c>
      <c r="B56" s="52">
        <v>76.0</v>
      </c>
      <c r="C56" s="52">
        <v>25.0</v>
      </c>
      <c r="D56" s="52">
        <v>10.0</v>
      </c>
      <c r="E56" s="52">
        <v>8.0</v>
      </c>
      <c r="F56" s="52">
        <v>33.0</v>
      </c>
      <c r="G56" s="52">
        <v>65.0</v>
      </c>
      <c r="H56" s="113" t="str">
        <f>vlookup(A56,'POPULATION DATA'!A:D,3,false)</f>
        <v/>
      </c>
      <c r="I56" s="86" t="str">
        <f t="shared" si="1"/>
        <v>#DIV/0!</v>
      </c>
    </row>
    <row r="57">
      <c r="A57" s="52" t="s">
        <v>238</v>
      </c>
      <c r="I57" s="86"/>
    </row>
    <row r="58">
      <c r="A58" s="52" t="s">
        <v>239</v>
      </c>
    </row>
    <row r="59">
      <c r="B59" s="52" t="s">
        <v>116</v>
      </c>
    </row>
  </sheetData>
  <drawing r:id="rId1"/>
</worksheet>
</file>