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a\Documents\GitHub\hci-project\Phase 3 - Experiment\"/>
    </mc:Choice>
  </mc:AlternateContent>
  <bookViews>
    <workbookView xWindow="0" yWindow="0" windowWidth="16380" windowHeight="8190" tabRatio="993" activeTab="1"/>
  </bookViews>
  <sheets>
    <sheet name="RawData" sheetId="1" r:id="rId1"/>
    <sheet name="AvgByParticipant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9" i="2" l="1"/>
  <c r="I19" i="2"/>
  <c r="I22" i="2"/>
  <c r="I23" i="2"/>
  <c r="G22" i="2"/>
  <c r="F23" i="2"/>
  <c r="F22" i="2"/>
  <c r="I20" i="2"/>
  <c r="G19" i="2"/>
  <c r="F20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L149" i="1"/>
  <c r="F149" i="1"/>
  <c r="L148" i="1"/>
  <c r="F148" i="1"/>
  <c r="K147" i="1"/>
  <c r="K146" i="1"/>
  <c r="K145" i="1"/>
  <c r="K144" i="1"/>
  <c r="K143" i="1"/>
  <c r="K142" i="1"/>
  <c r="K141" i="1"/>
  <c r="K149" i="1" s="1"/>
  <c r="K140" i="1"/>
  <c r="E140" i="1"/>
  <c r="K139" i="1"/>
  <c r="E139" i="1"/>
  <c r="K138" i="1"/>
  <c r="E138" i="1"/>
  <c r="K137" i="1"/>
  <c r="E137" i="1"/>
  <c r="K136" i="1"/>
  <c r="E136" i="1"/>
  <c r="K135" i="1"/>
  <c r="E135" i="1"/>
  <c r="K134" i="1"/>
  <c r="E134" i="1"/>
  <c r="E149" i="1" s="1"/>
  <c r="K133" i="1"/>
  <c r="E133" i="1"/>
  <c r="K132" i="1"/>
  <c r="E132" i="1"/>
  <c r="K131" i="1"/>
  <c r="E131" i="1"/>
  <c r="K130" i="1"/>
  <c r="E130" i="1"/>
  <c r="K129" i="1"/>
  <c r="E129" i="1"/>
  <c r="K128" i="1"/>
  <c r="K148" i="1" s="1"/>
  <c r="E128" i="1"/>
  <c r="E148" i="1" s="1"/>
  <c r="L126" i="1"/>
  <c r="F126" i="1"/>
  <c r="L125" i="1"/>
  <c r="F125" i="1"/>
  <c r="K124" i="1"/>
  <c r="K123" i="1"/>
  <c r="K122" i="1"/>
  <c r="E122" i="1"/>
  <c r="K121" i="1"/>
  <c r="E121" i="1"/>
  <c r="K120" i="1"/>
  <c r="E120" i="1"/>
  <c r="K119" i="1"/>
  <c r="E119" i="1"/>
  <c r="K118" i="1"/>
  <c r="E118" i="1"/>
  <c r="K117" i="1"/>
  <c r="E117" i="1"/>
  <c r="K116" i="1"/>
  <c r="E116" i="1"/>
  <c r="K115" i="1"/>
  <c r="E115" i="1"/>
  <c r="K114" i="1"/>
  <c r="E114" i="1"/>
  <c r="K113" i="1"/>
  <c r="K126" i="1" s="1"/>
  <c r="E113" i="1"/>
  <c r="K112" i="1"/>
  <c r="E112" i="1"/>
  <c r="K111" i="1"/>
  <c r="E111" i="1"/>
  <c r="K110" i="1"/>
  <c r="E110" i="1"/>
  <c r="E126" i="1" s="1"/>
  <c r="K109" i="1"/>
  <c r="E109" i="1"/>
  <c r="K108" i="1"/>
  <c r="E108" i="1"/>
  <c r="K107" i="1"/>
  <c r="E107" i="1"/>
  <c r="K106" i="1"/>
  <c r="E106" i="1"/>
  <c r="E125" i="1" s="1"/>
  <c r="K105" i="1"/>
  <c r="K125" i="1" s="1"/>
  <c r="E105" i="1"/>
  <c r="L103" i="1"/>
  <c r="F103" i="1"/>
  <c r="L102" i="1"/>
  <c r="K102" i="1"/>
  <c r="F102" i="1"/>
  <c r="K101" i="1"/>
  <c r="K100" i="1"/>
  <c r="K103" i="1" s="1"/>
  <c r="K99" i="1"/>
  <c r="E99" i="1"/>
  <c r="K98" i="1"/>
  <c r="E98" i="1"/>
  <c r="K97" i="1"/>
  <c r="E97" i="1"/>
  <c r="K96" i="1"/>
  <c r="E96" i="1"/>
  <c r="K95" i="1"/>
  <c r="E95" i="1"/>
  <c r="K94" i="1"/>
  <c r="E94" i="1"/>
  <c r="E103" i="1" s="1"/>
  <c r="K93" i="1"/>
  <c r="E93" i="1"/>
  <c r="K92" i="1"/>
  <c r="E92" i="1"/>
  <c r="K91" i="1"/>
  <c r="E91" i="1"/>
  <c r="K90" i="1"/>
  <c r="E90" i="1"/>
  <c r="K89" i="1"/>
  <c r="E89" i="1"/>
  <c r="E102" i="1" s="1"/>
  <c r="L87" i="1"/>
  <c r="K87" i="1"/>
  <c r="F87" i="1"/>
  <c r="L86" i="1"/>
  <c r="K86" i="1"/>
  <c r="F86" i="1"/>
  <c r="K85" i="1"/>
  <c r="E85" i="1"/>
  <c r="K84" i="1"/>
  <c r="E84" i="1"/>
  <c r="K83" i="1"/>
  <c r="E83" i="1"/>
  <c r="K82" i="1"/>
  <c r="E82" i="1"/>
  <c r="K81" i="1"/>
  <c r="E81" i="1"/>
  <c r="E87" i="1" s="1"/>
  <c r="K80" i="1"/>
  <c r="E80" i="1"/>
  <c r="K79" i="1"/>
  <c r="E79" i="1"/>
  <c r="K78" i="1"/>
  <c r="E78" i="1"/>
  <c r="K77" i="1"/>
  <c r="E77" i="1"/>
  <c r="E86" i="1" s="1"/>
  <c r="L75" i="1"/>
  <c r="F75" i="1"/>
  <c r="L74" i="1"/>
  <c r="F74" i="1"/>
  <c r="K73" i="1"/>
  <c r="E73" i="1"/>
  <c r="K72" i="1"/>
  <c r="E72" i="1"/>
  <c r="K71" i="1"/>
  <c r="E71" i="1"/>
  <c r="K70" i="1"/>
  <c r="E70" i="1"/>
  <c r="E75" i="1" s="1"/>
  <c r="K69" i="1"/>
  <c r="E69" i="1"/>
  <c r="K68" i="1"/>
  <c r="K75" i="1" s="1"/>
  <c r="E68" i="1"/>
  <c r="K67" i="1"/>
  <c r="E67" i="1"/>
  <c r="K66" i="1"/>
  <c r="E66" i="1"/>
  <c r="K65" i="1"/>
  <c r="E65" i="1"/>
  <c r="K64" i="1"/>
  <c r="K74" i="1" s="1"/>
  <c r="E64" i="1"/>
  <c r="E74" i="1" s="1"/>
  <c r="L62" i="1"/>
  <c r="F62" i="1"/>
  <c r="L61" i="1"/>
  <c r="F61" i="1"/>
  <c r="K60" i="1"/>
  <c r="K59" i="1"/>
  <c r="K58" i="1"/>
  <c r="E58" i="1"/>
  <c r="K57" i="1"/>
  <c r="E57" i="1"/>
  <c r="K56" i="1"/>
  <c r="E56" i="1"/>
  <c r="K55" i="1"/>
  <c r="E55" i="1"/>
  <c r="K54" i="1"/>
  <c r="E54" i="1"/>
  <c r="E61" i="1" s="1"/>
  <c r="K53" i="1"/>
  <c r="K61" i="1" s="1"/>
  <c r="E53" i="1"/>
  <c r="K52" i="1"/>
  <c r="E52" i="1"/>
  <c r="K51" i="1"/>
  <c r="E51" i="1"/>
  <c r="K50" i="1"/>
  <c r="E50" i="1"/>
  <c r="K49" i="1"/>
  <c r="E49" i="1"/>
  <c r="K48" i="1"/>
  <c r="E48" i="1"/>
  <c r="E62" i="1" s="1"/>
  <c r="K47" i="1"/>
  <c r="K62" i="1" s="1"/>
  <c r="E47" i="1"/>
  <c r="L45" i="1"/>
  <c r="F45" i="1"/>
  <c r="L44" i="1"/>
  <c r="F44" i="1"/>
  <c r="K43" i="1"/>
  <c r="K42" i="1"/>
  <c r="K41" i="1"/>
  <c r="K40" i="1"/>
  <c r="K39" i="1"/>
  <c r="K38" i="1"/>
  <c r="K37" i="1"/>
  <c r="K36" i="1"/>
  <c r="E36" i="1"/>
  <c r="K35" i="1"/>
  <c r="K45" i="1" s="1"/>
  <c r="E35" i="1"/>
  <c r="K34" i="1"/>
  <c r="E34" i="1"/>
  <c r="K33" i="1"/>
  <c r="E33" i="1"/>
  <c r="K32" i="1"/>
  <c r="E32" i="1"/>
  <c r="E45" i="1" s="1"/>
  <c r="K31" i="1"/>
  <c r="E31" i="1"/>
  <c r="K30" i="1"/>
  <c r="E30" i="1"/>
  <c r="K29" i="1"/>
  <c r="E29" i="1"/>
  <c r="K28" i="1"/>
  <c r="E28" i="1"/>
  <c r="K27" i="1"/>
  <c r="K44" i="1" s="1"/>
  <c r="E27" i="1"/>
  <c r="E44" i="1" s="1"/>
  <c r="L25" i="1"/>
  <c r="F25" i="1"/>
  <c r="L24" i="1"/>
  <c r="F24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E25" i="1" s="1"/>
  <c r="K13" i="1"/>
  <c r="E13" i="1"/>
  <c r="K12" i="1"/>
  <c r="K24" i="1" s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K25" i="1" s="1"/>
  <c r="E4" i="1"/>
  <c r="E24" i="1" s="1"/>
</calcChain>
</file>

<file path=xl/sharedStrings.xml><?xml version="1.0" encoding="utf-8"?>
<sst xmlns="http://schemas.openxmlformats.org/spreadsheetml/2006/main" count="343" uniqueCount="61">
  <si>
    <t>Experiment Results</t>
  </si>
  <si>
    <t>Touchscreen</t>
  </si>
  <si>
    <t>TouchBand</t>
  </si>
  <si>
    <t>Post-questionnaire</t>
  </si>
  <si>
    <t>median</t>
  </si>
  <si>
    <t>mode</t>
  </si>
  <si>
    <t>Participant</t>
  </si>
  <si>
    <t>IDs</t>
  </si>
  <si>
    <t>Task</t>
  </si>
  <si>
    <t>Time (ms)</t>
  </si>
  <si>
    <t>Time (s)</t>
  </si>
  <si>
    <t>Accuracy</t>
  </si>
  <si>
    <t>Difficultly learning to use wristband</t>
  </si>
  <si>
    <t>1,2,3</t>
  </si>
  <si>
    <t>scrolling</t>
  </si>
  <si>
    <t>zooming</t>
  </si>
  <si>
    <t>touchscreen for scrolling</t>
  </si>
  <si>
    <t xml:space="preserve">1,2 </t>
  </si>
  <si>
    <t>touchscreen for zooming</t>
  </si>
  <si>
    <t>touchband for scrolling</t>
  </si>
  <si>
    <t>4,5</t>
  </si>
  <si>
    <t>touchband for zooming</t>
  </si>
  <si>
    <t>intuitive scrolling on band</t>
  </si>
  <si>
    <t>intuitive zooming on band</t>
  </si>
  <si>
    <t>3,4</t>
  </si>
  <si>
    <t>preferred for scrolling</t>
  </si>
  <si>
    <t>screen</t>
  </si>
  <si>
    <t>band</t>
  </si>
  <si>
    <t>preferred for zooming</t>
  </si>
  <si>
    <t>touchscreen fatigue</t>
  </si>
  <si>
    <t>no</t>
  </si>
  <si>
    <t>yes</t>
  </si>
  <si>
    <t>touchband fatigue</t>
  </si>
  <si>
    <t>Pre-questionnaire</t>
  </si>
  <si>
    <t>age</t>
  </si>
  <si>
    <t>18-22</t>
  </si>
  <si>
    <t>23-30</t>
  </si>
  <si>
    <t>study</t>
  </si>
  <si>
    <t>undergrad</t>
  </si>
  <si>
    <t>grad</t>
  </si>
  <si>
    <t>use of smartwatch</t>
  </si>
  <si>
    <t>never</t>
  </si>
  <si>
    <t>Avg scrolling</t>
  </si>
  <si>
    <t>Avg zooming</t>
  </si>
  <si>
    <t>Average speed and accuracy by participant</t>
  </si>
  <si>
    <t>Touchband</t>
  </si>
  <si>
    <t>scrolling time (s)</t>
  </si>
  <si>
    <t>scrolling accuracy</t>
  </si>
  <si>
    <t>zooming time (s)</t>
  </si>
  <si>
    <t xml:space="preserve">zooming accuracy </t>
  </si>
  <si>
    <t>zooming accuracy</t>
  </si>
  <si>
    <t>Average</t>
  </si>
  <si>
    <t>Std Dev</t>
  </si>
  <si>
    <t>Time</t>
  </si>
  <si>
    <t>SD Touchscreen</t>
  </si>
  <si>
    <t>SD Touchband</t>
  </si>
  <si>
    <t>Scrolling task</t>
  </si>
  <si>
    <t>Zooming task</t>
  </si>
  <si>
    <t>touchscreen all tak avg</t>
  </si>
  <si>
    <t>touchband all task avg</t>
  </si>
  <si>
    <t>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</si>
</sst>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task completion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AvgByParticipant!$B$18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AvgByParticipant!$B$19:$B$20</c:f>
              <c:numCache>
                <c:formatCode>General</c:formatCode>
                <c:ptCount val="2"/>
                <c:pt idx="0">
                  <c:v>16.6052979166667</c:v>
                </c:pt>
                <c:pt idx="1">
                  <c:v>5.09841259157509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6-4086-A686-1112F76A0129}"/>
            </c:ext>
          </c:extLst>
        </c:ser>
        <c:ser>
          <c:idx val="1"/>
          <c:order val="1"/>
          <c:tx>
            <c:strRef>
              <c:f>AvgByParticipant!$C$18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AvgByParticipant!$C$19:$C$20</c:f>
              <c:numCache>
                <c:formatCode>General</c:formatCode>
                <c:ptCount val="2"/>
                <c:pt idx="0">
                  <c:v>72.564181570512801</c:v>
                </c:pt>
                <c:pt idx="1">
                  <c:v>11.3317723214286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6-4086-A686-1112F76A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065923"/>
        <c:axId val="75486304"/>
      </c:barChart>
      <c:catAx>
        <c:axId val="31065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486304"/>
        <c:crosses val="autoZero"/>
        <c:auto val="1"/>
        <c:lblAlgn val="ctr"/>
        <c:lblOffset val="100"/>
        <c:noMultiLvlLbl val="1"/>
      </c:catAx>
      <c:valAx>
        <c:axId val="7548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1065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accuracy by task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AvgByParticipant!$B$21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AvgByParticipant!$B$22:$B$23</c:f>
              <c:numCache>
                <c:formatCode>General</c:formatCode>
                <c:ptCount val="2"/>
                <c:pt idx="0">
                  <c:v>0.78663887499916696</c:v>
                </c:pt>
                <c:pt idx="1">
                  <c:v>0.91312424514652002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60E-B177-5C86158C5060}"/>
            </c:ext>
          </c:extLst>
        </c:ser>
        <c:ser>
          <c:idx val="1"/>
          <c:order val="1"/>
          <c:tx>
            <c:strRef>
              <c:f>AvgByParticipant!$C$21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AvgByParticipant!$C$22:$C$23</c:f>
              <c:numCache>
                <c:formatCode>General</c:formatCode>
                <c:ptCount val="2"/>
                <c:pt idx="0">
                  <c:v>0.68372531704059802</c:v>
                </c:pt>
                <c:pt idx="1">
                  <c:v>0.80244584300595201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460E-B177-5C86158C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664136"/>
        <c:axId val="41886209"/>
      </c:barChart>
      <c:catAx>
        <c:axId val="1366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1886209"/>
        <c:crosses val="autoZero"/>
        <c:auto val="1"/>
        <c:lblAlgn val="ctr"/>
        <c:lblOffset val="100"/>
        <c:noMultiLvlLbl val="1"/>
      </c:catAx>
      <c:valAx>
        <c:axId val="41886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6641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1096560</xdr:colOff>
      <xdr:row>24</xdr:row>
      <xdr:rowOff>142200</xdr:rowOff>
    </xdr:from>
    <xdr:to>
      <xdr:col>5</xdr:col>
      <xdr:colOff>635760</xdr:colOff>
      <xdr:row>44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994320</xdr:colOff>
      <xdr:row>24</xdr:row>
      <xdr:rowOff>114480</xdr:rowOff>
    </xdr:from>
    <xdr:to>
      <xdr:col>11</xdr:col>
      <xdr:colOff>531720</xdr:colOff>
      <xdr:row>44</xdr:row>
      <xdr:rowOff>102240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127" zoomScale="65" zoomScaleNormal="65" workbookViewId="0">
      <selection activeCell="L149" sqref="L149"/>
    </sheetView>
  </sheetViews>
  <sheetFormatPr defaultRowHeight="12.75" x14ac:dyDescent="0.2"/>
  <cols>
    <col min="1" max="1" width="13.140625"/>
    <col min="2" max="2" width="23"/>
    <col min="3" max="7" width="13.140625"/>
    <col min="8" max="8" width="22"/>
    <col min="9" max="13" width="13.140625"/>
    <col min="14" max="14" width="31.140625"/>
    <col min="15" max="1025" width="13.140625"/>
  </cols>
  <sheetData>
    <row r="1" spans="1:25" x14ac:dyDescent="0.2">
      <c r="A1" t="s">
        <v>0</v>
      </c>
    </row>
    <row r="2" spans="1:25" x14ac:dyDescent="0.2">
      <c r="B2" s="1" t="s">
        <v>1</v>
      </c>
      <c r="H2" s="1" t="s">
        <v>2</v>
      </c>
      <c r="N2" s="2" t="s">
        <v>3</v>
      </c>
      <c r="O2" s="2">
        <v>1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>
        <v>7</v>
      </c>
      <c r="V2">
        <v>8</v>
      </c>
      <c r="W2" t="s">
        <v>4</v>
      </c>
      <c r="X2" t="s">
        <v>5</v>
      </c>
    </row>
    <row r="3" spans="1:25" s="2" customFormat="1" x14ac:dyDescent="0.2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3" t="s">
        <v>12</v>
      </c>
      <c r="O3" s="3">
        <v>1</v>
      </c>
      <c r="P3" s="3">
        <v>1</v>
      </c>
      <c r="Q3" s="3">
        <v>3</v>
      </c>
      <c r="R3" s="3">
        <v>2</v>
      </c>
      <c r="S3" s="3">
        <v>3</v>
      </c>
      <c r="T3" s="2">
        <v>2</v>
      </c>
      <c r="W3" s="3">
        <v>2</v>
      </c>
      <c r="X3" s="4" t="s">
        <v>13</v>
      </c>
      <c r="Y3" s="3"/>
    </row>
    <row r="4" spans="1:25" x14ac:dyDescent="0.2">
      <c r="A4">
        <v>1</v>
      </c>
      <c r="B4" s="5">
        <v>9</v>
      </c>
      <c r="C4" t="s">
        <v>14</v>
      </c>
      <c r="D4">
        <v>13460</v>
      </c>
      <c r="E4">
        <f t="shared" ref="E4:E23" si="0">D4/1000</f>
        <v>13.46</v>
      </c>
      <c r="F4">
        <v>0.16666666660000001</v>
      </c>
      <c r="H4" s="5">
        <v>11</v>
      </c>
      <c r="I4" t="s">
        <v>15</v>
      </c>
      <c r="J4">
        <v>4696</v>
      </c>
      <c r="K4">
        <f t="shared" ref="K4:K22" si="1">J4/1000</f>
        <v>4.6959999999999997</v>
      </c>
      <c r="L4">
        <v>0.93688300000000002</v>
      </c>
      <c r="N4" t="s">
        <v>16</v>
      </c>
      <c r="O4">
        <v>5</v>
      </c>
      <c r="P4">
        <v>4</v>
      </c>
      <c r="Q4">
        <v>1</v>
      </c>
      <c r="R4">
        <v>2</v>
      </c>
      <c r="S4">
        <v>1</v>
      </c>
      <c r="T4">
        <v>2</v>
      </c>
      <c r="W4" s="3">
        <v>2</v>
      </c>
      <c r="X4" s="3" t="s">
        <v>17</v>
      </c>
      <c r="Y4" s="3"/>
    </row>
    <row r="5" spans="1:25" x14ac:dyDescent="0.2">
      <c r="B5" s="5">
        <v>9</v>
      </c>
      <c r="C5" t="s">
        <v>14</v>
      </c>
      <c r="D5">
        <v>8306</v>
      </c>
      <c r="E5">
        <f t="shared" si="0"/>
        <v>8.3059999999999992</v>
      </c>
      <c r="F5">
        <v>1</v>
      </c>
      <c r="H5" s="5">
        <v>11</v>
      </c>
      <c r="I5" t="s">
        <v>15</v>
      </c>
      <c r="J5">
        <v>5090</v>
      </c>
      <c r="K5">
        <f t="shared" si="1"/>
        <v>5.09</v>
      </c>
      <c r="L5">
        <v>0.92870399999999997</v>
      </c>
      <c r="N5" t="s">
        <v>18</v>
      </c>
      <c r="O5">
        <v>4</v>
      </c>
      <c r="P5">
        <v>5</v>
      </c>
      <c r="Q5">
        <v>3</v>
      </c>
      <c r="R5">
        <v>3</v>
      </c>
      <c r="S5">
        <v>1</v>
      </c>
      <c r="T5">
        <v>2</v>
      </c>
      <c r="W5" s="3">
        <v>3</v>
      </c>
      <c r="X5" s="3">
        <v>3</v>
      </c>
      <c r="Y5" s="3"/>
    </row>
    <row r="6" spans="1:25" x14ac:dyDescent="0.2">
      <c r="B6" s="5">
        <v>9</v>
      </c>
      <c r="C6" t="s">
        <v>14</v>
      </c>
      <c r="D6">
        <v>4536</v>
      </c>
      <c r="E6">
        <f t="shared" si="0"/>
        <v>4.5359999999999996</v>
      </c>
      <c r="F6">
        <v>1</v>
      </c>
      <c r="H6" s="5">
        <v>11</v>
      </c>
      <c r="I6" t="s">
        <v>15</v>
      </c>
      <c r="J6">
        <v>6043</v>
      </c>
      <c r="K6">
        <f t="shared" si="1"/>
        <v>6.0430000000000001</v>
      </c>
      <c r="L6">
        <v>0.95679000000000003</v>
      </c>
      <c r="N6" t="s">
        <v>19</v>
      </c>
      <c r="O6">
        <v>5</v>
      </c>
      <c r="P6">
        <v>1</v>
      </c>
      <c r="Q6">
        <v>4</v>
      </c>
      <c r="R6">
        <v>3</v>
      </c>
      <c r="S6">
        <v>4</v>
      </c>
      <c r="T6">
        <v>5</v>
      </c>
      <c r="W6" s="3">
        <v>4</v>
      </c>
      <c r="X6" s="3" t="s">
        <v>20</v>
      </c>
      <c r="Y6" s="3"/>
    </row>
    <row r="7" spans="1:25" x14ac:dyDescent="0.2">
      <c r="B7" s="5">
        <v>9</v>
      </c>
      <c r="C7" t="s">
        <v>14</v>
      </c>
      <c r="D7">
        <v>4291</v>
      </c>
      <c r="E7">
        <f t="shared" si="0"/>
        <v>4.2910000000000004</v>
      </c>
      <c r="F7">
        <v>1</v>
      </c>
      <c r="H7" s="5">
        <v>11</v>
      </c>
      <c r="I7" t="s">
        <v>15</v>
      </c>
      <c r="J7">
        <v>5314</v>
      </c>
      <c r="K7">
        <f t="shared" si="1"/>
        <v>5.3140000000000001</v>
      </c>
      <c r="L7">
        <v>0.76435200000000003</v>
      </c>
      <c r="N7" t="s">
        <v>21</v>
      </c>
      <c r="P7">
        <v>1</v>
      </c>
      <c r="Q7">
        <v>3</v>
      </c>
      <c r="R7">
        <v>4</v>
      </c>
      <c r="S7">
        <v>4</v>
      </c>
      <c r="T7">
        <v>5</v>
      </c>
      <c r="W7" s="3">
        <v>4</v>
      </c>
      <c r="X7" s="3">
        <v>4</v>
      </c>
      <c r="Y7" s="3"/>
    </row>
    <row r="8" spans="1:25" x14ac:dyDescent="0.2">
      <c r="B8" s="5">
        <v>9</v>
      </c>
      <c r="C8" t="s">
        <v>14</v>
      </c>
      <c r="D8">
        <v>5430</v>
      </c>
      <c r="E8">
        <f t="shared" si="0"/>
        <v>5.43</v>
      </c>
      <c r="F8">
        <v>1</v>
      </c>
      <c r="H8" s="5">
        <v>11</v>
      </c>
      <c r="I8" t="s">
        <v>15</v>
      </c>
      <c r="J8">
        <v>4300</v>
      </c>
      <c r="K8">
        <f t="shared" si="1"/>
        <v>4.3</v>
      </c>
      <c r="L8">
        <v>0.98688299999999995</v>
      </c>
      <c r="N8" t="s">
        <v>22</v>
      </c>
      <c r="O8">
        <v>5</v>
      </c>
      <c r="P8">
        <v>2</v>
      </c>
      <c r="Q8">
        <v>2</v>
      </c>
      <c r="R8">
        <v>5</v>
      </c>
      <c r="S8">
        <v>4</v>
      </c>
      <c r="T8">
        <v>2</v>
      </c>
      <c r="W8" s="3">
        <v>3</v>
      </c>
      <c r="X8" s="3">
        <v>2</v>
      </c>
      <c r="Y8" s="3"/>
    </row>
    <row r="9" spans="1:25" x14ac:dyDescent="0.2">
      <c r="B9" s="5">
        <v>9</v>
      </c>
      <c r="C9" t="s">
        <v>14</v>
      </c>
      <c r="D9">
        <v>3672</v>
      </c>
      <c r="E9">
        <f t="shared" si="0"/>
        <v>3.6720000000000002</v>
      </c>
      <c r="F9">
        <v>1</v>
      </c>
      <c r="H9" s="5">
        <v>11</v>
      </c>
      <c r="I9" t="s">
        <v>15</v>
      </c>
      <c r="J9">
        <v>7041</v>
      </c>
      <c r="K9">
        <f t="shared" si="1"/>
        <v>7.0410000000000004</v>
      </c>
      <c r="L9">
        <v>0.98888900000000002</v>
      </c>
      <c r="N9" t="s">
        <v>23</v>
      </c>
      <c r="P9">
        <v>1</v>
      </c>
      <c r="Q9">
        <v>3</v>
      </c>
      <c r="R9">
        <v>3</v>
      </c>
      <c r="S9">
        <v>4</v>
      </c>
      <c r="T9">
        <v>4</v>
      </c>
      <c r="W9" s="3">
        <v>3</v>
      </c>
      <c r="X9" s="3" t="s">
        <v>24</v>
      </c>
      <c r="Y9" s="3"/>
    </row>
    <row r="10" spans="1:25" x14ac:dyDescent="0.2">
      <c r="B10" s="5">
        <v>9</v>
      </c>
      <c r="C10" t="s">
        <v>14</v>
      </c>
      <c r="D10">
        <v>4266</v>
      </c>
      <c r="E10">
        <f t="shared" si="0"/>
        <v>4.266</v>
      </c>
      <c r="F10">
        <v>1</v>
      </c>
      <c r="H10" s="5">
        <v>11</v>
      </c>
      <c r="I10" t="s">
        <v>15</v>
      </c>
      <c r="J10">
        <v>5455</v>
      </c>
      <c r="K10">
        <f t="shared" si="1"/>
        <v>5.4550000000000001</v>
      </c>
      <c r="L10">
        <v>0.80030800000000002</v>
      </c>
      <c r="N10" t="s">
        <v>25</v>
      </c>
      <c r="O10" t="s">
        <v>26</v>
      </c>
      <c r="P10" t="s">
        <v>27</v>
      </c>
      <c r="Q10" t="s">
        <v>26</v>
      </c>
      <c r="R10" t="s">
        <v>26</v>
      </c>
      <c r="S10" t="s">
        <v>26</v>
      </c>
      <c r="T10" t="s">
        <v>26</v>
      </c>
      <c r="W10" s="3"/>
      <c r="X10" s="3"/>
      <c r="Y10" s="3"/>
    </row>
    <row r="11" spans="1:25" x14ac:dyDescent="0.2">
      <c r="B11" s="5">
        <v>9</v>
      </c>
      <c r="C11" t="s">
        <v>14</v>
      </c>
      <c r="D11">
        <v>6606</v>
      </c>
      <c r="E11">
        <f t="shared" si="0"/>
        <v>6.6059999999999999</v>
      </c>
      <c r="F11">
        <v>1</v>
      </c>
      <c r="H11">
        <v>11</v>
      </c>
      <c r="I11" t="s">
        <v>14</v>
      </c>
      <c r="J11">
        <v>26367</v>
      </c>
      <c r="K11">
        <f t="shared" si="1"/>
        <v>26.367000000000001</v>
      </c>
      <c r="L11">
        <v>1</v>
      </c>
      <c r="N11" t="s">
        <v>28</v>
      </c>
      <c r="P11" t="s">
        <v>27</v>
      </c>
      <c r="Q11" t="s">
        <v>27</v>
      </c>
      <c r="R11" t="s">
        <v>26</v>
      </c>
      <c r="S11" t="s">
        <v>26</v>
      </c>
      <c r="T11" t="s">
        <v>26</v>
      </c>
      <c r="W11" s="3"/>
      <c r="X11" s="3"/>
      <c r="Y11" s="3"/>
    </row>
    <row r="12" spans="1:25" x14ac:dyDescent="0.2">
      <c r="B12" s="5">
        <v>9</v>
      </c>
      <c r="C12" t="s">
        <v>14</v>
      </c>
      <c r="D12">
        <v>6345</v>
      </c>
      <c r="E12">
        <f t="shared" si="0"/>
        <v>6.3449999999999998</v>
      </c>
      <c r="F12">
        <v>1</v>
      </c>
      <c r="H12">
        <v>11</v>
      </c>
      <c r="I12" t="s">
        <v>14</v>
      </c>
      <c r="J12">
        <v>27766</v>
      </c>
      <c r="K12">
        <f t="shared" si="1"/>
        <v>27.765999999999998</v>
      </c>
      <c r="L12">
        <v>1</v>
      </c>
      <c r="N12" t="s">
        <v>29</v>
      </c>
      <c r="O12" t="s">
        <v>30</v>
      </c>
      <c r="P12" t="s">
        <v>31</v>
      </c>
      <c r="Q12" t="s">
        <v>30</v>
      </c>
      <c r="R12" t="s">
        <v>30</v>
      </c>
      <c r="S12" t="s">
        <v>31</v>
      </c>
      <c r="T12" t="s">
        <v>30</v>
      </c>
      <c r="W12" s="3"/>
      <c r="X12" s="3"/>
      <c r="Y12" s="3"/>
    </row>
    <row r="13" spans="1:25" x14ac:dyDescent="0.2">
      <c r="B13" s="5">
        <v>9</v>
      </c>
      <c r="C13" t="s">
        <v>14</v>
      </c>
      <c r="D13">
        <v>4279</v>
      </c>
      <c r="E13">
        <f t="shared" si="0"/>
        <v>4.2789999999999999</v>
      </c>
      <c r="F13">
        <v>1</v>
      </c>
      <c r="H13">
        <v>11</v>
      </c>
      <c r="I13" t="s">
        <v>14</v>
      </c>
      <c r="J13">
        <v>38954</v>
      </c>
      <c r="K13">
        <f t="shared" si="1"/>
        <v>38.954000000000001</v>
      </c>
      <c r="L13">
        <v>0.5</v>
      </c>
      <c r="N13" t="s">
        <v>32</v>
      </c>
      <c r="O13" t="s">
        <v>31</v>
      </c>
      <c r="P13" t="s">
        <v>30</v>
      </c>
      <c r="Q13" t="s">
        <v>31</v>
      </c>
      <c r="R13" t="s">
        <v>30</v>
      </c>
      <c r="S13" t="s">
        <v>31</v>
      </c>
      <c r="T13" t="s">
        <v>30</v>
      </c>
    </row>
    <row r="14" spans="1:25" x14ac:dyDescent="0.2">
      <c r="B14" s="5">
        <v>9</v>
      </c>
      <c r="C14" t="s">
        <v>15</v>
      </c>
      <c r="D14">
        <v>6719</v>
      </c>
      <c r="E14">
        <f t="shared" si="0"/>
        <v>6.7190000000000003</v>
      </c>
      <c r="F14">
        <v>0.66203699999999999</v>
      </c>
      <c r="H14">
        <v>11</v>
      </c>
      <c r="I14" t="s">
        <v>14</v>
      </c>
      <c r="J14">
        <v>41198</v>
      </c>
      <c r="K14">
        <f t="shared" si="1"/>
        <v>41.198</v>
      </c>
      <c r="L14">
        <v>1</v>
      </c>
    </row>
    <row r="15" spans="1:25" x14ac:dyDescent="0.2">
      <c r="B15" s="5">
        <v>9</v>
      </c>
      <c r="C15" t="s">
        <v>15</v>
      </c>
      <c r="D15">
        <v>5670</v>
      </c>
      <c r="E15">
        <f t="shared" si="0"/>
        <v>5.67</v>
      </c>
      <c r="F15">
        <v>0.99907400000000002</v>
      </c>
      <c r="H15">
        <v>11</v>
      </c>
      <c r="I15" t="s">
        <v>14</v>
      </c>
      <c r="J15">
        <v>68394</v>
      </c>
      <c r="K15">
        <f t="shared" si="1"/>
        <v>68.394000000000005</v>
      </c>
      <c r="L15">
        <v>1</v>
      </c>
      <c r="N15" t="s">
        <v>33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  <c r="V15">
        <v>8</v>
      </c>
    </row>
    <row r="16" spans="1:25" x14ac:dyDescent="0.2">
      <c r="B16" s="5">
        <v>9</v>
      </c>
      <c r="C16" t="s">
        <v>15</v>
      </c>
      <c r="D16">
        <v>4699</v>
      </c>
      <c r="E16">
        <f t="shared" si="0"/>
        <v>4.6989999999999998</v>
      </c>
      <c r="F16">
        <v>0.92870399999999997</v>
      </c>
      <c r="H16">
        <v>11</v>
      </c>
      <c r="I16" t="s">
        <v>14</v>
      </c>
      <c r="J16">
        <v>301022</v>
      </c>
      <c r="K16">
        <f t="shared" si="1"/>
        <v>301.02199999999999</v>
      </c>
      <c r="L16">
        <v>0.5</v>
      </c>
      <c r="N16" t="s">
        <v>34</v>
      </c>
      <c r="O16" t="s">
        <v>35</v>
      </c>
      <c r="P16" t="s">
        <v>35</v>
      </c>
      <c r="Q16" t="s">
        <v>36</v>
      </c>
      <c r="R16" t="s">
        <v>36</v>
      </c>
      <c r="S16" t="s">
        <v>35</v>
      </c>
    </row>
    <row r="17" spans="1:19" x14ac:dyDescent="0.2">
      <c r="B17" s="5">
        <v>9</v>
      </c>
      <c r="C17" t="s">
        <v>15</v>
      </c>
      <c r="D17">
        <v>4401</v>
      </c>
      <c r="E17">
        <f t="shared" si="0"/>
        <v>4.4009999999999998</v>
      </c>
      <c r="F17">
        <v>0.92870399999999997</v>
      </c>
      <c r="H17">
        <v>11</v>
      </c>
      <c r="I17" t="s">
        <v>14</v>
      </c>
      <c r="J17">
        <v>46759</v>
      </c>
      <c r="K17">
        <f t="shared" si="1"/>
        <v>46.759</v>
      </c>
      <c r="L17">
        <v>1</v>
      </c>
      <c r="N17" t="s">
        <v>37</v>
      </c>
      <c r="O17" t="s">
        <v>38</v>
      </c>
      <c r="P17" t="s">
        <v>38</v>
      </c>
      <c r="Q17" t="s">
        <v>39</v>
      </c>
      <c r="R17" t="s">
        <v>39</v>
      </c>
      <c r="S17" t="s">
        <v>38</v>
      </c>
    </row>
    <row r="18" spans="1:19" x14ac:dyDescent="0.2">
      <c r="B18" s="5">
        <v>9</v>
      </c>
      <c r="C18" t="s">
        <v>15</v>
      </c>
      <c r="D18">
        <v>9547</v>
      </c>
      <c r="E18">
        <f t="shared" si="0"/>
        <v>9.5470000000000006</v>
      </c>
      <c r="F18">
        <v>0.99907400000000002</v>
      </c>
      <c r="H18">
        <v>11</v>
      </c>
      <c r="I18" t="s">
        <v>14</v>
      </c>
      <c r="J18">
        <v>103991</v>
      </c>
      <c r="K18">
        <f t="shared" si="1"/>
        <v>103.991</v>
      </c>
      <c r="L18">
        <v>1</v>
      </c>
      <c r="N18" t="s">
        <v>40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</row>
    <row r="19" spans="1:19" x14ac:dyDescent="0.2">
      <c r="B19" s="5">
        <v>9</v>
      </c>
      <c r="C19" t="s">
        <v>15</v>
      </c>
      <c r="D19">
        <v>4330</v>
      </c>
      <c r="E19">
        <f t="shared" si="0"/>
        <v>4.33</v>
      </c>
      <c r="F19">
        <v>0.97499899999999995</v>
      </c>
      <c r="H19">
        <v>11</v>
      </c>
      <c r="I19" t="s">
        <v>14</v>
      </c>
      <c r="J19">
        <v>43325</v>
      </c>
      <c r="K19">
        <f t="shared" si="1"/>
        <v>43.325000000000003</v>
      </c>
      <c r="L19">
        <v>1</v>
      </c>
    </row>
    <row r="20" spans="1:19" x14ac:dyDescent="0.2">
      <c r="B20" s="5">
        <v>9</v>
      </c>
      <c r="C20" t="s">
        <v>15</v>
      </c>
      <c r="D20">
        <v>4776</v>
      </c>
      <c r="E20">
        <f t="shared" si="0"/>
        <v>4.7759999999999998</v>
      </c>
      <c r="F20">
        <v>0.95277800000000001</v>
      </c>
      <c r="H20">
        <v>11</v>
      </c>
      <c r="I20" t="s">
        <v>14</v>
      </c>
      <c r="J20">
        <v>70150</v>
      </c>
      <c r="K20">
        <f t="shared" si="1"/>
        <v>70.150000000000006</v>
      </c>
      <c r="L20">
        <v>0.25</v>
      </c>
    </row>
    <row r="21" spans="1:19" x14ac:dyDescent="0.2">
      <c r="B21" s="5">
        <v>9</v>
      </c>
      <c r="C21" t="s">
        <v>15</v>
      </c>
      <c r="D21">
        <v>10083</v>
      </c>
      <c r="E21">
        <f t="shared" si="0"/>
        <v>10.083</v>
      </c>
      <c r="F21">
        <v>0.97685200000000005</v>
      </c>
      <c r="H21">
        <v>11</v>
      </c>
      <c r="I21" t="s">
        <v>14</v>
      </c>
      <c r="J21">
        <v>41087</v>
      </c>
      <c r="K21">
        <f t="shared" si="1"/>
        <v>41.087000000000003</v>
      </c>
      <c r="L21">
        <v>1</v>
      </c>
    </row>
    <row r="22" spans="1:19" x14ac:dyDescent="0.2">
      <c r="B22" s="5">
        <v>9</v>
      </c>
      <c r="C22" t="s">
        <v>15</v>
      </c>
      <c r="D22">
        <v>6461</v>
      </c>
      <c r="E22">
        <f t="shared" si="0"/>
        <v>6.4610000000000003</v>
      </c>
      <c r="F22">
        <v>0.98888900000000002</v>
      </c>
      <c r="H22">
        <v>11</v>
      </c>
      <c r="I22" t="s">
        <v>14</v>
      </c>
      <c r="J22">
        <v>141102</v>
      </c>
      <c r="K22">
        <f t="shared" si="1"/>
        <v>141.102</v>
      </c>
      <c r="L22">
        <v>0.16666666666666699</v>
      </c>
    </row>
    <row r="23" spans="1:19" x14ac:dyDescent="0.2">
      <c r="B23" s="5">
        <v>9</v>
      </c>
      <c r="C23" t="s">
        <v>15</v>
      </c>
      <c r="D23">
        <v>2553</v>
      </c>
      <c r="E23">
        <f t="shared" si="0"/>
        <v>2.5529999999999999</v>
      </c>
      <c r="F23">
        <v>0.99907400000000002</v>
      </c>
    </row>
    <row r="24" spans="1:19" x14ac:dyDescent="0.2">
      <c r="B24" s="5" t="s">
        <v>42</v>
      </c>
      <c r="E24">
        <f>AVERAGE(E4:E13)</f>
        <v>6.1190999999999987</v>
      </c>
      <c r="F24">
        <f>AVERAGE(F4:F13)</f>
        <v>0.91666666666000007</v>
      </c>
      <c r="K24">
        <f>AVERAGE(K11:K22)</f>
        <v>79.176249999999996</v>
      </c>
      <c r="L24">
        <f>AVERAGE(L11:L22)</f>
        <v>0.78472222222222232</v>
      </c>
    </row>
    <row r="25" spans="1:19" x14ac:dyDescent="0.2">
      <c r="B25" s="5" t="s">
        <v>43</v>
      </c>
      <c r="E25">
        <f>AVERAGE(E14:E23)</f>
        <v>5.9238999999999988</v>
      </c>
      <c r="F25">
        <f>AVERAGE(F14:F23)</f>
        <v>0.94101849999999998</v>
      </c>
      <c r="K25">
        <f>AVERAGE(K4:K10)</f>
        <v>5.4198571428571425</v>
      </c>
      <c r="L25">
        <f>AVERAGE(L4:L10)</f>
        <v>0.90897271428571447</v>
      </c>
    </row>
    <row r="26" spans="1:19" x14ac:dyDescent="0.2">
      <c r="B26" s="5"/>
    </row>
    <row r="27" spans="1:19" x14ac:dyDescent="0.2">
      <c r="A27">
        <v>2</v>
      </c>
      <c r="B27" s="5">
        <v>16</v>
      </c>
      <c r="C27" t="s">
        <v>14</v>
      </c>
      <c r="D27">
        <v>6404</v>
      </c>
      <c r="E27">
        <f t="shared" ref="E27:E36" si="2">D27/1000</f>
        <v>6.4039999999999999</v>
      </c>
      <c r="F27">
        <v>1</v>
      </c>
      <c r="H27" s="5">
        <v>13</v>
      </c>
      <c r="I27" t="s">
        <v>14</v>
      </c>
      <c r="J27">
        <v>19369</v>
      </c>
      <c r="K27">
        <f t="shared" ref="K27:K43" si="3">J27/1000</f>
        <v>19.369</v>
      </c>
      <c r="L27">
        <v>1</v>
      </c>
    </row>
    <row r="28" spans="1:19" x14ac:dyDescent="0.2">
      <c r="B28" s="5">
        <v>16</v>
      </c>
      <c r="C28" t="s">
        <v>14</v>
      </c>
      <c r="D28">
        <v>6110</v>
      </c>
      <c r="E28">
        <f t="shared" si="2"/>
        <v>6.11</v>
      </c>
      <c r="F28">
        <v>1</v>
      </c>
      <c r="H28" s="5">
        <v>13</v>
      </c>
      <c r="I28" t="s">
        <v>14</v>
      </c>
      <c r="J28">
        <v>19394</v>
      </c>
      <c r="K28">
        <f t="shared" si="3"/>
        <v>19.393999999999998</v>
      </c>
      <c r="L28">
        <v>1</v>
      </c>
    </row>
    <row r="29" spans="1:19" x14ac:dyDescent="0.2">
      <c r="B29" s="5">
        <v>16</v>
      </c>
      <c r="C29" t="s">
        <v>14</v>
      </c>
      <c r="D29">
        <v>8253</v>
      </c>
      <c r="E29">
        <f t="shared" si="2"/>
        <v>8.2530000000000001</v>
      </c>
      <c r="F29">
        <v>1</v>
      </c>
      <c r="H29" s="5">
        <v>13</v>
      </c>
      <c r="I29" t="s">
        <v>14</v>
      </c>
      <c r="J29">
        <v>26880</v>
      </c>
      <c r="K29">
        <f t="shared" si="3"/>
        <v>26.88</v>
      </c>
      <c r="L29">
        <v>1</v>
      </c>
    </row>
    <row r="30" spans="1:19" x14ac:dyDescent="0.2">
      <c r="B30" s="5">
        <v>16</v>
      </c>
      <c r="C30" t="s">
        <v>14</v>
      </c>
      <c r="D30">
        <v>6037</v>
      </c>
      <c r="E30">
        <f t="shared" si="2"/>
        <v>6.0369999999999999</v>
      </c>
      <c r="F30">
        <v>0.5</v>
      </c>
      <c r="H30" s="5">
        <v>13</v>
      </c>
      <c r="I30" t="s">
        <v>14</v>
      </c>
      <c r="J30">
        <v>70423</v>
      </c>
      <c r="K30">
        <f t="shared" si="3"/>
        <v>70.423000000000002</v>
      </c>
      <c r="L30">
        <v>0.5</v>
      </c>
    </row>
    <row r="31" spans="1:19" x14ac:dyDescent="0.2">
      <c r="B31" s="5">
        <v>16</v>
      </c>
      <c r="C31" t="s">
        <v>14</v>
      </c>
      <c r="D31">
        <v>7491</v>
      </c>
      <c r="E31">
        <f t="shared" si="2"/>
        <v>7.4909999999999997</v>
      </c>
      <c r="F31">
        <v>1</v>
      </c>
      <c r="H31" s="5">
        <v>13</v>
      </c>
      <c r="I31" t="s">
        <v>14</v>
      </c>
      <c r="J31">
        <v>22037</v>
      </c>
      <c r="K31">
        <f t="shared" si="3"/>
        <v>22.036999999999999</v>
      </c>
      <c r="L31">
        <v>1</v>
      </c>
    </row>
    <row r="32" spans="1:19" x14ac:dyDescent="0.2">
      <c r="B32" s="5">
        <v>12</v>
      </c>
      <c r="C32" t="s">
        <v>15</v>
      </c>
      <c r="D32">
        <v>7041</v>
      </c>
      <c r="E32">
        <f t="shared" si="2"/>
        <v>7.0410000000000004</v>
      </c>
      <c r="F32">
        <v>0.98888799999999999</v>
      </c>
      <c r="H32" s="5">
        <v>13</v>
      </c>
      <c r="I32" t="s">
        <v>14</v>
      </c>
      <c r="J32">
        <v>37903</v>
      </c>
      <c r="K32">
        <f t="shared" si="3"/>
        <v>37.902999999999999</v>
      </c>
      <c r="L32">
        <v>1</v>
      </c>
    </row>
    <row r="33" spans="1:12" x14ac:dyDescent="0.2">
      <c r="B33" s="5">
        <v>12</v>
      </c>
      <c r="C33" t="s">
        <v>15</v>
      </c>
      <c r="D33">
        <v>5455</v>
      </c>
      <c r="E33">
        <f t="shared" si="2"/>
        <v>5.4550000000000001</v>
      </c>
      <c r="F33">
        <v>0.80030900000000005</v>
      </c>
      <c r="H33" s="5">
        <v>13</v>
      </c>
      <c r="I33" t="s">
        <v>14</v>
      </c>
      <c r="J33">
        <v>26546</v>
      </c>
      <c r="K33">
        <f t="shared" si="3"/>
        <v>26.545999999999999</v>
      </c>
      <c r="L33">
        <v>1</v>
      </c>
    </row>
    <row r="34" spans="1:12" x14ac:dyDescent="0.2">
      <c r="B34" s="5">
        <v>12</v>
      </c>
      <c r="C34" t="s">
        <v>15</v>
      </c>
      <c r="D34">
        <v>4793</v>
      </c>
      <c r="E34">
        <f t="shared" si="2"/>
        <v>4.7930000000000001</v>
      </c>
      <c r="F34">
        <v>0.900617</v>
      </c>
      <c r="H34" s="5">
        <v>13</v>
      </c>
      <c r="I34" t="s">
        <v>14</v>
      </c>
      <c r="J34">
        <v>206705</v>
      </c>
      <c r="K34">
        <f t="shared" si="3"/>
        <v>206.70500000000001</v>
      </c>
      <c r="L34">
        <v>0.33333299999999999</v>
      </c>
    </row>
    <row r="35" spans="1:12" x14ac:dyDescent="0.2">
      <c r="B35" s="5">
        <v>12</v>
      </c>
      <c r="C35" t="s">
        <v>15</v>
      </c>
      <c r="D35">
        <v>5309</v>
      </c>
      <c r="E35">
        <f t="shared" si="2"/>
        <v>5.3090000000000002</v>
      </c>
      <c r="F35">
        <v>0.96095699999999995</v>
      </c>
      <c r="H35" s="5">
        <v>13</v>
      </c>
      <c r="I35" t="s">
        <v>15</v>
      </c>
      <c r="J35">
        <v>21896</v>
      </c>
      <c r="K35">
        <f t="shared" si="3"/>
        <v>21.896000000000001</v>
      </c>
      <c r="L35">
        <v>0.72222200000000003</v>
      </c>
    </row>
    <row r="36" spans="1:12" x14ac:dyDescent="0.2">
      <c r="B36" s="5">
        <v>12</v>
      </c>
      <c r="C36" t="s">
        <v>15</v>
      </c>
      <c r="D36">
        <v>5983</v>
      </c>
      <c r="E36">
        <f t="shared" si="2"/>
        <v>5.9829999999999997</v>
      </c>
      <c r="F36">
        <v>0.97083299999999995</v>
      </c>
      <c r="H36" s="5">
        <v>13</v>
      </c>
      <c r="I36" t="s">
        <v>15</v>
      </c>
      <c r="J36">
        <v>21904</v>
      </c>
      <c r="K36">
        <f t="shared" si="3"/>
        <v>21.904</v>
      </c>
      <c r="L36">
        <v>0.72222200000000003</v>
      </c>
    </row>
    <row r="37" spans="1:12" x14ac:dyDescent="0.2">
      <c r="H37" s="5">
        <v>13</v>
      </c>
      <c r="I37" t="s">
        <v>15</v>
      </c>
      <c r="J37">
        <v>7134</v>
      </c>
      <c r="K37">
        <f t="shared" si="3"/>
        <v>7.1340000000000003</v>
      </c>
      <c r="L37">
        <v>0.72222200000000003</v>
      </c>
    </row>
    <row r="38" spans="1:12" x14ac:dyDescent="0.2">
      <c r="H38" s="5">
        <v>13</v>
      </c>
      <c r="I38" t="s">
        <v>15</v>
      </c>
      <c r="J38">
        <v>7141</v>
      </c>
      <c r="K38">
        <f t="shared" si="3"/>
        <v>7.141</v>
      </c>
      <c r="L38">
        <v>0.72222200000000003</v>
      </c>
    </row>
    <row r="39" spans="1:12" x14ac:dyDescent="0.2">
      <c r="H39" s="5">
        <v>13</v>
      </c>
      <c r="I39" t="s">
        <v>15</v>
      </c>
      <c r="J39">
        <v>182455</v>
      </c>
      <c r="K39">
        <f t="shared" si="3"/>
        <v>182.45500000000001</v>
      </c>
      <c r="L39">
        <v>0.33333299999999999</v>
      </c>
    </row>
    <row r="40" spans="1:12" x14ac:dyDescent="0.2">
      <c r="H40" s="5">
        <v>13</v>
      </c>
      <c r="I40" t="s">
        <v>15</v>
      </c>
      <c r="J40">
        <v>11072</v>
      </c>
      <c r="K40">
        <f t="shared" si="3"/>
        <v>11.071999999999999</v>
      </c>
      <c r="L40">
        <v>0.72222200000000003</v>
      </c>
    </row>
    <row r="41" spans="1:12" x14ac:dyDescent="0.2">
      <c r="H41" s="5">
        <v>13</v>
      </c>
      <c r="I41" t="s">
        <v>15</v>
      </c>
      <c r="J41">
        <v>11086</v>
      </c>
      <c r="K41">
        <f t="shared" si="3"/>
        <v>11.086</v>
      </c>
      <c r="L41">
        <v>0.72222200000000003</v>
      </c>
    </row>
    <row r="42" spans="1:12" x14ac:dyDescent="0.2">
      <c r="H42" s="5">
        <v>13</v>
      </c>
      <c r="I42" t="s">
        <v>15</v>
      </c>
      <c r="J42">
        <v>7961</v>
      </c>
      <c r="K42">
        <f t="shared" si="3"/>
        <v>7.9610000000000003</v>
      </c>
      <c r="L42">
        <v>0.94475299999999995</v>
      </c>
    </row>
    <row r="43" spans="1:12" x14ac:dyDescent="0.2">
      <c r="H43" s="5">
        <v>13</v>
      </c>
      <c r="I43" t="s">
        <v>15</v>
      </c>
      <c r="J43">
        <v>7254</v>
      </c>
      <c r="K43">
        <f t="shared" si="3"/>
        <v>7.2539999999999996</v>
      </c>
      <c r="L43">
        <v>0.93672800000000001</v>
      </c>
    </row>
    <row r="44" spans="1:12" x14ac:dyDescent="0.2">
      <c r="B44" s="5" t="s">
        <v>42</v>
      </c>
      <c r="E44">
        <f>AVERAGE(E27:E31)</f>
        <v>6.859</v>
      </c>
      <c r="F44">
        <f>AVERAGE(F27:F31)</f>
        <v>0.9</v>
      </c>
      <c r="H44" s="5"/>
      <c r="K44">
        <f>AVERAGE(K27:K34)</f>
        <v>53.657125000000001</v>
      </c>
      <c r="L44">
        <f>AVERAGE(L27:L34)</f>
        <v>0.85416662499999996</v>
      </c>
    </row>
    <row r="45" spans="1:12" x14ac:dyDescent="0.2">
      <c r="B45" s="5" t="s">
        <v>43</v>
      </c>
      <c r="E45">
        <f>AVERAGE(E32:E36)</f>
        <v>5.7162000000000006</v>
      </c>
      <c r="F45">
        <f>AVERAGE(F32:F36)</f>
        <v>0.92432080000000005</v>
      </c>
      <c r="H45" s="5"/>
      <c r="K45">
        <f>AVERAGE(K35:K42)</f>
        <v>33.831125</v>
      </c>
      <c r="L45">
        <f>AVERAGE(L35:L42)</f>
        <v>0.70142725000000006</v>
      </c>
    </row>
    <row r="46" spans="1:12" x14ac:dyDescent="0.2">
      <c r="H46" s="5"/>
    </row>
    <row r="47" spans="1:12" x14ac:dyDescent="0.2">
      <c r="A47">
        <v>3</v>
      </c>
      <c r="B47" s="5">
        <v>15</v>
      </c>
      <c r="C47" t="s">
        <v>15</v>
      </c>
      <c r="D47">
        <v>4101</v>
      </c>
      <c r="E47">
        <f t="shared" ref="E47:E58" si="4">D47/1000</f>
        <v>4.101</v>
      </c>
      <c r="F47">
        <v>0.96481499999999998</v>
      </c>
      <c r="H47" s="5">
        <v>14</v>
      </c>
      <c r="I47" t="s">
        <v>15</v>
      </c>
      <c r="J47">
        <v>16861</v>
      </c>
      <c r="K47">
        <f t="shared" ref="K47:K60" si="5">J47/1000</f>
        <v>16.861000000000001</v>
      </c>
      <c r="L47">
        <v>0.94074100000000005</v>
      </c>
    </row>
    <row r="48" spans="1:12" x14ac:dyDescent="0.2">
      <c r="B48" s="5">
        <v>15</v>
      </c>
      <c r="C48" t="s">
        <v>15</v>
      </c>
      <c r="D48">
        <v>4113</v>
      </c>
      <c r="E48">
        <f t="shared" si="4"/>
        <v>4.1130000000000004</v>
      </c>
      <c r="F48">
        <v>0.96481499999999998</v>
      </c>
      <c r="H48" s="5">
        <v>14</v>
      </c>
      <c r="I48" t="s">
        <v>15</v>
      </c>
      <c r="J48">
        <v>19323</v>
      </c>
      <c r="K48">
        <f t="shared" si="5"/>
        <v>19.323</v>
      </c>
      <c r="L48">
        <v>0.78642000000000001</v>
      </c>
    </row>
    <row r="49" spans="1:12" x14ac:dyDescent="0.2">
      <c r="B49" s="5">
        <v>15</v>
      </c>
      <c r="C49" t="s">
        <v>15</v>
      </c>
      <c r="D49">
        <v>6249</v>
      </c>
      <c r="E49">
        <f t="shared" si="4"/>
        <v>6.2489999999999997</v>
      </c>
      <c r="F49">
        <v>0.87870400000000004</v>
      </c>
      <c r="H49" s="5">
        <v>14</v>
      </c>
      <c r="I49" t="s">
        <v>15</v>
      </c>
      <c r="J49">
        <v>13759</v>
      </c>
      <c r="K49">
        <f t="shared" si="5"/>
        <v>13.759</v>
      </c>
      <c r="L49">
        <v>0.65200599999999997</v>
      </c>
    </row>
    <row r="50" spans="1:12" x14ac:dyDescent="0.2">
      <c r="B50" s="5">
        <v>15</v>
      </c>
      <c r="C50" t="s">
        <v>15</v>
      </c>
      <c r="D50">
        <v>2828</v>
      </c>
      <c r="E50">
        <f t="shared" si="4"/>
        <v>2.8279999999999998</v>
      </c>
      <c r="F50">
        <v>0.95092600000000005</v>
      </c>
      <c r="H50" s="5">
        <v>14</v>
      </c>
      <c r="I50" t="s">
        <v>15</v>
      </c>
      <c r="J50">
        <v>22583</v>
      </c>
      <c r="K50">
        <f t="shared" si="5"/>
        <v>22.582999999999998</v>
      </c>
      <c r="L50">
        <v>0.47746899999999998</v>
      </c>
    </row>
    <row r="51" spans="1:12" x14ac:dyDescent="0.2">
      <c r="B51" s="5">
        <v>15</v>
      </c>
      <c r="C51" t="s">
        <v>15</v>
      </c>
      <c r="D51">
        <v>2893</v>
      </c>
      <c r="E51">
        <f t="shared" si="4"/>
        <v>2.8929999999999998</v>
      </c>
      <c r="F51">
        <v>0.95092600000000005</v>
      </c>
      <c r="H51" s="5">
        <v>14</v>
      </c>
      <c r="I51" t="s">
        <v>15</v>
      </c>
      <c r="J51">
        <v>9935</v>
      </c>
      <c r="K51">
        <f t="shared" si="5"/>
        <v>9.9350000000000005</v>
      </c>
      <c r="L51">
        <v>0.72222200000000003</v>
      </c>
    </row>
    <row r="52" spans="1:12" x14ac:dyDescent="0.2">
      <c r="B52" s="5">
        <v>15</v>
      </c>
      <c r="C52" t="s">
        <v>15</v>
      </c>
      <c r="D52">
        <v>3577</v>
      </c>
      <c r="E52">
        <f t="shared" si="4"/>
        <v>3.577</v>
      </c>
      <c r="F52">
        <v>0.91481500000000004</v>
      </c>
      <c r="H52" s="5">
        <v>14</v>
      </c>
      <c r="I52" t="s">
        <v>15</v>
      </c>
      <c r="J52">
        <v>9945</v>
      </c>
      <c r="K52">
        <f t="shared" si="5"/>
        <v>9.9450000000000003</v>
      </c>
      <c r="L52">
        <v>0.72222200000000003</v>
      </c>
    </row>
    <row r="53" spans="1:12" x14ac:dyDescent="0.2">
      <c r="B53" s="5">
        <v>15</v>
      </c>
      <c r="C53" t="s">
        <v>15</v>
      </c>
      <c r="D53">
        <v>7666</v>
      </c>
      <c r="E53">
        <f t="shared" si="4"/>
        <v>7.6660000000000004</v>
      </c>
      <c r="F53">
        <v>0.16666600000000001</v>
      </c>
      <c r="H53" s="5">
        <v>14</v>
      </c>
      <c r="I53" t="s">
        <v>14</v>
      </c>
      <c r="J53">
        <v>518766</v>
      </c>
      <c r="K53">
        <f t="shared" si="5"/>
        <v>518.76599999999996</v>
      </c>
      <c r="L53">
        <v>0.33333299999999999</v>
      </c>
    </row>
    <row r="54" spans="1:12" x14ac:dyDescent="0.2">
      <c r="B54" s="5">
        <v>15</v>
      </c>
      <c r="C54" t="s">
        <v>14</v>
      </c>
      <c r="D54">
        <v>17749</v>
      </c>
      <c r="E54">
        <f t="shared" si="4"/>
        <v>17.748999999999999</v>
      </c>
      <c r="F54">
        <v>0.25</v>
      </c>
      <c r="H54" s="5">
        <v>14</v>
      </c>
      <c r="I54" t="s">
        <v>14</v>
      </c>
      <c r="J54">
        <v>523021</v>
      </c>
      <c r="K54">
        <f t="shared" si="5"/>
        <v>523.02099999999996</v>
      </c>
      <c r="L54">
        <v>0.33333299999999999</v>
      </c>
    </row>
    <row r="55" spans="1:12" x14ac:dyDescent="0.2">
      <c r="B55" s="5">
        <v>15</v>
      </c>
      <c r="C55" t="s">
        <v>14</v>
      </c>
      <c r="D55">
        <v>8454</v>
      </c>
      <c r="E55">
        <f t="shared" si="4"/>
        <v>8.4540000000000006</v>
      </c>
      <c r="F55">
        <v>0.5</v>
      </c>
      <c r="H55" s="5">
        <v>14</v>
      </c>
      <c r="I55" t="s">
        <v>14</v>
      </c>
      <c r="J55">
        <v>525262</v>
      </c>
      <c r="K55">
        <f t="shared" si="5"/>
        <v>525.26199999999994</v>
      </c>
      <c r="L55">
        <v>0.33333299999999999</v>
      </c>
    </row>
    <row r="56" spans="1:12" x14ac:dyDescent="0.2">
      <c r="B56" s="5">
        <v>15</v>
      </c>
      <c r="C56" t="s">
        <v>14</v>
      </c>
      <c r="D56">
        <v>15283</v>
      </c>
      <c r="E56">
        <f t="shared" si="4"/>
        <v>15.282999999999999</v>
      </c>
      <c r="F56">
        <v>0.33</v>
      </c>
      <c r="H56" s="5">
        <v>14</v>
      </c>
      <c r="I56" t="s">
        <v>14</v>
      </c>
      <c r="J56">
        <v>151095</v>
      </c>
      <c r="K56">
        <f t="shared" si="5"/>
        <v>151.095</v>
      </c>
      <c r="L56">
        <v>0.25</v>
      </c>
    </row>
    <row r="57" spans="1:12" x14ac:dyDescent="0.2">
      <c r="B57" s="5">
        <v>15</v>
      </c>
      <c r="C57" t="s">
        <v>14</v>
      </c>
      <c r="D57">
        <v>13985</v>
      </c>
      <c r="E57">
        <f t="shared" si="4"/>
        <v>13.984999999999999</v>
      </c>
      <c r="F57">
        <v>0.25</v>
      </c>
      <c r="H57" s="5">
        <v>14</v>
      </c>
      <c r="I57" t="s">
        <v>14</v>
      </c>
      <c r="J57">
        <v>76428</v>
      </c>
      <c r="K57">
        <f t="shared" si="5"/>
        <v>76.427999999999997</v>
      </c>
      <c r="L57">
        <v>0.5</v>
      </c>
    </row>
    <row r="58" spans="1:12" x14ac:dyDescent="0.2">
      <c r="B58" s="5">
        <v>15</v>
      </c>
      <c r="C58" t="s">
        <v>14</v>
      </c>
      <c r="D58">
        <v>10164</v>
      </c>
      <c r="E58">
        <f t="shared" si="4"/>
        <v>10.164</v>
      </c>
      <c r="F58">
        <v>0.33</v>
      </c>
      <c r="H58" s="5">
        <v>14</v>
      </c>
      <c r="I58" t="s">
        <v>14</v>
      </c>
      <c r="J58">
        <v>53224</v>
      </c>
      <c r="K58">
        <f t="shared" si="5"/>
        <v>53.223999999999997</v>
      </c>
      <c r="L58">
        <v>1</v>
      </c>
    </row>
    <row r="59" spans="1:12" x14ac:dyDescent="0.2">
      <c r="H59" s="5">
        <v>14</v>
      </c>
      <c r="I59" t="s">
        <v>14</v>
      </c>
      <c r="J59">
        <v>69559</v>
      </c>
      <c r="K59">
        <f t="shared" si="5"/>
        <v>69.558999999999997</v>
      </c>
      <c r="L59">
        <v>0.33333299999999999</v>
      </c>
    </row>
    <row r="60" spans="1:12" x14ac:dyDescent="0.2">
      <c r="H60" s="5">
        <v>14</v>
      </c>
      <c r="I60" t="s">
        <v>14</v>
      </c>
      <c r="J60">
        <v>88874</v>
      </c>
      <c r="K60">
        <f t="shared" si="5"/>
        <v>88.873999999999995</v>
      </c>
      <c r="L60">
        <v>0.5</v>
      </c>
    </row>
    <row r="61" spans="1:12" x14ac:dyDescent="0.2">
      <c r="B61" s="5" t="s">
        <v>42</v>
      </c>
      <c r="E61">
        <f>AVERAGE(E54:E58)</f>
        <v>13.126999999999999</v>
      </c>
      <c r="F61">
        <f>AVERAGE(F54:F58)</f>
        <v>0.33200000000000002</v>
      </c>
      <c r="H61" s="5"/>
      <c r="K61">
        <f>AVERAGE(K53:K60)</f>
        <v>250.77862499999995</v>
      </c>
      <c r="L61">
        <f>AVERAGE(L53:L60)</f>
        <v>0.4479165</v>
      </c>
    </row>
    <row r="62" spans="1:12" x14ac:dyDescent="0.2">
      <c r="B62" s="5" t="s">
        <v>43</v>
      </c>
      <c r="E62">
        <f>AVERAGE(E47:E53)</f>
        <v>4.4895714285714288</v>
      </c>
      <c r="F62">
        <f>AVERAGE(F47:F53)</f>
        <v>0.82738100000000003</v>
      </c>
      <c r="H62" s="5"/>
      <c r="K62">
        <f>AVERAGE(K47:K52)</f>
        <v>15.401000000000002</v>
      </c>
      <c r="L62">
        <f>AVERAGE(L47:L52)</f>
        <v>0.71684666666666674</v>
      </c>
    </row>
    <row r="64" spans="1:12" x14ac:dyDescent="0.2">
      <c r="A64">
        <v>4</v>
      </c>
      <c r="B64" s="5">
        <v>20</v>
      </c>
      <c r="C64" t="s">
        <v>14</v>
      </c>
      <c r="D64">
        <v>7439</v>
      </c>
      <c r="E64">
        <f t="shared" ref="E64:E73" si="6">D64/1000</f>
        <v>7.4390000000000001</v>
      </c>
      <c r="F64">
        <v>0.5</v>
      </c>
      <c r="H64" s="5">
        <v>21</v>
      </c>
      <c r="I64" t="s">
        <v>14</v>
      </c>
      <c r="J64">
        <v>17511</v>
      </c>
      <c r="K64">
        <f t="shared" ref="K64:K73" si="7">J64/1000</f>
        <v>17.510999999999999</v>
      </c>
      <c r="L64">
        <v>1</v>
      </c>
    </row>
    <row r="65" spans="1:12" x14ac:dyDescent="0.2">
      <c r="B65" s="5">
        <v>20</v>
      </c>
      <c r="C65" t="s">
        <v>14</v>
      </c>
      <c r="D65">
        <v>7417</v>
      </c>
      <c r="E65">
        <f t="shared" si="6"/>
        <v>7.4169999999999998</v>
      </c>
      <c r="F65">
        <v>1</v>
      </c>
      <c r="H65" s="5">
        <v>21</v>
      </c>
      <c r="I65" t="s">
        <v>14</v>
      </c>
      <c r="J65">
        <v>11692</v>
      </c>
      <c r="K65">
        <f t="shared" si="7"/>
        <v>11.692</v>
      </c>
      <c r="L65">
        <v>1</v>
      </c>
    </row>
    <row r="66" spans="1:12" x14ac:dyDescent="0.2">
      <c r="B66" s="5">
        <v>20</v>
      </c>
      <c r="C66" t="s">
        <v>14</v>
      </c>
      <c r="D66">
        <v>5335</v>
      </c>
      <c r="E66">
        <f t="shared" si="6"/>
        <v>5.335</v>
      </c>
      <c r="F66">
        <v>0.5</v>
      </c>
      <c r="H66" s="5">
        <v>21</v>
      </c>
      <c r="I66" t="s">
        <v>14</v>
      </c>
      <c r="J66">
        <v>11786</v>
      </c>
      <c r="K66">
        <f t="shared" si="7"/>
        <v>11.786</v>
      </c>
      <c r="L66">
        <v>1</v>
      </c>
    </row>
    <row r="67" spans="1:12" x14ac:dyDescent="0.2">
      <c r="B67" s="5">
        <v>20</v>
      </c>
      <c r="C67" t="s">
        <v>14</v>
      </c>
      <c r="D67">
        <v>6976</v>
      </c>
      <c r="E67">
        <f t="shared" si="6"/>
        <v>6.976</v>
      </c>
      <c r="F67">
        <v>1</v>
      </c>
      <c r="H67" s="5">
        <v>21</v>
      </c>
      <c r="I67" t="s">
        <v>14</v>
      </c>
      <c r="J67">
        <v>13028</v>
      </c>
      <c r="K67">
        <f t="shared" si="7"/>
        <v>13.028</v>
      </c>
      <c r="L67">
        <v>1</v>
      </c>
    </row>
    <row r="68" spans="1:12" x14ac:dyDescent="0.2">
      <c r="B68" s="5">
        <v>20</v>
      </c>
      <c r="C68" t="s">
        <v>14</v>
      </c>
      <c r="D68">
        <v>4316</v>
      </c>
      <c r="E68">
        <f t="shared" si="6"/>
        <v>4.3159999999999998</v>
      </c>
      <c r="F68">
        <v>1</v>
      </c>
      <c r="H68" s="5">
        <v>21</v>
      </c>
      <c r="I68" t="s">
        <v>15</v>
      </c>
      <c r="J68">
        <v>8001</v>
      </c>
      <c r="K68">
        <f t="shared" si="7"/>
        <v>8.0009999999999994</v>
      </c>
      <c r="L68">
        <v>0.72222200000000003</v>
      </c>
    </row>
    <row r="69" spans="1:12" x14ac:dyDescent="0.2">
      <c r="B69" s="5">
        <v>20</v>
      </c>
      <c r="C69" t="s">
        <v>15</v>
      </c>
      <c r="D69">
        <v>1566</v>
      </c>
      <c r="E69">
        <f t="shared" si="6"/>
        <v>1.5660000000000001</v>
      </c>
      <c r="F69">
        <v>0.86666600000000005</v>
      </c>
      <c r="H69" s="5">
        <v>21</v>
      </c>
      <c r="I69" t="s">
        <v>15</v>
      </c>
      <c r="J69">
        <v>8009</v>
      </c>
      <c r="K69">
        <f t="shared" si="7"/>
        <v>8.0090000000000003</v>
      </c>
      <c r="L69">
        <v>0.72222200000000003</v>
      </c>
    </row>
    <row r="70" spans="1:12" x14ac:dyDescent="0.2">
      <c r="B70" s="5">
        <v>20</v>
      </c>
      <c r="C70" t="s">
        <v>15</v>
      </c>
      <c r="D70">
        <v>6547</v>
      </c>
      <c r="E70">
        <f t="shared" si="6"/>
        <v>6.5469999999999997</v>
      </c>
      <c r="F70">
        <v>0.99907400000000002</v>
      </c>
      <c r="H70" s="5">
        <v>21</v>
      </c>
      <c r="I70" t="s">
        <v>15</v>
      </c>
      <c r="J70">
        <v>14623</v>
      </c>
      <c r="K70">
        <f t="shared" si="7"/>
        <v>14.622999999999999</v>
      </c>
      <c r="L70">
        <v>0.91466000000000003</v>
      </c>
    </row>
    <row r="71" spans="1:12" x14ac:dyDescent="0.2">
      <c r="B71" s="5">
        <v>20</v>
      </c>
      <c r="C71" t="s">
        <v>15</v>
      </c>
      <c r="D71">
        <v>4946</v>
      </c>
      <c r="E71">
        <f t="shared" si="6"/>
        <v>4.9459999999999997</v>
      </c>
      <c r="F71">
        <v>0.95277800000000001</v>
      </c>
      <c r="H71" s="5">
        <v>21</v>
      </c>
      <c r="I71" t="s">
        <v>15</v>
      </c>
      <c r="J71">
        <v>8866</v>
      </c>
      <c r="K71">
        <f t="shared" si="7"/>
        <v>8.8659999999999997</v>
      </c>
      <c r="L71">
        <v>0.97499999999999998</v>
      </c>
    </row>
    <row r="72" spans="1:12" x14ac:dyDescent="0.2">
      <c r="B72" s="5">
        <v>20</v>
      </c>
      <c r="C72" t="s">
        <v>15</v>
      </c>
      <c r="D72">
        <v>4178</v>
      </c>
      <c r="E72">
        <f t="shared" si="6"/>
        <v>4.1779999999999999</v>
      </c>
      <c r="F72">
        <v>0.98703700000000005</v>
      </c>
      <c r="H72" s="5">
        <v>21</v>
      </c>
      <c r="I72" t="s">
        <v>15</v>
      </c>
      <c r="J72">
        <v>7795</v>
      </c>
      <c r="K72">
        <f t="shared" si="7"/>
        <v>7.7949999999999999</v>
      </c>
      <c r="L72">
        <v>0.958951</v>
      </c>
    </row>
    <row r="73" spans="1:12" x14ac:dyDescent="0.2">
      <c r="B73" s="5">
        <v>20</v>
      </c>
      <c r="C73" t="s">
        <v>15</v>
      </c>
      <c r="D73">
        <v>6277</v>
      </c>
      <c r="E73">
        <f t="shared" si="6"/>
        <v>6.2770000000000001</v>
      </c>
      <c r="F73">
        <v>0.96481499999999998</v>
      </c>
      <c r="H73" s="5">
        <v>21</v>
      </c>
      <c r="I73" t="s">
        <v>15</v>
      </c>
      <c r="J73">
        <v>7346</v>
      </c>
      <c r="K73">
        <f t="shared" si="7"/>
        <v>7.3460000000000001</v>
      </c>
      <c r="L73">
        <v>0.97685200000000005</v>
      </c>
    </row>
    <row r="74" spans="1:12" x14ac:dyDescent="0.2">
      <c r="B74" s="5" t="s">
        <v>42</v>
      </c>
      <c r="E74">
        <f>AVERAGE(E64:E68)</f>
        <v>6.2965999999999998</v>
      </c>
      <c r="F74">
        <f>AVERAGE(F64:F68)</f>
        <v>0.8</v>
      </c>
      <c r="K74">
        <f>AVERAGE(K64:K67)</f>
        <v>13.504249999999999</v>
      </c>
      <c r="L74">
        <f>AVERAGE(L64:L67)</f>
        <v>1</v>
      </c>
    </row>
    <row r="75" spans="1:12" x14ac:dyDescent="0.2">
      <c r="B75" s="5" t="s">
        <v>43</v>
      </c>
      <c r="E75">
        <f>AVERAGE(E69:E73)</f>
        <v>4.7027999999999999</v>
      </c>
      <c r="F75">
        <f>AVERAGE(F69:F73)</f>
        <v>0.95407399999999998</v>
      </c>
      <c r="K75">
        <f>AVERAGE(K68:K73)</f>
        <v>9.1066666666666674</v>
      </c>
      <c r="L75">
        <f>AVERAGE(L68:L73)</f>
        <v>0.87831783333333346</v>
      </c>
    </row>
    <row r="77" spans="1:12" x14ac:dyDescent="0.2">
      <c r="A77">
        <v>5</v>
      </c>
      <c r="B77" s="5">
        <v>25</v>
      </c>
      <c r="C77" t="s">
        <v>14</v>
      </c>
      <c r="D77">
        <v>7583</v>
      </c>
      <c r="E77">
        <f t="shared" ref="E77:E85" si="8">D77/1000</f>
        <v>7.5830000000000002</v>
      </c>
      <c r="F77">
        <v>0.5</v>
      </c>
      <c r="H77" s="5">
        <v>24</v>
      </c>
      <c r="I77" t="s">
        <v>14</v>
      </c>
      <c r="J77">
        <v>143760</v>
      </c>
      <c r="K77">
        <f t="shared" ref="K77:K85" si="9">J77/1000</f>
        <v>143.76</v>
      </c>
      <c r="L77">
        <v>0.125</v>
      </c>
    </row>
    <row r="78" spans="1:12" x14ac:dyDescent="0.2">
      <c r="B78" s="5">
        <v>25</v>
      </c>
      <c r="C78" t="s">
        <v>14</v>
      </c>
      <c r="D78">
        <v>8657</v>
      </c>
      <c r="E78">
        <f t="shared" si="8"/>
        <v>8.657</v>
      </c>
      <c r="F78">
        <v>1</v>
      </c>
      <c r="H78" s="5">
        <v>24</v>
      </c>
      <c r="I78" t="s">
        <v>14</v>
      </c>
      <c r="J78">
        <v>42565</v>
      </c>
      <c r="K78">
        <f t="shared" si="9"/>
        <v>42.564999999999998</v>
      </c>
      <c r="L78">
        <v>0.33333299999999999</v>
      </c>
    </row>
    <row r="79" spans="1:12" x14ac:dyDescent="0.2">
      <c r="B79" s="5">
        <v>25</v>
      </c>
      <c r="C79" t="s">
        <v>14</v>
      </c>
      <c r="D79">
        <v>7214</v>
      </c>
      <c r="E79">
        <f t="shared" si="8"/>
        <v>7.2140000000000004</v>
      </c>
      <c r="F79">
        <v>1</v>
      </c>
      <c r="H79" s="5">
        <v>24</v>
      </c>
      <c r="I79" t="s">
        <v>14</v>
      </c>
      <c r="J79">
        <v>54837</v>
      </c>
      <c r="K79">
        <f t="shared" si="9"/>
        <v>54.837000000000003</v>
      </c>
      <c r="L79">
        <v>0.2</v>
      </c>
    </row>
    <row r="80" spans="1:12" x14ac:dyDescent="0.2">
      <c r="B80" s="5">
        <v>25</v>
      </c>
      <c r="C80" t="s">
        <v>14</v>
      </c>
      <c r="D80">
        <v>6263</v>
      </c>
      <c r="E80">
        <f t="shared" si="8"/>
        <v>6.2629999999999999</v>
      </c>
      <c r="F80">
        <v>1</v>
      </c>
      <c r="H80" s="5">
        <v>24</v>
      </c>
      <c r="I80" t="s">
        <v>15</v>
      </c>
      <c r="J80">
        <v>13396</v>
      </c>
      <c r="K80">
        <f t="shared" si="9"/>
        <v>13.396000000000001</v>
      </c>
      <c r="L80">
        <v>0.95092600000000005</v>
      </c>
    </row>
    <row r="81" spans="1:12" x14ac:dyDescent="0.2">
      <c r="B81" s="5">
        <v>25</v>
      </c>
      <c r="C81" t="s">
        <v>15</v>
      </c>
      <c r="D81">
        <v>9614</v>
      </c>
      <c r="E81">
        <f t="shared" si="8"/>
        <v>9.6140000000000008</v>
      </c>
      <c r="F81">
        <v>0.99907400000000002</v>
      </c>
      <c r="H81" s="5">
        <v>24</v>
      </c>
      <c r="I81" t="s">
        <v>15</v>
      </c>
      <c r="J81">
        <v>8870</v>
      </c>
      <c r="K81">
        <f t="shared" si="9"/>
        <v>8.8699999999999992</v>
      </c>
      <c r="L81">
        <v>0.72222200000000003</v>
      </c>
    </row>
    <row r="82" spans="1:12" x14ac:dyDescent="0.2">
      <c r="B82" s="5">
        <v>25</v>
      </c>
      <c r="C82" t="s">
        <v>15</v>
      </c>
      <c r="D82">
        <v>4606</v>
      </c>
      <c r="E82">
        <f t="shared" si="8"/>
        <v>4.6059999999999999</v>
      </c>
      <c r="F82">
        <v>0.94074100000000005</v>
      </c>
      <c r="H82" s="5">
        <v>24</v>
      </c>
      <c r="I82" t="s">
        <v>15</v>
      </c>
      <c r="J82">
        <v>8883</v>
      </c>
      <c r="K82">
        <f t="shared" si="9"/>
        <v>8.8829999999999991</v>
      </c>
      <c r="L82">
        <v>0.72222200000000003</v>
      </c>
    </row>
    <row r="83" spans="1:12" x14ac:dyDescent="0.2">
      <c r="B83" s="5">
        <v>25</v>
      </c>
      <c r="C83" t="s">
        <v>15</v>
      </c>
      <c r="D83">
        <v>4743</v>
      </c>
      <c r="E83">
        <f t="shared" si="8"/>
        <v>4.7430000000000003</v>
      </c>
      <c r="F83">
        <v>0.96296300000000001</v>
      </c>
      <c r="H83" s="5">
        <v>24</v>
      </c>
      <c r="I83" t="s">
        <v>15</v>
      </c>
      <c r="J83">
        <v>12108</v>
      </c>
      <c r="K83">
        <f t="shared" si="9"/>
        <v>12.108000000000001</v>
      </c>
      <c r="L83">
        <v>0.95493799999999995</v>
      </c>
    </row>
    <row r="84" spans="1:12" x14ac:dyDescent="0.2">
      <c r="B84" s="5">
        <v>25</v>
      </c>
      <c r="C84" t="s">
        <v>15</v>
      </c>
      <c r="D84">
        <v>4395</v>
      </c>
      <c r="E84">
        <f t="shared" si="8"/>
        <v>4.3949999999999996</v>
      </c>
      <c r="F84">
        <v>0.98703700000000005</v>
      </c>
      <c r="H84" s="5">
        <v>24</v>
      </c>
      <c r="I84" t="s">
        <v>15</v>
      </c>
      <c r="J84">
        <v>12592</v>
      </c>
      <c r="K84">
        <f t="shared" si="9"/>
        <v>12.592000000000001</v>
      </c>
      <c r="L84">
        <v>0.92669699999999999</v>
      </c>
    </row>
    <row r="85" spans="1:12" x14ac:dyDescent="0.2">
      <c r="B85" s="5">
        <v>25</v>
      </c>
      <c r="C85" t="s">
        <v>15</v>
      </c>
      <c r="D85">
        <v>5301</v>
      </c>
      <c r="E85">
        <f t="shared" si="8"/>
        <v>5.3010000000000002</v>
      </c>
      <c r="F85">
        <v>0.96481499999999998</v>
      </c>
      <c r="H85" s="5">
        <v>24</v>
      </c>
      <c r="I85" t="s">
        <v>15</v>
      </c>
      <c r="J85">
        <v>9287</v>
      </c>
      <c r="K85">
        <f t="shared" si="9"/>
        <v>9.2870000000000008</v>
      </c>
      <c r="L85">
        <v>0.93888899999999997</v>
      </c>
    </row>
    <row r="86" spans="1:12" x14ac:dyDescent="0.2">
      <c r="B86" s="5" t="s">
        <v>42</v>
      </c>
      <c r="E86">
        <f>AVERAGE(E77:E80)</f>
        <v>7.4292499999999997</v>
      </c>
      <c r="F86">
        <f>AVERAGE(F77:F80)</f>
        <v>0.875</v>
      </c>
      <c r="K86">
        <f>AVERAGE(K77:K79)</f>
        <v>80.387333333333331</v>
      </c>
      <c r="L86">
        <f>AVERAGE(L77:L79)</f>
        <v>0.21944433333333335</v>
      </c>
    </row>
    <row r="87" spans="1:12" x14ac:dyDescent="0.2">
      <c r="B87" s="5" t="s">
        <v>43</v>
      </c>
      <c r="E87">
        <f>AVERAGE(E81:E85)</f>
        <v>5.7317999999999998</v>
      </c>
      <c r="F87">
        <f>AVERAGE(F81:F85)</f>
        <v>0.97092600000000007</v>
      </c>
      <c r="K87">
        <f>AVERAGE(K80:K85)</f>
        <v>10.856</v>
      </c>
      <c r="L87">
        <f>AVERAGE(L80:L85)</f>
        <v>0.8693156666666666</v>
      </c>
    </row>
    <row r="88" spans="1:12" x14ac:dyDescent="0.2">
      <c r="B88" s="5"/>
    </row>
    <row r="89" spans="1:12" x14ac:dyDescent="0.2">
      <c r="A89">
        <v>6</v>
      </c>
      <c r="B89" s="6">
        <v>6</v>
      </c>
      <c r="C89" t="s">
        <v>14</v>
      </c>
      <c r="D89">
        <v>7537</v>
      </c>
      <c r="E89">
        <f t="shared" ref="E89:E99" si="10">D89/1000</f>
        <v>7.5369999999999999</v>
      </c>
      <c r="F89">
        <v>1</v>
      </c>
      <c r="H89" s="6">
        <v>7</v>
      </c>
      <c r="I89" t="s">
        <v>14</v>
      </c>
      <c r="J89">
        <v>5942</v>
      </c>
      <c r="K89">
        <f t="shared" ref="K89:K101" si="11">J89/1000</f>
        <v>5.9420000000000002</v>
      </c>
      <c r="L89">
        <v>1</v>
      </c>
    </row>
    <row r="90" spans="1:12" x14ac:dyDescent="0.2">
      <c r="B90" s="6">
        <v>6</v>
      </c>
      <c r="C90" t="s">
        <v>14</v>
      </c>
      <c r="D90">
        <v>5925</v>
      </c>
      <c r="E90">
        <f t="shared" si="10"/>
        <v>5.9249999999999998</v>
      </c>
      <c r="F90">
        <v>1</v>
      </c>
      <c r="H90" s="6">
        <v>7</v>
      </c>
      <c r="I90" t="s">
        <v>14</v>
      </c>
      <c r="J90">
        <v>2490</v>
      </c>
      <c r="K90">
        <f t="shared" si="11"/>
        <v>2.4900000000000002</v>
      </c>
      <c r="L90">
        <v>1</v>
      </c>
    </row>
    <row r="91" spans="1:12" x14ac:dyDescent="0.2">
      <c r="B91" s="6">
        <v>6</v>
      </c>
      <c r="C91" t="s">
        <v>14</v>
      </c>
      <c r="D91">
        <v>107975</v>
      </c>
      <c r="E91">
        <f t="shared" si="10"/>
        <v>107.97499999999999</v>
      </c>
      <c r="F91">
        <v>1</v>
      </c>
      <c r="H91" s="6">
        <v>7</v>
      </c>
      <c r="I91" t="s">
        <v>14</v>
      </c>
      <c r="J91">
        <v>6015</v>
      </c>
      <c r="K91">
        <f t="shared" si="11"/>
        <v>6.0149999999999997</v>
      </c>
      <c r="L91">
        <v>1</v>
      </c>
    </row>
    <row r="92" spans="1:12" x14ac:dyDescent="0.2">
      <c r="B92" s="6">
        <v>6</v>
      </c>
      <c r="C92" t="s">
        <v>14</v>
      </c>
      <c r="D92">
        <v>5941</v>
      </c>
      <c r="E92">
        <f t="shared" si="10"/>
        <v>5.9409999999999998</v>
      </c>
      <c r="F92">
        <v>1</v>
      </c>
      <c r="H92" s="6">
        <v>7</v>
      </c>
      <c r="I92" t="s">
        <v>14</v>
      </c>
      <c r="J92">
        <v>5746</v>
      </c>
      <c r="K92">
        <f t="shared" si="11"/>
        <v>5.7460000000000004</v>
      </c>
      <c r="L92">
        <v>1</v>
      </c>
    </row>
    <row r="93" spans="1:12" x14ac:dyDescent="0.2">
      <c r="B93" s="6">
        <v>6</v>
      </c>
      <c r="C93" t="s">
        <v>14</v>
      </c>
      <c r="D93">
        <v>4147</v>
      </c>
      <c r="E93">
        <f t="shared" si="10"/>
        <v>4.1470000000000002</v>
      </c>
      <c r="F93">
        <v>1</v>
      </c>
      <c r="H93" s="6">
        <v>7</v>
      </c>
      <c r="I93" t="s">
        <v>14</v>
      </c>
      <c r="J93">
        <v>7015</v>
      </c>
      <c r="K93">
        <f t="shared" si="11"/>
        <v>7.0149999999999997</v>
      </c>
      <c r="L93">
        <v>1</v>
      </c>
    </row>
    <row r="94" spans="1:12" x14ac:dyDescent="0.2">
      <c r="B94" s="6">
        <v>6</v>
      </c>
      <c r="C94" t="s">
        <v>15</v>
      </c>
      <c r="D94">
        <v>1128</v>
      </c>
      <c r="E94">
        <f t="shared" si="10"/>
        <v>1.1279999999999999</v>
      </c>
      <c r="F94">
        <v>0.72222200000000003</v>
      </c>
      <c r="H94" s="6">
        <v>7</v>
      </c>
      <c r="I94" t="s">
        <v>15</v>
      </c>
      <c r="J94">
        <v>3012</v>
      </c>
      <c r="K94">
        <f t="shared" si="11"/>
        <v>3.012</v>
      </c>
      <c r="L94">
        <v>0.99907400000000002</v>
      </c>
    </row>
    <row r="95" spans="1:12" x14ac:dyDescent="0.2">
      <c r="B95" s="6">
        <v>6</v>
      </c>
      <c r="C95" t="s">
        <v>15</v>
      </c>
      <c r="D95">
        <v>1408</v>
      </c>
      <c r="E95">
        <f t="shared" si="10"/>
        <v>1.4079999999999999</v>
      </c>
      <c r="F95">
        <v>0.92470399999999997</v>
      </c>
      <c r="H95" s="6">
        <v>7</v>
      </c>
      <c r="I95" t="s">
        <v>15</v>
      </c>
      <c r="J95">
        <v>3049</v>
      </c>
      <c r="K95">
        <f t="shared" si="11"/>
        <v>3.0489999999999999</v>
      </c>
      <c r="L95">
        <v>0.99907400000000002</v>
      </c>
    </row>
    <row r="96" spans="1:12" x14ac:dyDescent="0.2">
      <c r="B96" s="6">
        <v>6</v>
      </c>
      <c r="C96" t="s">
        <v>15</v>
      </c>
      <c r="D96">
        <v>5247</v>
      </c>
      <c r="E96">
        <f t="shared" si="10"/>
        <v>5.2469999999999999</v>
      </c>
      <c r="F96">
        <v>0.97685200000000005</v>
      </c>
      <c r="H96" s="6">
        <v>7</v>
      </c>
      <c r="I96" t="s">
        <v>15</v>
      </c>
      <c r="J96">
        <v>4316</v>
      </c>
      <c r="K96">
        <f t="shared" si="11"/>
        <v>4.3159999999999998</v>
      </c>
      <c r="L96">
        <v>0.96481499999999998</v>
      </c>
    </row>
    <row r="97" spans="1:12" x14ac:dyDescent="0.2">
      <c r="B97" s="6">
        <v>6</v>
      </c>
      <c r="C97" t="s">
        <v>15</v>
      </c>
      <c r="D97">
        <v>5279</v>
      </c>
      <c r="E97">
        <f t="shared" si="10"/>
        <v>5.2789999999999999</v>
      </c>
      <c r="F97">
        <v>0.97685200000000005</v>
      </c>
      <c r="H97" s="6">
        <v>7</v>
      </c>
      <c r="I97" t="s">
        <v>15</v>
      </c>
      <c r="J97">
        <v>1339</v>
      </c>
      <c r="K97">
        <f t="shared" si="11"/>
        <v>1.339</v>
      </c>
      <c r="L97">
        <v>0.97685200000000005</v>
      </c>
    </row>
    <row r="98" spans="1:12" x14ac:dyDescent="0.2">
      <c r="B98" s="6">
        <v>6</v>
      </c>
      <c r="C98" t="s">
        <v>15</v>
      </c>
      <c r="D98">
        <v>1534</v>
      </c>
      <c r="E98">
        <f t="shared" si="10"/>
        <v>1.534</v>
      </c>
      <c r="F98">
        <v>0.95277800000000001</v>
      </c>
      <c r="H98" s="6">
        <v>7</v>
      </c>
      <c r="I98" t="s">
        <v>15</v>
      </c>
      <c r="J98">
        <v>1156</v>
      </c>
      <c r="K98">
        <f t="shared" si="11"/>
        <v>1.1559999999999999</v>
      </c>
      <c r="L98">
        <v>0.796296</v>
      </c>
    </row>
    <row r="99" spans="1:12" x14ac:dyDescent="0.2">
      <c r="B99" s="6">
        <v>6</v>
      </c>
      <c r="C99" t="s">
        <v>15</v>
      </c>
      <c r="D99">
        <v>1272</v>
      </c>
      <c r="E99">
        <f t="shared" si="10"/>
        <v>1.272</v>
      </c>
      <c r="F99">
        <v>0.97499899999999995</v>
      </c>
      <c r="H99" s="6">
        <v>7</v>
      </c>
      <c r="I99" t="s">
        <v>15</v>
      </c>
      <c r="J99">
        <v>1201</v>
      </c>
      <c r="K99">
        <f t="shared" si="11"/>
        <v>1.2010000000000001</v>
      </c>
      <c r="L99">
        <v>0.796296</v>
      </c>
    </row>
    <row r="100" spans="1:12" x14ac:dyDescent="0.2">
      <c r="B100" s="5"/>
      <c r="H100" s="6">
        <v>7</v>
      </c>
      <c r="I100" t="s">
        <v>15</v>
      </c>
      <c r="J100">
        <v>1297</v>
      </c>
      <c r="K100">
        <f t="shared" si="11"/>
        <v>1.2969999999999999</v>
      </c>
      <c r="L100">
        <v>0.95277800000000001</v>
      </c>
    </row>
    <row r="101" spans="1:12" x14ac:dyDescent="0.2">
      <c r="B101" s="5"/>
      <c r="H101" s="6">
        <v>7</v>
      </c>
      <c r="I101" t="s">
        <v>15</v>
      </c>
      <c r="J101">
        <v>1337</v>
      </c>
      <c r="K101">
        <f t="shared" si="11"/>
        <v>1.337</v>
      </c>
      <c r="L101">
        <v>0.95277800000000001</v>
      </c>
    </row>
    <row r="102" spans="1:12" x14ac:dyDescent="0.2">
      <c r="B102" s="5" t="s">
        <v>42</v>
      </c>
      <c r="E102">
        <f>AVERAGE(E89:E93)</f>
        <v>26.305</v>
      </c>
      <c r="F102">
        <f>AVERAGE(F89:F93)</f>
        <v>1</v>
      </c>
      <c r="K102">
        <f>AVERAGE(K89:K93)</f>
        <v>5.4415999999999993</v>
      </c>
      <c r="L102">
        <f>AVERAGE(L89:L93)</f>
        <v>1</v>
      </c>
    </row>
    <row r="103" spans="1:12" x14ac:dyDescent="0.2">
      <c r="B103" s="5" t="s">
        <v>43</v>
      </c>
      <c r="E103">
        <f>AVERAGE(E94:E99)</f>
        <v>2.6446666666666667</v>
      </c>
      <c r="F103">
        <f>AVERAGE(F94:F99)</f>
        <v>0.9214011666666666</v>
      </c>
      <c r="K103">
        <f>AVERAGE(K94:K101)</f>
        <v>2.0883750000000001</v>
      </c>
      <c r="L103">
        <f>AVERAGE(L94:L101)</f>
        <v>0.9297453750000001</v>
      </c>
    </row>
    <row r="105" spans="1:12" x14ac:dyDescent="0.2">
      <c r="A105">
        <v>7</v>
      </c>
      <c r="B105" s="6">
        <v>4</v>
      </c>
      <c r="C105" t="s">
        <v>14</v>
      </c>
      <c r="D105">
        <v>4616</v>
      </c>
      <c r="E105">
        <f t="shared" ref="E105:E122" si="12">D105/1000</f>
        <v>4.6159999999999997</v>
      </c>
      <c r="F105">
        <v>1</v>
      </c>
      <c r="H105" s="6">
        <v>2</v>
      </c>
      <c r="I105" t="s">
        <v>14</v>
      </c>
      <c r="J105">
        <v>98292</v>
      </c>
      <c r="K105">
        <f t="shared" ref="K105:K124" si="13">J105/1000</f>
        <v>98.292000000000002</v>
      </c>
      <c r="L105">
        <v>0.33333299999999999</v>
      </c>
    </row>
    <row r="106" spans="1:12" x14ac:dyDescent="0.2">
      <c r="B106" s="6">
        <v>4</v>
      </c>
      <c r="C106" t="s">
        <v>14</v>
      </c>
      <c r="D106">
        <v>4064</v>
      </c>
      <c r="E106">
        <f t="shared" si="12"/>
        <v>4.0640000000000001</v>
      </c>
      <c r="F106">
        <v>1</v>
      </c>
      <c r="H106" s="6">
        <v>2</v>
      </c>
      <c r="I106" t="s">
        <v>14</v>
      </c>
      <c r="J106">
        <v>44459</v>
      </c>
      <c r="K106">
        <f t="shared" si="13"/>
        <v>44.459000000000003</v>
      </c>
      <c r="L106">
        <v>1</v>
      </c>
    </row>
    <row r="107" spans="1:12" x14ac:dyDescent="0.2">
      <c r="B107" s="6">
        <v>4</v>
      </c>
      <c r="C107" t="s">
        <v>14</v>
      </c>
      <c r="D107">
        <v>7238</v>
      </c>
      <c r="E107">
        <f t="shared" si="12"/>
        <v>7.2380000000000004</v>
      </c>
      <c r="F107">
        <v>0.5</v>
      </c>
      <c r="H107" s="6">
        <v>2</v>
      </c>
      <c r="I107" t="s">
        <v>14</v>
      </c>
      <c r="J107">
        <v>249848</v>
      </c>
      <c r="K107">
        <f t="shared" si="13"/>
        <v>249.84800000000001</v>
      </c>
      <c r="L107">
        <v>7.6923000000000005E-2</v>
      </c>
    </row>
    <row r="108" spans="1:12" x14ac:dyDescent="0.2">
      <c r="B108" s="6">
        <v>4</v>
      </c>
      <c r="C108" t="s">
        <v>14</v>
      </c>
      <c r="D108">
        <v>4397</v>
      </c>
      <c r="E108">
        <f t="shared" si="12"/>
        <v>4.3970000000000002</v>
      </c>
      <c r="F108">
        <v>1</v>
      </c>
      <c r="H108" s="6">
        <v>2</v>
      </c>
      <c r="I108" t="s">
        <v>14</v>
      </c>
      <c r="J108">
        <v>32025</v>
      </c>
      <c r="K108">
        <f t="shared" si="13"/>
        <v>32.024999999999999</v>
      </c>
      <c r="L108">
        <v>0.33333299999999999</v>
      </c>
    </row>
    <row r="109" spans="1:12" x14ac:dyDescent="0.2">
      <c r="B109" s="6">
        <v>4</v>
      </c>
      <c r="C109" t="s">
        <v>14</v>
      </c>
      <c r="D109">
        <v>3623</v>
      </c>
      <c r="E109">
        <f t="shared" si="12"/>
        <v>3.6230000000000002</v>
      </c>
      <c r="F109">
        <v>1</v>
      </c>
      <c r="H109" s="6">
        <v>2</v>
      </c>
      <c r="I109" t="s">
        <v>14</v>
      </c>
      <c r="J109">
        <v>6950</v>
      </c>
      <c r="K109">
        <f t="shared" si="13"/>
        <v>6.95</v>
      </c>
      <c r="L109">
        <v>1</v>
      </c>
    </row>
    <row r="110" spans="1:12" x14ac:dyDescent="0.2">
      <c r="B110" s="6">
        <v>4</v>
      </c>
      <c r="C110" t="s">
        <v>15</v>
      </c>
      <c r="D110">
        <v>3331</v>
      </c>
      <c r="E110">
        <f t="shared" si="12"/>
        <v>3.331</v>
      </c>
      <c r="F110">
        <v>0.91481500000000004</v>
      </c>
      <c r="H110" s="6">
        <v>2</v>
      </c>
      <c r="I110" t="s">
        <v>14</v>
      </c>
      <c r="J110">
        <v>6176</v>
      </c>
      <c r="K110">
        <f t="shared" si="13"/>
        <v>6.1760000000000002</v>
      </c>
      <c r="L110">
        <v>1</v>
      </c>
    </row>
    <row r="111" spans="1:12" x14ac:dyDescent="0.2">
      <c r="B111" s="6">
        <v>4</v>
      </c>
      <c r="C111" t="s">
        <v>15</v>
      </c>
      <c r="D111">
        <v>3382</v>
      </c>
      <c r="E111">
        <f t="shared" si="12"/>
        <v>3.3820000000000001</v>
      </c>
      <c r="F111">
        <v>0.91481500000000004</v>
      </c>
      <c r="H111" s="6">
        <v>2</v>
      </c>
      <c r="I111" t="s">
        <v>14</v>
      </c>
      <c r="J111">
        <v>8444</v>
      </c>
      <c r="K111">
        <f t="shared" si="13"/>
        <v>8.4440000000000008</v>
      </c>
      <c r="L111">
        <v>1</v>
      </c>
    </row>
    <row r="112" spans="1:12" x14ac:dyDescent="0.2">
      <c r="B112" s="6">
        <v>4</v>
      </c>
      <c r="C112" t="s">
        <v>15</v>
      </c>
      <c r="D112">
        <v>5253</v>
      </c>
      <c r="E112">
        <f t="shared" si="12"/>
        <v>5.2530000000000001</v>
      </c>
      <c r="F112">
        <v>0.81851799999999997</v>
      </c>
      <c r="H112" s="6">
        <v>2</v>
      </c>
      <c r="I112" t="s">
        <v>14</v>
      </c>
      <c r="J112">
        <v>5722</v>
      </c>
      <c r="K112">
        <f t="shared" si="13"/>
        <v>5.7220000000000004</v>
      </c>
      <c r="L112">
        <v>1</v>
      </c>
    </row>
    <row r="113" spans="1:12" x14ac:dyDescent="0.2">
      <c r="B113" s="6">
        <v>4</v>
      </c>
      <c r="C113" t="s">
        <v>15</v>
      </c>
      <c r="D113">
        <v>1488</v>
      </c>
      <c r="E113">
        <f t="shared" si="12"/>
        <v>1.488</v>
      </c>
      <c r="F113">
        <v>0.734259</v>
      </c>
      <c r="H113" s="6">
        <v>2</v>
      </c>
      <c r="I113" t="s">
        <v>15</v>
      </c>
      <c r="J113">
        <v>11487</v>
      </c>
      <c r="K113">
        <f t="shared" si="13"/>
        <v>11.487</v>
      </c>
      <c r="L113">
        <v>0.72222200000000003</v>
      </c>
    </row>
    <row r="114" spans="1:12" x14ac:dyDescent="0.2">
      <c r="B114" s="6">
        <v>4</v>
      </c>
      <c r="C114" t="s">
        <v>15</v>
      </c>
      <c r="D114">
        <v>2080</v>
      </c>
      <c r="E114">
        <f t="shared" si="12"/>
        <v>2.08</v>
      </c>
      <c r="F114">
        <v>0.90462900000000002</v>
      </c>
      <c r="H114" s="6">
        <v>2</v>
      </c>
      <c r="I114" t="s">
        <v>15</v>
      </c>
      <c r="J114">
        <v>11519</v>
      </c>
      <c r="K114">
        <f t="shared" si="13"/>
        <v>11.519</v>
      </c>
      <c r="L114">
        <v>0.72222200000000003</v>
      </c>
    </row>
    <row r="115" spans="1:12" x14ac:dyDescent="0.2">
      <c r="B115" s="6">
        <v>4</v>
      </c>
      <c r="C115" t="s">
        <v>15</v>
      </c>
      <c r="D115">
        <v>2475</v>
      </c>
      <c r="E115">
        <f t="shared" si="12"/>
        <v>2.4750000000000001</v>
      </c>
      <c r="F115">
        <v>0.98703600000000002</v>
      </c>
      <c r="H115" s="6">
        <v>2</v>
      </c>
      <c r="I115" t="s">
        <v>15</v>
      </c>
      <c r="J115">
        <v>4755</v>
      </c>
      <c r="K115">
        <f t="shared" si="13"/>
        <v>4.7549999999999999</v>
      </c>
      <c r="L115">
        <v>0.50949999999999995</v>
      </c>
    </row>
    <row r="116" spans="1:12" x14ac:dyDescent="0.2">
      <c r="B116" s="6">
        <v>4</v>
      </c>
      <c r="C116" t="s">
        <v>15</v>
      </c>
      <c r="D116">
        <v>2542</v>
      </c>
      <c r="E116">
        <f t="shared" si="12"/>
        <v>2.5419999999999998</v>
      </c>
      <c r="F116">
        <v>0.98703600000000002</v>
      </c>
      <c r="H116" s="6">
        <v>2</v>
      </c>
      <c r="I116" t="s">
        <v>15</v>
      </c>
      <c r="J116">
        <v>21511</v>
      </c>
      <c r="K116">
        <f t="shared" si="13"/>
        <v>21.510999999999999</v>
      </c>
      <c r="L116">
        <v>0.91666700000000001</v>
      </c>
    </row>
    <row r="117" spans="1:12" x14ac:dyDescent="0.2">
      <c r="B117" s="6">
        <v>4</v>
      </c>
      <c r="C117" t="s">
        <v>15</v>
      </c>
      <c r="D117">
        <v>4828</v>
      </c>
      <c r="E117">
        <f t="shared" si="12"/>
        <v>4.8280000000000003</v>
      </c>
      <c r="F117">
        <v>0.89073999999999998</v>
      </c>
      <c r="H117" s="6">
        <v>2</v>
      </c>
      <c r="I117" t="s">
        <v>15</v>
      </c>
      <c r="J117">
        <v>16928</v>
      </c>
      <c r="K117">
        <f t="shared" si="13"/>
        <v>16.928000000000001</v>
      </c>
      <c r="L117">
        <v>0.23071</v>
      </c>
    </row>
    <row r="118" spans="1:12" x14ac:dyDescent="0.2">
      <c r="B118" s="6">
        <v>4</v>
      </c>
      <c r="C118" t="s">
        <v>15</v>
      </c>
      <c r="D118">
        <v>3034</v>
      </c>
      <c r="E118">
        <f t="shared" si="12"/>
        <v>3.0339999999999998</v>
      </c>
      <c r="F118">
        <v>0.99907299999999999</v>
      </c>
      <c r="H118" s="6">
        <v>2</v>
      </c>
      <c r="I118" t="s">
        <v>15</v>
      </c>
      <c r="J118">
        <v>33655</v>
      </c>
      <c r="K118">
        <f t="shared" si="13"/>
        <v>33.655000000000001</v>
      </c>
      <c r="L118">
        <v>0.99907400000000002</v>
      </c>
    </row>
    <row r="119" spans="1:12" x14ac:dyDescent="0.2">
      <c r="B119" s="6">
        <v>4</v>
      </c>
      <c r="C119" t="s">
        <v>15</v>
      </c>
      <c r="D119">
        <v>2227</v>
      </c>
      <c r="E119">
        <f t="shared" si="12"/>
        <v>2.2269999999999999</v>
      </c>
      <c r="F119">
        <v>0.99907299999999999</v>
      </c>
      <c r="H119" s="6">
        <v>2</v>
      </c>
      <c r="I119" t="s">
        <v>15</v>
      </c>
      <c r="J119">
        <v>10807</v>
      </c>
      <c r="K119">
        <f t="shared" si="13"/>
        <v>10.807</v>
      </c>
      <c r="L119">
        <v>0.57175900000000002</v>
      </c>
    </row>
    <row r="120" spans="1:12" x14ac:dyDescent="0.2">
      <c r="B120" s="6">
        <v>4</v>
      </c>
      <c r="C120" t="s">
        <v>15</v>
      </c>
      <c r="D120">
        <v>2952</v>
      </c>
      <c r="E120">
        <f t="shared" si="12"/>
        <v>2.952</v>
      </c>
      <c r="F120">
        <v>0.98703700000000005</v>
      </c>
      <c r="H120" s="6">
        <v>2</v>
      </c>
      <c r="I120" t="s">
        <v>15</v>
      </c>
      <c r="J120">
        <v>888</v>
      </c>
      <c r="K120">
        <f t="shared" si="13"/>
        <v>0.88800000000000001</v>
      </c>
      <c r="L120">
        <v>0.72222200000000003</v>
      </c>
    </row>
    <row r="121" spans="1:12" x14ac:dyDescent="0.2">
      <c r="B121" s="6">
        <v>4</v>
      </c>
      <c r="C121" t="s">
        <v>15</v>
      </c>
      <c r="D121">
        <v>2426</v>
      </c>
      <c r="E121">
        <f t="shared" si="12"/>
        <v>2.4260000000000002</v>
      </c>
      <c r="F121">
        <v>0.16666700000000001</v>
      </c>
      <c r="H121" s="6">
        <v>2</v>
      </c>
      <c r="I121" t="s">
        <v>15</v>
      </c>
      <c r="J121">
        <v>5219</v>
      </c>
      <c r="K121">
        <f t="shared" si="13"/>
        <v>5.2190000000000003</v>
      </c>
      <c r="L121">
        <v>0.72222200000000003</v>
      </c>
    </row>
    <row r="122" spans="1:12" x14ac:dyDescent="0.2">
      <c r="B122" s="6">
        <v>4</v>
      </c>
      <c r="C122" t="s">
        <v>15</v>
      </c>
      <c r="D122">
        <v>2944</v>
      </c>
      <c r="E122">
        <f t="shared" si="12"/>
        <v>2.944</v>
      </c>
      <c r="F122">
        <v>0.99907299999999999</v>
      </c>
      <c r="H122" s="6">
        <v>2</v>
      </c>
      <c r="I122" t="s">
        <v>15</v>
      </c>
      <c r="J122">
        <v>456</v>
      </c>
      <c r="K122">
        <f t="shared" si="13"/>
        <v>0.45600000000000002</v>
      </c>
      <c r="L122">
        <v>0.72222200000000003</v>
      </c>
    </row>
    <row r="123" spans="1:12" x14ac:dyDescent="0.2">
      <c r="H123" s="6">
        <v>2</v>
      </c>
      <c r="I123" t="s">
        <v>15</v>
      </c>
      <c r="J123">
        <v>4642</v>
      </c>
      <c r="K123">
        <f t="shared" si="13"/>
        <v>4.6420000000000003</v>
      </c>
      <c r="L123">
        <v>0.97685200000000005</v>
      </c>
    </row>
    <row r="124" spans="1:12" x14ac:dyDescent="0.2">
      <c r="H124" s="6">
        <v>2</v>
      </c>
      <c r="I124" t="s">
        <v>15</v>
      </c>
      <c r="J124">
        <v>4044</v>
      </c>
      <c r="K124">
        <f t="shared" si="13"/>
        <v>4.0439999999999996</v>
      </c>
      <c r="L124">
        <v>0.92869999999999997</v>
      </c>
    </row>
    <row r="125" spans="1:12" x14ac:dyDescent="0.2">
      <c r="B125" s="5" t="s">
        <v>42</v>
      </c>
      <c r="E125">
        <f>AVERAGE(E105:E109)</f>
        <v>4.7875999999999994</v>
      </c>
      <c r="F125">
        <f>AVERAGE(F105:F109)</f>
        <v>0.9</v>
      </c>
      <c r="K125">
        <f>AVERAGE(K105:K112)</f>
        <v>56.4895</v>
      </c>
      <c r="L125">
        <f>AVERAGE(L105:L112)</f>
        <v>0.71794862500000001</v>
      </c>
    </row>
    <row r="126" spans="1:12" x14ac:dyDescent="0.2">
      <c r="B126" s="5" t="s">
        <v>43</v>
      </c>
      <c r="E126">
        <f>AVERAGE(E110:E122)</f>
        <v>2.9970769230769232</v>
      </c>
      <c r="F126">
        <f>AVERAGE(F110:F122)</f>
        <v>0.86944392307692298</v>
      </c>
      <c r="K126">
        <f>AVERAGE(K113:K124)</f>
        <v>10.492583333333334</v>
      </c>
      <c r="L126">
        <f>AVERAGE(L113:L124)</f>
        <v>0.72869766666666669</v>
      </c>
    </row>
    <row r="128" spans="1:12" x14ac:dyDescent="0.2">
      <c r="A128">
        <v>8</v>
      </c>
      <c r="B128" s="6">
        <v>9</v>
      </c>
      <c r="C128" t="s">
        <v>14</v>
      </c>
      <c r="D128">
        <v>30606</v>
      </c>
      <c r="E128">
        <f t="shared" ref="E128:E140" si="14">D128/1000</f>
        <v>30.606000000000002</v>
      </c>
      <c r="F128">
        <v>0.25</v>
      </c>
      <c r="H128" s="6">
        <v>8</v>
      </c>
      <c r="I128" t="s">
        <v>14</v>
      </c>
      <c r="J128">
        <v>26061</v>
      </c>
      <c r="K128">
        <f t="shared" ref="K128:K147" si="15">J128/1000</f>
        <v>26.061</v>
      </c>
      <c r="L128">
        <v>1</v>
      </c>
    </row>
    <row r="129" spans="2:12" x14ac:dyDescent="0.2">
      <c r="B129" s="6">
        <v>9</v>
      </c>
      <c r="C129" t="s">
        <v>14</v>
      </c>
      <c r="D129">
        <v>50347</v>
      </c>
      <c r="E129">
        <f t="shared" si="14"/>
        <v>50.347000000000001</v>
      </c>
      <c r="F129">
        <v>0.5</v>
      </c>
      <c r="H129" s="6">
        <v>8</v>
      </c>
      <c r="I129" t="s">
        <v>14</v>
      </c>
      <c r="J129">
        <v>40399</v>
      </c>
      <c r="K129">
        <f t="shared" si="15"/>
        <v>40.399000000000001</v>
      </c>
      <c r="L129">
        <v>1</v>
      </c>
    </row>
    <row r="130" spans="2:12" x14ac:dyDescent="0.2">
      <c r="B130" s="6">
        <v>9</v>
      </c>
      <c r="C130" t="s">
        <v>14</v>
      </c>
      <c r="D130">
        <v>24388</v>
      </c>
      <c r="E130">
        <f t="shared" si="14"/>
        <v>24.388000000000002</v>
      </c>
      <c r="F130">
        <v>1</v>
      </c>
      <c r="H130" s="6">
        <v>8</v>
      </c>
      <c r="I130" t="s">
        <v>14</v>
      </c>
      <c r="J130">
        <v>47868</v>
      </c>
      <c r="K130">
        <f t="shared" si="15"/>
        <v>47.868000000000002</v>
      </c>
      <c r="L130">
        <v>1</v>
      </c>
    </row>
    <row r="131" spans="2:12" x14ac:dyDescent="0.2">
      <c r="B131" s="6">
        <v>9</v>
      </c>
      <c r="C131" t="s">
        <v>14</v>
      </c>
      <c r="D131">
        <v>26767</v>
      </c>
      <c r="E131">
        <f t="shared" si="14"/>
        <v>26.766999999999999</v>
      </c>
      <c r="F131">
        <v>1</v>
      </c>
      <c r="H131" s="6">
        <v>8</v>
      </c>
      <c r="I131" t="s">
        <v>14</v>
      </c>
      <c r="J131">
        <v>22067</v>
      </c>
      <c r="K131">
        <f t="shared" si="15"/>
        <v>22.067</v>
      </c>
      <c r="L131">
        <v>0.33333299999999999</v>
      </c>
    </row>
    <row r="132" spans="2:12" x14ac:dyDescent="0.2">
      <c r="B132" s="6">
        <v>9</v>
      </c>
      <c r="C132" t="s">
        <v>14</v>
      </c>
      <c r="D132">
        <v>118466</v>
      </c>
      <c r="E132">
        <f t="shared" si="14"/>
        <v>118.46599999999999</v>
      </c>
      <c r="F132">
        <v>0.33333299999999999</v>
      </c>
      <c r="H132" s="6">
        <v>8</v>
      </c>
      <c r="I132" t="s">
        <v>14</v>
      </c>
      <c r="J132">
        <v>25233</v>
      </c>
      <c r="K132">
        <f t="shared" si="15"/>
        <v>25.233000000000001</v>
      </c>
      <c r="L132">
        <v>0.33333299999999999</v>
      </c>
    </row>
    <row r="133" spans="2:12" x14ac:dyDescent="0.2">
      <c r="B133" s="6">
        <v>9</v>
      </c>
      <c r="C133" t="s">
        <v>14</v>
      </c>
      <c r="D133">
        <v>120939</v>
      </c>
      <c r="E133">
        <f t="shared" si="14"/>
        <v>120.93899999999999</v>
      </c>
      <c r="F133">
        <v>0.33333299999999999</v>
      </c>
      <c r="H133" s="6">
        <v>8</v>
      </c>
      <c r="I133" t="s">
        <v>14</v>
      </c>
      <c r="J133">
        <v>29519</v>
      </c>
      <c r="K133">
        <f t="shared" si="15"/>
        <v>29.518999999999998</v>
      </c>
      <c r="L133">
        <v>0.33333299999999999</v>
      </c>
    </row>
    <row r="134" spans="2:12" x14ac:dyDescent="0.2">
      <c r="B134" s="6">
        <v>9</v>
      </c>
      <c r="C134" t="s">
        <v>15</v>
      </c>
      <c r="D134">
        <v>374</v>
      </c>
      <c r="E134">
        <f t="shared" si="14"/>
        <v>0.374</v>
      </c>
      <c r="F134">
        <v>0.72222200000000003</v>
      </c>
      <c r="H134" s="6">
        <v>8</v>
      </c>
      <c r="I134" t="s">
        <v>14</v>
      </c>
      <c r="J134">
        <v>30250</v>
      </c>
      <c r="K134">
        <f t="shared" si="15"/>
        <v>30.25</v>
      </c>
      <c r="L134">
        <v>0.33333299999999999</v>
      </c>
    </row>
    <row r="135" spans="2:12" x14ac:dyDescent="0.2">
      <c r="B135" s="6">
        <v>9</v>
      </c>
      <c r="C135" t="s">
        <v>15</v>
      </c>
      <c r="D135">
        <v>9129</v>
      </c>
      <c r="E135">
        <f t="shared" si="14"/>
        <v>9.1289999999999996</v>
      </c>
      <c r="F135">
        <v>0.90879600000000005</v>
      </c>
      <c r="H135" s="6">
        <v>8</v>
      </c>
      <c r="I135" t="s">
        <v>14</v>
      </c>
      <c r="J135">
        <v>33797</v>
      </c>
      <c r="K135">
        <f t="shared" si="15"/>
        <v>33.796999999999997</v>
      </c>
      <c r="L135">
        <v>0.33333299999999999</v>
      </c>
    </row>
    <row r="136" spans="2:12" x14ac:dyDescent="0.2">
      <c r="B136" s="6">
        <v>9</v>
      </c>
      <c r="C136" t="s">
        <v>15</v>
      </c>
      <c r="D136">
        <v>21972</v>
      </c>
      <c r="E136">
        <f t="shared" si="14"/>
        <v>21.972000000000001</v>
      </c>
      <c r="F136">
        <v>0.94675900000000002</v>
      </c>
      <c r="H136" s="6">
        <v>8</v>
      </c>
      <c r="I136" t="s">
        <v>14</v>
      </c>
      <c r="J136">
        <v>47033</v>
      </c>
      <c r="K136">
        <f t="shared" si="15"/>
        <v>47.033000000000001</v>
      </c>
      <c r="L136">
        <v>0.33333299999999999</v>
      </c>
    </row>
    <row r="137" spans="2:12" x14ac:dyDescent="0.2">
      <c r="B137" s="6">
        <v>9</v>
      </c>
      <c r="C137" t="s">
        <v>15</v>
      </c>
      <c r="D137">
        <v>10319</v>
      </c>
      <c r="E137">
        <f t="shared" si="14"/>
        <v>10.319000000000001</v>
      </c>
      <c r="F137">
        <v>0.86666699999999997</v>
      </c>
      <c r="H137" s="6">
        <v>8</v>
      </c>
      <c r="I137" t="s">
        <v>14</v>
      </c>
      <c r="J137">
        <v>47580</v>
      </c>
      <c r="K137">
        <f t="shared" si="15"/>
        <v>47.58</v>
      </c>
      <c r="L137">
        <v>0.14285700000000001</v>
      </c>
    </row>
    <row r="138" spans="2:12" x14ac:dyDescent="0.2">
      <c r="B138" s="6">
        <v>9</v>
      </c>
      <c r="C138" t="s">
        <v>15</v>
      </c>
      <c r="D138">
        <v>8343</v>
      </c>
      <c r="E138">
        <f t="shared" si="14"/>
        <v>8.343</v>
      </c>
      <c r="F138">
        <v>0.93888899999999997</v>
      </c>
      <c r="H138" s="6">
        <v>8</v>
      </c>
      <c r="I138" t="s">
        <v>14</v>
      </c>
      <c r="J138">
        <v>78499</v>
      </c>
      <c r="K138">
        <f t="shared" si="15"/>
        <v>78.498999999999995</v>
      </c>
      <c r="L138">
        <v>0.2</v>
      </c>
    </row>
    <row r="139" spans="2:12" x14ac:dyDescent="0.2">
      <c r="B139" s="6">
        <v>9</v>
      </c>
      <c r="C139" t="s">
        <v>15</v>
      </c>
      <c r="D139">
        <v>5412</v>
      </c>
      <c r="E139">
        <f t="shared" si="14"/>
        <v>5.4119999999999999</v>
      </c>
      <c r="F139">
        <v>0.94074100000000005</v>
      </c>
      <c r="H139" s="6">
        <v>8</v>
      </c>
      <c r="I139" t="s">
        <v>14</v>
      </c>
      <c r="J139">
        <v>86319</v>
      </c>
      <c r="K139">
        <f t="shared" si="15"/>
        <v>86.319000000000003</v>
      </c>
      <c r="L139">
        <v>0.2</v>
      </c>
    </row>
    <row r="140" spans="2:12" x14ac:dyDescent="0.2">
      <c r="B140" s="6">
        <v>9</v>
      </c>
      <c r="C140" t="s">
        <v>15</v>
      </c>
      <c r="D140">
        <v>4520</v>
      </c>
      <c r="E140">
        <f t="shared" si="14"/>
        <v>4.5199999999999996</v>
      </c>
      <c r="F140">
        <v>0.95092600000000005</v>
      </c>
      <c r="H140" s="6">
        <v>8</v>
      </c>
      <c r="I140" t="s">
        <v>14</v>
      </c>
      <c r="J140">
        <v>19399</v>
      </c>
      <c r="K140">
        <f t="shared" si="15"/>
        <v>19.399000000000001</v>
      </c>
      <c r="L140">
        <v>0.25</v>
      </c>
    </row>
    <row r="141" spans="2:12" x14ac:dyDescent="0.2">
      <c r="H141" s="6">
        <v>8</v>
      </c>
      <c r="I141" t="s">
        <v>15</v>
      </c>
      <c r="J141">
        <v>4992</v>
      </c>
      <c r="K141">
        <f t="shared" si="15"/>
        <v>4.992</v>
      </c>
      <c r="L141">
        <v>0.86851900000000004</v>
      </c>
    </row>
    <row r="142" spans="2:12" x14ac:dyDescent="0.2">
      <c r="H142" s="6">
        <v>8</v>
      </c>
      <c r="I142" t="s">
        <v>15</v>
      </c>
      <c r="J142">
        <v>6836</v>
      </c>
      <c r="K142">
        <f t="shared" si="15"/>
        <v>6.8360000000000003</v>
      </c>
      <c r="L142">
        <v>8.6110999999999993E-2</v>
      </c>
    </row>
    <row r="143" spans="2:12" x14ac:dyDescent="0.2">
      <c r="H143" s="6">
        <v>8</v>
      </c>
      <c r="I143" t="s">
        <v>15</v>
      </c>
      <c r="J143">
        <v>6872</v>
      </c>
      <c r="K143">
        <f t="shared" si="15"/>
        <v>6.8719999999999999</v>
      </c>
      <c r="L143">
        <v>8.6110999999999993E-2</v>
      </c>
    </row>
    <row r="144" spans="2:12" x14ac:dyDescent="0.2">
      <c r="H144" s="6">
        <v>8</v>
      </c>
      <c r="I144" t="s">
        <v>15</v>
      </c>
      <c r="J144">
        <v>1251</v>
      </c>
      <c r="K144">
        <f t="shared" si="15"/>
        <v>1.2509999999999999</v>
      </c>
      <c r="L144">
        <v>0.97685200000000005</v>
      </c>
    </row>
    <row r="145" spans="2:12" x14ac:dyDescent="0.2">
      <c r="H145" s="6">
        <v>8</v>
      </c>
      <c r="I145" t="s">
        <v>15</v>
      </c>
      <c r="J145">
        <v>1283</v>
      </c>
      <c r="K145">
        <f t="shared" si="15"/>
        <v>1.2829999999999999</v>
      </c>
      <c r="L145">
        <v>0.97685200000000005</v>
      </c>
    </row>
    <row r="146" spans="2:12" x14ac:dyDescent="0.2">
      <c r="H146" s="6">
        <v>8</v>
      </c>
      <c r="I146" t="s">
        <v>15</v>
      </c>
      <c r="J146">
        <v>1118</v>
      </c>
      <c r="K146">
        <f t="shared" si="15"/>
        <v>1.1180000000000001</v>
      </c>
      <c r="L146">
        <v>0.92870399999999997</v>
      </c>
    </row>
    <row r="147" spans="2:12" x14ac:dyDescent="0.2">
      <c r="H147" s="6">
        <v>8</v>
      </c>
      <c r="I147" t="s">
        <v>15</v>
      </c>
      <c r="J147">
        <v>1858</v>
      </c>
      <c r="K147">
        <f t="shared" si="15"/>
        <v>1.8580000000000001</v>
      </c>
      <c r="L147">
        <v>0.88055600000000001</v>
      </c>
    </row>
    <row r="148" spans="2:12" x14ac:dyDescent="0.2">
      <c r="B148" s="5" t="s">
        <v>42</v>
      </c>
      <c r="E148">
        <f>AVERAGE(E128:E133)</f>
        <v>61.918833333333339</v>
      </c>
      <c r="F148">
        <f>AVERAGE(F128:F133)</f>
        <v>0.56944433333333333</v>
      </c>
      <c r="K148">
        <f>AVERAGE(K128:K140)</f>
        <v>41.078769230769232</v>
      </c>
      <c r="L148">
        <f>AVERAGE(L128:L140)</f>
        <v>0.44560423076923078</v>
      </c>
    </row>
    <row r="149" spans="2:12" x14ac:dyDescent="0.2">
      <c r="B149" s="5" t="s">
        <v>43</v>
      </c>
      <c r="E149">
        <f>AVERAGE(E134:E140)</f>
        <v>8.5812857142857144</v>
      </c>
      <c r="F149">
        <f>AVERAGE(F134:F140)</f>
        <v>0.89642857142857146</v>
      </c>
      <c r="K149">
        <f>AVERAGE(K141:K147)</f>
        <v>3.4585714285714286</v>
      </c>
      <c r="L149">
        <f>AVERAGE(L141:L147)</f>
        <v>0.68624357142857151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zoomScaleNormal="100" workbookViewId="0">
      <selection activeCell="F20" sqref="F20"/>
    </sheetView>
  </sheetViews>
  <sheetFormatPr defaultRowHeight="12.75" x14ac:dyDescent="0.2"/>
  <cols>
    <col min="1" max="1" width="17.5703125"/>
    <col min="2" max="2" width="23.85546875"/>
    <col min="3" max="3" width="21"/>
    <col min="4" max="4" width="16.140625"/>
    <col min="5" max="5" width="18.42578125"/>
    <col min="6" max="6" width="17.42578125"/>
    <col min="7" max="7" width="18.5703125"/>
    <col min="8" max="8" width="16.85546875"/>
    <col min="9" max="9" width="17.5703125"/>
    <col min="10" max="1025" width="13.140625"/>
  </cols>
  <sheetData>
    <row r="1" spans="1:9" x14ac:dyDescent="0.2">
      <c r="A1" t="s">
        <v>44</v>
      </c>
    </row>
    <row r="3" spans="1:9" s="1" customFormat="1" x14ac:dyDescent="0.2">
      <c r="B3" s="1" t="s">
        <v>1</v>
      </c>
      <c r="F3" s="1" t="s">
        <v>45</v>
      </c>
    </row>
    <row r="4" spans="1:9" s="2" customFormat="1" x14ac:dyDescent="0.2">
      <c r="A4" s="2" t="s">
        <v>6</v>
      </c>
      <c r="B4" s="2" t="s">
        <v>46</v>
      </c>
      <c r="C4" s="2" t="s">
        <v>47</v>
      </c>
      <c r="D4" s="2" t="s">
        <v>48</v>
      </c>
      <c r="E4" s="2" t="s">
        <v>49</v>
      </c>
      <c r="F4" s="2" t="s">
        <v>46</v>
      </c>
      <c r="G4" s="2" t="s">
        <v>47</v>
      </c>
      <c r="H4" s="2" t="s">
        <v>48</v>
      </c>
      <c r="I4" s="2" t="s">
        <v>50</v>
      </c>
    </row>
    <row r="5" spans="1:9" x14ac:dyDescent="0.2">
      <c r="A5">
        <v>1</v>
      </c>
      <c r="B5">
        <v>6.1191000000000004</v>
      </c>
      <c r="C5">
        <v>0.91666666665999996</v>
      </c>
      <c r="D5">
        <v>5.9238999999999997</v>
      </c>
      <c r="E5">
        <v>0.94101849999999998</v>
      </c>
      <c r="F5">
        <v>79.176249999999996</v>
      </c>
      <c r="G5">
        <v>0.78472222222222199</v>
      </c>
      <c r="H5">
        <v>5.4198571428571398</v>
      </c>
      <c r="I5">
        <v>0.90897271428571402</v>
      </c>
    </row>
    <row r="6" spans="1:9" x14ac:dyDescent="0.2">
      <c r="A6">
        <v>2</v>
      </c>
      <c r="B6">
        <v>6.859</v>
      </c>
      <c r="C6">
        <v>0.9</v>
      </c>
      <c r="D6">
        <v>5.7161999999999997</v>
      </c>
      <c r="E6">
        <v>0.92432080000000005</v>
      </c>
      <c r="F6">
        <v>53.657125000000001</v>
      </c>
      <c r="G6">
        <v>0.85416662499999996</v>
      </c>
      <c r="H6">
        <v>33.831125</v>
      </c>
      <c r="I6">
        <v>0.70142724999999995</v>
      </c>
    </row>
    <row r="7" spans="1:9" x14ac:dyDescent="0.2">
      <c r="A7">
        <v>3</v>
      </c>
      <c r="B7">
        <v>13.127000000000001</v>
      </c>
      <c r="C7">
        <v>0.33200000000000002</v>
      </c>
      <c r="D7">
        <v>4.4895714285714297</v>
      </c>
      <c r="E7">
        <v>0.82738100000000003</v>
      </c>
      <c r="F7">
        <v>250.77862500000001</v>
      </c>
      <c r="G7">
        <v>0.4479165</v>
      </c>
      <c r="H7">
        <v>15.401</v>
      </c>
      <c r="I7">
        <v>0.71684666666666697</v>
      </c>
    </row>
    <row r="8" spans="1:9" x14ac:dyDescent="0.2">
      <c r="A8">
        <v>4</v>
      </c>
      <c r="B8">
        <v>6.2965999999999998</v>
      </c>
      <c r="C8">
        <v>0.8</v>
      </c>
      <c r="D8">
        <v>4.7027999999999999</v>
      </c>
      <c r="E8">
        <v>0.95407399999999998</v>
      </c>
      <c r="F8">
        <v>13.504250000000001</v>
      </c>
      <c r="G8">
        <v>1</v>
      </c>
      <c r="H8">
        <v>9.1066666666666691</v>
      </c>
      <c r="I8">
        <v>0.87831783333333302</v>
      </c>
    </row>
    <row r="9" spans="1:9" x14ac:dyDescent="0.2">
      <c r="A9">
        <v>5</v>
      </c>
      <c r="B9">
        <v>7.4292499999999997</v>
      </c>
      <c r="C9">
        <v>0.875</v>
      </c>
      <c r="D9">
        <v>5.7317999999999998</v>
      </c>
      <c r="E9">
        <v>0.97092599999999996</v>
      </c>
      <c r="F9">
        <v>80.387333333333302</v>
      </c>
      <c r="G9">
        <v>0.21944433333333299</v>
      </c>
      <c r="H9">
        <v>10.856</v>
      </c>
      <c r="I9">
        <v>0.86931566666666704</v>
      </c>
    </row>
    <row r="10" spans="1:9" x14ac:dyDescent="0.2">
      <c r="A10">
        <v>6</v>
      </c>
      <c r="B10">
        <v>26.305</v>
      </c>
      <c r="C10">
        <v>1</v>
      </c>
      <c r="D10">
        <v>2.6446666666666698</v>
      </c>
      <c r="E10">
        <v>0.92140116666666705</v>
      </c>
      <c r="F10">
        <v>5.4416000000000002</v>
      </c>
      <c r="G10">
        <v>1</v>
      </c>
      <c r="H10">
        <v>2.0883750000000001</v>
      </c>
      <c r="I10">
        <v>0.92974537499999999</v>
      </c>
    </row>
    <row r="11" spans="1:9" x14ac:dyDescent="0.2">
      <c r="A11">
        <v>7</v>
      </c>
      <c r="B11">
        <v>4.7876000000000003</v>
      </c>
      <c r="C11">
        <v>0.9</v>
      </c>
      <c r="D11">
        <v>2.9970769230769201</v>
      </c>
      <c r="E11">
        <v>0.86944392307692298</v>
      </c>
      <c r="F11">
        <v>56.4895</v>
      </c>
      <c r="G11">
        <v>0.71794862500000001</v>
      </c>
      <c r="H11">
        <v>10.4925833333333</v>
      </c>
      <c r="I11">
        <v>0.72869766666666702</v>
      </c>
    </row>
    <row r="12" spans="1:9" x14ac:dyDescent="0.2">
      <c r="A12">
        <v>8</v>
      </c>
      <c r="B12">
        <v>61.918833333333303</v>
      </c>
      <c r="C12">
        <v>0.569444333333333</v>
      </c>
      <c r="D12">
        <v>8.5812857142857197</v>
      </c>
      <c r="E12">
        <v>0.89642857142857102</v>
      </c>
      <c r="F12">
        <v>41.078769230769197</v>
      </c>
      <c r="G12">
        <v>0.445604230769231</v>
      </c>
      <c r="H12">
        <v>3.45857142857143</v>
      </c>
      <c r="I12">
        <v>0.68624357142857095</v>
      </c>
    </row>
    <row r="14" spans="1:9" x14ac:dyDescent="0.2">
      <c r="A14" t="s">
        <v>51</v>
      </c>
      <c r="B14">
        <f t="shared" ref="B14:I14" si="0">AVERAGE(B5:B12)</f>
        <v>16.605297916666665</v>
      </c>
      <c r="C14">
        <f t="shared" si="0"/>
        <v>0.78663887499916674</v>
      </c>
      <c r="D14">
        <f t="shared" si="0"/>
        <v>5.0984125915750926</v>
      </c>
      <c r="E14">
        <f t="shared" si="0"/>
        <v>0.91312424514652024</v>
      </c>
      <c r="F14">
        <f t="shared" si="0"/>
        <v>72.564181570512815</v>
      </c>
      <c r="G14">
        <f t="shared" si="0"/>
        <v>0.68372531704059814</v>
      </c>
      <c r="H14">
        <f t="shared" si="0"/>
        <v>11.331772321428566</v>
      </c>
      <c r="I14">
        <f t="shared" si="0"/>
        <v>0.80244584300595245</v>
      </c>
    </row>
    <row r="15" spans="1:9" x14ac:dyDescent="0.2">
      <c r="A15" t="s">
        <v>52</v>
      </c>
      <c r="B15">
        <f t="shared" ref="B15:I15" si="1">STDEV(B5:B12)</f>
        <v>19.619877059624923</v>
      </c>
      <c r="C15">
        <f t="shared" si="1"/>
        <v>0.22360292269089194</v>
      </c>
      <c r="D15">
        <f t="shared" si="1"/>
        <v>1.8730552993749281</v>
      </c>
      <c r="E15">
        <f t="shared" si="1"/>
        <v>4.7099446700157151E-2</v>
      </c>
      <c r="F15">
        <f t="shared" si="1"/>
        <v>76.965696291143374</v>
      </c>
      <c r="G15">
        <f t="shared" si="1"/>
        <v>0.28494247064434675</v>
      </c>
      <c r="H15">
        <f t="shared" si="1"/>
        <v>10.078545848264062</v>
      </c>
      <c r="I15">
        <f t="shared" si="1"/>
        <v>0.10299446166746069</v>
      </c>
    </row>
    <row r="18" spans="1:9" x14ac:dyDescent="0.2">
      <c r="A18" t="s">
        <v>53</v>
      </c>
      <c r="B18" t="s">
        <v>1</v>
      </c>
      <c r="C18" t="s">
        <v>45</v>
      </c>
      <c r="D18" t="s">
        <v>54</v>
      </c>
      <c r="E18" t="s">
        <v>55</v>
      </c>
      <c r="G18" t="s">
        <v>60</v>
      </c>
    </row>
    <row r="19" spans="1:9" x14ac:dyDescent="0.2">
      <c r="A19" t="s">
        <v>56</v>
      </c>
      <c r="B19">
        <v>16.6052979166667</v>
      </c>
      <c r="C19">
        <v>72.564181570512801</v>
      </c>
      <c r="E19" t="s">
        <v>58</v>
      </c>
      <c r="F19">
        <f>(B19+B20)/2</f>
        <v>10.851855254120895</v>
      </c>
      <c r="G19">
        <f xml:space="preserve"> (F19+F20)/2</f>
        <v>26.3999161000458</v>
      </c>
      <c r="I19">
        <f>(B19+C19)/2</f>
        <v>44.584739743589751</v>
      </c>
    </row>
    <row r="20" spans="1:9" x14ac:dyDescent="0.2">
      <c r="A20" t="s">
        <v>57</v>
      </c>
      <c r="B20">
        <v>5.09841259157509</v>
      </c>
      <c r="C20">
        <v>11.3317723214286</v>
      </c>
      <c r="E20" t="s">
        <v>59</v>
      </c>
      <c r="F20">
        <f>(C19+C20)/2</f>
        <v>41.947976945970701</v>
      </c>
      <c r="I20">
        <f>(B20+C20)/2</f>
        <v>8.2150924565018446</v>
      </c>
    </row>
    <row r="21" spans="1:9" x14ac:dyDescent="0.2">
      <c r="B21" t="s">
        <v>1</v>
      </c>
      <c r="C21" t="s">
        <v>45</v>
      </c>
    </row>
    <row r="22" spans="1:9" x14ac:dyDescent="0.2">
      <c r="A22" t="s">
        <v>47</v>
      </c>
      <c r="B22">
        <v>0.78663887499916696</v>
      </c>
      <c r="C22">
        <v>0.68372531704059802</v>
      </c>
      <c r="F22">
        <f>(B22+B23)/2</f>
        <v>0.84988156007284354</v>
      </c>
      <c r="G22">
        <f xml:space="preserve"> (F22+F23)/2</f>
        <v>0.79648357004805925</v>
      </c>
      <c r="I22">
        <f t="shared" ref="I21:I23" si="2">(B22+C22)/2</f>
        <v>0.73518209601988249</v>
      </c>
    </row>
    <row r="23" spans="1:9" x14ac:dyDescent="0.2">
      <c r="A23" t="s">
        <v>50</v>
      </c>
      <c r="B23">
        <v>0.91312424514652002</v>
      </c>
      <c r="C23">
        <v>0.80244584300595201</v>
      </c>
      <c r="F23">
        <f>(C22+C23)/2</f>
        <v>0.74308558002327496</v>
      </c>
      <c r="I23">
        <f t="shared" si="2"/>
        <v>0.85778504407623601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AvgByParticipant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Dina</cp:lastModifiedBy>
  <cp:revision>114</cp:revision>
  <dcterms:created xsi:type="dcterms:W3CDTF">2017-03-29T16:30:09Z</dcterms:created>
  <dcterms:modified xsi:type="dcterms:W3CDTF">2017-04-01T02:55:25Z</dcterms:modified>
  <dc:language>en-US</dc:language>
</cp:coreProperties>
</file>