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5" yWindow="1500" windowWidth="15015" windowHeight="7635" activeTab="1"/>
  </bookViews>
  <sheets>
    <sheet name="회사 개요 및 연혁" sheetId="1" r:id="rId1"/>
    <sheet name="종업원 수" sheetId="12" r:id="rId2"/>
    <sheet name="대표이사" sheetId="5" r:id="rId3"/>
    <sheet name="주주명부" sheetId="2" r:id="rId4"/>
    <sheet name="매출 현황 및 주요 거래처(2013-2018)" sheetId="11" r:id="rId5"/>
    <sheet name="매출 현황 및 주요 거래처 (2)" sheetId="14" r:id="rId6"/>
    <sheet name="기술연구소 현황" sheetId="8" r:id="rId7"/>
    <sheet name="인증 자료" sheetId="9" r:id="rId8"/>
    <sheet name="검사측정기 보유현황" sheetId="13" r:id="rId9"/>
    <sheet name="연구기자재 현황" sheetId="18" r:id="rId10"/>
    <sheet name="약도" sheetId="3" r:id="rId11"/>
    <sheet name="재무제표(2012~2018)" sheetId="19" r:id="rId12"/>
    <sheet name="매출액및원가(2011~2018)" sheetId="6" r:id="rId13"/>
    <sheet name="유동비율(2009~2018)" sheetId="7" r:id="rId14"/>
    <sheet name="주요재무상황" sheetId="16" r:id="rId15"/>
    <sheet name="주요재무비율" sheetId="17" r:id="rId16"/>
  </sheets>
  <definedNames>
    <definedName name="_xlnm.Print_Area" localSheetId="13">'유동비율(2009~2018)'!$A$1:$L$11</definedName>
    <definedName name="_xlnm.Print_Area" localSheetId="0">'회사 개요 및 연혁'!$B$2:$C$51</definedName>
  </definedNames>
  <calcPr calcId="144525"/>
</workbook>
</file>

<file path=xl/calcChain.xml><?xml version="1.0" encoding="utf-8"?>
<calcChain xmlns="http://schemas.openxmlformats.org/spreadsheetml/2006/main">
  <c r="O21" i="12" l="1"/>
  <c r="G38" i="14" l="1"/>
  <c r="H28" i="19" l="1"/>
  <c r="I28" i="19"/>
  <c r="H37" i="19"/>
  <c r="I37" i="19"/>
  <c r="I47" i="19" s="1"/>
  <c r="F45" i="19"/>
  <c r="G45" i="19"/>
  <c r="H45" i="19"/>
  <c r="I45" i="19"/>
  <c r="H47" i="19"/>
  <c r="E57" i="14" l="1"/>
  <c r="E52" i="14"/>
  <c r="E46" i="14"/>
  <c r="E41" i="14"/>
  <c r="E36" i="14"/>
  <c r="E81" i="14" l="1"/>
  <c r="E86" i="14"/>
  <c r="E76" i="14"/>
  <c r="E71" i="14"/>
  <c r="E66" i="14"/>
  <c r="C17" i="14"/>
  <c r="C9" i="14"/>
  <c r="L11" i="7" l="1"/>
  <c r="K11" i="7"/>
  <c r="L6" i="7"/>
  <c r="K6" i="7"/>
  <c r="O20" i="12" l="1"/>
  <c r="O18" i="12" l="1"/>
  <c r="J11" i="7" l="1"/>
  <c r="J6" i="7"/>
  <c r="G41" i="12" l="1"/>
  <c r="C32" i="12"/>
  <c r="D32" i="12"/>
  <c r="C25" i="14"/>
  <c r="O17" i="12" l="1"/>
  <c r="I11" i="7" l="1"/>
  <c r="I6" i="7"/>
  <c r="C6" i="7" l="1"/>
  <c r="O16" i="12"/>
  <c r="O15" i="12"/>
  <c r="K7" i="12"/>
  <c r="K6" i="12"/>
  <c r="K5" i="12"/>
  <c r="G11" i="7" l="1"/>
  <c r="G6" i="7"/>
  <c r="H11" i="7" l="1"/>
  <c r="F11" i="7"/>
  <c r="E11" i="7"/>
  <c r="D11" i="7"/>
  <c r="C11" i="7"/>
  <c r="H6" i="7"/>
  <c r="F6" i="7"/>
  <c r="E6" i="7"/>
  <c r="D6" i="7"/>
  <c r="K9" i="12" l="1"/>
  <c r="K8" i="12"/>
</calcChain>
</file>

<file path=xl/sharedStrings.xml><?xml version="1.0" encoding="utf-8"?>
<sst xmlns="http://schemas.openxmlformats.org/spreadsheetml/2006/main" count="1064" uniqueCount="767">
  <si>
    <t>㈜신호시스템</t>
    <phoneticPr fontId="1" type="noConversion"/>
  </si>
  <si>
    <t>Shinho System Co., Ltd.</t>
    <phoneticPr fontId="1" type="noConversion"/>
  </si>
  <si>
    <t>229-81-34134</t>
    <phoneticPr fontId="1" type="noConversion"/>
  </si>
  <si>
    <t>110111-1597123</t>
    <phoneticPr fontId="1" type="noConversion"/>
  </si>
  <si>
    <t>이인찬</t>
  </si>
  <si>
    <t>이인찬</t>
    <phoneticPr fontId="1" type="noConversion"/>
  </si>
  <si>
    <t>주민등록번호</t>
  </si>
  <si>
    <t>대표이사</t>
    <phoneticPr fontId="1" type="noConversion"/>
  </si>
  <si>
    <t>http://www.ishinho.com</t>
    <phoneticPr fontId="1" type="noConversion"/>
  </si>
  <si>
    <t>이 인 찬</t>
  </si>
  <si>
    <t>010-3687-2676</t>
    <phoneticPr fontId="1" type="noConversion"/>
  </si>
  <si>
    <t>02-593-2676</t>
    <phoneticPr fontId="1" type="noConversion"/>
  </si>
  <si>
    <t xml:space="preserve">1988년 03월 2일 ~ 1990년 04월 30일 </t>
  </si>
  <si>
    <t>1990년 05월 1일 ~ 1997년 03월 10일</t>
  </si>
  <si>
    <t>1997년 04월 5일 ~ 1998년 09월 10일</t>
  </si>
  <si>
    <t>1998년 10월 19일 ~ 현재</t>
  </si>
  <si>
    <t>1999/07/00</t>
    <phoneticPr fontId="1" type="noConversion"/>
  </si>
  <si>
    <t>2000/04/00</t>
    <phoneticPr fontId="1" type="noConversion"/>
  </si>
  <si>
    <t>2000/05/00</t>
    <phoneticPr fontId="1" type="noConversion"/>
  </si>
  <si>
    <t>2001/10/00</t>
    <phoneticPr fontId="1" type="noConversion"/>
  </si>
  <si>
    <t>2002/10/00</t>
    <phoneticPr fontId="1" type="noConversion"/>
  </si>
  <si>
    <t xml:space="preserve">2003/03/00 </t>
    <phoneticPr fontId="1" type="noConversion"/>
  </si>
  <si>
    <t>3D VR 소프트웨어 개발</t>
    <phoneticPr fontId="1" type="noConversion"/>
  </si>
  <si>
    <t>National Insterments Alliance 선정</t>
    <phoneticPr fontId="1" type="noConversion"/>
  </si>
  <si>
    <t>기업부설연구소 설립</t>
    <phoneticPr fontId="1" type="noConversion"/>
  </si>
  <si>
    <t>공장 이전 : 성남 상대원동</t>
    <phoneticPr fontId="1" type="noConversion"/>
  </si>
  <si>
    <t>PDA 기반 계측기 Prototype 개발</t>
    <phoneticPr fontId="1" type="noConversion"/>
  </si>
  <si>
    <t>무선통신 모듈 개발</t>
    <phoneticPr fontId="1" type="noConversion"/>
  </si>
  <si>
    <t>기업패널사업 지정패널 선정(산업자원부)</t>
    <phoneticPr fontId="1" type="noConversion"/>
  </si>
  <si>
    <t>MDPS ECU 검사장비 개발</t>
    <phoneticPr fontId="1" type="noConversion"/>
  </si>
  <si>
    <t>CAN DAQ 모듈개발</t>
    <phoneticPr fontId="1" type="noConversion"/>
  </si>
  <si>
    <t>창립10주년, CAN 기반 소형 계측기 개발</t>
    <phoneticPr fontId="1" type="noConversion"/>
  </si>
  <si>
    <t>본사 이전 : 성남 상대원동 중일아인스프라츠</t>
    <phoneticPr fontId="1" type="noConversion"/>
  </si>
  <si>
    <t>Motor Test Simulator 개발</t>
    <phoneticPr fontId="1" type="noConversion"/>
  </si>
  <si>
    <t>Lee, In Chan</t>
    <phoneticPr fontId="1" type="noConversion"/>
  </si>
  <si>
    <t>성명</t>
  </si>
  <si>
    <t>경영실권자와관계</t>
  </si>
  <si>
    <t>본인</t>
  </si>
  <si>
    <t xml:space="preserve">현대중공업㈜ </t>
    <phoneticPr fontId="1" type="noConversion"/>
  </si>
  <si>
    <t xml:space="preserve">만도기계중앙연구소 </t>
    <phoneticPr fontId="1" type="noConversion"/>
  </si>
  <si>
    <t>서문기술</t>
    <phoneticPr fontId="1" type="noConversion"/>
  </si>
  <si>
    <t>CAE 사업부장</t>
    <phoneticPr fontId="1" type="noConversion"/>
  </si>
  <si>
    <t>1974년 3월 ~ 1977년 2월</t>
    <phoneticPr fontId="1" type="noConversion"/>
  </si>
  <si>
    <t>명지중학교</t>
    <phoneticPr fontId="1" type="noConversion"/>
  </si>
  <si>
    <t>동국대부속 고등학교</t>
    <phoneticPr fontId="1" type="noConversion"/>
  </si>
  <si>
    <t>연세대학교</t>
    <phoneticPr fontId="1" type="noConversion"/>
  </si>
  <si>
    <t>기계공학과</t>
    <phoneticPr fontId="1" type="noConversion"/>
  </si>
  <si>
    <t>1977년 3월 ~ 1980년 2월</t>
    <phoneticPr fontId="1" type="noConversion"/>
  </si>
  <si>
    <t>1981년 3월 ~ 1986년 2월</t>
    <phoneticPr fontId="1" type="noConversion"/>
  </si>
  <si>
    <t>1986년 3월 ~ 1988년 2월</t>
    <phoneticPr fontId="1" type="noConversion"/>
  </si>
  <si>
    <t>연구원</t>
    <phoneticPr fontId="1" type="noConversion"/>
  </si>
  <si>
    <t>연구개발2실 시스템팀 선임연구원</t>
    <phoneticPr fontId="1" type="noConversion"/>
  </si>
  <si>
    <t>연구개발조직</t>
  </si>
  <si>
    <t>㈜신호시스템 기술연구소</t>
  </si>
  <si>
    <t>개 발 인 력</t>
  </si>
  <si>
    <t>개 발 방 법</t>
  </si>
  <si>
    <t>기업부설연구소 운영 및 산학 공동개발</t>
  </si>
  <si>
    <t>주요 연구시설</t>
  </si>
  <si>
    <t>기업부설연구소 운영</t>
  </si>
  <si>
    <t>연구기자재 보유</t>
  </si>
  <si>
    <t>산업재산권</t>
  </si>
  <si>
    <t>보 유 현 황</t>
  </si>
  <si>
    <t>연구개발실적</t>
  </si>
  <si>
    <t>개발과제 및 내용</t>
  </si>
  <si>
    <t>개발기간</t>
  </si>
  <si>
    <t>지능제어 현가시스템 개발</t>
  </si>
  <si>
    <t>2005.7.1</t>
  </si>
  <si>
    <t>~2009.6.30</t>
  </si>
  <si>
    <t>1,093,500천원</t>
  </si>
  <si>
    <t>완료</t>
  </si>
  <si>
    <t>다채널 온도측정보드 개발</t>
  </si>
  <si>
    <t>2007.6.11</t>
  </si>
  <si>
    <t xml:space="preserve">  ~2008.6.10</t>
  </si>
  <si>
    <t>109,941천원</t>
  </si>
  <si>
    <t>판매</t>
  </si>
  <si>
    <t>크라이밍 유압로봇 및 상하이동 구동 유닛 개발</t>
  </si>
  <si>
    <t>2006.12.29</t>
  </si>
  <si>
    <t>~2011.10.28</t>
  </si>
  <si>
    <t>2,843,500천원</t>
  </si>
  <si>
    <t>ECU RCP 개발을 위한 고속 HILS 시스템</t>
  </si>
  <si>
    <t>2009.5.1</t>
  </si>
  <si>
    <t>~2011.4.30</t>
  </si>
  <si>
    <t>302,000천원</t>
  </si>
  <si>
    <t xml:space="preserve">연혁일자(년/월/일) </t>
    <phoneticPr fontId="1" type="noConversion"/>
  </si>
  <si>
    <t>내용</t>
    <phoneticPr fontId="1" type="noConversion"/>
  </si>
  <si>
    <t>기업명(한글)</t>
    <phoneticPr fontId="1" type="noConversion"/>
  </si>
  <si>
    <t>기업명(영문)</t>
    <phoneticPr fontId="1" type="noConversion"/>
  </si>
  <si>
    <t>사업자 등록번호</t>
    <phoneticPr fontId="1" type="noConversion"/>
  </si>
  <si>
    <t>법인번호</t>
    <phoneticPr fontId="1" type="noConversion"/>
  </si>
  <si>
    <t>대표자명</t>
    <phoneticPr fontId="1" type="noConversion"/>
  </si>
  <si>
    <t>소재지</t>
    <phoneticPr fontId="1" type="noConversion"/>
  </si>
  <si>
    <t>연락처(전화)</t>
    <phoneticPr fontId="1" type="noConversion"/>
  </si>
  <si>
    <t>연락처(FAX)</t>
    <phoneticPr fontId="1" type="noConversion"/>
  </si>
  <si>
    <t>업태</t>
    <phoneticPr fontId="1" type="noConversion"/>
  </si>
  <si>
    <t>종목</t>
    <phoneticPr fontId="1" type="noConversion"/>
  </si>
  <si>
    <t>표준산업코드</t>
    <phoneticPr fontId="1" type="noConversion"/>
  </si>
  <si>
    <t>홈페이지</t>
    <phoneticPr fontId="1" type="noConversion"/>
  </si>
  <si>
    <t>성명(한글)</t>
    <phoneticPr fontId="1" type="noConversion"/>
  </si>
  <si>
    <t>성명(영문)</t>
    <phoneticPr fontId="1" type="noConversion"/>
  </si>
  <si>
    <t>성명(한자)</t>
    <phoneticPr fontId="1" type="noConversion"/>
  </si>
  <si>
    <t>주민등록번호</t>
    <phoneticPr fontId="1" type="noConversion"/>
  </si>
  <si>
    <t>현   주   소</t>
    <phoneticPr fontId="1" type="noConversion"/>
  </si>
  <si>
    <t>연락처 1</t>
    <phoneticPr fontId="1" type="noConversion"/>
  </si>
  <si>
    <t>연락처 2</t>
    <phoneticPr fontId="1" type="noConversion"/>
  </si>
  <si>
    <t>경력 구분</t>
    <phoneticPr fontId="1" type="noConversion"/>
  </si>
  <si>
    <t>중학교</t>
    <phoneticPr fontId="1" type="noConversion"/>
  </si>
  <si>
    <t>고등학교</t>
    <phoneticPr fontId="1" type="noConversion"/>
  </si>
  <si>
    <t>대학교</t>
    <phoneticPr fontId="1" type="noConversion"/>
  </si>
  <si>
    <t>대학원</t>
    <phoneticPr fontId="1" type="noConversion"/>
  </si>
  <si>
    <t>경력사항</t>
    <phoneticPr fontId="1" type="noConversion"/>
  </si>
  <si>
    <t>기간</t>
    <phoneticPr fontId="1" type="noConversion"/>
  </si>
  <si>
    <t>학교 및 회사명</t>
    <phoneticPr fontId="1" type="noConversion"/>
  </si>
  <si>
    <t>전공 및 분야</t>
    <phoneticPr fontId="1" type="noConversion"/>
  </si>
  <si>
    <t>자본금</t>
    <phoneticPr fontId="1" type="noConversion"/>
  </si>
  <si>
    <t>기   타</t>
    <phoneticPr fontId="12" type="noConversion"/>
  </si>
  <si>
    <t>S/W</t>
    <phoneticPr fontId="1" type="noConversion"/>
  </si>
  <si>
    <t>S/W
HILS</t>
    <phoneticPr fontId="1" type="noConversion"/>
  </si>
  <si>
    <t>현대자동차</t>
    <phoneticPr fontId="1" type="noConversion"/>
  </si>
  <si>
    <t>S/W
시뮬레이터</t>
    <phoneticPr fontId="1" type="noConversion"/>
  </si>
  <si>
    <t>점유율</t>
    <phoneticPr fontId="12" type="noConversion"/>
  </si>
  <si>
    <t>거래실적</t>
    <phoneticPr fontId="12" type="noConversion"/>
  </si>
  <si>
    <t>거래품목</t>
    <phoneticPr fontId="12" type="noConversion"/>
  </si>
  <si>
    <t>거래선</t>
    <phoneticPr fontId="12" type="noConversion"/>
  </si>
  <si>
    <t>주  요  매  출</t>
    <phoneticPr fontId="12" type="noConversion"/>
  </si>
  <si>
    <t>거 래 선 별 매 출 현 황</t>
    <phoneticPr fontId="12" type="noConversion"/>
  </si>
  <si>
    <t>합       계</t>
    <phoneticPr fontId="12" type="noConversion"/>
  </si>
  <si>
    <t>수       출</t>
    <phoneticPr fontId="12" type="noConversion"/>
  </si>
  <si>
    <t>국       내</t>
    <phoneticPr fontId="1" type="noConversion"/>
  </si>
  <si>
    <t>구       분</t>
    <phoneticPr fontId="12" type="noConversion"/>
  </si>
  <si>
    <t>매 출 현 황</t>
    <phoneticPr fontId="12" type="noConversion"/>
  </si>
  <si>
    <t>매  출  현  황</t>
    <phoneticPr fontId="12" type="noConversion"/>
  </si>
  <si>
    <t>2011년</t>
    <phoneticPr fontId="1" type="noConversion"/>
  </si>
  <si>
    <t>Data Logger</t>
    <phoneticPr fontId="1" type="noConversion"/>
  </si>
  <si>
    <t>2010년</t>
  </si>
  <si>
    <t>유공압 Test Bench</t>
    <phoneticPr fontId="1" type="noConversion"/>
  </si>
  <si>
    <t>온도챔버</t>
    <phoneticPr fontId="1" type="noConversion"/>
  </si>
  <si>
    <t>HPS</t>
    <phoneticPr fontId="1" type="noConversion"/>
  </si>
  <si>
    <t>Compressor</t>
    <phoneticPr fontId="1" type="noConversion"/>
  </si>
  <si>
    <t>오실로스코프</t>
    <phoneticPr fontId="1" type="noConversion"/>
  </si>
  <si>
    <t>HI-SCAN</t>
    <phoneticPr fontId="1" type="noConversion"/>
  </si>
  <si>
    <t>Function Generator</t>
    <phoneticPr fontId="1" type="noConversion"/>
  </si>
  <si>
    <t>DMM</t>
    <phoneticPr fontId="1" type="noConversion"/>
  </si>
  <si>
    <t>Differential Probe</t>
    <phoneticPr fontId="1" type="noConversion"/>
  </si>
  <si>
    <t>Current Probe</t>
    <phoneticPr fontId="1" type="noConversion"/>
  </si>
  <si>
    <t>2010년</t>
    <phoneticPr fontId="1" type="noConversion"/>
  </si>
  <si>
    <t>CAN Module</t>
    <phoneticPr fontId="1" type="noConversion"/>
  </si>
  <si>
    <t>CAN Card</t>
    <phoneticPr fontId="1" type="noConversion"/>
  </si>
  <si>
    <t>Calibrator</t>
    <phoneticPr fontId="1" type="noConversion"/>
  </si>
  <si>
    <t>DC to AC 인버터</t>
    <phoneticPr fontId="1" type="noConversion"/>
  </si>
  <si>
    <t>고츨력 MDPS Hot Jig</t>
    <phoneticPr fontId="1" type="noConversion"/>
  </si>
  <si>
    <t>저츨력 MDPS Hot Jig</t>
    <phoneticPr fontId="1" type="noConversion"/>
  </si>
  <si>
    <t>저츨력 MDPS EOL Jig</t>
    <phoneticPr fontId="1" type="noConversion"/>
  </si>
  <si>
    <t>Programmable Power Supply</t>
    <phoneticPr fontId="1" type="noConversion"/>
  </si>
  <si>
    <t>Linear Power Supply</t>
    <phoneticPr fontId="1" type="noConversion"/>
  </si>
  <si>
    <t>USB DAQ</t>
    <phoneticPr fontId="1" type="noConversion"/>
  </si>
  <si>
    <t>Terminal Block</t>
    <phoneticPr fontId="1" type="noConversion"/>
  </si>
  <si>
    <t>SCXI Terminal Block</t>
    <phoneticPr fontId="1" type="noConversion"/>
  </si>
  <si>
    <t>SCXI Module</t>
    <phoneticPr fontId="1" type="noConversion"/>
  </si>
  <si>
    <t>SCXI Chassis</t>
    <phoneticPr fontId="1" type="noConversion"/>
  </si>
  <si>
    <t>PXI Module</t>
    <phoneticPr fontId="1" type="noConversion"/>
  </si>
  <si>
    <t>PXI Controller</t>
    <phoneticPr fontId="1" type="noConversion"/>
  </si>
  <si>
    <t>M A K E R</t>
    <phoneticPr fontId="1" type="noConversion"/>
  </si>
  <si>
    <t>제 작 년 월</t>
    <phoneticPr fontId="1" type="noConversion"/>
  </si>
  <si>
    <t>대   수</t>
    <phoneticPr fontId="1" type="noConversion"/>
  </si>
  <si>
    <t>품      목</t>
    <phoneticPr fontId="1" type="noConversion"/>
  </si>
  <si>
    <t>규  격 (용량)</t>
    <phoneticPr fontId="1" type="noConversion"/>
  </si>
  <si>
    <t>대 수</t>
    <phoneticPr fontId="1" type="noConversion"/>
  </si>
  <si>
    <t>품     목</t>
    <phoneticPr fontId="1" type="noConversion"/>
  </si>
  <si>
    <t>▣ 주요매출구성 - 당기</t>
    <phoneticPr fontId="1" type="noConversion"/>
  </si>
  <si>
    <t>제품/공사명</t>
    <phoneticPr fontId="1" type="noConversion"/>
  </si>
  <si>
    <t>매출액</t>
    <phoneticPr fontId="1" type="noConversion"/>
  </si>
  <si>
    <t>SW용역, HILS용역 서비스</t>
    <phoneticPr fontId="1" type="noConversion"/>
  </si>
  <si>
    <t>합계</t>
    <phoneticPr fontId="1" type="noConversion"/>
  </si>
  <si>
    <t>제품/공사명</t>
    <phoneticPr fontId="1" type="noConversion"/>
  </si>
  <si>
    <t>매출액</t>
    <phoneticPr fontId="1" type="noConversion"/>
  </si>
  <si>
    <t>상호</t>
  </si>
  <si>
    <t>제품명(공사명)</t>
  </si>
  <si>
    <t>담당부서</t>
  </si>
  <si>
    <t>거래금액(매출액)</t>
  </si>
  <si>
    <t>사업자번호</t>
  </si>
  <si>
    <t>전화번호</t>
  </si>
  <si>
    <t>결재기일</t>
  </si>
  <si>
    <t>비중</t>
  </si>
  <si>
    <t>▣ 주요 구입처</t>
  </si>
  <si>
    <t>AMESim</t>
  </si>
  <si>
    <t>02-571-7246</t>
    <phoneticPr fontId="1" type="noConversion"/>
  </si>
  <si>
    <t>기술영업부</t>
  </si>
  <si>
    <t>60일</t>
  </si>
  <si>
    <t>한국NI Korea</t>
  </si>
  <si>
    <t>214-81-91583</t>
  </si>
  <si>
    <t>PXI, NI-PCI6602외</t>
  </si>
  <si>
    <t>02-3451-3400</t>
    <phoneticPr fontId="1" type="noConversion"/>
  </si>
  <si>
    <t>MSC</t>
  </si>
  <si>
    <t>CarSim</t>
  </si>
  <si>
    <t>000-00-00000</t>
  </si>
  <si>
    <t>종류</t>
    <phoneticPr fontId="1" type="noConversion"/>
  </si>
  <si>
    <t>취득번호</t>
    <phoneticPr fontId="1" type="noConversion"/>
  </si>
  <si>
    <t>취득일자</t>
    <phoneticPr fontId="1" type="noConversion"/>
  </si>
  <si>
    <t>취득기관</t>
    <phoneticPr fontId="1" type="noConversion"/>
  </si>
  <si>
    <t>연구소</t>
    <phoneticPr fontId="1" type="noConversion"/>
  </si>
  <si>
    <t>INNO-BIZ</t>
    <phoneticPr fontId="1" type="noConversion"/>
  </si>
  <si>
    <t>기술혁신 INNO-BIZ 인증</t>
    <phoneticPr fontId="1" type="noConversion"/>
  </si>
  <si>
    <t>기준</t>
  </si>
  <si>
    <t>내국인</t>
    <phoneticPr fontId="1" type="noConversion"/>
  </si>
  <si>
    <t>외국인</t>
    <phoneticPr fontId="1" type="noConversion"/>
  </si>
  <si>
    <t>구분</t>
    <phoneticPr fontId="1" type="noConversion"/>
  </si>
  <si>
    <t>임원</t>
    <phoneticPr fontId="1" type="noConversion"/>
  </si>
  <si>
    <t>사무</t>
    <phoneticPr fontId="1" type="noConversion"/>
  </si>
  <si>
    <t>연구인력</t>
    <phoneticPr fontId="1" type="noConversion"/>
  </si>
  <si>
    <t>기술</t>
    <phoneticPr fontId="1" type="noConversion"/>
  </si>
  <si>
    <t>생산</t>
    <phoneticPr fontId="1" type="noConversion"/>
  </si>
  <si>
    <t>파견</t>
    <phoneticPr fontId="1" type="noConversion"/>
  </si>
  <si>
    <t>기타</t>
    <phoneticPr fontId="1" type="noConversion"/>
  </si>
  <si>
    <t>총인원</t>
    <phoneticPr fontId="1" type="noConversion"/>
  </si>
  <si>
    <t>▣ 회사 개요</t>
    <phoneticPr fontId="1" type="noConversion"/>
  </si>
  <si>
    <t>▣ 회사 연혁</t>
    <phoneticPr fontId="1" type="noConversion"/>
  </si>
  <si>
    <t>산업코드 : 09C2721500 / 산업명 : 기기용 자동측정 및 제어장치 제조업</t>
    <phoneticPr fontId="1" type="noConversion"/>
  </si>
  <si>
    <t>"PDA 기반 Protable 계측 System 개발"( 산업자원부, 유효기간 : 2005/11 )</t>
    <phoneticPr fontId="1" type="noConversion"/>
  </si>
  <si>
    <t>차량용 실시간 시뮬레이터 개발</t>
    <phoneticPr fontId="1" type="noConversion"/>
  </si>
  <si>
    <t>Partner 선정( Mathworks 사, Matlab )</t>
    <phoneticPr fontId="1" type="noConversion"/>
  </si>
  <si>
    <t>지역산업 중점 기술개발사업 세부과제 주관업체 선정( 산업자원부 )</t>
    <phoneticPr fontId="1" type="noConversion"/>
  </si>
  <si>
    <t>연속가변형 MR댐퍼의 공진제어 시스템 및 방법_특허등록</t>
    <phoneticPr fontId="1" type="noConversion"/>
  </si>
  <si>
    <t>소유주식 금액
( 단위 : 천원)</t>
    <phoneticPr fontId="1" type="noConversion"/>
  </si>
  <si>
    <t xml:space="preserve"> </t>
    <phoneticPr fontId="1" type="noConversion"/>
  </si>
  <si>
    <t>로보틱 크레인 기반 고층건물 시공 자동화시스템 개발 세부과제 
- 참여기업선정(건설교통부, 고려대)</t>
    <phoneticPr fontId="1" type="noConversion"/>
  </si>
  <si>
    <t>(주)신호시스템 설립</t>
    <phoneticPr fontId="1" type="noConversion"/>
  </si>
  <si>
    <t>▣ 대표이사 이력서</t>
    <phoneticPr fontId="1" type="noConversion"/>
  </si>
  <si>
    <t>▣ 생산설비 보유현황</t>
    <phoneticPr fontId="12" type="noConversion"/>
  </si>
  <si>
    <t>▣ 검사 측정기 보유현황</t>
    <phoneticPr fontId="12" type="noConversion"/>
  </si>
  <si>
    <t>▣ 기술연구소 현황</t>
    <phoneticPr fontId="1" type="noConversion"/>
  </si>
  <si>
    <t>비고
( 사업화현황등 )</t>
    <phoneticPr fontId="1" type="noConversion"/>
  </si>
  <si>
    <t>사업규모
( 소요자금 )</t>
    <phoneticPr fontId="1" type="noConversion"/>
  </si>
  <si>
    <t>2013년</t>
    <phoneticPr fontId="1" type="noConversion"/>
  </si>
  <si>
    <t>평균</t>
    <phoneticPr fontId="1" type="noConversion"/>
  </si>
  <si>
    <t>산업분류표</t>
    <phoneticPr fontId="1" type="noConversion"/>
  </si>
  <si>
    <t>계측기기(기술표준분류)</t>
    <phoneticPr fontId="1" type="noConversion"/>
  </si>
  <si>
    <t>Koita</t>
    <phoneticPr fontId="1" type="noConversion"/>
  </si>
  <si>
    <t>계측기제어제조</t>
    <phoneticPr fontId="1" type="noConversion"/>
  </si>
  <si>
    <t>연구소인정번호</t>
    <phoneticPr fontId="1" type="noConversion"/>
  </si>
  <si>
    <t>현대모비스</t>
    <phoneticPr fontId="1" type="noConversion"/>
  </si>
  <si>
    <t>구 분</t>
  </si>
  <si>
    <t>내 역</t>
  </si>
  <si>
    <t>매 출 액</t>
  </si>
  <si>
    <t>계 획 제 품</t>
  </si>
  <si>
    <t>재료비</t>
  </si>
  <si>
    <t>노무비</t>
  </si>
  <si>
    <t>복리후생비</t>
  </si>
  <si>
    <t>감가상각비</t>
  </si>
  <si>
    <t>매 출 총 이 익</t>
  </si>
  <si>
    <t>판매비와 관리비</t>
  </si>
  <si>
    <t>(인 건 비)</t>
  </si>
  <si>
    <t>(감가상각비)</t>
  </si>
  <si>
    <t>영 업 이 익</t>
  </si>
  <si>
    <t>영업외수익</t>
  </si>
  <si>
    <t>영업외비용</t>
  </si>
  <si>
    <t>(이자비용)</t>
  </si>
  <si>
    <t>법인세차감전순손익</t>
  </si>
  <si>
    <t>법 인 세 비 용</t>
  </si>
  <si>
    <t>당 기 순 이 익</t>
  </si>
  <si>
    <t>※ 특기사항 : 법인세 감면은 고려치 않고 약식 계산함</t>
  </si>
  <si>
    <r>
      <t>2013</t>
    </r>
    <r>
      <rPr>
        <sz val="12"/>
        <color rgb="FF000000"/>
        <rFont val="돋움"/>
        <family val="3"/>
        <charset val="129"/>
      </rPr>
      <t>년</t>
    </r>
    <phoneticPr fontId="1" type="noConversion"/>
  </si>
  <si>
    <r>
      <t>2012</t>
    </r>
    <r>
      <rPr>
        <sz val="12"/>
        <color rgb="FF000000"/>
        <rFont val="돋움"/>
        <family val="3"/>
        <charset val="129"/>
      </rPr>
      <t>년</t>
    </r>
    <phoneticPr fontId="1" type="noConversion"/>
  </si>
  <si>
    <r>
      <t>2011</t>
    </r>
    <r>
      <rPr>
        <sz val="12"/>
        <color rgb="FF000000"/>
        <rFont val="돋움"/>
        <family val="3"/>
        <charset val="129"/>
      </rPr>
      <t>년</t>
    </r>
    <phoneticPr fontId="1" type="noConversion"/>
  </si>
  <si>
    <t>매출원가</t>
    <phoneticPr fontId="1" type="noConversion"/>
  </si>
  <si>
    <t>경비</t>
    <phoneticPr fontId="1" type="noConversion"/>
  </si>
  <si>
    <t>(191)</t>
    <phoneticPr fontId="1" type="noConversion"/>
  </si>
  <si>
    <t>(324)</t>
    <phoneticPr fontId="1" type="noConversion"/>
  </si>
  <si>
    <t>(362)</t>
    <phoneticPr fontId="1" type="noConversion"/>
  </si>
  <si>
    <t>(52)</t>
    <phoneticPr fontId="1" type="noConversion"/>
  </si>
  <si>
    <t>(278)</t>
    <phoneticPr fontId="1" type="noConversion"/>
  </si>
  <si>
    <t>(270)</t>
    <phoneticPr fontId="1" type="noConversion"/>
  </si>
  <si>
    <t>(173)</t>
    <phoneticPr fontId="1" type="noConversion"/>
  </si>
  <si>
    <t>지급수수료</t>
    <phoneticPr fontId="1" type="noConversion"/>
  </si>
  <si>
    <t>제품매출</t>
    <phoneticPr fontId="1" type="noConversion"/>
  </si>
  <si>
    <t>상품매출</t>
    <phoneticPr fontId="1" type="noConversion"/>
  </si>
  <si>
    <t>제품원가</t>
    <phoneticPr fontId="1" type="noConversion"/>
  </si>
  <si>
    <t>상품원가</t>
    <phoneticPr fontId="1" type="noConversion"/>
  </si>
  <si>
    <t>( 단위 : 백만원 )</t>
    <phoneticPr fontId="1" type="noConversion"/>
  </si>
  <si>
    <t>임  차  료</t>
    <phoneticPr fontId="1" type="noConversion"/>
  </si>
  <si>
    <t>기      타</t>
    <phoneticPr fontId="1" type="noConversion"/>
  </si>
  <si>
    <t>유동자산</t>
    <phoneticPr fontId="1" type="noConversion"/>
  </si>
  <si>
    <t>유동부채</t>
    <phoneticPr fontId="1" type="noConversion"/>
  </si>
  <si>
    <t>유동비율</t>
    <phoneticPr fontId="1" type="noConversion"/>
  </si>
  <si>
    <t>부채총계</t>
    <phoneticPr fontId="1" type="noConversion"/>
  </si>
  <si>
    <t>자본총계</t>
    <phoneticPr fontId="1" type="noConversion"/>
  </si>
  <si>
    <t>부채비율</t>
    <phoneticPr fontId="1" type="noConversion"/>
  </si>
  <si>
    <t xml:space="preserve"> </t>
    <phoneticPr fontId="1" type="noConversion"/>
  </si>
  <si>
    <t>실적</t>
    <phoneticPr fontId="12" type="noConversion"/>
  </si>
  <si>
    <t>주요재무상황( K-GAAP )</t>
    <phoneticPr fontId="1" type="noConversion"/>
  </si>
  <si>
    <t>결산일</t>
    <phoneticPr fontId="1" type="noConversion"/>
  </si>
  <si>
    <t>2012.12.31</t>
    <phoneticPr fontId="1" type="noConversion"/>
  </si>
  <si>
    <t>2011.12.31</t>
    <phoneticPr fontId="1" type="noConversion"/>
  </si>
  <si>
    <t>2010.12.31</t>
    <phoneticPr fontId="1" type="noConversion"/>
  </si>
  <si>
    <t>총자산</t>
    <phoneticPr fontId="1" type="noConversion"/>
  </si>
  <si>
    <t>납입자본금</t>
    <phoneticPr fontId="1" type="noConversion"/>
  </si>
  <si>
    <t>자기자본</t>
    <phoneticPr fontId="1" type="noConversion"/>
  </si>
  <si>
    <t>매출액</t>
    <phoneticPr fontId="1" type="noConversion"/>
  </si>
  <si>
    <t>영업이익</t>
    <phoneticPr fontId="1" type="noConversion"/>
  </si>
  <si>
    <t>당기순이익</t>
    <phoneticPr fontId="1" type="noConversion"/>
  </si>
  <si>
    <t>계정과목</t>
    <phoneticPr fontId="1" type="noConversion"/>
  </si>
  <si>
    <t>총자산증가율</t>
    <phoneticPr fontId="1" type="noConversion"/>
  </si>
  <si>
    <t>매출액증가율</t>
    <phoneticPr fontId="1" type="noConversion"/>
  </si>
  <si>
    <t>영업이익증가율</t>
    <phoneticPr fontId="1" type="noConversion"/>
  </si>
  <si>
    <t>순이익증가율</t>
    <phoneticPr fontId="1" type="noConversion"/>
  </si>
  <si>
    <t>총자본순이익율</t>
    <phoneticPr fontId="1" type="noConversion"/>
  </si>
  <si>
    <t>자기자본순이익율</t>
    <phoneticPr fontId="1" type="noConversion"/>
  </si>
  <si>
    <t>매출액영업이익율</t>
    <phoneticPr fontId="1" type="noConversion"/>
  </si>
  <si>
    <t>금융비용/매출액 비율</t>
    <phoneticPr fontId="1" type="noConversion"/>
  </si>
  <si>
    <t>이자보상비율</t>
    <phoneticPr fontId="1" type="noConversion"/>
  </si>
  <si>
    <t>자기자본비율</t>
    <phoneticPr fontId="1" type="noConversion"/>
  </si>
  <si>
    <t>부채비율</t>
    <phoneticPr fontId="1" type="noConversion"/>
  </si>
  <si>
    <t>차입금의존도</t>
    <phoneticPr fontId="1" type="noConversion"/>
  </si>
  <si>
    <t>매출채권회전율</t>
    <phoneticPr fontId="1" type="noConversion"/>
  </si>
  <si>
    <t>단위</t>
    <phoneticPr fontId="1" type="noConversion"/>
  </si>
  <si>
    <t>산식</t>
    <phoneticPr fontId="1" type="noConversion"/>
  </si>
  <si>
    <t>%</t>
    <phoneticPr fontId="1" type="noConversion"/>
  </si>
  <si>
    <t>배</t>
    <phoneticPr fontId="1" type="noConversion"/>
  </si>
  <si>
    <t>회</t>
    <phoneticPr fontId="1" type="noConversion"/>
  </si>
  <si>
    <t>(당기총자산/전기총자산-1)*100</t>
    <phoneticPr fontId="1" type="noConversion"/>
  </si>
  <si>
    <t>(당기영업이익/전기영업이익-1)*100</t>
    <phoneticPr fontId="1" type="noConversion"/>
  </si>
  <si>
    <t>(당기순이익/전기순이익-1)*100</t>
    <phoneticPr fontId="1" type="noConversion"/>
  </si>
  <si>
    <t>순이익/평균자산총계*100</t>
    <phoneticPr fontId="1" type="noConversion"/>
  </si>
  <si>
    <t>순이익/평균자본총계*100</t>
    <phoneticPr fontId="1" type="noConversion"/>
  </si>
  <si>
    <t>영업이익/매출액*100</t>
    <phoneticPr fontId="1" type="noConversion"/>
  </si>
  <si>
    <t>금융비용/매출액*100</t>
    <phoneticPr fontId="1" type="noConversion"/>
  </si>
  <si>
    <t>영업이익/금융비용</t>
    <phoneticPr fontId="1" type="noConversion"/>
  </si>
  <si>
    <t>유동자산/유동부채*100</t>
    <phoneticPr fontId="1" type="noConversion"/>
  </si>
  <si>
    <t>자본총계/자산총계*100</t>
    <phoneticPr fontId="1" type="noConversion"/>
  </si>
  <si>
    <t>부채총계/자본총계*100</t>
    <phoneticPr fontId="1" type="noConversion"/>
  </si>
  <si>
    <t>총차입금/자산총계*100</t>
    <phoneticPr fontId="1" type="noConversion"/>
  </si>
  <si>
    <t>매출액/평균매출채권*100</t>
    <phoneticPr fontId="1" type="noConversion"/>
  </si>
  <si>
    <t>2013.12.31</t>
    <phoneticPr fontId="1" type="noConversion"/>
  </si>
  <si>
    <t>-</t>
    <phoneticPr fontId="1" type="noConversion"/>
  </si>
  <si>
    <t>기업신용등급</t>
    <phoneticPr fontId="1" type="noConversion"/>
  </si>
  <si>
    <t>현금흐름등급</t>
    <phoneticPr fontId="1" type="noConversion"/>
  </si>
  <si>
    <t>Watch 등급</t>
    <phoneticPr fontId="1" type="noConversion"/>
  </si>
  <si>
    <t>BB-</t>
    <phoneticPr fontId="1" type="noConversion"/>
  </si>
  <si>
    <t>CF3</t>
    <phoneticPr fontId="1" type="noConversion"/>
  </si>
  <si>
    <t>정상</t>
    <phoneticPr fontId="1" type="noConversion"/>
  </si>
  <si>
    <t>업종평균</t>
    <phoneticPr fontId="1" type="noConversion"/>
  </si>
  <si>
    <t>(421)</t>
    <phoneticPr fontId="1" type="noConversion"/>
  </si>
  <si>
    <t>BB-</t>
    <phoneticPr fontId="1" type="noConversion"/>
  </si>
  <si>
    <t>CF1</t>
    <phoneticPr fontId="1" type="noConversion"/>
  </si>
  <si>
    <t>관찰</t>
    <phoneticPr fontId="1" type="noConversion"/>
  </si>
  <si>
    <t>B+</t>
    <phoneticPr fontId="1" type="noConversion"/>
  </si>
  <si>
    <t>CF3</t>
    <phoneticPr fontId="1" type="noConversion"/>
  </si>
  <si>
    <t>정상</t>
    <phoneticPr fontId="1" type="noConversion"/>
  </si>
  <si>
    <t>BB-</t>
    <phoneticPr fontId="1" type="noConversion"/>
  </si>
  <si>
    <t>포항산업과학 연구원 냉각압라인 해석.소프트웨어 개발</t>
    <phoneticPr fontId="1" type="noConversion"/>
  </si>
  <si>
    <t>병역특례업체( 전문연구요원 ) 선정</t>
    <phoneticPr fontId="1" type="noConversion"/>
  </si>
  <si>
    <t>경기도 성남시 중원구 상대원동 190-1 SKn테크노 테크동 15층</t>
    <phoneticPr fontId="1" type="noConversion"/>
  </si>
  <si>
    <t>031-776-2706</t>
    <phoneticPr fontId="1" type="noConversion"/>
  </si>
  <si>
    <t>크라이밍 장치_특허등록</t>
    <phoneticPr fontId="1" type="noConversion"/>
  </si>
  <si>
    <t>크라이밍 장치_특허등록</t>
    <phoneticPr fontId="1" type="noConversion"/>
  </si>
  <si>
    <t>압력 제어방식 무단변속기의 압력제어밸브_특허등록</t>
    <phoneticPr fontId="1" type="noConversion"/>
  </si>
  <si>
    <t>차체 가속도와 댐퍼의 상대변위를 이용한 연속 가변형 MR댐퍼 제어 시스템_특허등록</t>
    <phoneticPr fontId="1" type="noConversion"/>
  </si>
  <si>
    <t>휴대정보 단말기를 이용한 계측시스템_특허등록</t>
    <phoneticPr fontId="1" type="noConversion"/>
  </si>
  <si>
    <t>질량유량제어기_특허등록</t>
    <phoneticPr fontId="1" type="noConversion"/>
  </si>
  <si>
    <t>질량유량제어기의 질량유량측정센서_특허등록</t>
    <phoneticPr fontId="1" type="noConversion"/>
  </si>
  <si>
    <t>2002/12/00</t>
    <phoneticPr fontId="1" type="noConversion"/>
  </si>
  <si>
    <t>2003/02/00</t>
    <phoneticPr fontId="1" type="noConversion"/>
  </si>
  <si>
    <t>2014년</t>
  </si>
  <si>
    <t>최근 일자
2014/12/31</t>
    <phoneticPr fontId="1" type="noConversion"/>
  </si>
  <si>
    <t>▣ 종업원 수</t>
    <phoneticPr fontId="1" type="noConversion"/>
  </si>
  <si>
    <t>▣ 년도별 월별직원 현황</t>
    <phoneticPr fontId="1" type="noConversion"/>
  </si>
  <si>
    <t>갱신일( 최종 )</t>
    <phoneticPr fontId="1" type="noConversion"/>
  </si>
  <si>
    <t>기업부설연구소 인증서</t>
    <phoneticPr fontId="1" type="noConversion"/>
  </si>
  <si>
    <t>2014.12.16주소변경</t>
    <phoneticPr fontId="1" type="noConversion"/>
  </si>
  <si>
    <t xml:space="preserve"> ( 사단 )한국산업기술진흥협회</t>
    <phoneticPr fontId="1" type="noConversion"/>
  </si>
  <si>
    <t>6061-3737</t>
    <phoneticPr fontId="1" type="noConversion"/>
  </si>
  <si>
    <t>중소기업청장</t>
    <phoneticPr fontId="1" type="noConversion"/>
  </si>
  <si>
    <t>벤처기업</t>
    <phoneticPr fontId="1" type="noConversion"/>
  </si>
  <si>
    <t>벤처기업 인증</t>
    <phoneticPr fontId="1" type="noConversion"/>
  </si>
  <si>
    <t>KIBO 기술보증기금</t>
    <phoneticPr fontId="1" type="noConversion"/>
  </si>
  <si>
    <t>특허1</t>
    <phoneticPr fontId="1" type="noConversion"/>
  </si>
  <si>
    <t>질량유량제어기의 질량유량측정센서</t>
    <phoneticPr fontId="1" type="noConversion"/>
  </si>
  <si>
    <t>특허 제 0395656호</t>
    <phoneticPr fontId="1" type="noConversion"/>
  </si>
  <si>
    <t>특허청장</t>
    <phoneticPr fontId="1" type="noConversion"/>
  </si>
  <si>
    <t>특허2</t>
    <phoneticPr fontId="1" type="noConversion"/>
  </si>
  <si>
    <t>질량유량제어기</t>
    <phoneticPr fontId="1" type="noConversion"/>
  </si>
  <si>
    <t>특허 제 0395657호</t>
    <phoneticPr fontId="1" type="noConversion"/>
  </si>
  <si>
    <t>특허3</t>
    <phoneticPr fontId="1" type="noConversion"/>
  </si>
  <si>
    <t>휴대정보 단말기를 이용한 계측시스템</t>
    <phoneticPr fontId="1" type="noConversion"/>
  </si>
  <si>
    <t>특허 제 0504957호</t>
    <phoneticPr fontId="1" type="noConversion"/>
  </si>
  <si>
    <t>특허4</t>
    <phoneticPr fontId="1" type="noConversion"/>
  </si>
  <si>
    <t>압력 제어방식 무단변속기의 압력제어밸브</t>
    <phoneticPr fontId="1" type="noConversion"/>
  </si>
  <si>
    <t>특허 제 0532922호</t>
    <phoneticPr fontId="1" type="noConversion"/>
  </si>
  <si>
    <t>특허5</t>
    <phoneticPr fontId="1" type="noConversion"/>
  </si>
  <si>
    <t>크라이밍 장치</t>
    <phoneticPr fontId="1" type="noConversion"/>
  </si>
  <si>
    <t>특허 제 0919255호</t>
    <phoneticPr fontId="1" type="noConversion"/>
  </si>
  <si>
    <t>특허6</t>
    <phoneticPr fontId="1" type="noConversion"/>
  </si>
  <si>
    <t>특허 제 1024018호</t>
    <phoneticPr fontId="1" type="noConversion"/>
  </si>
  <si>
    <t>특허7</t>
    <phoneticPr fontId="1" type="noConversion"/>
  </si>
  <si>
    <t>차체 가속도와 댐퍼의 상대변위를 이용한
연속 가변형 MR 댐퍼 제어 시스템</t>
    <phoneticPr fontId="1" type="noConversion"/>
  </si>
  <si>
    <t>특허 제 1071896호</t>
    <phoneticPr fontId="1" type="noConversion"/>
  </si>
  <si>
    <t>특허8</t>
    <phoneticPr fontId="1" type="noConversion"/>
  </si>
  <si>
    <t>연속 가변형 MR 댐퍼의 차륜 공진 제어시스템 및 그 방법</t>
    <phoneticPr fontId="1" type="noConversion"/>
  </si>
  <si>
    <t>특허 제 1067468호</t>
    <phoneticPr fontId="1" type="noConversion"/>
  </si>
  <si>
    <t>▣ 인증자료                                                                                                                                                                                                                                             2015.01.01</t>
    <phoneticPr fontId="1" type="noConversion"/>
  </si>
  <si>
    <t>HILS, 계측제품, 계측기제품</t>
    <phoneticPr fontId="1" type="noConversion"/>
  </si>
  <si>
    <t>▣ 주요 판매처</t>
    <phoneticPr fontId="1" type="noConversion"/>
  </si>
  <si>
    <r>
      <t>2014</t>
    </r>
    <r>
      <rPr>
        <sz val="12"/>
        <color rgb="FF000000"/>
        <rFont val="돋움"/>
        <family val="3"/>
        <charset val="129"/>
      </rPr>
      <t>년</t>
    </r>
    <phoneticPr fontId="1" type="noConversion"/>
  </si>
  <si>
    <t>50%미만이 아니어야함</t>
    <phoneticPr fontId="1" type="noConversion"/>
  </si>
  <si>
    <t>500%넘지 않아야 함</t>
    <phoneticPr fontId="1" type="noConversion"/>
  </si>
  <si>
    <t>2013.12.31</t>
    <phoneticPr fontId="1" type="noConversion"/>
  </si>
  <si>
    <t>2014.12.31</t>
    <phoneticPr fontId="1" type="noConversion"/>
  </si>
  <si>
    <t xml:space="preserve"> </t>
    <phoneticPr fontId="1" type="noConversion"/>
  </si>
  <si>
    <t xml:space="preserve">본사 이전 : 성남 상대원동 SKn테크노파크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</si>
  <si>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</si>
  <si>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</si>
  <si>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</si>
  <si>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고정도 LOOPER 제어시스템 개발( 포항산업과학 연구원 )</t>
    <phoneticPr fontId="1" type="noConversion"/>
  </si>
  <si>
    <t>Data Logger 개발</t>
    <phoneticPr fontId="1" type="noConversion"/>
  </si>
  <si>
    <t>(384)</t>
    <phoneticPr fontId="1" type="noConversion"/>
  </si>
  <si>
    <t>(3)</t>
    <phoneticPr fontId="1" type="noConversion"/>
  </si>
  <si>
    <t>(217)</t>
    <phoneticPr fontId="1" type="noConversion"/>
  </si>
  <si>
    <t>(208)</t>
    <phoneticPr fontId="1" type="noConversion"/>
  </si>
  <si>
    <t>2014년 매출액및원가 입력</t>
    <phoneticPr fontId="1" type="noConversion"/>
  </si>
  <si>
    <t>AMESim, CarSim, RT-</t>
    <phoneticPr fontId="1" type="noConversion"/>
  </si>
  <si>
    <t>자기자본 : 재무상태표 자본총계 입력</t>
    <phoneticPr fontId="1" type="noConversion"/>
  </si>
  <si>
    <t>약도 변경</t>
    <phoneticPr fontId="1" type="noConversion"/>
  </si>
  <si>
    <t>2013 / 2014년도 매출현황 입력</t>
    <phoneticPr fontId="1" type="noConversion"/>
  </si>
  <si>
    <t>총      계</t>
  </si>
  <si>
    <t>총      계</t>
    <phoneticPr fontId="12" type="noConversion"/>
  </si>
  <si>
    <t>계측장비
HILS</t>
    <phoneticPr fontId="1" type="noConversion"/>
  </si>
  <si>
    <t>신용평가서 참고함</t>
    <phoneticPr fontId="1" type="noConversion"/>
  </si>
  <si>
    <t>단위 : ( 백만원 )</t>
    <phoneticPr fontId="1" type="noConversion"/>
  </si>
  <si>
    <t>도매, 제조, 서비스</t>
    <phoneticPr fontId="1" type="noConversion"/>
  </si>
  <si>
    <t>계측기개발제조판매, 소프트웨어외 엔지니어링관련기술</t>
    <phoneticPr fontId="1" type="noConversion"/>
  </si>
  <si>
    <t>李 寅 燦</t>
    <phoneticPr fontId="1" type="noConversion"/>
  </si>
  <si>
    <t>620210-1041824</t>
    <phoneticPr fontId="1" type="noConversion"/>
  </si>
  <si>
    <t>서울특별시 서초구 고무래로 35, 
반포리체 APT 109동 2403호</t>
    <phoneticPr fontId="1" type="noConversion"/>
  </si>
  <si>
    <t>KAIST 대학원 과정</t>
    <phoneticPr fontId="1" type="noConversion"/>
  </si>
  <si>
    <t>PXI Chassis</t>
    <phoneticPr fontId="1" type="noConversion"/>
  </si>
  <si>
    <t>2014법인세 : 72,830</t>
    <phoneticPr fontId="1" type="noConversion"/>
  </si>
  <si>
    <r>
      <t>2015</t>
    </r>
    <r>
      <rPr>
        <sz val="12"/>
        <color rgb="FF000000"/>
        <rFont val="돋움"/>
        <family val="3"/>
        <charset val="129"/>
      </rPr>
      <t>년</t>
    </r>
    <phoneticPr fontId="1" type="noConversion"/>
  </si>
  <si>
    <t>2015년 매출액및원가 입력</t>
    <phoneticPr fontId="1" type="noConversion"/>
  </si>
  <si>
    <t>감가상각비 / 임차료 확인 필요</t>
    <phoneticPr fontId="1" type="noConversion"/>
  </si>
  <si>
    <t>(360)</t>
    <phoneticPr fontId="1" type="noConversion"/>
  </si>
  <si>
    <t>(215)</t>
    <phoneticPr fontId="1" type="noConversion"/>
  </si>
  <si>
    <t>(212)</t>
    <phoneticPr fontId="1" type="noConversion"/>
  </si>
  <si>
    <t>2015.12.31</t>
    <phoneticPr fontId="1" type="noConversion"/>
  </si>
  <si>
    <t>031-776-2701</t>
    <phoneticPr fontId="1" type="noConversion"/>
  </si>
  <si>
    <t>직전결산년도
2013/12/31</t>
    <phoneticPr fontId="1" type="noConversion"/>
  </si>
  <si>
    <t>최근 일자
2015/12/31</t>
    <phoneticPr fontId="1" type="noConversion"/>
  </si>
  <si>
    <t>2015년</t>
    <phoneticPr fontId="1" type="noConversion"/>
  </si>
  <si>
    <t>2014.12.31</t>
    <phoneticPr fontId="1" type="noConversion"/>
  </si>
  <si>
    <t>2015.12.31</t>
    <phoneticPr fontId="1" type="noConversion"/>
  </si>
  <si>
    <t xml:space="preserve"> 정부과제( 전자유압시스템을 적용한 20톤급 굴삭기작업 자동화 기술개발 )</t>
    <phoneticPr fontId="1" type="noConversion"/>
  </si>
  <si>
    <t>초고속 복합 분자 펌프 개발 정부과제
- 총 5차년도 과제 참여기업( 제일진공 )</t>
    <phoneticPr fontId="1" type="noConversion"/>
  </si>
  <si>
    <t>남성</t>
    <phoneticPr fontId="1" type="noConversion"/>
  </si>
  <si>
    <t>여성</t>
    <phoneticPr fontId="1" type="noConversion"/>
  </si>
  <si>
    <t>연구지원기능인력</t>
    <phoneticPr fontId="1" type="noConversion"/>
  </si>
  <si>
    <t>행정및기타지원인력</t>
    <phoneticPr fontId="1" type="noConversion"/>
  </si>
  <si>
    <t>연구소 인력현황</t>
    <phoneticPr fontId="1" type="noConversion"/>
  </si>
  <si>
    <t>연구전담인력</t>
    <phoneticPr fontId="1" type="noConversion"/>
  </si>
  <si>
    <t>30~39세</t>
    <phoneticPr fontId="1" type="noConversion"/>
  </si>
  <si>
    <t>40~49세</t>
    <phoneticPr fontId="1" type="noConversion"/>
  </si>
  <si>
    <t>50~59세</t>
    <phoneticPr fontId="1" type="noConversion"/>
  </si>
  <si>
    <t>60세이상</t>
    <phoneticPr fontId="1" type="noConversion"/>
  </si>
  <si>
    <t>박사</t>
    <phoneticPr fontId="1" type="noConversion"/>
  </si>
  <si>
    <t>석사</t>
    <phoneticPr fontId="1" type="noConversion"/>
  </si>
  <si>
    <t>학사</t>
    <phoneticPr fontId="1" type="noConversion"/>
  </si>
  <si>
    <t>기타</t>
    <phoneticPr fontId="1" type="noConversion"/>
  </si>
  <si>
    <t xml:space="preserve">                                                                                    연구 기자재 현황                                                        </t>
    <phoneticPr fontId="44" type="noConversion"/>
  </si>
  <si>
    <t xml:space="preserve"> 연번 </t>
  </si>
  <si>
    <t xml:space="preserve"> 주/부 </t>
  </si>
  <si>
    <t xml:space="preserve"> 품  명 </t>
  </si>
  <si>
    <t xml:space="preserve"> 모델명 </t>
  </si>
  <si>
    <t xml:space="preserve"> 수량 </t>
  </si>
  <si>
    <t xml:space="preserve"> 제작회사 </t>
  </si>
  <si>
    <t xml:space="preserve"> 설치장소 </t>
  </si>
  <si>
    <t xml:space="preserve"> 설치일 </t>
  </si>
  <si>
    <t xml:space="preserve"> 사용구분 </t>
  </si>
  <si>
    <t>1</t>
    <phoneticPr fontId="44" type="noConversion"/>
  </si>
  <si>
    <t>오실로스코프</t>
    <phoneticPr fontId="44" type="noConversion"/>
  </si>
  <si>
    <t>Wave Surfer-104MXS-B</t>
    <phoneticPr fontId="44" type="noConversion"/>
  </si>
  <si>
    <t>Lecroy</t>
    <phoneticPr fontId="44" type="noConversion"/>
  </si>
  <si>
    <t xml:space="preserve">연구소  </t>
    <phoneticPr fontId="44" type="noConversion"/>
  </si>
  <si>
    <t>2011년</t>
    <phoneticPr fontId="44" type="noConversion"/>
  </si>
  <si>
    <t>2</t>
    <phoneticPr fontId="44" type="noConversion"/>
  </si>
  <si>
    <t>Wave Runner-104MXI</t>
    <phoneticPr fontId="44" type="noConversion"/>
  </si>
  <si>
    <t>연구소</t>
    <phoneticPr fontId="44" type="noConversion"/>
  </si>
  <si>
    <t>2008년</t>
    <phoneticPr fontId="44" type="noConversion"/>
  </si>
  <si>
    <t>3</t>
    <phoneticPr fontId="44" type="noConversion"/>
  </si>
  <si>
    <t>펑션 제너레이터</t>
    <phoneticPr fontId="44" type="noConversion"/>
  </si>
  <si>
    <t>AFG320</t>
    <phoneticPr fontId="44" type="noConversion"/>
  </si>
  <si>
    <t>Agilent</t>
    <phoneticPr fontId="44" type="noConversion"/>
  </si>
  <si>
    <t>2005년</t>
    <phoneticPr fontId="44" type="noConversion"/>
  </si>
  <si>
    <t>4</t>
    <phoneticPr fontId="44" type="noConversion"/>
  </si>
  <si>
    <t>멀티펑션 캘리브레이터</t>
    <phoneticPr fontId="44" type="noConversion"/>
  </si>
  <si>
    <t>Fluke-725</t>
    <phoneticPr fontId="44" type="noConversion"/>
  </si>
  <si>
    <t>1</t>
  </si>
  <si>
    <t>Fluke</t>
    <phoneticPr fontId="44" type="noConversion"/>
  </si>
  <si>
    <t>2010년</t>
    <phoneticPr fontId="44" type="noConversion"/>
  </si>
  <si>
    <t>5</t>
  </si>
  <si>
    <t>압력 캘리브레이터</t>
    <phoneticPr fontId="44" type="noConversion"/>
  </si>
  <si>
    <t>718-300G</t>
    <phoneticPr fontId="44" type="noConversion"/>
  </si>
  <si>
    <t>2009년</t>
    <phoneticPr fontId="44" type="noConversion"/>
  </si>
  <si>
    <t>6</t>
  </si>
  <si>
    <t>DC 전원 공급기</t>
    <phoneticPr fontId="44" type="noConversion"/>
  </si>
  <si>
    <t>DCS20-150E( 3000W )</t>
    <phoneticPr fontId="44" type="noConversion"/>
  </si>
  <si>
    <t>Sorenson</t>
    <phoneticPr fontId="44" type="noConversion"/>
  </si>
  <si>
    <t>2016년</t>
    <phoneticPr fontId="44" type="noConversion"/>
  </si>
  <si>
    <t>7</t>
  </si>
  <si>
    <t>SGI 40/125( 5000W )</t>
    <phoneticPr fontId="44" type="noConversion"/>
  </si>
  <si>
    <t>2012년</t>
    <phoneticPr fontId="44" type="noConversion"/>
  </si>
  <si>
    <t>8</t>
  </si>
  <si>
    <t>XFR20-130( 2600W )</t>
    <phoneticPr fontId="44" type="noConversion"/>
  </si>
  <si>
    <t>9</t>
  </si>
  <si>
    <t>DCS20-50E( 1000W )</t>
    <phoneticPr fontId="44" type="noConversion"/>
  </si>
  <si>
    <t>10</t>
  </si>
  <si>
    <t>Cell</t>
    <phoneticPr fontId="44" type="noConversion"/>
  </si>
  <si>
    <t>-</t>
    <phoneticPr fontId="44" type="noConversion"/>
  </si>
  <si>
    <t>손텍</t>
    <phoneticPr fontId="44" type="noConversion"/>
  </si>
  <si>
    <t>Test실</t>
    <phoneticPr fontId="44" type="noConversion"/>
  </si>
  <si>
    <t>2015년</t>
    <phoneticPr fontId="44" type="noConversion"/>
  </si>
  <si>
    <t>11</t>
  </si>
  <si>
    <t>항온항습기</t>
    <phoneticPr fontId="44" type="noConversion"/>
  </si>
  <si>
    <t>-</t>
    <phoneticPr fontId="44" type="noConversion"/>
  </si>
  <si>
    <t>ITC</t>
    <phoneticPr fontId="44" type="noConversion"/>
  </si>
  <si>
    <t>연구소 Test실</t>
    <phoneticPr fontId="44" type="noConversion"/>
  </si>
  <si>
    <t>2011년</t>
    <phoneticPr fontId="44" type="noConversion"/>
  </si>
  <si>
    <t>12</t>
  </si>
  <si>
    <t>Controller</t>
    <phoneticPr fontId="44" type="noConversion"/>
  </si>
  <si>
    <t xml:space="preserve">AD 5436A I7 </t>
    <phoneticPr fontId="44" type="noConversion"/>
  </si>
  <si>
    <t>AND</t>
    <phoneticPr fontId="44" type="noConversion"/>
  </si>
  <si>
    <t>2012년</t>
    <phoneticPr fontId="44" type="noConversion"/>
  </si>
  <si>
    <t>13</t>
  </si>
  <si>
    <t>Analoge Input</t>
    <phoneticPr fontId="44" type="noConversion"/>
  </si>
  <si>
    <t xml:space="preserve">AD 5430-01 </t>
    <phoneticPr fontId="44" type="noConversion"/>
  </si>
  <si>
    <t>14</t>
  </si>
  <si>
    <t>Analoge Output</t>
    <phoneticPr fontId="44" type="noConversion"/>
  </si>
  <si>
    <t xml:space="preserve">AD 5430-02A </t>
    <phoneticPr fontId="44" type="noConversion"/>
  </si>
  <si>
    <t>2012년</t>
  </si>
  <si>
    <t>15</t>
  </si>
  <si>
    <t>Digital IO Board</t>
    <phoneticPr fontId="44" type="noConversion"/>
  </si>
  <si>
    <t xml:space="preserve">AD 5430-03 </t>
    <phoneticPr fontId="44" type="noConversion"/>
  </si>
  <si>
    <t>16</t>
  </si>
  <si>
    <t>PWM Board</t>
    <phoneticPr fontId="44" type="noConversion"/>
  </si>
  <si>
    <t xml:space="preserve">AD 5430-13 </t>
    <phoneticPr fontId="44" type="noConversion"/>
  </si>
  <si>
    <t>17</t>
  </si>
  <si>
    <t>통신보드</t>
    <phoneticPr fontId="44" type="noConversion"/>
  </si>
  <si>
    <t xml:space="preserve">AD 5430-17B </t>
    <phoneticPr fontId="44" type="noConversion"/>
  </si>
  <si>
    <t>18</t>
  </si>
  <si>
    <t xml:space="preserve">AD 5435 </t>
    <phoneticPr fontId="44" type="noConversion"/>
  </si>
  <si>
    <t>19</t>
  </si>
  <si>
    <t>Data Logger</t>
    <phoneticPr fontId="44" type="noConversion"/>
  </si>
  <si>
    <t>AD 5454</t>
    <phoneticPr fontId="44" type="noConversion"/>
  </si>
  <si>
    <t>20</t>
  </si>
  <si>
    <t xml:space="preserve">NI-PXI - 8106 </t>
    <phoneticPr fontId="44" type="noConversion"/>
  </si>
  <si>
    <t>National Inst.</t>
    <phoneticPr fontId="44" type="noConversion"/>
  </si>
  <si>
    <t>2003년</t>
    <phoneticPr fontId="44" type="noConversion"/>
  </si>
  <si>
    <t>21</t>
  </si>
  <si>
    <t xml:space="preserve">NI-PXI - 6225 </t>
    <phoneticPr fontId="44" type="noConversion"/>
  </si>
  <si>
    <t>2003년</t>
  </si>
  <si>
    <t>22</t>
  </si>
  <si>
    <t>샤시</t>
    <phoneticPr fontId="44" type="noConversion"/>
  </si>
  <si>
    <t xml:space="preserve">NI-PXIe - 1062 Q </t>
    <phoneticPr fontId="44" type="noConversion"/>
  </si>
  <si>
    <t>National Inst.</t>
    <phoneticPr fontId="44" type="noConversion"/>
  </si>
  <si>
    <t>연구소 Test실</t>
    <phoneticPr fontId="44" type="noConversion"/>
  </si>
  <si>
    <t>2015년</t>
    <phoneticPr fontId="44" type="noConversion"/>
  </si>
  <si>
    <t>23</t>
  </si>
  <si>
    <t>Controller</t>
    <phoneticPr fontId="44" type="noConversion"/>
  </si>
  <si>
    <t xml:space="preserve">NI-PXIe - 8135 </t>
    <phoneticPr fontId="44" type="noConversion"/>
  </si>
  <si>
    <t>24</t>
  </si>
  <si>
    <t>PWM Board</t>
    <phoneticPr fontId="44" type="noConversion"/>
  </si>
  <si>
    <t xml:space="preserve">NI-PXI - 6602 </t>
    <phoneticPr fontId="44" type="noConversion"/>
  </si>
  <si>
    <t>2015년</t>
  </si>
  <si>
    <t>25</t>
  </si>
  <si>
    <t>Can Board</t>
    <phoneticPr fontId="44" type="noConversion"/>
  </si>
  <si>
    <t xml:space="preserve">NI-PXI - 8512 </t>
    <phoneticPr fontId="44" type="noConversion"/>
  </si>
  <si>
    <t>26</t>
  </si>
  <si>
    <t>Digital IO Board</t>
    <phoneticPr fontId="44" type="noConversion"/>
  </si>
  <si>
    <t xml:space="preserve">NI-PXI - 6509 </t>
    <phoneticPr fontId="44" type="noConversion"/>
  </si>
  <si>
    <t>27</t>
  </si>
  <si>
    <t>Analoge Output</t>
    <phoneticPr fontId="44" type="noConversion"/>
  </si>
  <si>
    <t xml:space="preserve">NI-PXI - 6733 </t>
    <phoneticPr fontId="44" type="noConversion"/>
  </si>
  <si>
    <t>28</t>
  </si>
  <si>
    <t>Analoge Input</t>
    <phoneticPr fontId="44" type="noConversion"/>
  </si>
  <si>
    <t xml:space="preserve">NI-PXI - 6224 </t>
    <phoneticPr fontId="44" type="noConversion"/>
  </si>
  <si>
    <t>2017.03.08</t>
    <phoneticPr fontId="1" type="noConversion"/>
  </si>
  <si>
    <r>
      <t>2016</t>
    </r>
    <r>
      <rPr>
        <sz val="12"/>
        <color rgb="FF000000"/>
        <rFont val="돋움"/>
        <family val="3"/>
        <charset val="129"/>
      </rPr>
      <t>년</t>
    </r>
    <phoneticPr fontId="1" type="noConversion"/>
  </si>
  <si>
    <t>2016.12.31</t>
    <phoneticPr fontId="1" type="noConversion"/>
  </si>
  <si>
    <t xml:space="preserve"> </t>
    <phoneticPr fontId="1" type="noConversion"/>
  </si>
  <si>
    <t>계측장비
HILS</t>
    <phoneticPr fontId="1" type="noConversion"/>
  </si>
  <si>
    <t>2016년</t>
    <phoneticPr fontId="1" type="noConversion"/>
  </si>
  <si>
    <t>1월</t>
    <phoneticPr fontId="1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</si>
  <si>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</si>
  <si>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</si>
  <si>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</si>
  <si>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</si>
  <si>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</si>
  <si>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</si>
  <si>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</si>
  <si>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</si>
  <si>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</si>
  <si>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</si>
  <si>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</si>
  <si>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합계</t>
    <phoneticPr fontId="1" type="noConversion"/>
  </si>
  <si>
    <t>2016년</t>
    <phoneticPr fontId="1" type="noConversion"/>
  </si>
  <si>
    <t xml:space="preserve"> </t>
    <phoneticPr fontId="1" type="noConversion"/>
  </si>
  <si>
    <t>이준혁</t>
    <phoneticPr fontId="1" type="noConversion"/>
  </si>
  <si>
    <t>이소연</t>
    <phoneticPr fontId="1" type="noConversion"/>
  </si>
  <si>
    <t>자</t>
    <phoneticPr fontId="1" type="noConversion"/>
  </si>
  <si>
    <t>자</t>
    <phoneticPr fontId="1" type="noConversion"/>
  </si>
  <si>
    <t>주주명부 (2016년 기준)</t>
    <phoneticPr fontId="1" type="noConversion"/>
  </si>
  <si>
    <t>1주의 금액</t>
    <phoneticPr fontId="1" type="noConversion"/>
  </si>
  <si>
    <t>지분율</t>
    <phoneticPr fontId="1" type="noConversion"/>
  </si>
  <si>
    <t>주식수</t>
    <phoneticPr fontId="1" type="noConversion"/>
  </si>
  <si>
    <t>620210-1041824</t>
    <phoneticPr fontId="1" type="noConversion"/>
  </si>
  <si>
    <t>940107-1035110</t>
    <phoneticPr fontId="1" type="noConversion"/>
  </si>
  <si>
    <t>980713-2203119</t>
    <phoneticPr fontId="1" type="noConversion"/>
  </si>
  <si>
    <t>[ 결산일 : 2016/12/31 ]</t>
    <phoneticPr fontId="1" type="noConversion"/>
  </si>
  <si>
    <t>AMESim, CarSim</t>
    <phoneticPr fontId="1" type="noConversion"/>
  </si>
  <si>
    <t>기타 매출</t>
    <phoneticPr fontId="1" type="noConversion"/>
  </si>
  <si>
    <t>17명(박사   명, 석사 8명, 대졸 7 명, 전문학사 명 고졸  명)</t>
    <phoneticPr fontId="1" type="noConversion"/>
  </si>
  <si>
    <t>{ 특허   8 건, 실용신안    건, 프로그램   건, 기타 (    ) }</t>
    <phoneticPr fontId="1" type="noConversion"/>
  </si>
  <si>
    <t>2017.01.03~2019.01.02</t>
    <phoneticPr fontId="1" type="noConversion"/>
  </si>
  <si>
    <t>2015.12.29~2018.12.28</t>
    <phoneticPr fontId="1" type="noConversion"/>
  </si>
  <si>
    <t>주소변경시 변경</t>
    <phoneticPr fontId="1" type="noConversion"/>
  </si>
  <si>
    <t>3년마다 갱신</t>
    <phoneticPr fontId="1" type="noConversion"/>
  </si>
  <si>
    <t>2년마다 갱신</t>
    <phoneticPr fontId="1" type="noConversion"/>
  </si>
  <si>
    <t>2015 년</t>
  </si>
  <si>
    <t>( 단위 : 천원 )</t>
    <phoneticPr fontId="1" type="noConversion"/>
  </si>
  <si>
    <t>B+</t>
    <phoneticPr fontId="1" type="noConversion"/>
  </si>
  <si>
    <t>정상</t>
    <phoneticPr fontId="1" type="noConversion"/>
  </si>
  <si>
    <t>CF1(A)</t>
    <phoneticPr fontId="1" type="noConversion"/>
  </si>
  <si>
    <t>재무비율</t>
    <phoneticPr fontId="1" type="noConversion"/>
  </si>
  <si>
    <t>성장성</t>
    <phoneticPr fontId="1" type="noConversion"/>
  </si>
  <si>
    <t>활동성</t>
    <phoneticPr fontId="1" type="noConversion"/>
  </si>
  <si>
    <t>생산성</t>
    <phoneticPr fontId="1" type="noConversion"/>
  </si>
  <si>
    <t>수익성</t>
    <phoneticPr fontId="1" type="noConversion"/>
  </si>
  <si>
    <t>안전성</t>
    <phoneticPr fontId="1" type="noConversion"/>
  </si>
  <si>
    <t>29세이하</t>
    <phoneticPr fontId="1" type="noConversion"/>
  </si>
  <si>
    <t>이학</t>
    <phoneticPr fontId="1" type="noConversion"/>
  </si>
  <si>
    <t>공학</t>
    <phoneticPr fontId="1" type="noConversion"/>
  </si>
  <si>
    <t>의약보건학</t>
    <phoneticPr fontId="1" type="noConversion"/>
  </si>
  <si>
    <t>농업과학</t>
    <phoneticPr fontId="1" type="noConversion"/>
  </si>
  <si>
    <t>인문학</t>
    <phoneticPr fontId="1" type="noConversion"/>
  </si>
  <si>
    <t>사회과학</t>
    <phoneticPr fontId="1" type="noConversion"/>
  </si>
  <si>
    <t>지멘스인더스트리</t>
    <phoneticPr fontId="1" type="noConversion"/>
  </si>
  <si>
    <t>120-81-68297</t>
    <phoneticPr fontId="1" type="noConversion"/>
  </si>
  <si>
    <t>현대모비스</t>
    <phoneticPr fontId="1" type="noConversion"/>
  </si>
  <si>
    <t>만도</t>
    <phoneticPr fontId="1" type="noConversion"/>
  </si>
  <si>
    <t>101-81-16406</t>
    <phoneticPr fontId="1" type="noConversion"/>
  </si>
  <si>
    <t>계측장비, HILS</t>
    <phoneticPr fontId="1" type="noConversion"/>
  </si>
  <si>
    <t>S/W, HILS</t>
    <phoneticPr fontId="1" type="noConversion"/>
  </si>
  <si>
    <t>S/W, HILS</t>
    <phoneticPr fontId="1" type="noConversion"/>
  </si>
  <si>
    <t>40 ~ 60</t>
    <phoneticPr fontId="1" type="noConversion"/>
  </si>
  <si>
    <t>60 ~ 90</t>
    <phoneticPr fontId="1" type="noConversion"/>
  </si>
  <si>
    <t>125-86-25094</t>
    <phoneticPr fontId="1" type="noConversion"/>
  </si>
  <si>
    <t>2017.12.31</t>
    <phoneticPr fontId="1" type="noConversion"/>
  </si>
  <si>
    <t>2016.12.31</t>
    <phoneticPr fontId="1" type="noConversion"/>
  </si>
  <si>
    <t>2017년</t>
  </si>
  <si>
    <t>2018년</t>
    <phoneticPr fontId="1" type="noConversion"/>
  </si>
  <si>
    <t xml:space="preserve"> </t>
    <phoneticPr fontId="1" type="noConversion"/>
  </si>
  <si>
    <t>CF4</t>
    <phoneticPr fontId="1" type="noConversion"/>
  </si>
  <si>
    <t>CF4</t>
    <phoneticPr fontId="1" type="noConversion"/>
  </si>
  <si>
    <t>주요 재무비율</t>
    <phoneticPr fontId="1" type="noConversion"/>
  </si>
  <si>
    <t>유동비율</t>
    <phoneticPr fontId="1" type="noConversion"/>
  </si>
  <si>
    <t>유동비율: 50% 미만이 아니어야 함</t>
    <phoneticPr fontId="1" type="noConversion"/>
  </si>
  <si>
    <t>부채비율 : 500%를 넘지 말아야 함</t>
    <phoneticPr fontId="1" type="noConversion"/>
  </si>
  <si>
    <t xml:space="preserve"> </t>
    <phoneticPr fontId="1" type="noConversion"/>
  </si>
  <si>
    <t>CF2</t>
    <phoneticPr fontId="1" type="noConversion"/>
  </si>
  <si>
    <t>정상</t>
    <phoneticPr fontId="1" type="noConversion"/>
  </si>
  <si>
    <t>Bo</t>
    <phoneticPr fontId="1" type="noConversion"/>
  </si>
  <si>
    <t>(당기매출액/전기매출액-1)*100</t>
    <phoneticPr fontId="1" type="noConversion"/>
  </si>
  <si>
    <t>( 단위 : 백만원 )</t>
    <phoneticPr fontId="1" type="noConversion"/>
  </si>
  <si>
    <t>2018.12.31</t>
    <phoneticPr fontId="1" type="noConversion"/>
  </si>
  <si>
    <t>2018.12.31</t>
    <phoneticPr fontId="1" type="noConversion"/>
  </si>
  <si>
    <t xml:space="preserve"> </t>
    <phoneticPr fontId="1" type="noConversion"/>
  </si>
  <si>
    <t>2019.12.31</t>
    <phoneticPr fontId="1" type="noConversion"/>
  </si>
  <si>
    <t>입사자</t>
    <phoneticPr fontId="1" type="noConversion"/>
  </si>
  <si>
    <t>퇴사자</t>
    <phoneticPr fontId="1" type="noConversion"/>
  </si>
  <si>
    <t>2016 년도</t>
    <phoneticPr fontId="12" type="noConversion"/>
  </si>
  <si>
    <t>2017 년도</t>
    <phoneticPr fontId="12" type="noConversion"/>
  </si>
  <si>
    <t>2018 년도</t>
    <phoneticPr fontId="12" type="noConversion"/>
  </si>
  <si>
    <t>2016 년도</t>
    <phoneticPr fontId="1" type="noConversion"/>
  </si>
  <si>
    <t>2017 년도</t>
    <phoneticPr fontId="1" type="noConversion"/>
  </si>
  <si>
    <t>2018 년도</t>
    <phoneticPr fontId="1" type="noConversion"/>
  </si>
  <si>
    <t>한국항공우주</t>
    <phoneticPr fontId="1" type="noConversion"/>
  </si>
  <si>
    <t>만도</t>
    <phoneticPr fontId="1" type="noConversion"/>
  </si>
  <si>
    <t>한국항공우주산업</t>
    <phoneticPr fontId="1" type="noConversion"/>
  </si>
  <si>
    <t>생산기술연구원</t>
    <phoneticPr fontId="1" type="noConversion"/>
  </si>
  <si>
    <t>현대오토에버</t>
    <phoneticPr fontId="1" type="noConversion"/>
  </si>
  <si>
    <t>현대자동차</t>
    <phoneticPr fontId="1" type="noConversion"/>
  </si>
  <si>
    <t>만도</t>
    <phoneticPr fontId="1" type="noConversion"/>
  </si>
  <si>
    <r>
      <t>2017년</t>
    </r>
    <r>
      <rPr>
        <sz val="12"/>
        <color rgb="FF000000"/>
        <rFont val="돋움"/>
        <family val="3"/>
        <charset val="129"/>
      </rPr>
      <t/>
    </r>
  </si>
  <si>
    <r>
      <t>2018년</t>
    </r>
    <r>
      <rPr>
        <sz val="12"/>
        <color rgb="FF000000"/>
        <rFont val="돋움"/>
        <family val="3"/>
        <charset val="129"/>
      </rPr>
      <t/>
    </r>
  </si>
  <si>
    <t>2017 년</t>
  </si>
  <si>
    <t>2018 년</t>
  </si>
  <si>
    <t>[ 결산일 : 2017/12/31 ]</t>
    <phoneticPr fontId="1" type="noConversion"/>
  </si>
  <si>
    <t>[ 결산일 : 2018/12/31 ]</t>
    <phoneticPr fontId="1" type="noConversion"/>
  </si>
  <si>
    <t>SW용역, HILS용역 서비스</t>
    <phoneticPr fontId="1" type="noConversion"/>
  </si>
  <si>
    <t>기타 매출</t>
    <phoneticPr fontId="1" type="noConversion"/>
  </si>
  <si>
    <t>[ 기준년도 : 2018/12/31 ]</t>
    <phoneticPr fontId="1" type="noConversion"/>
  </si>
  <si>
    <t>90일</t>
    <phoneticPr fontId="1" type="noConversion"/>
  </si>
  <si>
    <t>맥스테크</t>
    <phoneticPr fontId="1" type="noConversion"/>
  </si>
  <si>
    <t>201-07-89077</t>
    <phoneticPr fontId="1" type="noConversion"/>
  </si>
  <si>
    <t>02-6679-2323</t>
    <phoneticPr fontId="1" type="noConversion"/>
  </si>
  <si>
    <t>익월말( 30~60)</t>
    <phoneticPr fontId="1" type="noConversion"/>
  </si>
  <si>
    <t xml:space="preserve"> </t>
    <phoneticPr fontId="1" type="noConversion"/>
  </si>
  <si>
    <t>137-81-69784</t>
    <phoneticPr fontId="1" type="noConversion"/>
  </si>
  <si>
    <t>영강테크원</t>
    <phoneticPr fontId="1" type="noConversion"/>
  </si>
  <si>
    <t>자동화기계, 지그</t>
    <phoneticPr fontId="1" type="noConversion"/>
  </si>
  <si>
    <t>지아이티</t>
    <phoneticPr fontId="1" type="noConversion"/>
  </si>
  <si>
    <t>계측장비</t>
    <phoneticPr fontId="1" type="noConversion"/>
  </si>
  <si>
    <t>한화</t>
    <phoneticPr fontId="1" type="noConversion"/>
  </si>
  <si>
    <t>30일 ~ 시운전( 1년 )</t>
    <phoneticPr fontId="1" type="noConversion"/>
  </si>
  <si>
    <t>30일 ~ 시운전( 1년 )</t>
    <phoneticPr fontId="1" type="noConversion"/>
  </si>
  <si>
    <t>전자부품외</t>
    <phoneticPr fontId="1" type="noConversion"/>
  </si>
  <si>
    <t>129-81-22435</t>
    <phoneticPr fontId="1" type="noConversion"/>
  </si>
  <si>
    <t>119-82-01008</t>
    <phoneticPr fontId="1" type="noConversion"/>
  </si>
  <si>
    <t>한국생산기술연구원</t>
    <phoneticPr fontId="1" type="noConversion"/>
  </si>
  <si>
    <t>202-81-16825</t>
    <phoneticPr fontId="1" type="noConversion"/>
  </si>
  <si>
    <t>-부채와 자본총계</t>
    <phoneticPr fontId="25" type="noConversion"/>
  </si>
  <si>
    <t>-자 본 계</t>
    <phoneticPr fontId="25" type="noConversion"/>
  </si>
  <si>
    <t>-당 기 순 이 익</t>
    <phoneticPr fontId="25" type="noConversion"/>
  </si>
  <si>
    <t>-</t>
    <phoneticPr fontId="1" type="noConversion"/>
  </si>
  <si>
    <t>-자 본 잉 여 금</t>
    <phoneticPr fontId="25" type="noConversion"/>
  </si>
  <si>
    <t>-이 익 잉 여 금</t>
    <phoneticPr fontId="25" type="noConversion"/>
  </si>
  <si>
    <t>-당 월 잉 여 금</t>
    <phoneticPr fontId="25" type="noConversion"/>
  </si>
  <si>
    <t>표</t>
    <phoneticPr fontId="25" type="noConversion"/>
  </si>
  <si>
    <t>-자 본 금</t>
    <phoneticPr fontId="25" type="noConversion"/>
  </si>
  <si>
    <t>조</t>
    <phoneticPr fontId="25" type="noConversion"/>
  </si>
  <si>
    <t>-부 채 계</t>
    <phoneticPr fontId="25" type="noConversion"/>
  </si>
  <si>
    <t>대</t>
    <phoneticPr fontId="25" type="noConversion"/>
  </si>
  <si>
    <t>-고 정 부 채</t>
    <phoneticPr fontId="25" type="noConversion"/>
  </si>
  <si>
    <t>-유 동 부 채</t>
    <phoneticPr fontId="25" type="noConversion"/>
  </si>
  <si>
    <t>차</t>
    <phoneticPr fontId="25" type="noConversion"/>
  </si>
  <si>
    <t>-자 산 총 계</t>
    <phoneticPr fontId="25" type="noConversion"/>
  </si>
  <si>
    <t xml:space="preserve"> </t>
    <phoneticPr fontId="1" type="noConversion"/>
  </si>
  <si>
    <t>-이 연 자 산(무형자산)</t>
    <phoneticPr fontId="25" type="noConversion"/>
  </si>
  <si>
    <t>-고 정 자 산(유형자산)</t>
    <phoneticPr fontId="25" type="noConversion"/>
  </si>
  <si>
    <t>-투자및 기타자산</t>
    <phoneticPr fontId="25" type="noConversion"/>
  </si>
  <si>
    <t>-유 동 자 산</t>
    <phoneticPr fontId="25" type="noConversion"/>
  </si>
  <si>
    <t>2016 년</t>
    <phoneticPr fontId="25" type="noConversion"/>
  </si>
  <si>
    <t>2014 년</t>
    <phoneticPr fontId="25" type="noConversion"/>
  </si>
  <si>
    <t>2013 년</t>
    <phoneticPr fontId="1" type="noConversion"/>
  </si>
  <si>
    <t>항   목 / 년   도</t>
    <phoneticPr fontId="25" type="noConversion"/>
  </si>
  <si>
    <t>단위:천원</t>
    <phoneticPr fontId="25" type="noConversion"/>
  </si>
  <si>
    <t>-당 기 순 이 익</t>
    <phoneticPr fontId="25" type="noConversion"/>
  </si>
  <si>
    <t>-</t>
    <phoneticPr fontId="1" type="noConversion"/>
  </si>
  <si>
    <t>-소 득 세</t>
    <phoneticPr fontId="25" type="noConversion"/>
  </si>
  <si>
    <t>-경 상 이 익</t>
    <phoneticPr fontId="25" type="noConversion"/>
  </si>
  <si>
    <t>-영 업 외 비 용</t>
    <phoneticPr fontId="25" type="noConversion"/>
  </si>
  <si>
    <t>서</t>
    <phoneticPr fontId="25" type="noConversion"/>
  </si>
  <si>
    <t>-영 업 외 수 익</t>
    <phoneticPr fontId="25" type="noConversion"/>
  </si>
  <si>
    <t>산</t>
    <phoneticPr fontId="25" type="noConversion"/>
  </si>
  <si>
    <t>-영 업 이 익</t>
    <phoneticPr fontId="25" type="noConversion"/>
  </si>
  <si>
    <t>계</t>
    <phoneticPr fontId="25" type="noConversion"/>
  </si>
  <si>
    <t>-판매및일반관리비</t>
    <phoneticPr fontId="25" type="noConversion"/>
  </si>
  <si>
    <t>익</t>
    <phoneticPr fontId="25" type="noConversion"/>
  </si>
  <si>
    <t>-매 출 이 익</t>
    <phoneticPr fontId="25" type="noConversion"/>
  </si>
  <si>
    <t>손</t>
    <phoneticPr fontId="25" type="noConversion"/>
  </si>
  <si>
    <t>* 경    비</t>
    <phoneticPr fontId="25" type="noConversion"/>
  </si>
  <si>
    <t>* 노 무 비</t>
    <phoneticPr fontId="25" type="noConversion"/>
  </si>
  <si>
    <t>* 재 료 비</t>
    <phoneticPr fontId="25" type="noConversion"/>
  </si>
  <si>
    <t>-매 출 원 액</t>
    <phoneticPr fontId="25" type="noConversion"/>
  </si>
  <si>
    <t>-총 매 출 액</t>
    <phoneticPr fontId="25" type="noConversion"/>
  </si>
  <si>
    <t>2013 년</t>
    <phoneticPr fontId="25" type="noConversion"/>
  </si>
  <si>
    <t>재 무 제 표</t>
    <phoneticPr fontId="25" type="noConversion"/>
  </si>
  <si>
    <t>+비비엠</t>
    <phoneticPr fontId="1" type="noConversion"/>
  </si>
  <si>
    <t>+신창FA</t>
    <phoneticPr fontId="1" type="noConversion"/>
  </si>
  <si>
    <t>2019년</t>
  </si>
  <si>
    <t>2020년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</si>
</sst>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yyyy&quot;/&quot;m&quot;/&quot;d;@"/>
    <numFmt numFmtId="177" formatCode="&quot;₩&quot;#,##0"/>
    <numFmt numFmtId="178" formatCode="0.0%"/>
    <numFmt numFmtId="179" formatCode="_-[$₩-412]* #,##0_-;\-[$₩-412]* #,##0_-;_-[$₩-412]* &quot;-&quot;??_-;_-@_-"/>
    <numFmt numFmtId="180" formatCode="0.0_ "/>
    <numFmt numFmtId="181" formatCode="0.0"/>
  </numFmts>
  <fonts count="6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바탕체"/>
      <family val="1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name val="돋움체"/>
      <family val="3"/>
      <charset val="129"/>
    </font>
    <font>
      <b/>
      <sz val="11"/>
      <name val="바탕체"/>
      <family val="1"/>
      <charset val="129"/>
    </font>
    <font>
      <b/>
      <sz val="11"/>
      <name val="돋움체"/>
      <family val="3"/>
      <charset val="129"/>
    </font>
    <font>
      <b/>
      <sz val="16"/>
      <name val="돋움체"/>
      <family val="3"/>
      <charset val="129"/>
    </font>
    <font>
      <sz val="10"/>
      <name val="Arial"/>
      <family val="2"/>
    </font>
    <font>
      <b/>
      <sz val="12"/>
      <name val="돋움체"/>
      <family val="3"/>
      <charset val="129"/>
    </font>
    <font>
      <b/>
      <sz val="8"/>
      <name val="돋움체"/>
      <family val="3"/>
      <charset val="129"/>
    </font>
    <font>
      <sz val="10"/>
      <name val="MS Sans Serif"/>
      <family val="2"/>
    </font>
    <font>
      <b/>
      <sz val="12"/>
      <name val="Arial"/>
      <family val="2"/>
    </font>
    <font>
      <sz val="9.85"/>
      <name val="Times New Roman"/>
      <family val="1"/>
    </font>
    <font>
      <sz val="11"/>
      <name val="돋움"/>
      <family val="3"/>
      <charset val="129"/>
    </font>
    <font>
      <sz val="11"/>
      <name val="바탕체"/>
      <family val="1"/>
      <charset val="129"/>
    </font>
    <font>
      <sz val="11"/>
      <name val="굴림"/>
      <family val="3"/>
      <charset val="129"/>
    </font>
    <font>
      <sz val="11"/>
      <name val="궁서체"/>
      <family val="1"/>
      <charset val="129"/>
    </font>
    <font>
      <sz val="11"/>
      <name val="돋움체"/>
      <family val="3"/>
      <charset val="129"/>
    </font>
    <font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3"/>
      <name val="바탕체"/>
      <family val="1"/>
      <charset val="129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2"/>
      <color theme="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2"/>
      <color rgb="FF000000"/>
      <name val="휴먼명조"/>
      <family val="3"/>
      <charset val="129"/>
    </font>
    <font>
      <u/>
      <sz val="12"/>
      <color rgb="FF000000"/>
      <name val="휴먼명조"/>
      <family val="3"/>
      <charset val="129"/>
    </font>
    <font>
      <sz val="12"/>
      <color rgb="FF000000"/>
      <name val="HCI Poppy"/>
      <family val="2"/>
    </font>
    <font>
      <sz val="12"/>
      <color rgb="FF000000"/>
      <name val="돋움"/>
      <family val="3"/>
      <charset val="129"/>
    </font>
    <font>
      <sz val="11"/>
      <color rgb="FF7030A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2"/>
      <color rgb="FFFF0000"/>
      <name val="HCI Poppy"/>
      <family val="2"/>
    </font>
    <font>
      <b/>
      <sz val="11"/>
      <color rgb="FFFF0000"/>
      <name val="돋움체"/>
      <family val="3"/>
      <charset val="129"/>
    </font>
    <font>
      <sz val="11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/>
      <sz val="1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2"/>
      <name val="뼻뮝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sz val="7"/>
      <name val="Small Fonts"/>
      <family val="2"/>
    </font>
    <font>
      <sz val="12"/>
      <name val="Arial"/>
      <family val="2"/>
    </font>
    <font>
      <sz val="12"/>
      <name val="Helv"/>
      <family val="2"/>
    </font>
    <font>
      <b/>
      <sz val="11"/>
      <name val="Times New Roman"/>
      <family val="1"/>
    </font>
    <font>
      <b/>
      <sz val="10"/>
      <name val="돋움체"/>
      <family val="3"/>
      <charset val="129"/>
    </font>
    <font>
      <b/>
      <sz val="10"/>
      <name val="바탕체"/>
      <family val="1"/>
      <charset val="129"/>
    </font>
    <font>
      <sz val="10"/>
      <name val="바탕체"/>
      <family val="1"/>
      <charset val="129"/>
    </font>
    <font>
      <sz val="10"/>
      <name val="돋움체"/>
      <family val="3"/>
      <charset val="129"/>
    </font>
    <font>
      <sz val="9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double">
        <color rgb="FF000000"/>
      </top>
      <bottom style="thick">
        <color rgb="FF000000"/>
      </bottom>
      <diagonal/>
    </border>
    <border>
      <left/>
      <right/>
      <top style="double">
        <color rgb="FF000000"/>
      </top>
      <bottom style="thick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ck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52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16" fillId="0" borderId="70" applyNumberFormat="0" applyAlignment="0" applyProtection="0">
      <alignment horizontal="left" vertical="center"/>
    </xf>
    <xf numFmtId="0" fontId="16" fillId="0" borderId="19">
      <alignment horizontal="left" vertical="center"/>
    </xf>
    <xf numFmtId="4" fontId="17" fillId="0" borderId="0">
      <protection locked="0"/>
    </xf>
    <xf numFmtId="41" fontId="6" fillId="0" borderId="0" applyFont="0" applyFill="0" applyBorder="0" applyAlignment="0" applyProtection="0">
      <alignment vertical="center"/>
    </xf>
    <xf numFmtId="0" fontId="18" fillId="0" borderId="0"/>
    <xf numFmtId="0" fontId="19" fillId="0" borderId="0"/>
    <xf numFmtId="0" fontId="18" fillId="0" borderId="0">
      <alignment vertical="center"/>
    </xf>
    <xf numFmtId="0" fontId="20" fillId="0" borderId="0"/>
    <xf numFmtId="0" fontId="21" fillId="0" borderId="0"/>
    <xf numFmtId="0" fontId="6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50" fillId="0" borderId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38" fontId="51" fillId="3" borderId="0" applyNumberFormat="0" applyBorder="0" applyAlignment="0" applyProtection="0"/>
    <xf numFmtId="0" fontId="52" fillId="0" borderId="0">
      <alignment horizontal="left"/>
    </xf>
    <xf numFmtId="10" fontId="51" fillId="3" borderId="1" applyNumberFormat="0" applyBorder="0" applyAlignment="0" applyProtection="0"/>
    <xf numFmtId="0" fontId="53" fillId="0" borderId="55"/>
    <xf numFmtId="37" fontId="54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2" fillId="0" borderId="0"/>
    <xf numFmtId="10" fontId="12" fillId="0" borderId="0" applyFont="0" applyFill="0" applyBorder="0" applyAlignment="0" applyProtection="0"/>
    <xf numFmtId="0" fontId="53" fillId="0" borderId="0"/>
    <xf numFmtId="40" fontId="57" fillId="0" borderId="0"/>
    <xf numFmtId="9" fontId="18" fillId="0" borderId="0" applyFont="0" applyFill="0" applyBorder="0" applyAlignment="0" applyProtection="0">
      <alignment vertical="center"/>
    </xf>
    <xf numFmtId="0" fontId="49" fillId="0" borderId="0"/>
    <xf numFmtId="41" fontId="18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</cellStyleXfs>
  <cellXfs count="38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1" xfId="0" applyBorder="1" applyAlignment="1">
      <alignment vertical="center"/>
    </xf>
    <xf numFmtId="0" fontId="0" fillId="0" borderId="20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2" fillId="0" borderId="0" xfId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0" fillId="3" borderId="0" xfId="1" applyFont="1" applyFill="1" applyAlignment="1">
      <alignment vertical="center"/>
    </xf>
    <xf numFmtId="0" fontId="11" fillId="3" borderId="0" xfId="1" applyFont="1" applyFill="1" applyAlignment="1">
      <alignment horizontal="left" vertical="center"/>
    </xf>
    <xf numFmtId="0" fontId="10" fillId="0" borderId="0" xfId="1" applyFont="1" applyAlignment="1">
      <alignment vertical="center"/>
    </xf>
    <xf numFmtId="0" fontId="10" fillId="0" borderId="0" xfId="1" applyFont="1" applyAlignment="1"/>
    <xf numFmtId="0" fontId="10" fillId="0" borderId="0" xfId="1" applyFont="1" applyAlignment="1">
      <alignment horizontal="left"/>
    </xf>
    <xf numFmtId="178" fontId="10" fillId="0" borderId="54" xfId="3" applyNumberFormat="1" applyFont="1" applyFill="1" applyBorder="1" applyAlignment="1">
      <alignment horizontal="right" vertical="center"/>
    </xf>
    <xf numFmtId="0" fontId="10" fillId="0" borderId="55" xfId="1" applyFont="1" applyFill="1" applyBorder="1" applyAlignment="1">
      <alignment vertical="center"/>
    </xf>
    <xf numFmtId="0" fontId="10" fillId="0" borderId="19" xfId="1" applyFont="1" applyFill="1" applyBorder="1" applyAlignment="1">
      <alignment vertical="center"/>
    </xf>
    <xf numFmtId="0" fontId="14" fillId="3" borderId="39" xfId="1" applyFont="1" applyFill="1" applyBorder="1" applyAlignment="1">
      <alignment horizontal="center" vertical="center"/>
    </xf>
    <xf numFmtId="0" fontId="14" fillId="3" borderId="41" xfId="1" applyFont="1" applyFill="1" applyBorder="1" applyAlignment="1">
      <alignment vertical="center" wrapText="1"/>
    </xf>
    <xf numFmtId="0" fontId="14" fillId="3" borderId="39" xfId="1" applyFont="1" applyFill="1" applyBorder="1" applyAlignment="1">
      <alignment horizontal="center" vertical="center" wrapText="1"/>
    </xf>
    <xf numFmtId="0" fontId="10" fillId="3" borderId="39" xfId="1" applyFont="1" applyFill="1" applyBorder="1" applyAlignment="1">
      <alignment horizontal="center" vertical="center"/>
    </xf>
    <xf numFmtId="0" fontId="10" fillId="3" borderId="61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 wrapText="1"/>
    </xf>
    <xf numFmtId="0" fontId="10" fillId="0" borderId="55" xfId="1" applyFont="1" applyBorder="1"/>
    <xf numFmtId="0" fontId="11" fillId="0" borderId="0" xfId="1" applyFont="1" applyAlignment="1">
      <alignment horizontal="left" vertical="center"/>
    </xf>
    <xf numFmtId="0" fontId="23" fillId="0" borderId="0" xfId="1" applyFont="1"/>
    <xf numFmtId="0" fontId="23" fillId="0" borderId="1" xfId="1" applyFont="1" applyBorder="1" applyAlignment="1">
      <alignment horizontal="center"/>
    </xf>
    <xf numFmtId="3" fontId="23" fillId="0" borderId="1" xfId="1" applyNumberFormat="1" applyFont="1" applyBorder="1"/>
    <xf numFmtId="0" fontId="23" fillId="0" borderId="0" xfId="1" applyFont="1" applyAlignment="1">
      <alignment horizontal="center"/>
    </xf>
    <xf numFmtId="0" fontId="24" fillId="2" borderId="1" xfId="1" applyFont="1" applyFill="1" applyBorder="1" applyAlignment="1">
      <alignment horizontal="center"/>
    </xf>
    <xf numFmtId="0" fontId="23" fillId="0" borderId="1" xfId="1" applyFont="1" applyBorder="1"/>
    <xf numFmtId="0" fontId="23" fillId="2" borderId="1" xfId="1" applyFont="1" applyFill="1" applyBorder="1"/>
    <xf numFmtId="0" fontId="0" fillId="0" borderId="1" xfId="0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3" fontId="27" fillId="0" borderId="9" xfId="0" applyNumberFormat="1" applyFont="1" applyBorder="1" applyAlignment="1">
      <alignment horizontal="right" vertical="center" wrapText="1"/>
    </xf>
    <xf numFmtId="9" fontId="27" fillId="0" borderId="9" xfId="0" applyNumberFormat="1" applyFont="1" applyBorder="1" applyAlignment="1">
      <alignment horizontal="right" vertical="center" wrapText="1"/>
    </xf>
    <xf numFmtId="3" fontId="27" fillId="0" borderId="10" xfId="0" applyNumberFormat="1" applyFont="1" applyBorder="1" applyAlignment="1">
      <alignment horizontal="right" vertical="center" wrapText="1"/>
    </xf>
    <xf numFmtId="0" fontId="27" fillId="0" borderId="9" xfId="0" applyFont="1" applyBorder="1" applyAlignment="1">
      <alignment horizontal="right" vertical="center" wrapText="1"/>
    </xf>
    <xf numFmtId="0" fontId="27" fillId="0" borderId="10" xfId="0" applyFont="1" applyBorder="1" applyAlignment="1">
      <alignment horizontal="right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right" vertical="center" wrapText="1"/>
    </xf>
    <xf numFmtId="0" fontId="27" fillId="0" borderId="13" xfId="0" applyFont="1" applyBorder="1" applyAlignment="1">
      <alignment horizontal="right" vertical="center" wrapText="1"/>
    </xf>
    <xf numFmtId="3" fontId="27" fillId="0" borderId="14" xfId="0" applyNumberFormat="1" applyFont="1" applyBorder="1" applyAlignment="1">
      <alignment horizontal="right" vertical="center" wrapText="1"/>
    </xf>
    <xf numFmtId="3" fontId="27" fillId="0" borderId="15" xfId="0" applyNumberFormat="1" applyFont="1" applyBorder="1" applyAlignment="1">
      <alignment horizontal="right" vertical="center" wrapText="1"/>
    </xf>
    <xf numFmtId="0" fontId="30" fillId="0" borderId="0" xfId="0" applyFont="1" applyAlignment="1">
      <alignment horizontal="center" vertical="center"/>
    </xf>
    <xf numFmtId="0" fontId="30" fillId="4" borderId="0" xfId="0" applyFont="1" applyFill="1" applyAlignment="1">
      <alignment horizontal="center" vertical="center"/>
    </xf>
    <xf numFmtId="0" fontId="30" fillId="4" borderId="0" xfId="0" applyFont="1" applyFill="1">
      <alignment vertical="center"/>
    </xf>
    <xf numFmtId="0" fontId="30" fillId="0" borderId="0" xfId="0" applyFont="1">
      <alignment vertical="center"/>
    </xf>
    <xf numFmtId="0" fontId="23" fillId="0" borderId="75" xfId="1" applyFont="1" applyBorder="1" applyAlignment="1">
      <alignment horizontal="center"/>
    </xf>
    <xf numFmtId="3" fontId="23" fillId="0" borderId="75" xfId="1" applyNumberFormat="1" applyFont="1" applyBorder="1"/>
    <xf numFmtId="3" fontId="33" fillId="0" borderId="78" xfId="0" applyNumberFormat="1" applyFont="1" applyBorder="1" applyAlignment="1">
      <alignment horizontal="right" vertical="center" wrapText="1"/>
    </xf>
    <xf numFmtId="0" fontId="33" fillId="0" borderId="78" xfId="0" applyFont="1" applyBorder="1" applyAlignment="1">
      <alignment horizontal="right" vertical="center" wrapText="1"/>
    </xf>
    <xf numFmtId="0" fontId="31" fillId="0" borderId="78" xfId="0" applyFont="1" applyBorder="1" applyAlignment="1">
      <alignment horizontal="center" vertical="center" wrapText="1"/>
    </xf>
    <xf numFmtId="3" fontId="33" fillId="0" borderId="82" xfId="0" applyNumberFormat="1" applyFont="1" applyBorder="1" applyAlignment="1">
      <alignment horizontal="right" vertical="center" wrapText="1"/>
    </xf>
    <xf numFmtId="0" fontId="33" fillId="0" borderId="82" xfId="0" applyFont="1" applyBorder="1" applyAlignment="1">
      <alignment horizontal="right" vertical="center" wrapText="1"/>
    </xf>
    <xf numFmtId="0" fontId="33" fillId="0" borderId="83" xfId="0" quotePrefix="1" applyFont="1" applyBorder="1" applyAlignment="1">
      <alignment horizontal="right" vertical="center" wrapText="1"/>
    </xf>
    <xf numFmtId="0" fontId="33" fillId="0" borderId="84" xfId="0" quotePrefix="1" applyFont="1" applyBorder="1" applyAlignment="1">
      <alignment horizontal="right" vertical="center" wrapText="1"/>
    </xf>
    <xf numFmtId="0" fontId="35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7" xfId="0" applyBorder="1">
      <alignment vertical="center"/>
    </xf>
    <xf numFmtId="0" fontId="0" fillId="0" borderId="100" xfId="0" applyBorder="1">
      <alignment vertical="center"/>
    </xf>
    <xf numFmtId="0" fontId="0" fillId="0" borderId="93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96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93" xfId="0" applyBorder="1">
      <alignment vertical="center"/>
    </xf>
    <xf numFmtId="180" fontId="0" fillId="0" borderId="98" xfId="0" applyNumberFormat="1" applyBorder="1" applyAlignment="1">
      <alignment horizontal="center" vertical="center"/>
    </xf>
    <xf numFmtId="180" fontId="0" fillId="0" borderId="101" xfId="0" applyNumberFormat="1" applyBorder="1" applyAlignment="1">
      <alignment horizontal="center" vertical="center"/>
    </xf>
    <xf numFmtId="0" fontId="24" fillId="0" borderId="0" xfId="1" applyFont="1"/>
    <xf numFmtId="0" fontId="0" fillId="0" borderId="102" xfId="0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4" fillId="3" borderId="41" xfId="1" applyFont="1" applyFill="1" applyBorder="1" applyAlignment="1">
      <alignment horizontal="left" vertical="center"/>
    </xf>
    <xf numFmtId="41" fontId="10" fillId="0" borderId="61" xfId="16" applyFont="1" applyFill="1" applyBorder="1" applyAlignment="1">
      <alignment vertical="center"/>
    </xf>
    <xf numFmtId="41" fontId="10" fillId="0" borderId="53" xfId="16" applyFont="1" applyFill="1" applyBorder="1" applyAlignment="1">
      <alignment vertical="center"/>
    </xf>
    <xf numFmtId="0" fontId="26" fillId="0" borderId="0" xfId="0" applyFont="1">
      <alignment vertical="center"/>
    </xf>
    <xf numFmtId="0" fontId="36" fillId="0" borderId="0" xfId="0" applyFont="1">
      <alignment vertical="center"/>
    </xf>
    <xf numFmtId="0" fontId="37" fillId="0" borderId="0" xfId="0" applyFont="1" applyFill="1" applyBorder="1" applyAlignment="1">
      <alignment horizontal="right" vertical="center" wrapText="1"/>
    </xf>
    <xf numFmtId="0" fontId="38" fillId="0" borderId="0" xfId="1" applyFont="1"/>
    <xf numFmtId="0" fontId="10" fillId="3" borderId="21" xfId="1" applyFont="1" applyFill="1" applyBorder="1" applyAlignment="1">
      <alignment horizontal="center" vertical="center"/>
    </xf>
    <xf numFmtId="0" fontId="14" fillId="3" borderId="19" xfId="1" applyFont="1" applyFill="1" applyBorder="1" applyAlignment="1">
      <alignment horizontal="left" vertical="center"/>
    </xf>
    <xf numFmtId="0" fontId="14" fillId="3" borderId="19" xfId="1" applyFont="1" applyFill="1" applyBorder="1" applyAlignment="1">
      <alignment vertical="center" wrapText="1"/>
    </xf>
    <xf numFmtId="0" fontId="10" fillId="0" borderId="48" xfId="1" applyFont="1" applyFill="1" applyBorder="1" applyAlignment="1">
      <alignment horizontal="center" vertical="center" wrapText="1"/>
    </xf>
    <xf numFmtId="0" fontId="10" fillId="0" borderId="39" xfId="1" applyFont="1" applyFill="1" applyBorder="1" applyAlignment="1">
      <alignment horizontal="center" vertical="center"/>
    </xf>
    <xf numFmtId="41" fontId="10" fillId="0" borderId="68" xfId="16" applyFont="1" applyFill="1" applyBorder="1" applyAlignment="1">
      <alignment vertical="center"/>
    </xf>
    <xf numFmtId="178" fontId="10" fillId="0" borderId="105" xfId="3" applyNumberFormat="1" applyFont="1" applyFill="1" applyBorder="1" applyAlignment="1">
      <alignment horizontal="right" vertical="center"/>
    </xf>
    <xf numFmtId="178" fontId="10" fillId="0" borderId="52" xfId="3" applyNumberFormat="1" applyFont="1" applyFill="1" applyBorder="1" applyAlignment="1">
      <alignment horizontal="right" vertical="center"/>
    </xf>
    <xf numFmtId="41" fontId="10" fillId="0" borderId="73" xfId="16" applyFont="1" applyFill="1" applyBorder="1" applyAlignment="1">
      <alignment vertical="center"/>
    </xf>
    <xf numFmtId="0" fontId="10" fillId="3" borderId="105" xfId="1" applyFont="1" applyFill="1" applyBorder="1" applyAlignment="1">
      <alignment horizontal="center" vertical="center"/>
    </xf>
    <xf numFmtId="0" fontId="10" fillId="0" borderId="71" xfId="1" applyFont="1" applyFill="1" applyBorder="1" applyAlignment="1">
      <alignment horizontal="center" vertical="center"/>
    </xf>
    <xf numFmtId="0" fontId="10" fillId="0" borderId="76" xfId="1" applyFont="1" applyFill="1" applyBorder="1" applyAlignment="1">
      <alignment horizontal="center" vertical="center"/>
    </xf>
    <xf numFmtId="0" fontId="10" fillId="0" borderId="48" xfId="1" applyFont="1" applyFill="1" applyBorder="1" applyAlignment="1">
      <alignment vertical="center"/>
    </xf>
    <xf numFmtId="178" fontId="10" fillId="0" borderId="39" xfId="3" applyNumberFormat="1" applyFont="1" applyFill="1" applyBorder="1" applyAlignment="1">
      <alignment horizontal="right" vertical="center"/>
    </xf>
    <xf numFmtId="0" fontId="10" fillId="0" borderId="55" xfId="1" applyFont="1" applyBorder="1" applyAlignment="1"/>
    <xf numFmtId="0" fontId="40" fillId="0" borderId="0" xfId="1" applyFont="1"/>
    <xf numFmtId="9" fontId="27" fillId="0" borderId="14" xfId="0" applyNumberFormat="1" applyFont="1" applyBorder="1" applyAlignment="1">
      <alignment horizontal="right" vertical="center" wrapText="1"/>
    </xf>
    <xf numFmtId="0" fontId="39" fillId="0" borderId="1" xfId="0" applyFont="1" applyBorder="1" applyAlignment="1">
      <alignment horizontal="left" vertical="center" indent="1"/>
    </xf>
    <xf numFmtId="0" fontId="27" fillId="0" borderId="1" xfId="0" applyFont="1" applyBorder="1" applyAlignment="1">
      <alignment horizontal="left" vertical="center" indent="1"/>
    </xf>
    <xf numFmtId="177" fontId="27" fillId="0" borderId="1" xfId="0" applyNumberFormat="1" applyFont="1" applyBorder="1" applyAlignment="1">
      <alignment horizontal="left" vertical="center" indent="1"/>
    </xf>
    <xf numFmtId="0" fontId="41" fillId="0" borderId="1" xfId="2" applyFont="1" applyBorder="1" applyAlignment="1" applyProtection="1">
      <alignment horizontal="left" vertical="center" indent="1"/>
    </xf>
    <xf numFmtId="0" fontId="29" fillId="0" borderId="0" xfId="0" applyFont="1">
      <alignment vertical="center"/>
    </xf>
    <xf numFmtId="0" fontId="42" fillId="0" borderId="0" xfId="0" applyFont="1">
      <alignment vertical="center"/>
    </xf>
    <xf numFmtId="0" fontId="42" fillId="0" borderId="88" xfId="0" applyFont="1" applyBorder="1" applyAlignment="1">
      <alignment horizontal="right"/>
    </xf>
    <xf numFmtId="49" fontId="45" fillId="4" borderId="78" xfId="0" applyNumberFormat="1" applyFont="1" applyFill="1" applyBorder="1" applyAlignment="1">
      <alignment horizontal="center" vertical="center" wrapText="1"/>
    </xf>
    <xf numFmtId="49" fontId="45" fillId="4" borderId="78" xfId="0" applyNumberFormat="1" applyFont="1" applyFill="1" applyBorder="1" applyAlignment="1">
      <alignment vertical="center" wrapText="1"/>
    </xf>
    <xf numFmtId="49" fontId="45" fillId="4" borderId="107" xfId="0" applyNumberFormat="1" applyFont="1" applyFill="1" applyBorder="1" applyAlignment="1">
      <alignment vertical="center" wrapText="1"/>
    </xf>
    <xf numFmtId="49" fontId="45" fillId="4" borderId="108" xfId="0" applyNumberFormat="1" applyFont="1" applyFill="1" applyBorder="1" applyAlignment="1">
      <alignment vertical="center" wrapText="1"/>
    </xf>
    <xf numFmtId="0" fontId="10" fillId="0" borderId="55" xfId="1" applyFont="1" applyBorder="1" applyAlignment="1">
      <alignment horizontal="right"/>
    </xf>
    <xf numFmtId="0" fontId="10" fillId="3" borderId="61" xfId="1" applyFont="1" applyFill="1" applyBorder="1" applyAlignment="1">
      <alignment horizontal="center" vertical="center"/>
    </xf>
    <xf numFmtId="0" fontId="13" fillId="0" borderId="51" xfId="1" applyFont="1" applyBorder="1" applyAlignment="1">
      <alignment horizontal="center" vertical="center"/>
    </xf>
    <xf numFmtId="178" fontId="26" fillId="4" borderId="0" xfId="3" applyNumberFormat="1" applyFont="1" applyFill="1" applyBorder="1">
      <alignment vertical="center"/>
    </xf>
    <xf numFmtId="178" fontId="26" fillId="0" borderId="0" xfId="3" applyNumberFormat="1" applyFont="1" applyBorder="1">
      <alignment vertical="center"/>
    </xf>
    <xf numFmtId="178" fontId="39" fillId="0" borderId="0" xfId="3" applyNumberFormat="1" applyFont="1" applyBorder="1">
      <alignment vertical="center"/>
    </xf>
    <xf numFmtId="0" fontId="10" fillId="0" borderId="41" xfId="1" applyFont="1" applyFill="1" applyBorder="1" applyAlignment="1">
      <alignment horizontal="center" vertical="center"/>
    </xf>
    <xf numFmtId="178" fontId="10" fillId="0" borderId="61" xfId="3" applyNumberFormat="1" applyFont="1" applyFill="1" applyBorder="1" applyAlignment="1">
      <alignment horizontal="right" vertical="center"/>
    </xf>
    <xf numFmtId="178" fontId="10" fillId="0" borderId="53" xfId="3" applyNumberFormat="1" applyFont="1" applyFill="1" applyBorder="1" applyAlignment="1">
      <alignment horizontal="right" vertical="center"/>
    </xf>
    <xf numFmtId="0" fontId="10" fillId="0" borderId="109" xfId="1" applyFont="1" applyFill="1" applyBorder="1" applyAlignment="1">
      <alignment horizontal="center" vertical="center"/>
    </xf>
    <xf numFmtId="178" fontId="10" fillId="0" borderId="41" xfId="3" applyNumberFormat="1" applyFont="1" applyFill="1" applyBorder="1" applyAlignment="1">
      <alignment horizontal="right" vertical="center"/>
    </xf>
    <xf numFmtId="0" fontId="10" fillId="3" borderId="68" xfId="1" applyFont="1" applyFill="1" applyBorder="1" applyAlignment="1">
      <alignment horizontal="center" vertical="center"/>
    </xf>
    <xf numFmtId="0" fontId="14" fillId="3" borderId="48" xfId="1" applyFont="1" applyFill="1" applyBorder="1" applyAlignment="1">
      <alignment horizontal="left" vertical="center"/>
    </xf>
    <xf numFmtId="0" fontId="14" fillId="3" borderId="48" xfId="1" applyFont="1" applyFill="1" applyBorder="1" applyAlignment="1">
      <alignment vertical="center" wrapText="1"/>
    </xf>
    <xf numFmtId="0" fontId="14" fillId="3" borderId="41" xfId="1" applyFont="1" applyFill="1" applyBorder="1" applyAlignment="1">
      <alignment horizontal="center" vertical="center" wrapText="1"/>
    </xf>
    <xf numFmtId="0" fontId="14" fillId="3" borderId="41" xfId="1" applyFont="1" applyFill="1" applyBorder="1" applyAlignment="1">
      <alignment horizontal="center" vertical="center"/>
    </xf>
    <xf numFmtId="0" fontId="10" fillId="0" borderId="73" xfId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0" xfId="0" applyFont="1">
      <alignment vertical="center"/>
    </xf>
    <xf numFmtId="0" fontId="42" fillId="0" borderId="0" xfId="0" applyFont="1" applyAlignment="1">
      <alignment horizontal="center" vertical="center"/>
    </xf>
    <xf numFmtId="0" fontId="30" fillId="0" borderId="94" xfId="0" applyFont="1" applyBorder="1" applyAlignment="1">
      <alignment horizontal="center" vertical="center"/>
    </xf>
    <xf numFmtId="0" fontId="42" fillId="0" borderId="94" xfId="0" applyFont="1" applyBorder="1" applyAlignment="1">
      <alignment horizontal="center" vertical="center"/>
    </xf>
    <xf numFmtId="0" fontId="42" fillId="0" borderId="95" xfId="0" applyFont="1" applyBorder="1" applyAlignment="1">
      <alignment horizontal="center" vertical="center"/>
    </xf>
    <xf numFmtId="0" fontId="42" fillId="0" borderId="97" xfId="0" applyFont="1" applyBorder="1">
      <alignment vertical="center"/>
    </xf>
    <xf numFmtId="0" fontId="42" fillId="0" borderId="98" xfId="0" applyFont="1" applyBorder="1">
      <alignment vertical="center"/>
    </xf>
    <xf numFmtId="0" fontId="42" fillId="0" borderId="99" xfId="0" applyFont="1" applyBorder="1">
      <alignment vertical="center"/>
    </xf>
    <xf numFmtId="0" fontId="42" fillId="0" borderId="100" xfId="0" applyFont="1" applyBorder="1">
      <alignment vertical="center"/>
    </xf>
    <xf numFmtId="0" fontId="42" fillId="0" borderId="101" xfId="0" applyFont="1" applyBorder="1">
      <alignment vertical="center"/>
    </xf>
    <xf numFmtId="0" fontId="30" fillId="0" borderId="0" xfId="0" applyFont="1" applyFill="1" applyBorder="1" applyAlignment="1">
      <alignment horizontal="center" vertical="center"/>
    </xf>
    <xf numFmtId="41" fontId="27" fillId="0" borderId="9" xfId="16" applyFont="1" applyBorder="1" applyAlignment="1">
      <alignment horizontal="right" vertical="center" wrapText="1"/>
    </xf>
    <xf numFmtId="0" fontId="46" fillId="0" borderId="2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4" fontId="42" fillId="0" borderId="1" xfId="0" applyNumberFormat="1" applyFont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47" fillId="0" borderId="0" xfId="0" applyFont="1">
      <alignment vertical="center"/>
    </xf>
    <xf numFmtId="41" fontId="0" fillId="0" borderId="103" xfId="16" applyFont="1" applyBorder="1" applyAlignment="1">
      <alignment horizontal="right" vertical="center"/>
    </xf>
    <xf numFmtId="41" fontId="0" fillId="0" borderId="97" xfId="16" applyFont="1" applyBorder="1">
      <alignment vertical="center"/>
    </xf>
    <xf numFmtId="41" fontId="0" fillId="0" borderId="100" xfId="16" applyFont="1" applyBorder="1">
      <alignment vertical="center"/>
    </xf>
    <xf numFmtId="0" fontId="46" fillId="0" borderId="0" xfId="0" applyFont="1" applyAlignment="1">
      <alignment horizontal="right" vertical="center"/>
    </xf>
    <xf numFmtId="0" fontId="30" fillId="0" borderId="96" xfId="0" applyFont="1" applyBorder="1">
      <alignment vertical="center"/>
    </xf>
    <xf numFmtId="0" fontId="42" fillId="0" borderId="97" xfId="0" applyFont="1" applyBorder="1" applyAlignment="1">
      <alignment horizontal="center" vertical="center"/>
    </xf>
    <xf numFmtId="0" fontId="42" fillId="0" borderId="98" xfId="0" applyFont="1" applyBorder="1" applyAlignment="1">
      <alignment horizontal="right" vertical="center"/>
    </xf>
    <xf numFmtId="0" fontId="42" fillId="0" borderId="100" xfId="0" applyFont="1" applyBorder="1" applyAlignment="1">
      <alignment horizontal="center" vertical="center"/>
    </xf>
    <xf numFmtId="180" fontId="42" fillId="0" borderId="97" xfId="0" applyNumberFormat="1" applyFont="1" applyBorder="1">
      <alignment vertical="center"/>
    </xf>
    <xf numFmtId="0" fontId="42" fillId="0" borderId="0" xfId="0" applyFont="1" applyFill="1" applyBorder="1">
      <alignment vertical="center"/>
    </xf>
    <xf numFmtId="0" fontId="30" fillId="0" borderId="93" xfId="0" applyFont="1" applyBorder="1" applyAlignment="1">
      <alignment horizontal="center" vertical="center"/>
    </xf>
    <xf numFmtId="0" fontId="30" fillId="0" borderId="96" xfId="0" applyFont="1" applyBorder="1" applyAlignment="1">
      <alignment horizontal="center" vertical="center"/>
    </xf>
    <xf numFmtId="0" fontId="42" fillId="0" borderId="99" xfId="0" applyFont="1" applyBorder="1" applyAlignment="1">
      <alignment horizontal="center" vertical="center"/>
    </xf>
    <xf numFmtId="41" fontId="23" fillId="0" borderId="1" xfId="16" applyFont="1" applyBorder="1" applyAlignment="1"/>
    <xf numFmtId="41" fontId="0" fillId="0" borderId="103" xfId="16" applyFont="1" applyBorder="1" applyAlignment="1">
      <alignment horizontal="center" vertical="center"/>
    </xf>
    <xf numFmtId="41" fontId="0" fillId="0" borderId="104" xfId="16" applyFont="1" applyBorder="1" applyAlignment="1">
      <alignment horizontal="right" vertical="center"/>
    </xf>
    <xf numFmtId="41" fontId="0" fillId="0" borderId="98" xfId="16" applyFont="1" applyBorder="1">
      <alignment vertical="center"/>
    </xf>
    <xf numFmtId="41" fontId="0" fillId="0" borderId="101" xfId="16" applyFont="1" applyBorder="1">
      <alignment vertical="center"/>
    </xf>
    <xf numFmtId="41" fontId="0" fillId="0" borderId="104" xfId="16" applyFont="1" applyBorder="1" applyAlignment="1">
      <alignment horizontal="center" vertical="center"/>
    </xf>
    <xf numFmtId="0" fontId="48" fillId="0" borderId="0" xfId="0" applyFont="1">
      <alignment vertical="center"/>
    </xf>
    <xf numFmtId="0" fontId="42" fillId="0" borderId="0" xfId="0" applyFont="1" applyBorder="1">
      <alignment vertical="center"/>
    </xf>
    <xf numFmtId="0" fontId="42" fillId="0" borderId="75" xfId="0" applyFont="1" applyBorder="1">
      <alignment vertical="center"/>
    </xf>
    <xf numFmtId="181" fontId="42" fillId="0" borderId="97" xfId="0" applyNumberFormat="1" applyFont="1" applyBorder="1">
      <alignment vertical="center"/>
    </xf>
    <xf numFmtId="0" fontId="0" fillId="0" borderId="103" xfId="0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10" fillId="0" borderId="67" xfId="1" applyFont="1" applyFill="1" applyBorder="1" applyAlignment="1">
      <alignment vertical="center"/>
    </xf>
    <xf numFmtId="0" fontId="10" fillId="0" borderId="42" xfId="1" applyFont="1" applyFill="1" applyBorder="1" applyAlignment="1">
      <alignment vertical="center"/>
    </xf>
    <xf numFmtId="0" fontId="42" fillId="0" borderId="112" xfId="0" applyFont="1" applyFill="1" applyBorder="1" applyAlignment="1">
      <alignment horizontal="center" vertical="center"/>
    </xf>
    <xf numFmtId="179" fontId="0" fillId="0" borderId="94" xfId="0" applyNumberFormat="1" applyBorder="1">
      <alignment vertical="center"/>
    </xf>
    <xf numFmtId="179" fontId="0" fillId="4" borderId="94" xfId="0" applyNumberFormat="1" applyFill="1" applyBorder="1">
      <alignment vertical="center"/>
    </xf>
    <xf numFmtId="179" fontId="0" fillId="0" borderId="95" xfId="0" applyNumberFormat="1" applyBorder="1">
      <alignment vertical="center"/>
    </xf>
    <xf numFmtId="179" fontId="0" fillId="0" borderId="97" xfId="0" applyNumberFormat="1" applyBorder="1">
      <alignment vertical="center"/>
    </xf>
    <xf numFmtId="179" fontId="0" fillId="4" borderId="97" xfId="0" applyNumberFormat="1" applyFill="1" applyBorder="1">
      <alignment vertical="center"/>
    </xf>
    <xf numFmtId="179" fontId="0" fillId="0" borderId="98" xfId="0" applyNumberFormat="1" applyBorder="1">
      <alignment vertical="center"/>
    </xf>
    <xf numFmtId="178" fontId="0" fillId="0" borderId="100" xfId="3" applyNumberFormat="1" applyFont="1" applyBorder="1">
      <alignment vertical="center"/>
    </xf>
    <xf numFmtId="178" fontId="26" fillId="4" borderId="100" xfId="3" applyNumberFormat="1" applyFont="1" applyFill="1" applyBorder="1">
      <alignment vertical="center"/>
    </xf>
    <xf numFmtId="178" fontId="26" fillId="0" borderId="100" xfId="3" applyNumberFormat="1" applyFont="1" applyBorder="1">
      <alignment vertical="center"/>
    </xf>
    <xf numFmtId="178" fontId="39" fillId="0" borderId="101" xfId="3" applyNumberFormat="1" applyFont="1" applyBorder="1">
      <alignment vertical="center"/>
    </xf>
    <xf numFmtId="178" fontId="39" fillId="0" borderId="100" xfId="3" applyNumberFormat="1" applyFont="1" applyBorder="1">
      <alignment vertical="center"/>
    </xf>
    <xf numFmtId="178" fontId="39" fillId="4" borderId="100" xfId="3" applyNumberFormat="1" applyFont="1" applyFill="1" applyBorder="1">
      <alignment vertical="center"/>
    </xf>
    <xf numFmtId="3" fontId="37" fillId="0" borderId="78" xfId="0" applyNumberFormat="1" applyFont="1" applyBorder="1" applyAlignment="1">
      <alignment horizontal="right" vertical="center" wrapText="1"/>
    </xf>
    <xf numFmtId="0" fontId="58" fillId="0" borderId="0" xfId="1" applyFont="1"/>
    <xf numFmtId="0" fontId="58" fillId="3" borderId="0" xfId="1" applyFont="1" applyFill="1" applyAlignment="1">
      <alignment horizontal="left" vertical="center"/>
    </xf>
    <xf numFmtId="0" fontId="58" fillId="3" borderId="0" xfId="1" applyFont="1" applyFill="1" applyAlignment="1">
      <alignment vertical="center"/>
    </xf>
    <xf numFmtId="0" fontId="58" fillId="3" borderId="0" xfId="1" applyFont="1" applyFill="1" applyAlignment="1">
      <alignment horizontal="right" vertical="center"/>
    </xf>
    <xf numFmtId="0" fontId="59" fillId="0" borderId="0" xfId="1" applyFont="1"/>
    <xf numFmtId="0" fontId="60" fillId="0" borderId="0" xfId="1" applyFont="1"/>
    <xf numFmtId="0" fontId="58" fillId="3" borderId="71" xfId="1" applyFont="1" applyFill="1" applyBorder="1" applyAlignment="1">
      <alignment horizontal="center" vertical="center"/>
    </xf>
    <xf numFmtId="0" fontId="58" fillId="0" borderId="0" xfId="1" applyFont="1" applyBorder="1"/>
    <xf numFmtId="0" fontId="58" fillId="3" borderId="3" xfId="1" quotePrefix="1" applyFont="1" applyFill="1" applyBorder="1" applyAlignment="1">
      <alignment horizontal="left" vertical="center"/>
    </xf>
    <xf numFmtId="41" fontId="58" fillId="3" borderId="72" xfId="16" applyFont="1" applyFill="1" applyBorder="1" applyAlignment="1">
      <alignment horizontal="center" vertical="center"/>
    </xf>
    <xf numFmtId="0" fontId="58" fillId="3" borderId="3" xfId="1" applyFont="1" applyFill="1" applyBorder="1" applyAlignment="1">
      <alignment horizontal="center" vertical="center"/>
    </xf>
    <xf numFmtId="0" fontId="58" fillId="3" borderId="71" xfId="1" applyFont="1" applyFill="1" applyBorder="1" applyAlignment="1">
      <alignment vertical="center"/>
    </xf>
    <xf numFmtId="0" fontId="58" fillId="3" borderId="3" xfId="1" quotePrefix="1" applyFont="1" applyFill="1" applyBorder="1" applyAlignment="1">
      <alignment vertical="center"/>
    </xf>
    <xf numFmtId="0" fontId="58" fillId="3" borderId="3" xfId="1" applyFont="1" applyFill="1" applyBorder="1" applyAlignment="1">
      <alignment vertical="center"/>
    </xf>
    <xf numFmtId="41" fontId="58" fillId="3" borderId="72" xfId="16" applyFont="1" applyFill="1" applyBorder="1" applyAlignment="1">
      <alignment horizontal="right" vertical="center"/>
    </xf>
    <xf numFmtId="0" fontId="58" fillId="0" borderId="73" xfId="1" applyFont="1" applyFill="1" applyBorder="1" applyAlignment="1">
      <alignment horizontal="center" vertical="center"/>
    </xf>
    <xf numFmtId="0" fontId="58" fillId="0" borderId="54" xfId="1" quotePrefix="1" applyFont="1" applyFill="1" applyBorder="1" applyAlignment="1">
      <alignment horizontal="left" vertical="center"/>
    </xf>
    <xf numFmtId="41" fontId="58" fillId="0" borderId="66" xfId="16" applyFont="1" applyFill="1" applyBorder="1" applyAlignment="1">
      <alignment horizontal="center" vertical="center"/>
    </xf>
    <xf numFmtId="0" fontId="61" fillId="0" borderId="0" xfId="1" applyFont="1"/>
    <xf numFmtId="0" fontId="58" fillId="0" borderId="0" xfId="1" applyFont="1" applyAlignment="1">
      <alignment horizontal="left" vertical="center"/>
    </xf>
    <xf numFmtId="0" fontId="58" fillId="3" borderId="0" xfId="1" applyFont="1" applyFill="1" applyBorder="1"/>
    <xf numFmtId="0" fontId="58" fillId="3" borderId="74" xfId="1" applyFont="1" applyFill="1" applyBorder="1" applyAlignment="1">
      <alignment horizontal="center" vertical="center"/>
    </xf>
    <xf numFmtId="0" fontId="58" fillId="3" borderId="2" xfId="1" quotePrefix="1" applyFont="1" applyFill="1" applyBorder="1" applyAlignment="1">
      <alignment horizontal="left" vertical="center"/>
    </xf>
    <xf numFmtId="41" fontId="58" fillId="3" borderId="76" xfId="16" applyFont="1" applyFill="1" applyBorder="1" applyAlignment="1">
      <alignment horizontal="center"/>
    </xf>
    <xf numFmtId="41" fontId="58" fillId="3" borderId="77" xfId="16" applyFont="1" applyFill="1" applyBorder="1" applyAlignment="1">
      <alignment horizontal="center"/>
    </xf>
    <xf numFmtId="41" fontId="58" fillId="3" borderId="77" xfId="16" applyFont="1" applyFill="1" applyBorder="1" applyAlignment="1"/>
    <xf numFmtId="0" fontId="58" fillId="3" borderId="1" xfId="1" quotePrefix="1" applyFont="1" applyFill="1" applyBorder="1" applyAlignment="1">
      <alignment horizontal="left" vertical="center"/>
    </xf>
    <xf numFmtId="41" fontId="58" fillId="3" borderId="39" xfId="16" applyFont="1" applyFill="1" applyBorder="1" applyAlignment="1">
      <alignment vertical="center"/>
    </xf>
    <xf numFmtId="41" fontId="58" fillId="3" borderId="77" xfId="16" applyFont="1" applyFill="1" applyBorder="1" applyAlignment="1">
      <alignment horizontal="center" vertical="center"/>
    </xf>
    <xf numFmtId="41" fontId="58" fillId="3" borderId="39" xfId="16" applyFont="1" applyFill="1" applyBorder="1" applyAlignment="1"/>
    <xf numFmtId="41" fontId="58" fillId="3" borderId="77" xfId="16" applyFont="1" applyFill="1" applyBorder="1" applyAlignment="1">
      <alignment horizontal="right"/>
    </xf>
    <xf numFmtId="9" fontId="58" fillId="3" borderId="73" xfId="1" applyNumberFormat="1" applyFont="1" applyFill="1" applyBorder="1" applyAlignment="1">
      <alignment horizontal="center" vertical="center"/>
    </xf>
    <xf numFmtId="0" fontId="58" fillId="3" borderId="54" xfId="1" quotePrefix="1" applyFont="1" applyFill="1" applyBorder="1" applyAlignment="1">
      <alignment horizontal="left" vertical="center"/>
    </xf>
    <xf numFmtId="41" fontId="58" fillId="3" borderId="52" xfId="16" applyFont="1" applyFill="1" applyBorder="1" applyAlignment="1">
      <alignment horizontal="center" vertical="center"/>
    </xf>
    <xf numFmtId="0" fontId="58" fillId="0" borderId="69" xfId="1" applyFont="1" applyFill="1" applyBorder="1" applyAlignment="1">
      <alignment horizontal="center" vertical="center"/>
    </xf>
    <xf numFmtId="10" fontId="23" fillId="0" borderId="1" xfId="1" applyNumberFormat="1" applyFont="1" applyBorder="1" applyAlignment="1">
      <alignment horizontal="center"/>
    </xf>
    <xf numFmtId="41" fontId="23" fillId="5" borderId="0" xfId="16" applyFont="1" applyFill="1" applyAlignment="1">
      <alignment horizontal="center"/>
    </xf>
    <xf numFmtId="41" fontId="23" fillId="5" borderId="0" xfId="16" applyFont="1" applyFill="1" applyAlignment="1"/>
    <xf numFmtId="41" fontId="58" fillId="6" borderId="52" xfId="16" applyFont="1" applyFill="1" applyBorder="1" applyAlignment="1">
      <alignment horizontal="center" vertical="center"/>
    </xf>
    <xf numFmtId="41" fontId="58" fillId="6" borderId="39" xfId="16" applyFont="1" applyFill="1" applyBorder="1" applyAlignment="1"/>
    <xf numFmtId="41" fontId="58" fillId="7" borderId="39" xfId="16" applyFont="1" applyFill="1" applyBorder="1" applyAlignment="1"/>
    <xf numFmtId="41" fontId="58" fillId="6" borderId="77" xfId="16" applyFont="1" applyFill="1" applyBorder="1" applyAlignment="1"/>
    <xf numFmtId="41" fontId="58" fillId="6" borderId="39" xfId="16" applyFont="1" applyFill="1" applyBorder="1" applyAlignment="1">
      <alignment vertical="center"/>
    </xf>
    <xf numFmtId="41" fontId="58" fillId="6" borderId="77" xfId="16" applyFont="1" applyFill="1" applyBorder="1" applyAlignment="1">
      <alignment horizontal="center"/>
    </xf>
    <xf numFmtId="41" fontId="58" fillId="6" borderId="76" xfId="16" applyFont="1" applyFill="1" applyBorder="1" applyAlignment="1">
      <alignment horizontal="center"/>
    </xf>
    <xf numFmtId="41" fontId="62" fillId="0" borderId="0" xfId="1" applyNumberFormat="1" applyFont="1"/>
    <xf numFmtId="0" fontId="23" fillId="0" borderId="0" xfId="1" quotePrefix="1" applyFont="1"/>
    <xf numFmtId="41" fontId="62" fillId="0" borderId="0" xfId="16" applyFont="1" applyAlignment="1"/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3" fillId="0" borderId="16" xfId="0" applyFont="1" applyBorder="1" applyAlignment="1">
      <alignment horizontal="right" vertical="center" wrapText="1"/>
    </xf>
    <xf numFmtId="0" fontId="23" fillId="0" borderId="17" xfId="0" applyFont="1" applyBorder="1" applyAlignment="1">
      <alignment horizontal="right" vertical="center" wrapText="1"/>
    </xf>
    <xf numFmtId="0" fontId="23" fillId="0" borderId="18" xfId="0" applyFont="1" applyBorder="1" applyAlignment="1">
      <alignment horizontal="right" vertical="center" wrapText="1"/>
    </xf>
    <xf numFmtId="0" fontId="10" fillId="0" borderId="47" xfId="1" applyFont="1" applyFill="1" applyBorder="1" applyAlignment="1">
      <alignment horizontal="center" vertical="center"/>
    </xf>
    <xf numFmtId="0" fontId="10" fillId="0" borderId="69" xfId="1" applyFont="1" applyFill="1" applyBorder="1" applyAlignment="1">
      <alignment horizontal="center" vertical="center"/>
    </xf>
    <xf numFmtId="0" fontId="10" fillId="3" borderId="21" xfId="1" applyFont="1" applyFill="1" applyBorder="1" applyAlignment="1">
      <alignment horizontal="center" vertical="center"/>
    </xf>
    <xf numFmtId="0" fontId="10" fillId="3" borderId="62" xfId="1" applyFont="1" applyFill="1" applyBorder="1" applyAlignment="1">
      <alignment horizontal="center" vertical="center"/>
    </xf>
    <xf numFmtId="0" fontId="10" fillId="3" borderId="55" xfId="1" applyFont="1" applyFill="1" applyBorder="1" applyAlignment="1">
      <alignment horizontal="center" vertical="center"/>
    </xf>
    <xf numFmtId="0" fontId="10" fillId="3" borderId="66" xfId="1" applyFont="1" applyFill="1" applyBorder="1" applyAlignment="1">
      <alignment horizontal="center" vertical="center"/>
    </xf>
    <xf numFmtId="0" fontId="10" fillId="3" borderId="51" xfId="1" applyFont="1" applyFill="1" applyBorder="1" applyAlignment="1">
      <alignment horizontal="center" vertical="center"/>
    </xf>
    <xf numFmtId="0" fontId="10" fillId="3" borderId="63" xfId="1" applyFont="1" applyFill="1" applyBorder="1" applyAlignment="1">
      <alignment horizontal="center" vertical="center"/>
    </xf>
    <xf numFmtId="0" fontId="10" fillId="0" borderId="49" xfId="1" applyFont="1" applyFill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0" fontId="10" fillId="3" borderId="106" xfId="1" applyFont="1" applyFill="1" applyBorder="1" applyAlignment="1">
      <alignment horizontal="center" vertical="center"/>
    </xf>
    <xf numFmtId="0" fontId="10" fillId="3" borderId="68" xfId="1" applyFont="1" applyFill="1" applyBorder="1" applyAlignment="1">
      <alignment horizontal="center" vertical="center"/>
    </xf>
    <xf numFmtId="0" fontId="10" fillId="3" borderId="73" xfId="1" applyFont="1" applyFill="1" applyBorder="1" applyAlignment="1">
      <alignment horizontal="center" vertical="center"/>
    </xf>
    <xf numFmtId="0" fontId="10" fillId="3" borderId="65" xfId="1" applyFont="1" applyFill="1" applyBorder="1" applyAlignment="1">
      <alignment horizontal="center" vertical="center" textRotation="255"/>
    </xf>
    <xf numFmtId="0" fontId="10" fillId="3" borderId="60" xfId="1" applyFont="1" applyFill="1" applyBorder="1" applyAlignment="1">
      <alignment horizontal="center" vertical="center" textRotation="255"/>
    </xf>
    <xf numFmtId="0" fontId="10" fillId="3" borderId="67" xfId="1" applyFont="1" applyFill="1" applyBorder="1" applyAlignment="1">
      <alignment horizontal="center" vertical="center" textRotation="255"/>
    </xf>
    <xf numFmtId="0" fontId="10" fillId="3" borderId="64" xfId="1" applyFont="1" applyFill="1" applyBorder="1" applyAlignment="1">
      <alignment horizontal="center" vertical="center"/>
    </xf>
    <xf numFmtId="0" fontId="10" fillId="3" borderId="61" xfId="1" applyFont="1" applyFill="1" applyBorder="1" applyAlignment="1">
      <alignment horizontal="center" vertical="center"/>
    </xf>
    <xf numFmtId="0" fontId="10" fillId="3" borderId="53" xfId="1" applyFont="1" applyFill="1" applyBorder="1" applyAlignment="1">
      <alignment horizontal="center" vertical="center"/>
    </xf>
    <xf numFmtId="0" fontId="10" fillId="0" borderId="51" xfId="1" applyFont="1" applyBorder="1" applyAlignment="1">
      <alignment horizontal="right"/>
    </xf>
    <xf numFmtId="0" fontId="10" fillId="3" borderId="59" xfId="1" applyFont="1" applyFill="1" applyBorder="1" applyAlignment="1">
      <alignment horizontal="center" vertical="center" textRotation="255"/>
    </xf>
    <xf numFmtId="0" fontId="10" fillId="0" borderId="106" xfId="1" applyFont="1" applyFill="1" applyBorder="1" applyAlignment="1">
      <alignment horizontal="center" vertical="center"/>
    </xf>
    <xf numFmtId="0" fontId="10" fillId="0" borderId="63" xfId="1" applyFont="1" applyFill="1" applyBorder="1" applyAlignment="1">
      <alignment horizontal="center" vertical="center"/>
    </xf>
    <xf numFmtId="0" fontId="10" fillId="0" borderId="68" xfId="1" applyFont="1" applyFill="1" applyBorder="1" applyAlignment="1">
      <alignment horizontal="center" vertical="center"/>
    </xf>
    <xf numFmtId="0" fontId="10" fillId="0" borderId="62" xfId="1" applyFont="1" applyFill="1" applyBorder="1" applyAlignment="1">
      <alignment horizontal="center" vertical="center"/>
    </xf>
    <xf numFmtId="0" fontId="10" fillId="3" borderId="19" xfId="1" applyFont="1" applyFill="1" applyBorder="1" applyAlignment="1">
      <alignment horizontal="center" vertical="center"/>
    </xf>
    <xf numFmtId="178" fontId="10" fillId="0" borderId="57" xfId="3" applyNumberFormat="1" applyFont="1" applyFill="1" applyBorder="1" applyAlignment="1">
      <alignment horizontal="center" vertical="center"/>
    </xf>
    <xf numFmtId="178" fontId="10" fillId="0" borderId="37" xfId="3" applyNumberFormat="1" applyFont="1" applyFill="1" applyBorder="1" applyAlignment="1">
      <alignment horizontal="center" vertical="center"/>
    </xf>
    <xf numFmtId="0" fontId="10" fillId="3" borderId="41" xfId="1" applyFont="1" applyFill="1" applyBorder="1" applyAlignment="1">
      <alignment horizontal="center" vertical="center"/>
    </xf>
    <xf numFmtId="0" fontId="10" fillId="3" borderId="58" xfId="1" applyFont="1" applyFill="1" applyBorder="1" applyAlignment="1">
      <alignment horizontal="center" vertical="center"/>
    </xf>
    <xf numFmtId="0" fontId="10" fillId="3" borderId="57" xfId="1" applyFont="1" applyFill="1" applyBorder="1" applyAlignment="1">
      <alignment horizontal="center" vertical="center"/>
    </xf>
    <xf numFmtId="0" fontId="10" fillId="3" borderId="37" xfId="1" applyFont="1" applyFill="1" applyBorder="1" applyAlignment="1">
      <alignment horizontal="center" vertical="center"/>
    </xf>
    <xf numFmtId="0" fontId="10" fillId="3" borderId="56" xfId="1" applyFont="1" applyFill="1" applyBorder="1" applyAlignment="1">
      <alignment horizontal="center" vertical="center"/>
    </xf>
    <xf numFmtId="0" fontId="10" fillId="0" borderId="51" xfId="1" applyFont="1" applyFill="1" applyBorder="1" applyAlignment="1">
      <alignment horizontal="center" vertical="center"/>
    </xf>
    <xf numFmtId="0" fontId="10" fillId="0" borderId="21" xfId="1" applyFont="1" applyFill="1" applyBorder="1" applyAlignment="1">
      <alignment horizontal="center" vertical="center"/>
    </xf>
    <xf numFmtId="0" fontId="10" fillId="3" borderId="48" xfId="1" applyFont="1" applyFill="1" applyBorder="1" applyAlignment="1">
      <alignment horizontal="center" vertical="center"/>
    </xf>
    <xf numFmtId="0" fontId="7" fillId="0" borderId="30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left" vertical="center"/>
    </xf>
    <xf numFmtId="0" fontId="29" fillId="0" borderId="26" xfId="0" applyFont="1" applyBorder="1" applyAlignment="1">
      <alignment horizontal="left"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0" fontId="22" fillId="0" borderId="42" xfId="1" applyFont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39" xfId="1" applyFont="1" applyBorder="1" applyAlignment="1">
      <alignment horizontal="center" vertical="center"/>
    </xf>
    <xf numFmtId="0" fontId="22" fillId="0" borderId="42" xfId="1" applyFont="1" applyFill="1" applyBorder="1" applyAlignment="1">
      <alignment horizontal="center" vertical="center"/>
    </xf>
    <xf numFmtId="0" fontId="22" fillId="0" borderId="1" xfId="1" applyFont="1" applyFill="1" applyBorder="1" applyAlignment="1">
      <alignment horizontal="center" vertical="center"/>
    </xf>
    <xf numFmtId="0" fontId="22" fillId="0" borderId="48" xfId="1" applyFont="1" applyFill="1" applyBorder="1" applyAlignment="1">
      <alignment horizontal="center" vertical="center"/>
    </xf>
    <xf numFmtId="0" fontId="22" fillId="0" borderId="19" xfId="1" applyFont="1" applyFill="1" applyBorder="1" applyAlignment="1">
      <alignment horizontal="center" vertical="center"/>
    </xf>
    <xf numFmtId="0" fontId="22" fillId="0" borderId="40" xfId="1" applyFont="1" applyFill="1" applyBorder="1" applyAlignment="1">
      <alignment horizontal="center" vertical="center"/>
    </xf>
    <xf numFmtId="0" fontId="22" fillId="0" borderId="41" xfId="1" applyFont="1" applyFill="1" applyBorder="1" applyAlignment="1">
      <alignment horizontal="center" vertical="center"/>
    </xf>
    <xf numFmtId="0" fontId="22" fillId="0" borderId="41" xfId="1" applyFont="1" applyBorder="1" applyAlignment="1">
      <alignment horizontal="center" vertical="center"/>
    </xf>
    <xf numFmtId="0" fontId="22" fillId="0" borderId="19" xfId="1" applyFont="1" applyBorder="1" applyAlignment="1">
      <alignment horizontal="center" vertical="center"/>
    </xf>
    <xf numFmtId="0" fontId="22" fillId="0" borderId="40" xfId="1" applyFont="1" applyBorder="1" applyAlignment="1">
      <alignment horizontal="center" vertical="center"/>
    </xf>
    <xf numFmtId="0" fontId="22" fillId="0" borderId="58" xfId="1" applyFont="1" applyBorder="1" applyAlignment="1">
      <alignment horizontal="center" vertical="center"/>
    </xf>
    <xf numFmtId="0" fontId="10" fillId="0" borderId="50" xfId="1" applyFont="1" applyFill="1" applyBorder="1" applyAlignment="1">
      <alignment horizontal="center" vertical="center"/>
    </xf>
    <xf numFmtId="0" fontId="10" fillId="0" borderId="44" xfId="1" applyFont="1" applyFill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43" xfId="1" applyFont="1" applyBorder="1" applyAlignment="1">
      <alignment horizontal="center" vertical="center"/>
    </xf>
    <xf numFmtId="0" fontId="22" fillId="0" borderId="38" xfId="1" applyFont="1" applyFill="1" applyBorder="1" applyAlignment="1">
      <alignment horizontal="center" vertical="center"/>
    </xf>
    <xf numFmtId="0" fontId="22" fillId="0" borderId="36" xfId="1" applyFont="1" applyFill="1" applyBorder="1" applyAlignment="1">
      <alignment horizontal="center" vertical="center"/>
    </xf>
    <xf numFmtId="0" fontId="22" fillId="0" borderId="36" xfId="1" applyFont="1" applyBorder="1" applyAlignment="1">
      <alignment horizontal="center" vertical="center"/>
    </xf>
    <xf numFmtId="0" fontId="22" fillId="0" borderId="35" xfId="1" applyFont="1" applyBorder="1" applyAlignment="1">
      <alignment horizontal="center" vertical="center"/>
    </xf>
    <xf numFmtId="0" fontId="10" fillId="0" borderId="50" xfId="1" applyFont="1" applyBorder="1" applyAlignment="1">
      <alignment horizontal="center" vertical="center"/>
    </xf>
    <xf numFmtId="0" fontId="22" fillId="0" borderId="42" xfId="1" applyFont="1" applyBorder="1" applyAlignment="1">
      <alignment horizontal="center" vertical="center" wrapText="1"/>
    </xf>
    <xf numFmtId="0" fontId="22" fillId="0" borderId="38" xfId="1" applyFont="1" applyBorder="1" applyAlignment="1">
      <alignment horizontal="center" vertical="center"/>
    </xf>
    <xf numFmtId="0" fontId="43" fillId="0" borderId="88" xfId="0" applyFont="1" applyBorder="1" applyAlignment="1">
      <alignment horizontal="center" vertical="center"/>
    </xf>
    <xf numFmtId="0" fontId="58" fillId="0" borderId="47" xfId="1" applyFont="1" applyFill="1" applyBorder="1" applyAlignment="1">
      <alignment horizontal="center" vertical="center"/>
    </xf>
    <xf numFmtId="0" fontId="58" fillId="0" borderId="45" xfId="1" applyFont="1" applyFill="1" applyBorder="1" applyAlignment="1">
      <alignment horizontal="center" vertical="center"/>
    </xf>
    <xf numFmtId="0" fontId="31" fillId="0" borderId="79" xfId="0" applyFont="1" applyBorder="1" applyAlignment="1">
      <alignment horizontal="center" vertical="center" wrapText="1"/>
    </xf>
    <xf numFmtId="0" fontId="31" fillId="0" borderId="81" xfId="0" applyFont="1" applyBorder="1" applyAlignment="1">
      <alignment horizontal="center" vertical="center" wrapText="1"/>
    </xf>
    <xf numFmtId="0" fontId="34" fillId="0" borderId="79" xfId="0" applyFont="1" applyBorder="1" applyAlignment="1">
      <alignment horizontal="center" vertical="center" wrapText="1"/>
    </xf>
    <xf numFmtId="0" fontId="33" fillId="0" borderId="80" xfId="0" applyFont="1" applyBorder="1" applyAlignment="1">
      <alignment horizontal="center" vertical="center" wrapText="1"/>
    </xf>
    <xf numFmtId="0" fontId="33" fillId="0" borderId="81" xfId="0" applyFont="1" applyBorder="1" applyAlignment="1">
      <alignment horizontal="center" vertical="center" wrapText="1"/>
    </xf>
    <xf numFmtId="0" fontId="31" fillId="0" borderId="80" xfId="0" applyFont="1" applyBorder="1" applyAlignment="1">
      <alignment horizontal="center" vertical="center" wrapText="1"/>
    </xf>
    <xf numFmtId="0" fontId="31" fillId="0" borderId="90" xfId="0" applyFont="1" applyBorder="1" applyAlignment="1">
      <alignment horizontal="center" vertical="center" wrapText="1"/>
    </xf>
    <xf numFmtId="0" fontId="31" fillId="0" borderId="85" xfId="0" applyFont="1" applyBorder="1" applyAlignment="1">
      <alignment horizontal="center" vertical="center" wrapText="1"/>
    </xf>
    <xf numFmtId="0" fontId="31" fillId="0" borderId="86" xfId="0" applyFont="1" applyBorder="1" applyAlignment="1">
      <alignment horizontal="center" vertical="center" wrapText="1"/>
    </xf>
    <xf numFmtId="0" fontId="31" fillId="0" borderId="82" xfId="0" applyFont="1" applyBorder="1" applyAlignment="1">
      <alignment horizontal="center" vertical="center" wrapText="1"/>
    </xf>
    <xf numFmtId="0" fontId="31" fillId="0" borderId="83" xfId="0" applyFont="1" applyBorder="1" applyAlignment="1">
      <alignment horizontal="center" vertical="center" wrapText="1"/>
    </xf>
    <xf numFmtId="0" fontId="31" fillId="0" borderId="84" xfId="0" applyFont="1" applyBorder="1" applyAlignment="1">
      <alignment horizontal="center" vertical="center" wrapText="1"/>
    </xf>
    <xf numFmtId="0" fontId="0" fillId="0" borderId="88" xfId="0" applyBorder="1" applyAlignment="1">
      <alignment horizontal="right" vertical="center"/>
    </xf>
    <xf numFmtId="0" fontId="32" fillId="0" borderId="79" xfId="0" applyFont="1" applyBorder="1" applyAlignment="1">
      <alignment horizontal="center" vertical="center" wrapText="1"/>
    </xf>
    <xf numFmtId="0" fontId="32" fillId="0" borderId="80" xfId="0" applyFont="1" applyBorder="1" applyAlignment="1">
      <alignment horizontal="center" vertical="center" wrapText="1"/>
    </xf>
    <xf numFmtId="0" fontId="32" fillId="0" borderId="81" xfId="0" applyFont="1" applyBorder="1" applyAlignment="1">
      <alignment horizontal="center" vertical="center" wrapText="1"/>
    </xf>
    <xf numFmtId="0" fontId="31" fillId="0" borderId="90" xfId="0" applyFont="1" applyBorder="1" applyAlignment="1">
      <alignment horizontal="justify" vertical="center" wrapText="1"/>
    </xf>
    <xf numFmtId="0" fontId="31" fillId="0" borderId="85" xfId="0" applyFont="1" applyBorder="1" applyAlignment="1">
      <alignment horizontal="justify" vertical="center" wrapText="1"/>
    </xf>
    <xf numFmtId="0" fontId="31" fillId="0" borderId="86" xfId="0" applyFont="1" applyBorder="1" applyAlignment="1">
      <alignment horizontal="justify" vertical="center" wrapText="1"/>
    </xf>
    <xf numFmtId="0" fontId="31" fillId="0" borderId="91" xfId="0" applyFont="1" applyBorder="1" applyAlignment="1">
      <alignment horizontal="justify" vertical="center" wrapText="1"/>
    </xf>
    <xf numFmtId="0" fontId="31" fillId="0" borderId="0" xfId="0" applyFont="1" applyBorder="1" applyAlignment="1">
      <alignment horizontal="justify" vertical="center" wrapText="1"/>
    </xf>
    <xf numFmtId="0" fontId="31" fillId="0" borderId="87" xfId="0" applyFont="1" applyBorder="1" applyAlignment="1">
      <alignment horizontal="justify" vertical="center" wrapText="1"/>
    </xf>
    <xf numFmtId="0" fontId="31" fillId="0" borderId="92" xfId="0" applyFont="1" applyBorder="1" applyAlignment="1">
      <alignment horizontal="justify" vertical="center" wrapText="1"/>
    </xf>
    <xf numFmtId="0" fontId="31" fillId="0" borderId="88" xfId="0" applyFont="1" applyBorder="1" applyAlignment="1">
      <alignment horizontal="justify" vertical="center" wrapText="1"/>
    </xf>
    <xf numFmtId="0" fontId="31" fillId="0" borderId="89" xfId="0" applyFont="1" applyBorder="1" applyAlignment="1">
      <alignment horizontal="justify" vertical="center" wrapText="1"/>
    </xf>
    <xf numFmtId="0" fontId="33" fillId="0" borderId="91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3" fillId="0" borderId="87" xfId="0" applyFont="1" applyBorder="1" applyAlignment="1">
      <alignment horizontal="center" vertical="center" wrapText="1"/>
    </xf>
    <xf numFmtId="0" fontId="33" fillId="0" borderId="92" xfId="0" applyFont="1" applyBorder="1" applyAlignment="1">
      <alignment horizontal="center" vertical="center" wrapText="1"/>
    </xf>
    <xf numFmtId="0" fontId="33" fillId="0" borderId="88" xfId="0" applyFont="1" applyBorder="1" applyAlignment="1">
      <alignment horizontal="center" vertical="center" wrapText="1"/>
    </xf>
    <xf numFmtId="0" fontId="33" fillId="0" borderId="89" xfId="0" applyFont="1" applyBorder="1" applyAlignment="1">
      <alignment horizontal="center" vertical="center" wrapText="1"/>
    </xf>
    <xf numFmtId="0" fontId="30" fillId="0" borderId="75" xfId="0" applyFont="1" applyBorder="1" applyAlignment="1">
      <alignment horizontal="left" vertical="center"/>
    </xf>
    <xf numFmtId="0" fontId="30" fillId="0" borderId="110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111" xfId="0" applyFont="1" applyBorder="1" applyAlignment="1">
      <alignment horizontal="center" vertical="center"/>
    </xf>
    <xf numFmtId="0" fontId="42" fillId="0" borderId="75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30" fillId="0" borderId="112" xfId="0" applyFont="1" applyFill="1" applyBorder="1" applyAlignment="1">
      <alignment horizontal="center" vertical="center"/>
    </xf>
  </cellXfs>
  <cellStyles count="52">
    <cellStyle name="??&amp;O?&amp;H?_x0008__x000f__x0007_?_x0007__x0001__x0001_" xfId="4"/>
    <cellStyle name="??&amp;O?&amp;H?_x0008_??_x0007__x0001__x0001_" xfId="5"/>
    <cellStyle name="category" xfId="17"/>
    <cellStyle name="Comma [0]_ SG&amp;A Bridge " xfId="18"/>
    <cellStyle name="Comma_ SG&amp;A Bridge " xfId="19"/>
    <cellStyle name="Currency [0]_ SG&amp;A Bridge " xfId="20"/>
    <cellStyle name="Currency_ SG&amp;A Bridge " xfId="21"/>
    <cellStyle name="Grey" xfId="22"/>
    <cellStyle name="HEADER" xfId="23"/>
    <cellStyle name="Header1" xfId="6"/>
    <cellStyle name="Header2" xfId="7"/>
    <cellStyle name="Input [yellow]" xfId="24"/>
    <cellStyle name="Model" xfId="25"/>
    <cellStyle name="no dec" xfId="26"/>
    <cellStyle name="Normal - Style1" xfId="27"/>
    <cellStyle name="Normal - Style2" xfId="28"/>
    <cellStyle name="Normal - Style3" xfId="29"/>
    <cellStyle name="Normal - Style4" xfId="30"/>
    <cellStyle name="Normal - Style5" xfId="31"/>
    <cellStyle name="Normal - Style6" xfId="32"/>
    <cellStyle name="Normal - Style7" xfId="33"/>
    <cellStyle name="Normal - Style8" xfId="34"/>
    <cellStyle name="Normal - 유형1" xfId="35"/>
    <cellStyle name="Normal - 유형2" xfId="36"/>
    <cellStyle name="Normal - 유형3" xfId="37"/>
    <cellStyle name="Normal - 유형4" xfId="38"/>
    <cellStyle name="Normal - 유형5" xfId="39"/>
    <cellStyle name="Normal - 유형6" xfId="40"/>
    <cellStyle name="Normal - 유형7" xfId="41"/>
    <cellStyle name="Normal - 유형8" xfId="42"/>
    <cellStyle name="Normal_ SG&amp;A Bridge " xfId="43"/>
    <cellStyle name="Percent [2]" xfId="44"/>
    <cellStyle name="Percent_12~3SO2" xfId="8"/>
    <cellStyle name="subhead" xfId="45"/>
    <cellStyle name="Times New Roman" xfId="46"/>
    <cellStyle name="백분율" xfId="3" builtinId="5"/>
    <cellStyle name="백분율 2" xfId="47"/>
    <cellStyle name="뷭?_BOOKSHIP" xfId="48"/>
    <cellStyle name="쉼표 [0]" xfId="16" builtinId="6"/>
    <cellStyle name="쉼표 [0] 2" xfId="9"/>
    <cellStyle name="쉼표 [0] 3" xfId="49"/>
    <cellStyle name="콤마 [0]_~0054412" xfId="50"/>
    <cellStyle name="콤마_~0054412" xfId="51"/>
    <cellStyle name="표준" xfId="0" builtinId="0"/>
    <cellStyle name="표준 2" xfId="10"/>
    <cellStyle name="표준 3" xfId="11"/>
    <cellStyle name="표준 4" xfId="12"/>
    <cellStyle name="표준 5" xfId="13"/>
    <cellStyle name="표준 6" xfId="14"/>
    <cellStyle name="표준 7" xfId="1"/>
    <cellStyle name="표준 8" xfId="15"/>
    <cellStyle name="하이퍼링크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2</xdr:row>
      <xdr:rowOff>38100</xdr:rowOff>
    </xdr:from>
    <xdr:to>
      <xdr:col>3</xdr:col>
      <xdr:colOff>1828800</xdr:colOff>
      <xdr:row>9</xdr:row>
      <xdr:rowOff>3001</xdr:rowOff>
    </xdr:to>
    <xdr:pic>
      <xdr:nvPicPr>
        <xdr:cNvPr id="2" name="Picture 1" descr="CE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38775" y="457200"/>
          <a:ext cx="1323975" cy="18984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323850</xdr:colOff>
      <xdr:row>37</xdr:row>
      <xdr:rowOff>47625</xdr:rowOff>
    </xdr:to>
    <xdr:pic>
      <xdr:nvPicPr>
        <xdr:cNvPr id="3" name="그림 2" descr="약도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3058" t="2267" r="3670"/>
        <a:stretch>
          <a:fillRect/>
        </a:stretch>
      </xdr:blipFill>
      <xdr:spPr>
        <a:xfrm>
          <a:off x="0" y="0"/>
          <a:ext cx="5810250" cy="7800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shinho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G55"/>
  <sheetViews>
    <sheetView topLeftCell="B31" zoomScaleNormal="100" workbookViewId="0">
      <selection activeCell="H23" sqref="H23"/>
    </sheetView>
  </sheetViews>
  <sheetFormatPr defaultRowHeight="16.5"/>
  <cols>
    <col min="1" max="1" width="1.25" customWidth="1"/>
    <col min="2" max="2" width="22.5" customWidth="1"/>
    <col min="3" max="3" width="76.875" customWidth="1"/>
    <col min="4" max="4" width="10.25" customWidth="1"/>
    <col min="5" max="5" width="13.125" bestFit="1" customWidth="1"/>
    <col min="6" max="6" width="9.5" bestFit="1" customWidth="1"/>
    <col min="7" max="7" width="19.75" bestFit="1" customWidth="1"/>
  </cols>
  <sheetData>
    <row r="1" spans="2:7" ht="8.25" customHeight="1"/>
    <row r="2" spans="2:7" ht="20.100000000000001" customHeight="1">
      <c r="B2" s="123" t="s">
        <v>214</v>
      </c>
      <c r="E2" s="66" t="s">
        <v>234</v>
      </c>
      <c r="F2" s="66">
        <v>200707</v>
      </c>
      <c r="G2" s="67" t="s">
        <v>235</v>
      </c>
    </row>
    <row r="3" spans="2:7" ht="20.100000000000001" customHeight="1">
      <c r="B3" s="10" t="s">
        <v>85</v>
      </c>
      <c r="C3" s="119" t="s">
        <v>0</v>
      </c>
      <c r="E3" s="65" t="s">
        <v>236</v>
      </c>
      <c r="F3" s="65">
        <v>27215</v>
      </c>
      <c r="G3" s="68" t="s">
        <v>237</v>
      </c>
    </row>
    <row r="4" spans="2:7" ht="20.100000000000001" customHeight="1">
      <c r="B4" s="10" t="s">
        <v>86</v>
      </c>
      <c r="C4" s="120" t="s">
        <v>1</v>
      </c>
      <c r="E4" s="65" t="s">
        <v>238</v>
      </c>
      <c r="F4" s="65">
        <v>20021746</v>
      </c>
    </row>
    <row r="5" spans="2:7" ht="20.100000000000001" customHeight="1">
      <c r="B5" s="10" t="s">
        <v>87</v>
      </c>
      <c r="C5" s="120" t="s">
        <v>2</v>
      </c>
    </row>
    <row r="6" spans="2:7" ht="20.100000000000001" customHeight="1">
      <c r="B6" s="10" t="s">
        <v>88</v>
      </c>
      <c r="C6" s="120" t="s">
        <v>3</v>
      </c>
    </row>
    <row r="7" spans="2:7" ht="20.100000000000001" customHeight="1">
      <c r="B7" s="10" t="s">
        <v>89</v>
      </c>
      <c r="C7" s="120" t="s">
        <v>5</v>
      </c>
    </row>
    <row r="8" spans="2:7" ht="20.100000000000001" customHeight="1">
      <c r="B8" s="10" t="s">
        <v>90</v>
      </c>
      <c r="C8" s="120" t="s">
        <v>350</v>
      </c>
    </row>
    <row r="9" spans="2:7" ht="20.100000000000001" customHeight="1">
      <c r="B9" s="10" t="s">
        <v>91</v>
      </c>
      <c r="C9" s="120" t="s">
        <v>442</v>
      </c>
    </row>
    <row r="10" spans="2:7" ht="20.100000000000001" customHeight="1">
      <c r="B10" s="10" t="s">
        <v>92</v>
      </c>
      <c r="C10" s="120" t="s">
        <v>351</v>
      </c>
    </row>
    <row r="11" spans="2:7" ht="20.100000000000001" customHeight="1">
      <c r="B11" s="10" t="s">
        <v>113</v>
      </c>
      <c r="C11" s="121">
        <v>150000000</v>
      </c>
    </row>
    <row r="12" spans="2:7" ht="20.100000000000001" customHeight="1">
      <c r="B12" s="10" t="s">
        <v>93</v>
      </c>
      <c r="C12" s="120" t="s">
        <v>427</v>
      </c>
    </row>
    <row r="13" spans="2:7" ht="20.100000000000001" customHeight="1">
      <c r="B13" s="10" t="s">
        <v>94</v>
      </c>
      <c r="C13" s="120" t="s">
        <v>428</v>
      </c>
    </row>
    <row r="14" spans="2:7" ht="20.100000000000001" customHeight="1">
      <c r="B14" s="10" t="s">
        <v>95</v>
      </c>
      <c r="C14" s="120" t="s">
        <v>216</v>
      </c>
    </row>
    <row r="15" spans="2:7" ht="20.100000000000001" customHeight="1">
      <c r="B15" s="10" t="s">
        <v>96</v>
      </c>
      <c r="C15" s="122" t="s">
        <v>8</v>
      </c>
    </row>
    <row r="16" spans="2:7" ht="7.5" customHeight="1"/>
    <row r="17" spans="2:3" ht="20.25" customHeight="1">
      <c r="B17" s="123" t="s">
        <v>215</v>
      </c>
    </row>
    <row r="18" spans="2:3" ht="20.100000000000001" customHeight="1">
      <c r="B18" s="10" t="s">
        <v>83</v>
      </c>
      <c r="C18" s="10" t="s">
        <v>84</v>
      </c>
    </row>
    <row r="19" spans="2:3" ht="18.600000000000001" customHeight="1">
      <c r="B19" s="7">
        <v>36087</v>
      </c>
      <c r="C19" s="50" t="s">
        <v>225</v>
      </c>
    </row>
    <row r="20" spans="2:3" ht="18.600000000000001" customHeight="1">
      <c r="B20" s="7" t="s">
        <v>16</v>
      </c>
      <c r="C20" s="50" t="s">
        <v>348</v>
      </c>
    </row>
    <row r="21" spans="2:3" ht="18.600000000000001" customHeight="1">
      <c r="B21" s="7" t="s">
        <v>17</v>
      </c>
      <c r="C21" s="50" t="s">
        <v>411</v>
      </c>
    </row>
    <row r="22" spans="2:3" ht="18.600000000000001" customHeight="1">
      <c r="B22" s="7" t="s">
        <v>18</v>
      </c>
      <c r="C22" s="50" t="s">
        <v>22</v>
      </c>
    </row>
    <row r="23" spans="2:3" ht="18.600000000000001" customHeight="1">
      <c r="B23" s="7" t="s">
        <v>19</v>
      </c>
      <c r="C23" s="50" t="s">
        <v>23</v>
      </c>
    </row>
    <row r="24" spans="2:3" ht="18.600000000000001" customHeight="1">
      <c r="B24" s="7" t="s">
        <v>20</v>
      </c>
      <c r="C24" s="50" t="s">
        <v>24</v>
      </c>
    </row>
    <row r="25" spans="2:3" ht="18.600000000000001" customHeight="1">
      <c r="B25" s="7" t="s">
        <v>359</v>
      </c>
      <c r="C25" s="50" t="s">
        <v>217</v>
      </c>
    </row>
    <row r="26" spans="2:3" ht="18.600000000000001" customHeight="1">
      <c r="B26" s="7" t="s">
        <v>360</v>
      </c>
      <c r="C26" s="50" t="s">
        <v>412</v>
      </c>
    </row>
    <row r="27" spans="2:3" ht="18.600000000000001" customHeight="1">
      <c r="B27" s="7" t="s">
        <v>21</v>
      </c>
      <c r="C27" s="50" t="s">
        <v>25</v>
      </c>
    </row>
    <row r="28" spans="2:3" ht="18.600000000000001" customHeight="1">
      <c r="B28" s="7">
        <v>37844</v>
      </c>
      <c r="C28" s="50" t="s">
        <v>357</v>
      </c>
    </row>
    <row r="29" spans="2:3" ht="18.600000000000001" customHeight="1">
      <c r="B29" s="7">
        <v>37844</v>
      </c>
      <c r="C29" s="50" t="s">
        <v>358</v>
      </c>
    </row>
    <row r="30" spans="2:3" ht="18.600000000000001" customHeight="1">
      <c r="B30" s="7">
        <v>37895</v>
      </c>
      <c r="C30" s="50" t="s">
        <v>218</v>
      </c>
    </row>
    <row r="31" spans="2:3" ht="18.600000000000001" customHeight="1">
      <c r="B31" s="7">
        <v>37956</v>
      </c>
      <c r="C31" s="50" t="s">
        <v>26</v>
      </c>
    </row>
    <row r="32" spans="2:3" ht="18.600000000000001" customHeight="1">
      <c r="B32" s="7">
        <v>37956</v>
      </c>
      <c r="C32" s="50" t="s">
        <v>27</v>
      </c>
    </row>
    <row r="33" spans="2:6" ht="18.600000000000001" customHeight="1">
      <c r="B33" s="7">
        <v>37987</v>
      </c>
      <c r="C33" s="50" t="s">
        <v>28</v>
      </c>
    </row>
    <row r="34" spans="2:6" ht="18.600000000000001" customHeight="1">
      <c r="B34" s="7">
        <v>38447</v>
      </c>
      <c r="C34" s="50" t="s">
        <v>349</v>
      </c>
    </row>
    <row r="35" spans="2:6" ht="18.600000000000001" customHeight="1">
      <c r="B35" s="7">
        <v>38487</v>
      </c>
      <c r="C35" s="50" t="s">
        <v>219</v>
      </c>
    </row>
    <row r="36" spans="2:6" ht="18.600000000000001" customHeight="1">
      <c r="B36" s="7">
        <v>38553</v>
      </c>
      <c r="C36" s="50" t="s">
        <v>220</v>
      </c>
    </row>
    <row r="37" spans="2:6" ht="18.600000000000001" customHeight="1">
      <c r="B37" s="7">
        <v>38554</v>
      </c>
      <c r="C37" s="50" t="s">
        <v>356</v>
      </c>
    </row>
    <row r="38" spans="2:6" ht="18.600000000000001" customHeight="1">
      <c r="B38" s="7">
        <v>38681</v>
      </c>
      <c r="C38" s="50" t="s">
        <v>354</v>
      </c>
      <c r="F38" t="s">
        <v>406</v>
      </c>
    </row>
    <row r="39" spans="2:6" ht="18.600000000000001" customHeight="1">
      <c r="B39" s="7">
        <v>38961</v>
      </c>
      <c r="C39" s="50" t="s">
        <v>29</v>
      </c>
    </row>
    <row r="40" spans="2:6" ht="18.600000000000001" customHeight="1">
      <c r="B40" s="7">
        <v>39022</v>
      </c>
      <c r="C40" s="50" t="s">
        <v>30</v>
      </c>
    </row>
    <row r="41" spans="2:6" ht="32.25" customHeight="1">
      <c r="B41" s="7">
        <v>39052</v>
      </c>
      <c r="C41" s="51" t="s">
        <v>224</v>
      </c>
    </row>
    <row r="42" spans="2:6" ht="34.5" customHeight="1">
      <c r="B42" s="7">
        <v>39692</v>
      </c>
      <c r="C42" s="51" t="s">
        <v>449</v>
      </c>
    </row>
    <row r="43" spans="2:6" ht="18.600000000000001" customHeight="1">
      <c r="B43" s="7">
        <v>39731</v>
      </c>
      <c r="C43" s="50" t="s">
        <v>31</v>
      </c>
    </row>
    <row r="44" spans="2:6" ht="18.600000000000001" customHeight="1">
      <c r="B44" s="7">
        <v>39868</v>
      </c>
      <c r="C44" s="50" t="s">
        <v>32</v>
      </c>
    </row>
    <row r="45" spans="2:6" ht="18.600000000000001" customHeight="1">
      <c r="B45" s="7">
        <v>40077</v>
      </c>
      <c r="C45" s="50" t="s">
        <v>353</v>
      </c>
    </row>
    <row r="46" spans="2:6" ht="18.600000000000001" customHeight="1">
      <c r="B46" s="7">
        <v>40612</v>
      </c>
      <c r="C46" s="50" t="s">
        <v>33</v>
      </c>
    </row>
    <row r="47" spans="2:6" ht="18.600000000000001" customHeight="1">
      <c r="B47" s="7">
        <v>40617</v>
      </c>
      <c r="C47" s="50" t="s">
        <v>352</v>
      </c>
    </row>
    <row r="48" spans="2:6" ht="18.600000000000001" customHeight="1">
      <c r="B48" s="7">
        <v>40805</v>
      </c>
      <c r="C48" s="50" t="s">
        <v>221</v>
      </c>
    </row>
    <row r="49" spans="2:3" ht="18.600000000000001" customHeight="1">
      <c r="B49" s="7">
        <v>40820</v>
      </c>
      <c r="C49" s="50" t="s">
        <v>355</v>
      </c>
    </row>
    <row r="50" spans="2:3" ht="18.600000000000001" customHeight="1">
      <c r="B50" s="7">
        <v>41909</v>
      </c>
      <c r="C50" s="50" t="s">
        <v>407</v>
      </c>
    </row>
    <row r="51" spans="2:3" ht="18.600000000000001" customHeight="1">
      <c r="B51" s="7">
        <v>42339</v>
      </c>
      <c r="C51" s="50" t="s">
        <v>448</v>
      </c>
    </row>
    <row r="54" spans="2:3">
      <c r="C54" t="s">
        <v>409</v>
      </c>
    </row>
    <row r="55" spans="2:3">
      <c r="C55" t="s">
        <v>410</v>
      </c>
    </row>
  </sheetData>
  <phoneticPr fontId="1" type="noConversion"/>
  <hyperlinks>
    <hyperlink ref="C15" r:id="rId1"/>
  </hyperlinks>
  <pageMargins left="0.7" right="0.7" top="0.75" bottom="0.75" header="0.3" footer="0.3"/>
  <pageSetup paperSize="9" scale="73" orientation="portrait" r:id="rId2"/>
  <colBreaks count="1" manualBreakCount="1">
    <brk id="3" min="1" max="47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3"/>
  <sheetViews>
    <sheetView zoomScaleNormal="100" workbookViewId="0">
      <selection activeCell="P12" sqref="P12"/>
    </sheetView>
  </sheetViews>
  <sheetFormatPr defaultRowHeight="14.25"/>
  <cols>
    <col min="1" max="1" width="1.875" style="22" customWidth="1"/>
    <col min="2" max="3" width="6.25" style="22" customWidth="1"/>
    <col min="4" max="4" width="17.5" style="22" customWidth="1"/>
    <col min="5" max="5" width="21.75" style="22" customWidth="1"/>
    <col min="6" max="6" width="6.25" style="22" customWidth="1"/>
    <col min="7" max="7" width="16.75" style="22" customWidth="1"/>
    <col min="8" max="8" width="19.25" style="22" customWidth="1"/>
    <col min="9" max="9" width="17.25" style="22" customWidth="1"/>
    <col min="10" max="10" width="8.625" style="22" customWidth="1"/>
    <col min="11" max="17" width="6.25" style="22" customWidth="1"/>
    <col min="18" max="33" width="6.25" style="21" customWidth="1"/>
    <col min="34" max="249" width="9" style="21"/>
    <col min="250" max="250" width="0.75" style="21" customWidth="1"/>
    <col min="251" max="251" width="13.625" style="21" customWidth="1"/>
    <col min="252" max="252" width="17" style="21" customWidth="1"/>
    <col min="253" max="253" width="7.5" style="21" customWidth="1"/>
    <col min="254" max="254" width="6.625" style="21" customWidth="1"/>
    <col min="255" max="256" width="15.625" style="21" customWidth="1"/>
    <col min="257" max="257" width="1" style="21" customWidth="1"/>
    <col min="258" max="258" width="12.625" style="21" customWidth="1"/>
    <col min="259" max="259" width="8.5" style="21" customWidth="1"/>
    <col min="260" max="261" width="10.625" style="21" customWidth="1"/>
    <col min="262" max="263" width="13.625" style="21" customWidth="1"/>
    <col min="264" max="505" width="9" style="21"/>
    <col min="506" max="506" width="0.75" style="21" customWidth="1"/>
    <col min="507" max="507" width="13.625" style="21" customWidth="1"/>
    <col min="508" max="508" width="17" style="21" customWidth="1"/>
    <col min="509" max="509" width="7.5" style="21" customWidth="1"/>
    <col min="510" max="510" width="6.625" style="21" customWidth="1"/>
    <col min="511" max="512" width="15.625" style="21" customWidth="1"/>
    <col min="513" max="513" width="1" style="21" customWidth="1"/>
    <col min="514" max="514" width="12.625" style="21" customWidth="1"/>
    <col min="515" max="515" width="8.5" style="21" customWidth="1"/>
    <col min="516" max="517" width="10.625" style="21" customWidth="1"/>
    <col min="518" max="519" width="13.625" style="21" customWidth="1"/>
    <col min="520" max="761" width="9" style="21"/>
    <col min="762" max="762" width="0.75" style="21" customWidth="1"/>
    <col min="763" max="763" width="13.625" style="21" customWidth="1"/>
    <col min="764" max="764" width="17" style="21" customWidth="1"/>
    <col min="765" max="765" width="7.5" style="21" customWidth="1"/>
    <col min="766" max="766" width="6.625" style="21" customWidth="1"/>
    <col min="767" max="768" width="15.625" style="21" customWidth="1"/>
    <col min="769" max="769" width="1" style="21" customWidth="1"/>
    <col min="770" max="770" width="12.625" style="21" customWidth="1"/>
    <col min="771" max="771" width="8.5" style="21" customWidth="1"/>
    <col min="772" max="773" width="10.625" style="21" customWidth="1"/>
    <col min="774" max="775" width="13.625" style="21" customWidth="1"/>
    <col min="776" max="1017" width="9" style="21"/>
    <col min="1018" max="1018" width="0.75" style="21" customWidth="1"/>
    <col min="1019" max="1019" width="13.625" style="21" customWidth="1"/>
    <col min="1020" max="1020" width="17" style="21" customWidth="1"/>
    <col min="1021" max="1021" width="7.5" style="21" customWidth="1"/>
    <col min="1022" max="1022" width="6.625" style="21" customWidth="1"/>
    <col min="1023" max="1024" width="15.625" style="21" customWidth="1"/>
    <col min="1025" max="1025" width="1" style="21" customWidth="1"/>
    <col min="1026" max="1026" width="12.625" style="21" customWidth="1"/>
    <col min="1027" max="1027" width="8.5" style="21" customWidth="1"/>
    <col min="1028" max="1029" width="10.625" style="21" customWidth="1"/>
    <col min="1030" max="1031" width="13.625" style="21" customWidth="1"/>
    <col min="1032" max="1273" width="9" style="21"/>
    <col min="1274" max="1274" width="0.75" style="21" customWidth="1"/>
    <col min="1275" max="1275" width="13.625" style="21" customWidth="1"/>
    <col min="1276" max="1276" width="17" style="21" customWidth="1"/>
    <col min="1277" max="1277" width="7.5" style="21" customWidth="1"/>
    <col min="1278" max="1278" width="6.625" style="21" customWidth="1"/>
    <col min="1279" max="1280" width="15.625" style="21" customWidth="1"/>
    <col min="1281" max="1281" width="1" style="21" customWidth="1"/>
    <col min="1282" max="1282" width="12.625" style="21" customWidth="1"/>
    <col min="1283" max="1283" width="8.5" style="21" customWidth="1"/>
    <col min="1284" max="1285" width="10.625" style="21" customWidth="1"/>
    <col min="1286" max="1287" width="13.625" style="21" customWidth="1"/>
    <col min="1288" max="1529" width="9" style="21"/>
    <col min="1530" max="1530" width="0.75" style="21" customWidth="1"/>
    <col min="1531" max="1531" width="13.625" style="21" customWidth="1"/>
    <col min="1532" max="1532" width="17" style="21" customWidth="1"/>
    <col min="1533" max="1533" width="7.5" style="21" customWidth="1"/>
    <col min="1534" max="1534" width="6.625" style="21" customWidth="1"/>
    <col min="1535" max="1536" width="15.625" style="21" customWidth="1"/>
    <col min="1537" max="1537" width="1" style="21" customWidth="1"/>
    <col min="1538" max="1538" width="12.625" style="21" customWidth="1"/>
    <col min="1539" max="1539" width="8.5" style="21" customWidth="1"/>
    <col min="1540" max="1541" width="10.625" style="21" customWidth="1"/>
    <col min="1542" max="1543" width="13.625" style="21" customWidth="1"/>
    <col min="1544" max="1785" width="9" style="21"/>
    <col min="1786" max="1786" width="0.75" style="21" customWidth="1"/>
    <col min="1787" max="1787" width="13.625" style="21" customWidth="1"/>
    <col min="1788" max="1788" width="17" style="21" customWidth="1"/>
    <col min="1789" max="1789" width="7.5" style="21" customWidth="1"/>
    <col min="1790" max="1790" width="6.625" style="21" customWidth="1"/>
    <col min="1791" max="1792" width="15.625" style="21" customWidth="1"/>
    <col min="1793" max="1793" width="1" style="21" customWidth="1"/>
    <col min="1794" max="1794" width="12.625" style="21" customWidth="1"/>
    <col min="1795" max="1795" width="8.5" style="21" customWidth="1"/>
    <col min="1796" max="1797" width="10.625" style="21" customWidth="1"/>
    <col min="1798" max="1799" width="13.625" style="21" customWidth="1"/>
    <col min="1800" max="2041" width="9" style="21"/>
    <col min="2042" max="2042" width="0.75" style="21" customWidth="1"/>
    <col min="2043" max="2043" width="13.625" style="21" customWidth="1"/>
    <col min="2044" max="2044" width="17" style="21" customWidth="1"/>
    <col min="2045" max="2045" width="7.5" style="21" customWidth="1"/>
    <col min="2046" max="2046" width="6.625" style="21" customWidth="1"/>
    <col min="2047" max="2048" width="15.625" style="21" customWidth="1"/>
    <col min="2049" max="2049" width="1" style="21" customWidth="1"/>
    <col min="2050" max="2050" width="12.625" style="21" customWidth="1"/>
    <col min="2051" max="2051" width="8.5" style="21" customWidth="1"/>
    <col min="2052" max="2053" width="10.625" style="21" customWidth="1"/>
    <col min="2054" max="2055" width="13.625" style="21" customWidth="1"/>
    <col min="2056" max="2297" width="9" style="21"/>
    <col min="2298" max="2298" width="0.75" style="21" customWidth="1"/>
    <col min="2299" max="2299" width="13.625" style="21" customWidth="1"/>
    <col min="2300" max="2300" width="17" style="21" customWidth="1"/>
    <col min="2301" max="2301" width="7.5" style="21" customWidth="1"/>
    <col min="2302" max="2302" width="6.625" style="21" customWidth="1"/>
    <col min="2303" max="2304" width="15.625" style="21" customWidth="1"/>
    <col min="2305" max="2305" width="1" style="21" customWidth="1"/>
    <col min="2306" max="2306" width="12.625" style="21" customWidth="1"/>
    <col min="2307" max="2307" width="8.5" style="21" customWidth="1"/>
    <col min="2308" max="2309" width="10.625" style="21" customWidth="1"/>
    <col min="2310" max="2311" width="13.625" style="21" customWidth="1"/>
    <col min="2312" max="2553" width="9" style="21"/>
    <col min="2554" max="2554" width="0.75" style="21" customWidth="1"/>
    <col min="2555" max="2555" width="13.625" style="21" customWidth="1"/>
    <col min="2556" max="2556" width="17" style="21" customWidth="1"/>
    <col min="2557" max="2557" width="7.5" style="21" customWidth="1"/>
    <col min="2558" max="2558" width="6.625" style="21" customWidth="1"/>
    <col min="2559" max="2560" width="15.625" style="21" customWidth="1"/>
    <col min="2561" max="2561" width="1" style="21" customWidth="1"/>
    <col min="2562" max="2562" width="12.625" style="21" customWidth="1"/>
    <col min="2563" max="2563" width="8.5" style="21" customWidth="1"/>
    <col min="2564" max="2565" width="10.625" style="21" customWidth="1"/>
    <col min="2566" max="2567" width="13.625" style="21" customWidth="1"/>
    <col min="2568" max="2809" width="9" style="21"/>
    <col min="2810" max="2810" width="0.75" style="21" customWidth="1"/>
    <col min="2811" max="2811" width="13.625" style="21" customWidth="1"/>
    <col min="2812" max="2812" width="17" style="21" customWidth="1"/>
    <col min="2813" max="2813" width="7.5" style="21" customWidth="1"/>
    <col min="2814" max="2814" width="6.625" style="21" customWidth="1"/>
    <col min="2815" max="2816" width="15.625" style="21" customWidth="1"/>
    <col min="2817" max="2817" width="1" style="21" customWidth="1"/>
    <col min="2818" max="2818" width="12.625" style="21" customWidth="1"/>
    <col min="2819" max="2819" width="8.5" style="21" customWidth="1"/>
    <col min="2820" max="2821" width="10.625" style="21" customWidth="1"/>
    <col min="2822" max="2823" width="13.625" style="21" customWidth="1"/>
    <col min="2824" max="3065" width="9" style="21"/>
    <col min="3066" max="3066" width="0.75" style="21" customWidth="1"/>
    <col min="3067" max="3067" width="13.625" style="21" customWidth="1"/>
    <col min="3068" max="3068" width="17" style="21" customWidth="1"/>
    <col min="3069" max="3069" width="7.5" style="21" customWidth="1"/>
    <col min="3070" max="3070" width="6.625" style="21" customWidth="1"/>
    <col min="3071" max="3072" width="15.625" style="21" customWidth="1"/>
    <col min="3073" max="3073" width="1" style="21" customWidth="1"/>
    <col min="3074" max="3074" width="12.625" style="21" customWidth="1"/>
    <col min="3075" max="3075" width="8.5" style="21" customWidth="1"/>
    <col min="3076" max="3077" width="10.625" style="21" customWidth="1"/>
    <col min="3078" max="3079" width="13.625" style="21" customWidth="1"/>
    <col min="3080" max="3321" width="9" style="21"/>
    <col min="3322" max="3322" width="0.75" style="21" customWidth="1"/>
    <col min="3323" max="3323" width="13.625" style="21" customWidth="1"/>
    <col min="3324" max="3324" width="17" style="21" customWidth="1"/>
    <col min="3325" max="3325" width="7.5" style="21" customWidth="1"/>
    <col min="3326" max="3326" width="6.625" style="21" customWidth="1"/>
    <col min="3327" max="3328" width="15.625" style="21" customWidth="1"/>
    <col min="3329" max="3329" width="1" style="21" customWidth="1"/>
    <col min="3330" max="3330" width="12.625" style="21" customWidth="1"/>
    <col min="3331" max="3331" width="8.5" style="21" customWidth="1"/>
    <col min="3332" max="3333" width="10.625" style="21" customWidth="1"/>
    <col min="3334" max="3335" width="13.625" style="21" customWidth="1"/>
    <col min="3336" max="3577" width="9" style="21"/>
    <col min="3578" max="3578" width="0.75" style="21" customWidth="1"/>
    <col min="3579" max="3579" width="13.625" style="21" customWidth="1"/>
    <col min="3580" max="3580" width="17" style="21" customWidth="1"/>
    <col min="3581" max="3581" width="7.5" style="21" customWidth="1"/>
    <col min="3582" max="3582" width="6.625" style="21" customWidth="1"/>
    <col min="3583" max="3584" width="15.625" style="21" customWidth="1"/>
    <col min="3585" max="3585" width="1" style="21" customWidth="1"/>
    <col min="3586" max="3586" width="12.625" style="21" customWidth="1"/>
    <col min="3587" max="3587" width="8.5" style="21" customWidth="1"/>
    <col min="3588" max="3589" width="10.625" style="21" customWidth="1"/>
    <col min="3590" max="3591" width="13.625" style="21" customWidth="1"/>
    <col min="3592" max="3833" width="9" style="21"/>
    <col min="3834" max="3834" width="0.75" style="21" customWidth="1"/>
    <col min="3835" max="3835" width="13.625" style="21" customWidth="1"/>
    <col min="3836" max="3836" width="17" style="21" customWidth="1"/>
    <col min="3837" max="3837" width="7.5" style="21" customWidth="1"/>
    <col min="3838" max="3838" width="6.625" style="21" customWidth="1"/>
    <col min="3839" max="3840" width="15.625" style="21" customWidth="1"/>
    <col min="3841" max="3841" width="1" style="21" customWidth="1"/>
    <col min="3842" max="3842" width="12.625" style="21" customWidth="1"/>
    <col min="3843" max="3843" width="8.5" style="21" customWidth="1"/>
    <col min="3844" max="3845" width="10.625" style="21" customWidth="1"/>
    <col min="3846" max="3847" width="13.625" style="21" customWidth="1"/>
    <col min="3848" max="4089" width="9" style="21"/>
    <col min="4090" max="4090" width="0.75" style="21" customWidth="1"/>
    <col min="4091" max="4091" width="13.625" style="21" customWidth="1"/>
    <col min="4092" max="4092" width="17" style="21" customWidth="1"/>
    <col min="4093" max="4093" width="7.5" style="21" customWidth="1"/>
    <col min="4094" max="4094" width="6.625" style="21" customWidth="1"/>
    <col min="4095" max="4096" width="15.625" style="21" customWidth="1"/>
    <col min="4097" max="4097" width="1" style="21" customWidth="1"/>
    <col min="4098" max="4098" width="12.625" style="21" customWidth="1"/>
    <col min="4099" max="4099" width="8.5" style="21" customWidth="1"/>
    <col min="4100" max="4101" width="10.625" style="21" customWidth="1"/>
    <col min="4102" max="4103" width="13.625" style="21" customWidth="1"/>
    <col min="4104" max="4345" width="9" style="21"/>
    <col min="4346" max="4346" width="0.75" style="21" customWidth="1"/>
    <col min="4347" max="4347" width="13.625" style="21" customWidth="1"/>
    <col min="4348" max="4348" width="17" style="21" customWidth="1"/>
    <col min="4349" max="4349" width="7.5" style="21" customWidth="1"/>
    <col min="4350" max="4350" width="6.625" style="21" customWidth="1"/>
    <col min="4351" max="4352" width="15.625" style="21" customWidth="1"/>
    <col min="4353" max="4353" width="1" style="21" customWidth="1"/>
    <col min="4354" max="4354" width="12.625" style="21" customWidth="1"/>
    <col min="4355" max="4355" width="8.5" style="21" customWidth="1"/>
    <col min="4356" max="4357" width="10.625" style="21" customWidth="1"/>
    <col min="4358" max="4359" width="13.625" style="21" customWidth="1"/>
    <col min="4360" max="4601" width="9" style="21"/>
    <col min="4602" max="4602" width="0.75" style="21" customWidth="1"/>
    <col min="4603" max="4603" width="13.625" style="21" customWidth="1"/>
    <col min="4604" max="4604" width="17" style="21" customWidth="1"/>
    <col min="4605" max="4605" width="7.5" style="21" customWidth="1"/>
    <col min="4606" max="4606" width="6.625" style="21" customWidth="1"/>
    <col min="4607" max="4608" width="15.625" style="21" customWidth="1"/>
    <col min="4609" max="4609" width="1" style="21" customWidth="1"/>
    <col min="4610" max="4610" width="12.625" style="21" customWidth="1"/>
    <col min="4611" max="4611" width="8.5" style="21" customWidth="1"/>
    <col min="4612" max="4613" width="10.625" style="21" customWidth="1"/>
    <col min="4614" max="4615" width="13.625" style="21" customWidth="1"/>
    <col min="4616" max="4857" width="9" style="21"/>
    <col min="4858" max="4858" width="0.75" style="21" customWidth="1"/>
    <col min="4859" max="4859" width="13.625" style="21" customWidth="1"/>
    <col min="4860" max="4860" width="17" style="21" customWidth="1"/>
    <col min="4861" max="4861" width="7.5" style="21" customWidth="1"/>
    <col min="4862" max="4862" width="6.625" style="21" customWidth="1"/>
    <col min="4863" max="4864" width="15.625" style="21" customWidth="1"/>
    <col min="4865" max="4865" width="1" style="21" customWidth="1"/>
    <col min="4866" max="4866" width="12.625" style="21" customWidth="1"/>
    <col min="4867" max="4867" width="8.5" style="21" customWidth="1"/>
    <col min="4868" max="4869" width="10.625" style="21" customWidth="1"/>
    <col min="4870" max="4871" width="13.625" style="21" customWidth="1"/>
    <col min="4872" max="5113" width="9" style="21"/>
    <col min="5114" max="5114" width="0.75" style="21" customWidth="1"/>
    <col min="5115" max="5115" width="13.625" style="21" customWidth="1"/>
    <col min="5116" max="5116" width="17" style="21" customWidth="1"/>
    <col min="5117" max="5117" width="7.5" style="21" customWidth="1"/>
    <col min="5118" max="5118" width="6.625" style="21" customWidth="1"/>
    <col min="5119" max="5120" width="15.625" style="21" customWidth="1"/>
    <col min="5121" max="5121" width="1" style="21" customWidth="1"/>
    <col min="5122" max="5122" width="12.625" style="21" customWidth="1"/>
    <col min="5123" max="5123" width="8.5" style="21" customWidth="1"/>
    <col min="5124" max="5125" width="10.625" style="21" customWidth="1"/>
    <col min="5126" max="5127" width="13.625" style="21" customWidth="1"/>
    <col min="5128" max="5369" width="9" style="21"/>
    <col min="5370" max="5370" width="0.75" style="21" customWidth="1"/>
    <col min="5371" max="5371" width="13.625" style="21" customWidth="1"/>
    <col min="5372" max="5372" width="17" style="21" customWidth="1"/>
    <col min="5373" max="5373" width="7.5" style="21" customWidth="1"/>
    <col min="5374" max="5374" width="6.625" style="21" customWidth="1"/>
    <col min="5375" max="5376" width="15.625" style="21" customWidth="1"/>
    <col min="5377" max="5377" width="1" style="21" customWidth="1"/>
    <col min="5378" max="5378" width="12.625" style="21" customWidth="1"/>
    <col min="5379" max="5379" width="8.5" style="21" customWidth="1"/>
    <col min="5380" max="5381" width="10.625" style="21" customWidth="1"/>
    <col min="5382" max="5383" width="13.625" style="21" customWidth="1"/>
    <col min="5384" max="5625" width="9" style="21"/>
    <col min="5626" max="5626" width="0.75" style="21" customWidth="1"/>
    <col min="5627" max="5627" width="13.625" style="21" customWidth="1"/>
    <col min="5628" max="5628" width="17" style="21" customWidth="1"/>
    <col min="5629" max="5629" width="7.5" style="21" customWidth="1"/>
    <col min="5630" max="5630" width="6.625" style="21" customWidth="1"/>
    <col min="5631" max="5632" width="15.625" style="21" customWidth="1"/>
    <col min="5633" max="5633" width="1" style="21" customWidth="1"/>
    <col min="5634" max="5634" width="12.625" style="21" customWidth="1"/>
    <col min="5635" max="5635" width="8.5" style="21" customWidth="1"/>
    <col min="5636" max="5637" width="10.625" style="21" customWidth="1"/>
    <col min="5638" max="5639" width="13.625" style="21" customWidth="1"/>
    <col min="5640" max="5881" width="9" style="21"/>
    <col min="5882" max="5882" width="0.75" style="21" customWidth="1"/>
    <col min="5883" max="5883" width="13.625" style="21" customWidth="1"/>
    <col min="5884" max="5884" width="17" style="21" customWidth="1"/>
    <col min="5885" max="5885" width="7.5" style="21" customWidth="1"/>
    <col min="5886" max="5886" width="6.625" style="21" customWidth="1"/>
    <col min="5887" max="5888" width="15.625" style="21" customWidth="1"/>
    <col min="5889" max="5889" width="1" style="21" customWidth="1"/>
    <col min="5890" max="5890" width="12.625" style="21" customWidth="1"/>
    <col min="5891" max="5891" width="8.5" style="21" customWidth="1"/>
    <col min="5892" max="5893" width="10.625" style="21" customWidth="1"/>
    <col min="5894" max="5895" width="13.625" style="21" customWidth="1"/>
    <col min="5896" max="6137" width="9" style="21"/>
    <col min="6138" max="6138" width="0.75" style="21" customWidth="1"/>
    <col min="6139" max="6139" width="13.625" style="21" customWidth="1"/>
    <col min="6140" max="6140" width="17" style="21" customWidth="1"/>
    <col min="6141" max="6141" width="7.5" style="21" customWidth="1"/>
    <col min="6142" max="6142" width="6.625" style="21" customWidth="1"/>
    <col min="6143" max="6144" width="15.625" style="21" customWidth="1"/>
    <col min="6145" max="6145" width="1" style="21" customWidth="1"/>
    <col min="6146" max="6146" width="12.625" style="21" customWidth="1"/>
    <col min="6147" max="6147" width="8.5" style="21" customWidth="1"/>
    <col min="6148" max="6149" width="10.625" style="21" customWidth="1"/>
    <col min="6150" max="6151" width="13.625" style="21" customWidth="1"/>
    <col min="6152" max="6393" width="9" style="21"/>
    <col min="6394" max="6394" width="0.75" style="21" customWidth="1"/>
    <col min="6395" max="6395" width="13.625" style="21" customWidth="1"/>
    <col min="6396" max="6396" width="17" style="21" customWidth="1"/>
    <col min="6397" max="6397" width="7.5" style="21" customWidth="1"/>
    <col min="6398" max="6398" width="6.625" style="21" customWidth="1"/>
    <col min="6399" max="6400" width="15.625" style="21" customWidth="1"/>
    <col min="6401" max="6401" width="1" style="21" customWidth="1"/>
    <col min="6402" max="6402" width="12.625" style="21" customWidth="1"/>
    <col min="6403" max="6403" width="8.5" style="21" customWidth="1"/>
    <col min="6404" max="6405" width="10.625" style="21" customWidth="1"/>
    <col min="6406" max="6407" width="13.625" style="21" customWidth="1"/>
    <col min="6408" max="6649" width="9" style="21"/>
    <col min="6650" max="6650" width="0.75" style="21" customWidth="1"/>
    <col min="6651" max="6651" width="13.625" style="21" customWidth="1"/>
    <col min="6652" max="6652" width="17" style="21" customWidth="1"/>
    <col min="6653" max="6653" width="7.5" style="21" customWidth="1"/>
    <col min="6654" max="6654" width="6.625" style="21" customWidth="1"/>
    <col min="6655" max="6656" width="15.625" style="21" customWidth="1"/>
    <col min="6657" max="6657" width="1" style="21" customWidth="1"/>
    <col min="6658" max="6658" width="12.625" style="21" customWidth="1"/>
    <col min="6659" max="6659" width="8.5" style="21" customWidth="1"/>
    <col min="6660" max="6661" width="10.625" style="21" customWidth="1"/>
    <col min="6662" max="6663" width="13.625" style="21" customWidth="1"/>
    <col min="6664" max="6905" width="9" style="21"/>
    <col min="6906" max="6906" width="0.75" style="21" customWidth="1"/>
    <col min="6907" max="6907" width="13.625" style="21" customWidth="1"/>
    <col min="6908" max="6908" width="17" style="21" customWidth="1"/>
    <col min="6909" max="6909" width="7.5" style="21" customWidth="1"/>
    <col min="6910" max="6910" width="6.625" style="21" customWidth="1"/>
    <col min="6911" max="6912" width="15.625" style="21" customWidth="1"/>
    <col min="6913" max="6913" width="1" style="21" customWidth="1"/>
    <col min="6914" max="6914" width="12.625" style="21" customWidth="1"/>
    <col min="6915" max="6915" width="8.5" style="21" customWidth="1"/>
    <col min="6916" max="6917" width="10.625" style="21" customWidth="1"/>
    <col min="6918" max="6919" width="13.625" style="21" customWidth="1"/>
    <col min="6920" max="7161" width="9" style="21"/>
    <col min="7162" max="7162" width="0.75" style="21" customWidth="1"/>
    <col min="7163" max="7163" width="13.625" style="21" customWidth="1"/>
    <col min="7164" max="7164" width="17" style="21" customWidth="1"/>
    <col min="7165" max="7165" width="7.5" style="21" customWidth="1"/>
    <col min="7166" max="7166" width="6.625" style="21" customWidth="1"/>
    <col min="7167" max="7168" width="15.625" style="21" customWidth="1"/>
    <col min="7169" max="7169" width="1" style="21" customWidth="1"/>
    <col min="7170" max="7170" width="12.625" style="21" customWidth="1"/>
    <col min="7171" max="7171" width="8.5" style="21" customWidth="1"/>
    <col min="7172" max="7173" width="10.625" style="21" customWidth="1"/>
    <col min="7174" max="7175" width="13.625" style="21" customWidth="1"/>
    <col min="7176" max="7417" width="9" style="21"/>
    <col min="7418" max="7418" width="0.75" style="21" customWidth="1"/>
    <col min="7419" max="7419" width="13.625" style="21" customWidth="1"/>
    <col min="7420" max="7420" width="17" style="21" customWidth="1"/>
    <col min="7421" max="7421" width="7.5" style="21" customWidth="1"/>
    <col min="7422" max="7422" width="6.625" style="21" customWidth="1"/>
    <col min="7423" max="7424" width="15.625" style="21" customWidth="1"/>
    <col min="7425" max="7425" width="1" style="21" customWidth="1"/>
    <col min="7426" max="7426" width="12.625" style="21" customWidth="1"/>
    <col min="7427" max="7427" width="8.5" style="21" customWidth="1"/>
    <col min="7428" max="7429" width="10.625" style="21" customWidth="1"/>
    <col min="7430" max="7431" width="13.625" style="21" customWidth="1"/>
    <col min="7432" max="7673" width="9" style="21"/>
    <col min="7674" max="7674" width="0.75" style="21" customWidth="1"/>
    <col min="7675" max="7675" width="13.625" style="21" customWidth="1"/>
    <col min="7676" max="7676" width="17" style="21" customWidth="1"/>
    <col min="7677" max="7677" width="7.5" style="21" customWidth="1"/>
    <col min="7678" max="7678" width="6.625" style="21" customWidth="1"/>
    <col min="7679" max="7680" width="15.625" style="21" customWidth="1"/>
    <col min="7681" max="7681" width="1" style="21" customWidth="1"/>
    <col min="7682" max="7682" width="12.625" style="21" customWidth="1"/>
    <col min="7683" max="7683" width="8.5" style="21" customWidth="1"/>
    <col min="7684" max="7685" width="10.625" style="21" customWidth="1"/>
    <col min="7686" max="7687" width="13.625" style="21" customWidth="1"/>
    <col min="7688" max="7929" width="9" style="21"/>
    <col min="7930" max="7930" width="0.75" style="21" customWidth="1"/>
    <col min="7931" max="7931" width="13.625" style="21" customWidth="1"/>
    <col min="7932" max="7932" width="17" style="21" customWidth="1"/>
    <col min="7933" max="7933" width="7.5" style="21" customWidth="1"/>
    <col min="7934" max="7934" width="6.625" style="21" customWidth="1"/>
    <col min="7935" max="7936" width="15.625" style="21" customWidth="1"/>
    <col min="7937" max="7937" width="1" style="21" customWidth="1"/>
    <col min="7938" max="7938" width="12.625" style="21" customWidth="1"/>
    <col min="7939" max="7939" width="8.5" style="21" customWidth="1"/>
    <col min="7940" max="7941" width="10.625" style="21" customWidth="1"/>
    <col min="7942" max="7943" width="13.625" style="21" customWidth="1"/>
    <col min="7944" max="8185" width="9" style="21"/>
    <col min="8186" max="8186" width="0.75" style="21" customWidth="1"/>
    <col min="8187" max="8187" width="13.625" style="21" customWidth="1"/>
    <col min="8188" max="8188" width="17" style="21" customWidth="1"/>
    <col min="8189" max="8189" width="7.5" style="21" customWidth="1"/>
    <col min="8190" max="8190" width="6.625" style="21" customWidth="1"/>
    <col min="8191" max="8192" width="15.625" style="21" customWidth="1"/>
    <col min="8193" max="8193" width="1" style="21" customWidth="1"/>
    <col min="8194" max="8194" width="12.625" style="21" customWidth="1"/>
    <col min="8195" max="8195" width="8.5" style="21" customWidth="1"/>
    <col min="8196" max="8197" width="10.625" style="21" customWidth="1"/>
    <col min="8198" max="8199" width="13.625" style="21" customWidth="1"/>
    <col min="8200" max="8441" width="9" style="21"/>
    <col min="8442" max="8442" width="0.75" style="21" customWidth="1"/>
    <col min="8443" max="8443" width="13.625" style="21" customWidth="1"/>
    <col min="8444" max="8444" width="17" style="21" customWidth="1"/>
    <col min="8445" max="8445" width="7.5" style="21" customWidth="1"/>
    <col min="8446" max="8446" width="6.625" style="21" customWidth="1"/>
    <col min="8447" max="8448" width="15.625" style="21" customWidth="1"/>
    <col min="8449" max="8449" width="1" style="21" customWidth="1"/>
    <col min="8450" max="8450" width="12.625" style="21" customWidth="1"/>
    <col min="8451" max="8451" width="8.5" style="21" customWidth="1"/>
    <col min="8452" max="8453" width="10.625" style="21" customWidth="1"/>
    <col min="8454" max="8455" width="13.625" style="21" customWidth="1"/>
    <col min="8456" max="8697" width="9" style="21"/>
    <col min="8698" max="8698" width="0.75" style="21" customWidth="1"/>
    <col min="8699" max="8699" width="13.625" style="21" customWidth="1"/>
    <col min="8700" max="8700" width="17" style="21" customWidth="1"/>
    <col min="8701" max="8701" width="7.5" style="21" customWidth="1"/>
    <col min="8702" max="8702" width="6.625" style="21" customWidth="1"/>
    <col min="8703" max="8704" width="15.625" style="21" customWidth="1"/>
    <col min="8705" max="8705" width="1" style="21" customWidth="1"/>
    <col min="8706" max="8706" width="12.625" style="21" customWidth="1"/>
    <col min="8707" max="8707" width="8.5" style="21" customWidth="1"/>
    <col min="8708" max="8709" width="10.625" style="21" customWidth="1"/>
    <col min="8710" max="8711" width="13.625" style="21" customWidth="1"/>
    <col min="8712" max="8953" width="9" style="21"/>
    <col min="8954" max="8954" width="0.75" style="21" customWidth="1"/>
    <col min="8955" max="8955" width="13.625" style="21" customWidth="1"/>
    <col min="8956" max="8956" width="17" style="21" customWidth="1"/>
    <col min="8957" max="8957" width="7.5" style="21" customWidth="1"/>
    <col min="8958" max="8958" width="6.625" style="21" customWidth="1"/>
    <col min="8959" max="8960" width="15.625" style="21" customWidth="1"/>
    <col min="8961" max="8961" width="1" style="21" customWidth="1"/>
    <col min="8962" max="8962" width="12.625" style="21" customWidth="1"/>
    <col min="8963" max="8963" width="8.5" style="21" customWidth="1"/>
    <col min="8964" max="8965" width="10.625" style="21" customWidth="1"/>
    <col min="8966" max="8967" width="13.625" style="21" customWidth="1"/>
    <col min="8968" max="9209" width="9" style="21"/>
    <col min="9210" max="9210" width="0.75" style="21" customWidth="1"/>
    <col min="9211" max="9211" width="13.625" style="21" customWidth="1"/>
    <col min="9212" max="9212" width="17" style="21" customWidth="1"/>
    <col min="9213" max="9213" width="7.5" style="21" customWidth="1"/>
    <col min="9214" max="9214" width="6.625" style="21" customWidth="1"/>
    <col min="9215" max="9216" width="15.625" style="21" customWidth="1"/>
    <col min="9217" max="9217" width="1" style="21" customWidth="1"/>
    <col min="9218" max="9218" width="12.625" style="21" customWidth="1"/>
    <col min="9219" max="9219" width="8.5" style="21" customWidth="1"/>
    <col min="9220" max="9221" width="10.625" style="21" customWidth="1"/>
    <col min="9222" max="9223" width="13.625" style="21" customWidth="1"/>
    <col min="9224" max="9465" width="9" style="21"/>
    <col min="9466" max="9466" width="0.75" style="21" customWidth="1"/>
    <col min="9467" max="9467" width="13.625" style="21" customWidth="1"/>
    <col min="9468" max="9468" width="17" style="21" customWidth="1"/>
    <col min="9469" max="9469" width="7.5" style="21" customWidth="1"/>
    <col min="9470" max="9470" width="6.625" style="21" customWidth="1"/>
    <col min="9471" max="9472" width="15.625" style="21" customWidth="1"/>
    <col min="9473" max="9473" width="1" style="21" customWidth="1"/>
    <col min="9474" max="9474" width="12.625" style="21" customWidth="1"/>
    <col min="9475" max="9475" width="8.5" style="21" customWidth="1"/>
    <col min="9476" max="9477" width="10.625" style="21" customWidth="1"/>
    <col min="9478" max="9479" width="13.625" style="21" customWidth="1"/>
    <col min="9480" max="9721" width="9" style="21"/>
    <col min="9722" max="9722" width="0.75" style="21" customWidth="1"/>
    <col min="9723" max="9723" width="13.625" style="21" customWidth="1"/>
    <col min="9724" max="9724" width="17" style="21" customWidth="1"/>
    <col min="9725" max="9725" width="7.5" style="21" customWidth="1"/>
    <col min="9726" max="9726" width="6.625" style="21" customWidth="1"/>
    <col min="9727" max="9728" width="15.625" style="21" customWidth="1"/>
    <col min="9729" max="9729" width="1" style="21" customWidth="1"/>
    <col min="9730" max="9730" width="12.625" style="21" customWidth="1"/>
    <col min="9731" max="9731" width="8.5" style="21" customWidth="1"/>
    <col min="9732" max="9733" width="10.625" style="21" customWidth="1"/>
    <col min="9734" max="9735" width="13.625" style="21" customWidth="1"/>
    <col min="9736" max="9977" width="9" style="21"/>
    <col min="9978" max="9978" width="0.75" style="21" customWidth="1"/>
    <col min="9979" max="9979" width="13.625" style="21" customWidth="1"/>
    <col min="9980" max="9980" width="17" style="21" customWidth="1"/>
    <col min="9981" max="9981" width="7.5" style="21" customWidth="1"/>
    <col min="9982" max="9982" width="6.625" style="21" customWidth="1"/>
    <col min="9983" max="9984" width="15.625" style="21" customWidth="1"/>
    <col min="9985" max="9985" width="1" style="21" customWidth="1"/>
    <col min="9986" max="9986" width="12.625" style="21" customWidth="1"/>
    <col min="9987" max="9987" width="8.5" style="21" customWidth="1"/>
    <col min="9988" max="9989" width="10.625" style="21" customWidth="1"/>
    <col min="9990" max="9991" width="13.625" style="21" customWidth="1"/>
    <col min="9992" max="10233" width="9" style="21"/>
    <col min="10234" max="10234" width="0.75" style="21" customWidth="1"/>
    <col min="10235" max="10235" width="13.625" style="21" customWidth="1"/>
    <col min="10236" max="10236" width="17" style="21" customWidth="1"/>
    <col min="10237" max="10237" width="7.5" style="21" customWidth="1"/>
    <col min="10238" max="10238" width="6.625" style="21" customWidth="1"/>
    <col min="10239" max="10240" width="15.625" style="21" customWidth="1"/>
    <col min="10241" max="10241" width="1" style="21" customWidth="1"/>
    <col min="10242" max="10242" width="12.625" style="21" customWidth="1"/>
    <col min="10243" max="10243" width="8.5" style="21" customWidth="1"/>
    <col min="10244" max="10245" width="10.625" style="21" customWidth="1"/>
    <col min="10246" max="10247" width="13.625" style="21" customWidth="1"/>
    <col min="10248" max="10489" width="9" style="21"/>
    <col min="10490" max="10490" width="0.75" style="21" customWidth="1"/>
    <col min="10491" max="10491" width="13.625" style="21" customWidth="1"/>
    <col min="10492" max="10492" width="17" style="21" customWidth="1"/>
    <col min="10493" max="10493" width="7.5" style="21" customWidth="1"/>
    <col min="10494" max="10494" width="6.625" style="21" customWidth="1"/>
    <col min="10495" max="10496" width="15.625" style="21" customWidth="1"/>
    <col min="10497" max="10497" width="1" style="21" customWidth="1"/>
    <col min="10498" max="10498" width="12.625" style="21" customWidth="1"/>
    <col min="10499" max="10499" width="8.5" style="21" customWidth="1"/>
    <col min="10500" max="10501" width="10.625" style="21" customWidth="1"/>
    <col min="10502" max="10503" width="13.625" style="21" customWidth="1"/>
    <col min="10504" max="10745" width="9" style="21"/>
    <col min="10746" max="10746" width="0.75" style="21" customWidth="1"/>
    <col min="10747" max="10747" width="13.625" style="21" customWidth="1"/>
    <col min="10748" max="10748" width="17" style="21" customWidth="1"/>
    <col min="10749" max="10749" width="7.5" style="21" customWidth="1"/>
    <col min="10750" max="10750" width="6.625" style="21" customWidth="1"/>
    <col min="10751" max="10752" width="15.625" style="21" customWidth="1"/>
    <col min="10753" max="10753" width="1" style="21" customWidth="1"/>
    <col min="10754" max="10754" width="12.625" style="21" customWidth="1"/>
    <col min="10755" max="10755" width="8.5" style="21" customWidth="1"/>
    <col min="10756" max="10757" width="10.625" style="21" customWidth="1"/>
    <col min="10758" max="10759" width="13.625" style="21" customWidth="1"/>
    <col min="10760" max="11001" width="9" style="21"/>
    <col min="11002" max="11002" width="0.75" style="21" customWidth="1"/>
    <col min="11003" max="11003" width="13.625" style="21" customWidth="1"/>
    <col min="11004" max="11004" width="17" style="21" customWidth="1"/>
    <col min="11005" max="11005" width="7.5" style="21" customWidth="1"/>
    <col min="11006" max="11006" width="6.625" style="21" customWidth="1"/>
    <col min="11007" max="11008" width="15.625" style="21" customWidth="1"/>
    <col min="11009" max="11009" width="1" style="21" customWidth="1"/>
    <col min="11010" max="11010" width="12.625" style="21" customWidth="1"/>
    <col min="11011" max="11011" width="8.5" style="21" customWidth="1"/>
    <col min="11012" max="11013" width="10.625" style="21" customWidth="1"/>
    <col min="11014" max="11015" width="13.625" style="21" customWidth="1"/>
    <col min="11016" max="11257" width="9" style="21"/>
    <col min="11258" max="11258" width="0.75" style="21" customWidth="1"/>
    <col min="11259" max="11259" width="13.625" style="21" customWidth="1"/>
    <col min="11260" max="11260" width="17" style="21" customWidth="1"/>
    <col min="11261" max="11261" width="7.5" style="21" customWidth="1"/>
    <col min="11262" max="11262" width="6.625" style="21" customWidth="1"/>
    <col min="11263" max="11264" width="15.625" style="21" customWidth="1"/>
    <col min="11265" max="11265" width="1" style="21" customWidth="1"/>
    <col min="11266" max="11266" width="12.625" style="21" customWidth="1"/>
    <col min="11267" max="11267" width="8.5" style="21" customWidth="1"/>
    <col min="11268" max="11269" width="10.625" style="21" customWidth="1"/>
    <col min="11270" max="11271" width="13.625" style="21" customWidth="1"/>
    <col min="11272" max="11513" width="9" style="21"/>
    <col min="11514" max="11514" width="0.75" style="21" customWidth="1"/>
    <col min="11515" max="11515" width="13.625" style="21" customWidth="1"/>
    <col min="11516" max="11516" width="17" style="21" customWidth="1"/>
    <col min="11517" max="11517" width="7.5" style="21" customWidth="1"/>
    <col min="11518" max="11518" width="6.625" style="21" customWidth="1"/>
    <col min="11519" max="11520" width="15.625" style="21" customWidth="1"/>
    <col min="11521" max="11521" width="1" style="21" customWidth="1"/>
    <col min="11522" max="11522" width="12.625" style="21" customWidth="1"/>
    <col min="11523" max="11523" width="8.5" style="21" customWidth="1"/>
    <col min="11524" max="11525" width="10.625" style="21" customWidth="1"/>
    <col min="11526" max="11527" width="13.625" style="21" customWidth="1"/>
    <col min="11528" max="11769" width="9" style="21"/>
    <col min="11770" max="11770" width="0.75" style="21" customWidth="1"/>
    <col min="11771" max="11771" width="13.625" style="21" customWidth="1"/>
    <col min="11772" max="11772" width="17" style="21" customWidth="1"/>
    <col min="11773" max="11773" width="7.5" style="21" customWidth="1"/>
    <col min="11774" max="11774" width="6.625" style="21" customWidth="1"/>
    <col min="11775" max="11776" width="15.625" style="21" customWidth="1"/>
    <col min="11777" max="11777" width="1" style="21" customWidth="1"/>
    <col min="11778" max="11778" width="12.625" style="21" customWidth="1"/>
    <col min="11779" max="11779" width="8.5" style="21" customWidth="1"/>
    <col min="11780" max="11781" width="10.625" style="21" customWidth="1"/>
    <col min="11782" max="11783" width="13.625" style="21" customWidth="1"/>
    <col min="11784" max="12025" width="9" style="21"/>
    <col min="12026" max="12026" width="0.75" style="21" customWidth="1"/>
    <col min="12027" max="12027" width="13.625" style="21" customWidth="1"/>
    <col min="12028" max="12028" width="17" style="21" customWidth="1"/>
    <col min="12029" max="12029" width="7.5" style="21" customWidth="1"/>
    <col min="12030" max="12030" width="6.625" style="21" customWidth="1"/>
    <col min="12031" max="12032" width="15.625" style="21" customWidth="1"/>
    <col min="12033" max="12033" width="1" style="21" customWidth="1"/>
    <col min="12034" max="12034" width="12.625" style="21" customWidth="1"/>
    <col min="12035" max="12035" width="8.5" style="21" customWidth="1"/>
    <col min="12036" max="12037" width="10.625" style="21" customWidth="1"/>
    <col min="12038" max="12039" width="13.625" style="21" customWidth="1"/>
    <col min="12040" max="12281" width="9" style="21"/>
    <col min="12282" max="12282" width="0.75" style="21" customWidth="1"/>
    <col min="12283" max="12283" width="13.625" style="21" customWidth="1"/>
    <col min="12284" max="12284" width="17" style="21" customWidth="1"/>
    <col min="12285" max="12285" width="7.5" style="21" customWidth="1"/>
    <col min="12286" max="12286" width="6.625" style="21" customWidth="1"/>
    <col min="12287" max="12288" width="15.625" style="21" customWidth="1"/>
    <col min="12289" max="12289" width="1" style="21" customWidth="1"/>
    <col min="12290" max="12290" width="12.625" style="21" customWidth="1"/>
    <col min="12291" max="12291" width="8.5" style="21" customWidth="1"/>
    <col min="12292" max="12293" width="10.625" style="21" customWidth="1"/>
    <col min="12294" max="12295" width="13.625" style="21" customWidth="1"/>
    <col min="12296" max="12537" width="9" style="21"/>
    <col min="12538" max="12538" width="0.75" style="21" customWidth="1"/>
    <col min="12539" max="12539" width="13.625" style="21" customWidth="1"/>
    <col min="12540" max="12540" width="17" style="21" customWidth="1"/>
    <col min="12541" max="12541" width="7.5" style="21" customWidth="1"/>
    <col min="12542" max="12542" width="6.625" style="21" customWidth="1"/>
    <col min="12543" max="12544" width="15.625" style="21" customWidth="1"/>
    <col min="12545" max="12545" width="1" style="21" customWidth="1"/>
    <col min="12546" max="12546" width="12.625" style="21" customWidth="1"/>
    <col min="12547" max="12547" width="8.5" style="21" customWidth="1"/>
    <col min="12548" max="12549" width="10.625" style="21" customWidth="1"/>
    <col min="12550" max="12551" width="13.625" style="21" customWidth="1"/>
    <col min="12552" max="12793" width="9" style="21"/>
    <col min="12794" max="12794" width="0.75" style="21" customWidth="1"/>
    <col min="12795" max="12795" width="13.625" style="21" customWidth="1"/>
    <col min="12796" max="12796" width="17" style="21" customWidth="1"/>
    <col min="12797" max="12797" width="7.5" style="21" customWidth="1"/>
    <col min="12798" max="12798" width="6.625" style="21" customWidth="1"/>
    <col min="12799" max="12800" width="15.625" style="21" customWidth="1"/>
    <col min="12801" max="12801" width="1" style="21" customWidth="1"/>
    <col min="12802" max="12802" width="12.625" style="21" customWidth="1"/>
    <col min="12803" max="12803" width="8.5" style="21" customWidth="1"/>
    <col min="12804" max="12805" width="10.625" style="21" customWidth="1"/>
    <col min="12806" max="12807" width="13.625" style="21" customWidth="1"/>
    <col min="12808" max="13049" width="9" style="21"/>
    <col min="13050" max="13050" width="0.75" style="21" customWidth="1"/>
    <col min="13051" max="13051" width="13.625" style="21" customWidth="1"/>
    <col min="13052" max="13052" width="17" style="21" customWidth="1"/>
    <col min="13053" max="13053" width="7.5" style="21" customWidth="1"/>
    <col min="13054" max="13054" width="6.625" style="21" customWidth="1"/>
    <col min="13055" max="13056" width="15.625" style="21" customWidth="1"/>
    <col min="13057" max="13057" width="1" style="21" customWidth="1"/>
    <col min="13058" max="13058" width="12.625" style="21" customWidth="1"/>
    <col min="13059" max="13059" width="8.5" style="21" customWidth="1"/>
    <col min="13060" max="13061" width="10.625" style="21" customWidth="1"/>
    <col min="13062" max="13063" width="13.625" style="21" customWidth="1"/>
    <col min="13064" max="13305" width="9" style="21"/>
    <col min="13306" max="13306" width="0.75" style="21" customWidth="1"/>
    <col min="13307" max="13307" width="13.625" style="21" customWidth="1"/>
    <col min="13308" max="13308" width="17" style="21" customWidth="1"/>
    <col min="13309" max="13309" width="7.5" style="21" customWidth="1"/>
    <col min="13310" max="13310" width="6.625" style="21" customWidth="1"/>
    <col min="13311" max="13312" width="15.625" style="21" customWidth="1"/>
    <col min="13313" max="13313" width="1" style="21" customWidth="1"/>
    <col min="13314" max="13314" width="12.625" style="21" customWidth="1"/>
    <col min="13315" max="13315" width="8.5" style="21" customWidth="1"/>
    <col min="13316" max="13317" width="10.625" style="21" customWidth="1"/>
    <col min="13318" max="13319" width="13.625" style="21" customWidth="1"/>
    <col min="13320" max="13561" width="9" style="21"/>
    <col min="13562" max="13562" width="0.75" style="21" customWidth="1"/>
    <col min="13563" max="13563" width="13.625" style="21" customWidth="1"/>
    <col min="13564" max="13564" width="17" style="21" customWidth="1"/>
    <col min="13565" max="13565" width="7.5" style="21" customWidth="1"/>
    <col min="13566" max="13566" width="6.625" style="21" customWidth="1"/>
    <col min="13567" max="13568" width="15.625" style="21" customWidth="1"/>
    <col min="13569" max="13569" width="1" style="21" customWidth="1"/>
    <col min="13570" max="13570" width="12.625" style="21" customWidth="1"/>
    <col min="13571" max="13571" width="8.5" style="21" customWidth="1"/>
    <col min="13572" max="13573" width="10.625" style="21" customWidth="1"/>
    <col min="13574" max="13575" width="13.625" style="21" customWidth="1"/>
    <col min="13576" max="13817" width="9" style="21"/>
    <col min="13818" max="13818" width="0.75" style="21" customWidth="1"/>
    <col min="13819" max="13819" width="13.625" style="21" customWidth="1"/>
    <col min="13820" max="13820" width="17" style="21" customWidth="1"/>
    <col min="13821" max="13821" width="7.5" style="21" customWidth="1"/>
    <col min="13822" max="13822" width="6.625" style="21" customWidth="1"/>
    <col min="13823" max="13824" width="15.625" style="21" customWidth="1"/>
    <col min="13825" max="13825" width="1" style="21" customWidth="1"/>
    <col min="13826" max="13826" width="12.625" style="21" customWidth="1"/>
    <col min="13827" max="13827" width="8.5" style="21" customWidth="1"/>
    <col min="13828" max="13829" width="10.625" style="21" customWidth="1"/>
    <col min="13830" max="13831" width="13.625" style="21" customWidth="1"/>
    <col min="13832" max="14073" width="9" style="21"/>
    <col min="14074" max="14074" width="0.75" style="21" customWidth="1"/>
    <col min="14075" max="14075" width="13.625" style="21" customWidth="1"/>
    <col min="14076" max="14076" width="17" style="21" customWidth="1"/>
    <col min="14077" max="14077" width="7.5" style="21" customWidth="1"/>
    <col min="14078" max="14078" width="6.625" style="21" customWidth="1"/>
    <col min="14079" max="14080" width="15.625" style="21" customWidth="1"/>
    <col min="14081" max="14081" width="1" style="21" customWidth="1"/>
    <col min="14082" max="14082" width="12.625" style="21" customWidth="1"/>
    <col min="14083" max="14083" width="8.5" style="21" customWidth="1"/>
    <col min="14084" max="14085" width="10.625" style="21" customWidth="1"/>
    <col min="14086" max="14087" width="13.625" style="21" customWidth="1"/>
    <col min="14088" max="14329" width="9" style="21"/>
    <col min="14330" max="14330" width="0.75" style="21" customWidth="1"/>
    <col min="14331" max="14331" width="13.625" style="21" customWidth="1"/>
    <col min="14332" max="14332" width="17" style="21" customWidth="1"/>
    <col min="14333" max="14333" width="7.5" style="21" customWidth="1"/>
    <col min="14334" max="14334" width="6.625" style="21" customWidth="1"/>
    <col min="14335" max="14336" width="15.625" style="21" customWidth="1"/>
    <col min="14337" max="14337" width="1" style="21" customWidth="1"/>
    <col min="14338" max="14338" width="12.625" style="21" customWidth="1"/>
    <col min="14339" max="14339" width="8.5" style="21" customWidth="1"/>
    <col min="14340" max="14341" width="10.625" style="21" customWidth="1"/>
    <col min="14342" max="14343" width="13.625" style="21" customWidth="1"/>
    <col min="14344" max="14585" width="9" style="21"/>
    <col min="14586" max="14586" width="0.75" style="21" customWidth="1"/>
    <col min="14587" max="14587" width="13.625" style="21" customWidth="1"/>
    <col min="14588" max="14588" width="17" style="21" customWidth="1"/>
    <col min="14589" max="14589" width="7.5" style="21" customWidth="1"/>
    <col min="14590" max="14590" width="6.625" style="21" customWidth="1"/>
    <col min="14591" max="14592" width="15.625" style="21" customWidth="1"/>
    <col min="14593" max="14593" width="1" style="21" customWidth="1"/>
    <col min="14594" max="14594" width="12.625" style="21" customWidth="1"/>
    <col min="14595" max="14595" width="8.5" style="21" customWidth="1"/>
    <col min="14596" max="14597" width="10.625" style="21" customWidth="1"/>
    <col min="14598" max="14599" width="13.625" style="21" customWidth="1"/>
    <col min="14600" max="14841" width="9" style="21"/>
    <col min="14842" max="14842" width="0.75" style="21" customWidth="1"/>
    <col min="14843" max="14843" width="13.625" style="21" customWidth="1"/>
    <col min="14844" max="14844" width="17" style="21" customWidth="1"/>
    <col min="14845" max="14845" width="7.5" style="21" customWidth="1"/>
    <col min="14846" max="14846" width="6.625" style="21" customWidth="1"/>
    <col min="14847" max="14848" width="15.625" style="21" customWidth="1"/>
    <col min="14849" max="14849" width="1" style="21" customWidth="1"/>
    <col min="14850" max="14850" width="12.625" style="21" customWidth="1"/>
    <col min="14851" max="14851" width="8.5" style="21" customWidth="1"/>
    <col min="14852" max="14853" width="10.625" style="21" customWidth="1"/>
    <col min="14854" max="14855" width="13.625" style="21" customWidth="1"/>
    <col min="14856" max="15097" width="9" style="21"/>
    <col min="15098" max="15098" width="0.75" style="21" customWidth="1"/>
    <col min="15099" max="15099" width="13.625" style="21" customWidth="1"/>
    <col min="15100" max="15100" width="17" style="21" customWidth="1"/>
    <col min="15101" max="15101" width="7.5" style="21" customWidth="1"/>
    <col min="15102" max="15102" width="6.625" style="21" customWidth="1"/>
    <col min="15103" max="15104" width="15.625" style="21" customWidth="1"/>
    <col min="15105" max="15105" width="1" style="21" customWidth="1"/>
    <col min="15106" max="15106" width="12.625" style="21" customWidth="1"/>
    <col min="15107" max="15107" width="8.5" style="21" customWidth="1"/>
    <col min="15108" max="15109" width="10.625" style="21" customWidth="1"/>
    <col min="15110" max="15111" width="13.625" style="21" customWidth="1"/>
    <col min="15112" max="15353" width="9" style="21"/>
    <col min="15354" max="15354" width="0.75" style="21" customWidth="1"/>
    <col min="15355" max="15355" width="13.625" style="21" customWidth="1"/>
    <col min="15356" max="15356" width="17" style="21" customWidth="1"/>
    <col min="15357" max="15357" width="7.5" style="21" customWidth="1"/>
    <col min="15358" max="15358" width="6.625" style="21" customWidth="1"/>
    <col min="15359" max="15360" width="15.625" style="21" customWidth="1"/>
    <col min="15361" max="15361" width="1" style="21" customWidth="1"/>
    <col min="15362" max="15362" width="12.625" style="21" customWidth="1"/>
    <col min="15363" max="15363" width="8.5" style="21" customWidth="1"/>
    <col min="15364" max="15365" width="10.625" style="21" customWidth="1"/>
    <col min="15366" max="15367" width="13.625" style="21" customWidth="1"/>
    <col min="15368" max="15609" width="9" style="21"/>
    <col min="15610" max="15610" width="0.75" style="21" customWidth="1"/>
    <col min="15611" max="15611" width="13.625" style="21" customWidth="1"/>
    <col min="15612" max="15612" width="17" style="21" customWidth="1"/>
    <col min="15613" max="15613" width="7.5" style="21" customWidth="1"/>
    <col min="15614" max="15614" width="6.625" style="21" customWidth="1"/>
    <col min="15615" max="15616" width="15.625" style="21" customWidth="1"/>
    <col min="15617" max="15617" width="1" style="21" customWidth="1"/>
    <col min="15618" max="15618" width="12.625" style="21" customWidth="1"/>
    <col min="15619" max="15619" width="8.5" style="21" customWidth="1"/>
    <col min="15620" max="15621" width="10.625" style="21" customWidth="1"/>
    <col min="15622" max="15623" width="13.625" style="21" customWidth="1"/>
    <col min="15624" max="15865" width="9" style="21"/>
    <col min="15866" max="15866" width="0.75" style="21" customWidth="1"/>
    <col min="15867" max="15867" width="13.625" style="21" customWidth="1"/>
    <col min="15868" max="15868" width="17" style="21" customWidth="1"/>
    <col min="15869" max="15869" width="7.5" style="21" customWidth="1"/>
    <col min="15870" max="15870" width="6.625" style="21" customWidth="1"/>
    <col min="15871" max="15872" width="15.625" style="21" customWidth="1"/>
    <col min="15873" max="15873" width="1" style="21" customWidth="1"/>
    <col min="15874" max="15874" width="12.625" style="21" customWidth="1"/>
    <col min="15875" max="15875" width="8.5" style="21" customWidth="1"/>
    <col min="15876" max="15877" width="10.625" style="21" customWidth="1"/>
    <col min="15878" max="15879" width="13.625" style="21" customWidth="1"/>
    <col min="15880" max="16121" width="9" style="21"/>
    <col min="16122" max="16122" width="0.75" style="21" customWidth="1"/>
    <col min="16123" max="16123" width="13.625" style="21" customWidth="1"/>
    <col min="16124" max="16124" width="17" style="21" customWidth="1"/>
    <col min="16125" max="16125" width="7.5" style="21" customWidth="1"/>
    <col min="16126" max="16126" width="6.625" style="21" customWidth="1"/>
    <col min="16127" max="16128" width="15.625" style="21" customWidth="1"/>
    <col min="16129" max="16129" width="1" style="21" customWidth="1"/>
    <col min="16130" max="16130" width="12.625" style="21" customWidth="1"/>
    <col min="16131" max="16131" width="8.5" style="21" customWidth="1"/>
    <col min="16132" max="16133" width="10.625" style="21" customWidth="1"/>
    <col min="16134" max="16135" width="13.625" style="21" customWidth="1"/>
    <col min="16136" max="16384" width="9" style="21"/>
  </cols>
  <sheetData>
    <row r="1" spans="2:10" ht="10.5" customHeight="1"/>
    <row r="2" spans="2:10" ht="28.5" customHeight="1">
      <c r="B2" s="344" t="s">
        <v>464</v>
      </c>
      <c r="C2" s="344"/>
      <c r="D2" s="344"/>
      <c r="E2" s="344"/>
      <c r="F2" s="344"/>
      <c r="G2" s="344"/>
      <c r="H2" s="344"/>
      <c r="I2" s="344"/>
      <c r="J2" s="125" t="s">
        <v>581</v>
      </c>
    </row>
    <row r="3" spans="2:10" ht="27.95" customHeight="1">
      <c r="B3" s="126" t="s">
        <v>465</v>
      </c>
      <c r="C3" s="126" t="s">
        <v>466</v>
      </c>
      <c r="D3" s="126" t="s">
        <v>467</v>
      </c>
      <c r="E3" s="126" t="s">
        <v>468</v>
      </c>
      <c r="F3" s="126" t="s">
        <v>469</v>
      </c>
      <c r="G3" s="126" t="s">
        <v>470</v>
      </c>
      <c r="H3" s="126" t="s">
        <v>471</v>
      </c>
      <c r="I3" s="126" t="s">
        <v>472</v>
      </c>
      <c r="J3" s="126" t="s">
        <v>473</v>
      </c>
    </row>
    <row r="4" spans="2:10" ht="27.95" customHeight="1">
      <c r="B4" s="126" t="s">
        <v>474</v>
      </c>
      <c r="C4" s="126"/>
      <c r="D4" s="126" t="s">
        <v>475</v>
      </c>
      <c r="E4" s="126" t="s">
        <v>476</v>
      </c>
      <c r="F4" s="126" t="s">
        <v>474</v>
      </c>
      <c r="G4" s="126" t="s">
        <v>477</v>
      </c>
      <c r="H4" s="126" t="s">
        <v>478</v>
      </c>
      <c r="I4" s="126" t="s">
        <v>479</v>
      </c>
      <c r="J4" s="126"/>
    </row>
    <row r="5" spans="2:10" ht="27.95" customHeight="1">
      <c r="B5" s="126" t="s">
        <v>480</v>
      </c>
      <c r="C5" s="126"/>
      <c r="D5" s="126" t="s">
        <v>475</v>
      </c>
      <c r="E5" s="126" t="s">
        <v>481</v>
      </c>
      <c r="F5" s="126" t="s">
        <v>474</v>
      </c>
      <c r="G5" s="126" t="s">
        <v>477</v>
      </c>
      <c r="H5" s="126" t="s">
        <v>482</v>
      </c>
      <c r="I5" s="126" t="s">
        <v>483</v>
      </c>
      <c r="J5" s="126"/>
    </row>
    <row r="6" spans="2:10" ht="27.95" customHeight="1">
      <c r="B6" s="126" t="s">
        <v>484</v>
      </c>
      <c r="C6" s="126"/>
      <c r="D6" s="126" t="s">
        <v>485</v>
      </c>
      <c r="E6" s="126" t="s">
        <v>486</v>
      </c>
      <c r="F6" s="126" t="s">
        <v>474</v>
      </c>
      <c r="G6" s="126" t="s">
        <v>487</v>
      </c>
      <c r="H6" s="126" t="s">
        <v>478</v>
      </c>
      <c r="I6" s="126" t="s">
        <v>488</v>
      </c>
      <c r="J6" s="126"/>
    </row>
    <row r="7" spans="2:10" ht="27.95" customHeight="1">
      <c r="B7" s="126" t="s">
        <v>489</v>
      </c>
      <c r="C7" s="126"/>
      <c r="D7" s="126" t="s">
        <v>490</v>
      </c>
      <c r="E7" s="126" t="s">
        <v>491</v>
      </c>
      <c r="F7" s="126" t="s">
        <v>492</v>
      </c>
      <c r="G7" s="126" t="s">
        <v>493</v>
      </c>
      <c r="H7" s="126" t="s">
        <v>482</v>
      </c>
      <c r="I7" s="126" t="s">
        <v>494</v>
      </c>
      <c r="J7" s="126"/>
    </row>
    <row r="8" spans="2:10" ht="27.95" customHeight="1">
      <c r="B8" s="126" t="s">
        <v>495</v>
      </c>
      <c r="C8" s="126"/>
      <c r="D8" s="126" t="s">
        <v>496</v>
      </c>
      <c r="E8" s="126" t="s">
        <v>497</v>
      </c>
      <c r="F8" s="126" t="s">
        <v>492</v>
      </c>
      <c r="G8" s="126" t="s">
        <v>493</v>
      </c>
      <c r="H8" s="126" t="s">
        <v>478</v>
      </c>
      <c r="I8" s="126" t="s">
        <v>498</v>
      </c>
      <c r="J8" s="126"/>
    </row>
    <row r="9" spans="2:10" ht="27.95" customHeight="1">
      <c r="B9" s="126" t="s">
        <v>499</v>
      </c>
      <c r="C9" s="126"/>
      <c r="D9" s="126" t="s">
        <v>500</v>
      </c>
      <c r="E9" s="126" t="s">
        <v>501</v>
      </c>
      <c r="F9" s="126" t="s">
        <v>492</v>
      </c>
      <c r="G9" s="126" t="s">
        <v>502</v>
      </c>
      <c r="H9" s="126" t="s">
        <v>482</v>
      </c>
      <c r="I9" s="126" t="s">
        <v>503</v>
      </c>
      <c r="J9" s="126"/>
    </row>
    <row r="10" spans="2:10" ht="27.95" customHeight="1">
      <c r="B10" s="126" t="s">
        <v>504</v>
      </c>
      <c r="C10" s="126"/>
      <c r="D10" s="126" t="s">
        <v>500</v>
      </c>
      <c r="E10" s="126" t="s">
        <v>505</v>
      </c>
      <c r="F10" s="126" t="s">
        <v>492</v>
      </c>
      <c r="G10" s="126" t="s">
        <v>502</v>
      </c>
      <c r="H10" s="126" t="s">
        <v>478</v>
      </c>
      <c r="I10" s="126" t="s">
        <v>506</v>
      </c>
      <c r="J10" s="126"/>
    </row>
    <row r="11" spans="2:10" ht="27.95" customHeight="1">
      <c r="B11" s="126" t="s">
        <v>507</v>
      </c>
      <c r="C11" s="126"/>
      <c r="D11" s="126" t="s">
        <v>500</v>
      </c>
      <c r="E11" s="126" t="s">
        <v>508</v>
      </c>
      <c r="F11" s="126" t="s">
        <v>492</v>
      </c>
      <c r="G11" s="126" t="s">
        <v>502</v>
      </c>
      <c r="H11" s="126" t="s">
        <v>482</v>
      </c>
      <c r="I11" s="126" t="s">
        <v>483</v>
      </c>
      <c r="J11" s="126"/>
    </row>
    <row r="12" spans="2:10" ht="27.95" customHeight="1">
      <c r="B12" s="126" t="s">
        <v>509</v>
      </c>
      <c r="C12" s="126"/>
      <c r="D12" s="126" t="s">
        <v>500</v>
      </c>
      <c r="E12" s="126" t="s">
        <v>510</v>
      </c>
      <c r="F12" s="126" t="s">
        <v>492</v>
      </c>
      <c r="G12" s="126" t="s">
        <v>502</v>
      </c>
      <c r="H12" s="126" t="s">
        <v>478</v>
      </c>
      <c r="I12" s="126" t="s">
        <v>479</v>
      </c>
      <c r="J12" s="126"/>
    </row>
    <row r="13" spans="2:10" ht="27.95" customHeight="1">
      <c r="B13" s="126" t="s">
        <v>511</v>
      </c>
      <c r="C13" s="126"/>
      <c r="D13" s="126" t="s">
        <v>512</v>
      </c>
      <c r="E13" s="126" t="s">
        <v>513</v>
      </c>
      <c r="F13" s="126" t="s">
        <v>492</v>
      </c>
      <c r="G13" s="126" t="s">
        <v>514</v>
      </c>
      <c r="H13" s="126" t="s">
        <v>515</v>
      </c>
      <c r="I13" s="126" t="s">
        <v>516</v>
      </c>
      <c r="J13" s="126"/>
    </row>
    <row r="14" spans="2:10" ht="27.95" customHeight="1">
      <c r="B14" s="126" t="s">
        <v>517</v>
      </c>
      <c r="C14" s="126"/>
      <c r="D14" s="126" t="s">
        <v>518</v>
      </c>
      <c r="E14" s="126" t="s">
        <v>519</v>
      </c>
      <c r="F14" s="126" t="s">
        <v>492</v>
      </c>
      <c r="G14" s="126" t="s">
        <v>520</v>
      </c>
      <c r="H14" s="126" t="s">
        <v>521</v>
      </c>
      <c r="I14" s="126" t="s">
        <v>522</v>
      </c>
      <c r="J14" s="126"/>
    </row>
    <row r="15" spans="2:10" ht="27.95" customHeight="1">
      <c r="B15" s="126" t="s">
        <v>523</v>
      </c>
      <c r="C15" s="126"/>
      <c r="D15" s="127" t="s">
        <v>524</v>
      </c>
      <c r="E15" s="126" t="s">
        <v>525</v>
      </c>
      <c r="F15" s="126">
        <v>1</v>
      </c>
      <c r="G15" s="126" t="s">
        <v>526</v>
      </c>
      <c r="H15" s="126" t="s">
        <v>521</v>
      </c>
      <c r="I15" s="126" t="s">
        <v>527</v>
      </c>
      <c r="J15" s="126"/>
    </row>
    <row r="16" spans="2:10" ht="27.95" customHeight="1">
      <c r="B16" s="126" t="s">
        <v>528</v>
      </c>
      <c r="C16" s="126"/>
      <c r="D16" s="127" t="s">
        <v>529</v>
      </c>
      <c r="E16" s="126" t="s">
        <v>530</v>
      </c>
      <c r="F16" s="126">
        <v>2</v>
      </c>
      <c r="G16" s="126" t="s">
        <v>526</v>
      </c>
      <c r="H16" s="126" t="s">
        <v>521</v>
      </c>
      <c r="I16" s="126" t="s">
        <v>527</v>
      </c>
      <c r="J16" s="126"/>
    </row>
    <row r="17" spans="2:10" ht="27.95" customHeight="1">
      <c r="B17" s="126" t="s">
        <v>531</v>
      </c>
      <c r="C17" s="126"/>
      <c r="D17" s="127" t="s">
        <v>532</v>
      </c>
      <c r="E17" s="126" t="s">
        <v>533</v>
      </c>
      <c r="F17" s="126">
        <v>2</v>
      </c>
      <c r="G17" s="126" t="s">
        <v>526</v>
      </c>
      <c r="H17" s="126" t="s">
        <v>521</v>
      </c>
      <c r="I17" s="126" t="s">
        <v>534</v>
      </c>
      <c r="J17" s="126"/>
    </row>
    <row r="18" spans="2:10" ht="27.95" customHeight="1">
      <c r="B18" s="126" t="s">
        <v>535</v>
      </c>
      <c r="C18" s="126"/>
      <c r="D18" s="127" t="s">
        <v>536</v>
      </c>
      <c r="E18" s="126" t="s">
        <v>537</v>
      </c>
      <c r="F18" s="126">
        <v>2</v>
      </c>
      <c r="G18" s="126" t="s">
        <v>526</v>
      </c>
      <c r="H18" s="126" t="s">
        <v>521</v>
      </c>
      <c r="I18" s="126" t="s">
        <v>534</v>
      </c>
      <c r="J18" s="126"/>
    </row>
    <row r="19" spans="2:10" ht="27.95" customHeight="1">
      <c r="B19" s="126" t="s">
        <v>538</v>
      </c>
      <c r="C19" s="126"/>
      <c r="D19" s="127" t="s">
        <v>539</v>
      </c>
      <c r="E19" s="126" t="s">
        <v>540</v>
      </c>
      <c r="F19" s="126">
        <v>2</v>
      </c>
      <c r="G19" s="126" t="s">
        <v>526</v>
      </c>
      <c r="H19" s="126" t="s">
        <v>521</v>
      </c>
      <c r="I19" s="126" t="s">
        <v>534</v>
      </c>
      <c r="J19" s="126"/>
    </row>
    <row r="20" spans="2:10" ht="27.95" customHeight="1">
      <c r="B20" s="126" t="s">
        <v>541</v>
      </c>
      <c r="C20" s="126"/>
      <c r="D20" s="127" t="s">
        <v>542</v>
      </c>
      <c r="E20" s="126" t="s">
        <v>543</v>
      </c>
      <c r="F20" s="126">
        <v>2</v>
      </c>
      <c r="G20" s="126" t="s">
        <v>526</v>
      </c>
      <c r="H20" s="126" t="s">
        <v>521</v>
      </c>
      <c r="I20" s="126" t="s">
        <v>534</v>
      </c>
      <c r="J20" s="126"/>
    </row>
    <row r="21" spans="2:10" ht="27.95" customHeight="1">
      <c r="B21" s="126" t="s">
        <v>544</v>
      </c>
      <c r="C21" s="126"/>
      <c r="D21" s="127" t="s">
        <v>524</v>
      </c>
      <c r="E21" s="126" t="s">
        <v>545</v>
      </c>
      <c r="F21" s="126">
        <v>1</v>
      </c>
      <c r="G21" s="126" t="s">
        <v>526</v>
      </c>
      <c r="H21" s="126" t="s">
        <v>521</v>
      </c>
      <c r="I21" s="126" t="s">
        <v>534</v>
      </c>
      <c r="J21" s="126"/>
    </row>
    <row r="22" spans="2:10" ht="27.95" customHeight="1">
      <c r="B22" s="126" t="s">
        <v>546</v>
      </c>
      <c r="C22" s="126"/>
      <c r="D22" s="127" t="s">
        <v>547</v>
      </c>
      <c r="E22" s="126" t="s">
        <v>548</v>
      </c>
      <c r="F22" s="126">
        <v>1</v>
      </c>
      <c r="G22" s="126" t="s">
        <v>526</v>
      </c>
      <c r="H22" s="126" t="s">
        <v>521</v>
      </c>
      <c r="I22" s="126" t="s">
        <v>534</v>
      </c>
      <c r="J22" s="126"/>
    </row>
    <row r="23" spans="2:10" ht="27.95" customHeight="1">
      <c r="B23" s="126" t="s">
        <v>549</v>
      </c>
      <c r="C23" s="126"/>
      <c r="D23" s="127" t="s">
        <v>524</v>
      </c>
      <c r="E23" s="126" t="s">
        <v>550</v>
      </c>
      <c r="F23" s="126">
        <v>1</v>
      </c>
      <c r="G23" s="126" t="s">
        <v>551</v>
      </c>
      <c r="H23" s="126" t="s">
        <v>521</v>
      </c>
      <c r="I23" s="126" t="s">
        <v>552</v>
      </c>
      <c r="J23" s="126"/>
    </row>
    <row r="24" spans="2:10" ht="27.95" customHeight="1">
      <c r="B24" s="126" t="s">
        <v>553</v>
      </c>
      <c r="C24" s="126"/>
      <c r="D24" s="128" t="s">
        <v>529</v>
      </c>
      <c r="E24" s="126" t="s">
        <v>554</v>
      </c>
      <c r="F24" s="126">
        <v>1</v>
      </c>
      <c r="G24" s="126" t="s">
        <v>551</v>
      </c>
      <c r="H24" s="126" t="s">
        <v>521</v>
      </c>
      <c r="I24" s="126" t="s">
        <v>555</v>
      </c>
      <c r="J24" s="126"/>
    </row>
    <row r="25" spans="2:10" ht="27.95" customHeight="1">
      <c r="B25" s="126" t="s">
        <v>556</v>
      </c>
      <c r="C25" s="126"/>
      <c r="D25" s="129" t="s">
        <v>557</v>
      </c>
      <c r="E25" s="126" t="s">
        <v>558</v>
      </c>
      <c r="F25" s="126">
        <v>1</v>
      </c>
      <c r="G25" s="126" t="s">
        <v>559</v>
      </c>
      <c r="H25" s="126" t="s">
        <v>560</v>
      </c>
      <c r="I25" s="126" t="s">
        <v>561</v>
      </c>
      <c r="J25" s="126"/>
    </row>
    <row r="26" spans="2:10" ht="27.95" customHeight="1">
      <c r="B26" s="126" t="s">
        <v>562</v>
      </c>
      <c r="C26" s="126"/>
      <c r="D26" s="127" t="s">
        <v>563</v>
      </c>
      <c r="E26" s="126" t="s">
        <v>564</v>
      </c>
      <c r="F26" s="126">
        <v>1</v>
      </c>
      <c r="G26" s="126" t="s">
        <v>559</v>
      </c>
      <c r="H26" s="126" t="s">
        <v>560</v>
      </c>
      <c r="I26" s="126" t="s">
        <v>561</v>
      </c>
      <c r="J26" s="126"/>
    </row>
    <row r="27" spans="2:10" ht="27.95" customHeight="1">
      <c r="B27" s="126" t="s">
        <v>565</v>
      </c>
      <c r="C27" s="126"/>
      <c r="D27" s="127" t="s">
        <v>566</v>
      </c>
      <c r="E27" s="126" t="s">
        <v>567</v>
      </c>
      <c r="F27" s="126">
        <v>1</v>
      </c>
      <c r="G27" s="126" t="s">
        <v>559</v>
      </c>
      <c r="H27" s="126" t="s">
        <v>560</v>
      </c>
      <c r="I27" s="126" t="s">
        <v>568</v>
      </c>
      <c r="J27" s="126"/>
    </row>
    <row r="28" spans="2:10" ht="27.95" customHeight="1">
      <c r="B28" s="126" t="s">
        <v>569</v>
      </c>
      <c r="C28" s="126"/>
      <c r="D28" s="127" t="s">
        <v>570</v>
      </c>
      <c r="E28" s="126" t="s">
        <v>571</v>
      </c>
      <c r="F28" s="126">
        <v>1</v>
      </c>
      <c r="G28" s="126" t="s">
        <v>559</v>
      </c>
      <c r="H28" s="126" t="s">
        <v>560</v>
      </c>
      <c r="I28" s="126" t="s">
        <v>568</v>
      </c>
      <c r="J28" s="126"/>
    </row>
    <row r="29" spans="2:10" ht="27.95" customHeight="1">
      <c r="B29" s="126" t="s">
        <v>572</v>
      </c>
      <c r="C29" s="126"/>
      <c r="D29" s="127" t="s">
        <v>573</v>
      </c>
      <c r="E29" s="126" t="s">
        <v>574</v>
      </c>
      <c r="F29" s="126">
        <v>1</v>
      </c>
      <c r="G29" s="126" t="s">
        <v>559</v>
      </c>
      <c r="H29" s="126" t="s">
        <v>560</v>
      </c>
      <c r="I29" s="126" t="s">
        <v>568</v>
      </c>
      <c r="J29" s="126"/>
    </row>
    <row r="30" spans="2:10" ht="27.95" customHeight="1">
      <c r="B30" s="126" t="s">
        <v>575</v>
      </c>
      <c r="C30" s="126"/>
      <c r="D30" s="127" t="s">
        <v>576</v>
      </c>
      <c r="E30" s="126" t="s">
        <v>577</v>
      </c>
      <c r="F30" s="126">
        <v>1</v>
      </c>
      <c r="G30" s="126" t="s">
        <v>559</v>
      </c>
      <c r="H30" s="126" t="s">
        <v>560</v>
      </c>
      <c r="I30" s="126" t="s">
        <v>568</v>
      </c>
      <c r="J30" s="126"/>
    </row>
    <row r="31" spans="2:10" ht="27.95" customHeight="1">
      <c r="B31" s="126" t="s">
        <v>578</v>
      </c>
      <c r="C31" s="126"/>
      <c r="D31" s="127" t="s">
        <v>579</v>
      </c>
      <c r="E31" s="126" t="s">
        <v>580</v>
      </c>
      <c r="F31" s="126">
        <v>1</v>
      </c>
      <c r="G31" s="126" t="s">
        <v>559</v>
      </c>
      <c r="H31" s="126" t="s">
        <v>560</v>
      </c>
      <c r="I31" s="126" t="s">
        <v>568</v>
      </c>
      <c r="J31" s="126"/>
    </row>
    <row r="32" spans="2:10" ht="27.95" customHeight="1">
      <c r="B32" s="126"/>
      <c r="C32" s="126"/>
      <c r="D32" s="126"/>
      <c r="E32" s="126"/>
      <c r="F32" s="126"/>
      <c r="G32" s="126"/>
      <c r="H32" s="126"/>
      <c r="I32" s="126"/>
      <c r="J32" s="126"/>
    </row>
    <row r="33" spans="2:10" ht="27.95" customHeight="1">
      <c r="B33"/>
      <c r="C33"/>
      <c r="D33"/>
      <c r="E33"/>
      <c r="F33"/>
      <c r="G33"/>
      <c r="H33"/>
      <c r="I33"/>
      <c r="J33"/>
    </row>
  </sheetData>
  <mergeCells count="1">
    <mergeCell ref="B2:I2"/>
  </mergeCells>
  <phoneticPr fontId="1" type="noConversion"/>
  <printOptions horizontalCentered="1" gridLinesSet="0"/>
  <pageMargins left="0" right="0" top="0.42" bottom="0.11811023622047245" header="0" footer="0.19685039370078741"/>
  <pageSetup paperSize="9" scale="7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J5"/>
  <sheetViews>
    <sheetView workbookViewId="0">
      <selection activeCell="J5" sqref="J5"/>
    </sheetView>
  </sheetViews>
  <sheetFormatPr defaultRowHeight="16.5"/>
  <sheetData>
    <row r="5" spans="10:10">
      <c r="J5" s="98" t="s">
        <v>420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AG47"/>
  <sheetViews>
    <sheetView zoomScaleNormal="100" workbookViewId="0">
      <selection activeCell="I27" sqref="I27"/>
    </sheetView>
  </sheetViews>
  <sheetFormatPr defaultRowHeight="12"/>
  <cols>
    <col min="1" max="1" width="1.125" style="226" customWidth="1"/>
    <col min="2" max="2" width="7.25" style="226" customWidth="1"/>
    <col min="3" max="3" width="22.375" style="226" customWidth="1"/>
    <col min="4" max="4" width="15.75" style="226" customWidth="1"/>
    <col min="5" max="5" width="16.625" style="226" customWidth="1"/>
    <col min="6" max="8" width="15.875" style="226" customWidth="1"/>
    <col min="9" max="9" width="15" style="226" customWidth="1"/>
    <col min="10" max="10" width="1" style="226" customWidth="1"/>
    <col min="11" max="17" width="9" style="226"/>
    <col min="18" max="251" width="9" style="213"/>
    <col min="252" max="252" width="0.75" style="213" customWidth="1"/>
    <col min="253" max="253" width="5.625" style="213" customWidth="1"/>
    <col min="254" max="254" width="19.625" style="213" customWidth="1"/>
    <col min="255" max="257" width="15.625" style="213" customWidth="1"/>
    <col min="258" max="258" width="1" style="213" customWidth="1"/>
    <col min="259" max="259" width="5.625" style="213" customWidth="1"/>
    <col min="260" max="260" width="19.625" style="213" customWidth="1"/>
    <col min="261" max="263" width="15.625" style="213" customWidth="1"/>
    <col min="264" max="507" width="9" style="213"/>
    <col min="508" max="508" width="0.75" style="213" customWidth="1"/>
    <col min="509" max="509" width="5.625" style="213" customWidth="1"/>
    <col min="510" max="510" width="19.625" style="213" customWidth="1"/>
    <col min="511" max="513" width="15.625" style="213" customWidth="1"/>
    <col min="514" max="514" width="1" style="213" customWidth="1"/>
    <col min="515" max="515" width="5.625" style="213" customWidth="1"/>
    <col min="516" max="516" width="19.625" style="213" customWidth="1"/>
    <col min="517" max="519" width="15.625" style="213" customWidth="1"/>
    <col min="520" max="763" width="9" style="213"/>
    <col min="764" max="764" width="0.75" style="213" customWidth="1"/>
    <col min="765" max="765" width="5.625" style="213" customWidth="1"/>
    <col min="766" max="766" width="19.625" style="213" customWidth="1"/>
    <col min="767" max="769" width="15.625" style="213" customWidth="1"/>
    <col min="770" max="770" width="1" style="213" customWidth="1"/>
    <col min="771" max="771" width="5.625" style="213" customWidth="1"/>
    <col min="772" max="772" width="19.625" style="213" customWidth="1"/>
    <col min="773" max="775" width="15.625" style="213" customWidth="1"/>
    <col min="776" max="1019" width="9" style="213"/>
    <col min="1020" max="1020" width="0.75" style="213" customWidth="1"/>
    <col min="1021" max="1021" width="5.625" style="213" customWidth="1"/>
    <col min="1022" max="1022" width="19.625" style="213" customWidth="1"/>
    <col min="1023" max="1025" width="15.625" style="213" customWidth="1"/>
    <col min="1026" max="1026" width="1" style="213" customWidth="1"/>
    <col min="1027" max="1027" width="5.625" style="213" customWidth="1"/>
    <col min="1028" max="1028" width="19.625" style="213" customWidth="1"/>
    <col min="1029" max="1031" width="15.625" style="213" customWidth="1"/>
    <col min="1032" max="1275" width="9" style="213"/>
    <col min="1276" max="1276" width="0.75" style="213" customWidth="1"/>
    <col min="1277" max="1277" width="5.625" style="213" customWidth="1"/>
    <col min="1278" max="1278" width="19.625" style="213" customWidth="1"/>
    <col min="1279" max="1281" width="15.625" style="213" customWidth="1"/>
    <col min="1282" max="1282" width="1" style="213" customWidth="1"/>
    <col min="1283" max="1283" width="5.625" style="213" customWidth="1"/>
    <col min="1284" max="1284" width="19.625" style="213" customWidth="1"/>
    <col min="1285" max="1287" width="15.625" style="213" customWidth="1"/>
    <col min="1288" max="1531" width="9" style="213"/>
    <col min="1532" max="1532" width="0.75" style="213" customWidth="1"/>
    <col min="1533" max="1533" width="5.625" style="213" customWidth="1"/>
    <col min="1534" max="1534" width="19.625" style="213" customWidth="1"/>
    <col min="1535" max="1537" width="15.625" style="213" customWidth="1"/>
    <col min="1538" max="1538" width="1" style="213" customWidth="1"/>
    <col min="1539" max="1539" width="5.625" style="213" customWidth="1"/>
    <col min="1540" max="1540" width="19.625" style="213" customWidth="1"/>
    <col min="1541" max="1543" width="15.625" style="213" customWidth="1"/>
    <col min="1544" max="1787" width="9" style="213"/>
    <col min="1788" max="1788" width="0.75" style="213" customWidth="1"/>
    <col min="1789" max="1789" width="5.625" style="213" customWidth="1"/>
    <col min="1790" max="1790" width="19.625" style="213" customWidth="1"/>
    <col min="1791" max="1793" width="15.625" style="213" customWidth="1"/>
    <col min="1794" max="1794" width="1" style="213" customWidth="1"/>
    <col min="1795" max="1795" width="5.625" style="213" customWidth="1"/>
    <col min="1796" max="1796" width="19.625" style="213" customWidth="1"/>
    <col min="1797" max="1799" width="15.625" style="213" customWidth="1"/>
    <col min="1800" max="2043" width="9" style="213"/>
    <col min="2044" max="2044" width="0.75" style="213" customWidth="1"/>
    <col min="2045" max="2045" width="5.625" style="213" customWidth="1"/>
    <col min="2046" max="2046" width="19.625" style="213" customWidth="1"/>
    <col min="2047" max="2049" width="15.625" style="213" customWidth="1"/>
    <col min="2050" max="2050" width="1" style="213" customWidth="1"/>
    <col min="2051" max="2051" width="5.625" style="213" customWidth="1"/>
    <col min="2052" max="2052" width="19.625" style="213" customWidth="1"/>
    <col min="2053" max="2055" width="15.625" style="213" customWidth="1"/>
    <col min="2056" max="2299" width="9" style="213"/>
    <col min="2300" max="2300" width="0.75" style="213" customWidth="1"/>
    <col min="2301" max="2301" width="5.625" style="213" customWidth="1"/>
    <col min="2302" max="2302" width="19.625" style="213" customWidth="1"/>
    <col min="2303" max="2305" width="15.625" style="213" customWidth="1"/>
    <col min="2306" max="2306" width="1" style="213" customWidth="1"/>
    <col min="2307" max="2307" width="5.625" style="213" customWidth="1"/>
    <col min="2308" max="2308" width="19.625" style="213" customWidth="1"/>
    <col min="2309" max="2311" width="15.625" style="213" customWidth="1"/>
    <col min="2312" max="2555" width="9" style="213"/>
    <col min="2556" max="2556" width="0.75" style="213" customWidth="1"/>
    <col min="2557" max="2557" width="5.625" style="213" customWidth="1"/>
    <col min="2558" max="2558" width="19.625" style="213" customWidth="1"/>
    <col min="2559" max="2561" width="15.625" style="213" customWidth="1"/>
    <col min="2562" max="2562" width="1" style="213" customWidth="1"/>
    <col min="2563" max="2563" width="5.625" style="213" customWidth="1"/>
    <col min="2564" max="2564" width="19.625" style="213" customWidth="1"/>
    <col min="2565" max="2567" width="15.625" style="213" customWidth="1"/>
    <col min="2568" max="2811" width="9" style="213"/>
    <col min="2812" max="2812" width="0.75" style="213" customWidth="1"/>
    <col min="2813" max="2813" width="5.625" style="213" customWidth="1"/>
    <col min="2814" max="2814" width="19.625" style="213" customWidth="1"/>
    <col min="2815" max="2817" width="15.625" style="213" customWidth="1"/>
    <col min="2818" max="2818" width="1" style="213" customWidth="1"/>
    <col min="2819" max="2819" width="5.625" style="213" customWidth="1"/>
    <col min="2820" max="2820" width="19.625" style="213" customWidth="1"/>
    <col min="2821" max="2823" width="15.625" style="213" customWidth="1"/>
    <col min="2824" max="3067" width="9" style="213"/>
    <col min="3068" max="3068" width="0.75" style="213" customWidth="1"/>
    <col min="3069" max="3069" width="5.625" style="213" customWidth="1"/>
    <col min="3070" max="3070" width="19.625" style="213" customWidth="1"/>
    <col min="3071" max="3073" width="15.625" style="213" customWidth="1"/>
    <col min="3074" max="3074" width="1" style="213" customWidth="1"/>
    <col min="3075" max="3075" width="5.625" style="213" customWidth="1"/>
    <col min="3076" max="3076" width="19.625" style="213" customWidth="1"/>
    <col min="3077" max="3079" width="15.625" style="213" customWidth="1"/>
    <col min="3080" max="3323" width="9" style="213"/>
    <col min="3324" max="3324" width="0.75" style="213" customWidth="1"/>
    <col min="3325" max="3325" width="5.625" style="213" customWidth="1"/>
    <col min="3326" max="3326" width="19.625" style="213" customWidth="1"/>
    <col min="3327" max="3329" width="15.625" style="213" customWidth="1"/>
    <col min="3330" max="3330" width="1" style="213" customWidth="1"/>
    <col min="3331" max="3331" width="5.625" style="213" customWidth="1"/>
    <col min="3332" max="3332" width="19.625" style="213" customWidth="1"/>
    <col min="3333" max="3335" width="15.625" style="213" customWidth="1"/>
    <col min="3336" max="3579" width="9" style="213"/>
    <col min="3580" max="3580" width="0.75" style="213" customWidth="1"/>
    <col min="3581" max="3581" width="5.625" style="213" customWidth="1"/>
    <col min="3582" max="3582" width="19.625" style="213" customWidth="1"/>
    <col min="3583" max="3585" width="15.625" style="213" customWidth="1"/>
    <col min="3586" max="3586" width="1" style="213" customWidth="1"/>
    <col min="3587" max="3587" width="5.625" style="213" customWidth="1"/>
    <col min="3588" max="3588" width="19.625" style="213" customWidth="1"/>
    <col min="3589" max="3591" width="15.625" style="213" customWidth="1"/>
    <col min="3592" max="3835" width="9" style="213"/>
    <col min="3836" max="3836" width="0.75" style="213" customWidth="1"/>
    <col min="3837" max="3837" width="5.625" style="213" customWidth="1"/>
    <col min="3838" max="3838" width="19.625" style="213" customWidth="1"/>
    <col min="3839" max="3841" width="15.625" style="213" customWidth="1"/>
    <col min="3842" max="3842" width="1" style="213" customWidth="1"/>
    <col min="3843" max="3843" width="5.625" style="213" customWidth="1"/>
    <col min="3844" max="3844" width="19.625" style="213" customWidth="1"/>
    <col min="3845" max="3847" width="15.625" style="213" customWidth="1"/>
    <col min="3848" max="4091" width="9" style="213"/>
    <col min="4092" max="4092" width="0.75" style="213" customWidth="1"/>
    <col min="4093" max="4093" width="5.625" style="213" customWidth="1"/>
    <col min="4094" max="4094" width="19.625" style="213" customWidth="1"/>
    <col min="4095" max="4097" width="15.625" style="213" customWidth="1"/>
    <col min="4098" max="4098" width="1" style="213" customWidth="1"/>
    <col min="4099" max="4099" width="5.625" style="213" customWidth="1"/>
    <col min="4100" max="4100" width="19.625" style="213" customWidth="1"/>
    <col min="4101" max="4103" width="15.625" style="213" customWidth="1"/>
    <col min="4104" max="4347" width="9" style="213"/>
    <col min="4348" max="4348" width="0.75" style="213" customWidth="1"/>
    <col min="4349" max="4349" width="5.625" style="213" customWidth="1"/>
    <col min="4350" max="4350" width="19.625" style="213" customWidth="1"/>
    <col min="4351" max="4353" width="15.625" style="213" customWidth="1"/>
    <col min="4354" max="4354" width="1" style="213" customWidth="1"/>
    <col min="4355" max="4355" width="5.625" style="213" customWidth="1"/>
    <col min="4356" max="4356" width="19.625" style="213" customWidth="1"/>
    <col min="4357" max="4359" width="15.625" style="213" customWidth="1"/>
    <col min="4360" max="4603" width="9" style="213"/>
    <col min="4604" max="4604" width="0.75" style="213" customWidth="1"/>
    <col min="4605" max="4605" width="5.625" style="213" customWidth="1"/>
    <col min="4606" max="4606" width="19.625" style="213" customWidth="1"/>
    <col min="4607" max="4609" width="15.625" style="213" customWidth="1"/>
    <col min="4610" max="4610" width="1" style="213" customWidth="1"/>
    <col min="4611" max="4611" width="5.625" style="213" customWidth="1"/>
    <col min="4612" max="4612" width="19.625" style="213" customWidth="1"/>
    <col min="4613" max="4615" width="15.625" style="213" customWidth="1"/>
    <col min="4616" max="4859" width="9" style="213"/>
    <col min="4860" max="4860" width="0.75" style="213" customWidth="1"/>
    <col min="4861" max="4861" width="5.625" style="213" customWidth="1"/>
    <col min="4862" max="4862" width="19.625" style="213" customWidth="1"/>
    <col min="4863" max="4865" width="15.625" style="213" customWidth="1"/>
    <col min="4866" max="4866" width="1" style="213" customWidth="1"/>
    <col min="4867" max="4867" width="5.625" style="213" customWidth="1"/>
    <col min="4868" max="4868" width="19.625" style="213" customWidth="1"/>
    <col min="4869" max="4871" width="15.625" style="213" customWidth="1"/>
    <col min="4872" max="5115" width="9" style="213"/>
    <col min="5116" max="5116" width="0.75" style="213" customWidth="1"/>
    <col min="5117" max="5117" width="5.625" style="213" customWidth="1"/>
    <col min="5118" max="5118" width="19.625" style="213" customWidth="1"/>
    <col min="5119" max="5121" width="15.625" style="213" customWidth="1"/>
    <col min="5122" max="5122" width="1" style="213" customWidth="1"/>
    <col min="5123" max="5123" width="5.625" style="213" customWidth="1"/>
    <col min="5124" max="5124" width="19.625" style="213" customWidth="1"/>
    <col min="5125" max="5127" width="15.625" style="213" customWidth="1"/>
    <col min="5128" max="5371" width="9" style="213"/>
    <col min="5372" max="5372" width="0.75" style="213" customWidth="1"/>
    <col min="5373" max="5373" width="5.625" style="213" customWidth="1"/>
    <col min="5374" max="5374" width="19.625" style="213" customWidth="1"/>
    <col min="5375" max="5377" width="15.625" style="213" customWidth="1"/>
    <col min="5378" max="5378" width="1" style="213" customWidth="1"/>
    <col min="5379" max="5379" width="5.625" style="213" customWidth="1"/>
    <col min="5380" max="5380" width="19.625" style="213" customWidth="1"/>
    <col min="5381" max="5383" width="15.625" style="213" customWidth="1"/>
    <col min="5384" max="5627" width="9" style="213"/>
    <col min="5628" max="5628" width="0.75" style="213" customWidth="1"/>
    <col min="5629" max="5629" width="5.625" style="213" customWidth="1"/>
    <col min="5630" max="5630" width="19.625" style="213" customWidth="1"/>
    <col min="5631" max="5633" width="15.625" style="213" customWidth="1"/>
    <col min="5634" max="5634" width="1" style="213" customWidth="1"/>
    <col min="5635" max="5635" width="5.625" style="213" customWidth="1"/>
    <col min="5636" max="5636" width="19.625" style="213" customWidth="1"/>
    <col min="5637" max="5639" width="15.625" style="213" customWidth="1"/>
    <col min="5640" max="5883" width="9" style="213"/>
    <col min="5884" max="5884" width="0.75" style="213" customWidth="1"/>
    <col min="5885" max="5885" width="5.625" style="213" customWidth="1"/>
    <col min="5886" max="5886" width="19.625" style="213" customWidth="1"/>
    <col min="5887" max="5889" width="15.625" style="213" customWidth="1"/>
    <col min="5890" max="5890" width="1" style="213" customWidth="1"/>
    <col min="5891" max="5891" width="5.625" style="213" customWidth="1"/>
    <col min="5892" max="5892" width="19.625" style="213" customWidth="1"/>
    <col min="5893" max="5895" width="15.625" style="213" customWidth="1"/>
    <col min="5896" max="6139" width="9" style="213"/>
    <col min="6140" max="6140" width="0.75" style="213" customWidth="1"/>
    <col min="6141" max="6141" width="5.625" style="213" customWidth="1"/>
    <col min="6142" max="6142" width="19.625" style="213" customWidth="1"/>
    <col min="6143" max="6145" width="15.625" style="213" customWidth="1"/>
    <col min="6146" max="6146" width="1" style="213" customWidth="1"/>
    <col min="6147" max="6147" width="5.625" style="213" customWidth="1"/>
    <col min="6148" max="6148" width="19.625" style="213" customWidth="1"/>
    <col min="6149" max="6151" width="15.625" style="213" customWidth="1"/>
    <col min="6152" max="6395" width="9" style="213"/>
    <col min="6396" max="6396" width="0.75" style="213" customWidth="1"/>
    <col min="6397" max="6397" width="5.625" style="213" customWidth="1"/>
    <col min="6398" max="6398" width="19.625" style="213" customWidth="1"/>
    <col min="6399" max="6401" width="15.625" style="213" customWidth="1"/>
    <col min="6402" max="6402" width="1" style="213" customWidth="1"/>
    <col min="6403" max="6403" width="5.625" style="213" customWidth="1"/>
    <col min="6404" max="6404" width="19.625" style="213" customWidth="1"/>
    <col min="6405" max="6407" width="15.625" style="213" customWidth="1"/>
    <col min="6408" max="6651" width="9" style="213"/>
    <col min="6652" max="6652" width="0.75" style="213" customWidth="1"/>
    <col min="6653" max="6653" width="5.625" style="213" customWidth="1"/>
    <col min="6654" max="6654" width="19.625" style="213" customWidth="1"/>
    <col min="6655" max="6657" width="15.625" style="213" customWidth="1"/>
    <col min="6658" max="6658" width="1" style="213" customWidth="1"/>
    <col min="6659" max="6659" width="5.625" style="213" customWidth="1"/>
    <col min="6660" max="6660" width="19.625" style="213" customWidth="1"/>
    <col min="6661" max="6663" width="15.625" style="213" customWidth="1"/>
    <col min="6664" max="6907" width="9" style="213"/>
    <col min="6908" max="6908" width="0.75" style="213" customWidth="1"/>
    <col min="6909" max="6909" width="5.625" style="213" customWidth="1"/>
    <col min="6910" max="6910" width="19.625" style="213" customWidth="1"/>
    <col min="6911" max="6913" width="15.625" style="213" customWidth="1"/>
    <col min="6914" max="6914" width="1" style="213" customWidth="1"/>
    <col min="6915" max="6915" width="5.625" style="213" customWidth="1"/>
    <col min="6916" max="6916" width="19.625" style="213" customWidth="1"/>
    <col min="6917" max="6919" width="15.625" style="213" customWidth="1"/>
    <col min="6920" max="7163" width="9" style="213"/>
    <col min="7164" max="7164" width="0.75" style="213" customWidth="1"/>
    <col min="7165" max="7165" width="5.625" style="213" customWidth="1"/>
    <col min="7166" max="7166" width="19.625" style="213" customWidth="1"/>
    <col min="7167" max="7169" width="15.625" style="213" customWidth="1"/>
    <col min="7170" max="7170" width="1" style="213" customWidth="1"/>
    <col min="7171" max="7171" width="5.625" style="213" customWidth="1"/>
    <col min="7172" max="7172" width="19.625" style="213" customWidth="1"/>
    <col min="7173" max="7175" width="15.625" style="213" customWidth="1"/>
    <col min="7176" max="7419" width="9" style="213"/>
    <col min="7420" max="7420" width="0.75" style="213" customWidth="1"/>
    <col min="7421" max="7421" width="5.625" style="213" customWidth="1"/>
    <col min="7422" max="7422" width="19.625" style="213" customWidth="1"/>
    <col min="7423" max="7425" width="15.625" style="213" customWidth="1"/>
    <col min="7426" max="7426" width="1" style="213" customWidth="1"/>
    <col min="7427" max="7427" width="5.625" style="213" customWidth="1"/>
    <col min="7428" max="7428" width="19.625" style="213" customWidth="1"/>
    <col min="7429" max="7431" width="15.625" style="213" customWidth="1"/>
    <col min="7432" max="7675" width="9" style="213"/>
    <col min="7676" max="7676" width="0.75" style="213" customWidth="1"/>
    <col min="7677" max="7677" width="5.625" style="213" customWidth="1"/>
    <col min="7678" max="7678" width="19.625" style="213" customWidth="1"/>
    <col min="7679" max="7681" width="15.625" style="213" customWidth="1"/>
    <col min="7682" max="7682" width="1" style="213" customWidth="1"/>
    <col min="7683" max="7683" width="5.625" style="213" customWidth="1"/>
    <col min="7684" max="7684" width="19.625" style="213" customWidth="1"/>
    <col min="7685" max="7687" width="15.625" style="213" customWidth="1"/>
    <col min="7688" max="7931" width="9" style="213"/>
    <col min="7932" max="7932" width="0.75" style="213" customWidth="1"/>
    <col min="7933" max="7933" width="5.625" style="213" customWidth="1"/>
    <col min="7934" max="7934" width="19.625" style="213" customWidth="1"/>
    <col min="7935" max="7937" width="15.625" style="213" customWidth="1"/>
    <col min="7938" max="7938" width="1" style="213" customWidth="1"/>
    <col min="7939" max="7939" width="5.625" style="213" customWidth="1"/>
    <col min="7940" max="7940" width="19.625" style="213" customWidth="1"/>
    <col min="7941" max="7943" width="15.625" style="213" customWidth="1"/>
    <col min="7944" max="8187" width="9" style="213"/>
    <col min="8188" max="8188" width="0.75" style="213" customWidth="1"/>
    <col min="8189" max="8189" width="5.625" style="213" customWidth="1"/>
    <col min="8190" max="8190" width="19.625" style="213" customWidth="1"/>
    <col min="8191" max="8193" width="15.625" style="213" customWidth="1"/>
    <col min="8194" max="8194" width="1" style="213" customWidth="1"/>
    <col min="8195" max="8195" width="5.625" style="213" customWidth="1"/>
    <col min="8196" max="8196" width="19.625" style="213" customWidth="1"/>
    <col min="8197" max="8199" width="15.625" style="213" customWidth="1"/>
    <col min="8200" max="8443" width="9" style="213"/>
    <col min="8444" max="8444" width="0.75" style="213" customWidth="1"/>
    <col min="8445" max="8445" width="5.625" style="213" customWidth="1"/>
    <col min="8446" max="8446" width="19.625" style="213" customWidth="1"/>
    <col min="8447" max="8449" width="15.625" style="213" customWidth="1"/>
    <col min="8450" max="8450" width="1" style="213" customWidth="1"/>
    <col min="8451" max="8451" width="5.625" style="213" customWidth="1"/>
    <col min="8452" max="8452" width="19.625" style="213" customWidth="1"/>
    <col min="8453" max="8455" width="15.625" style="213" customWidth="1"/>
    <col min="8456" max="8699" width="9" style="213"/>
    <col min="8700" max="8700" width="0.75" style="213" customWidth="1"/>
    <col min="8701" max="8701" width="5.625" style="213" customWidth="1"/>
    <col min="8702" max="8702" width="19.625" style="213" customWidth="1"/>
    <col min="8703" max="8705" width="15.625" style="213" customWidth="1"/>
    <col min="8706" max="8706" width="1" style="213" customWidth="1"/>
    <col min="8707" max="8707" width="5.625" style="213" customWidth="1"/>
    <col min="8708" max="8708" width="19.625" style="213" customWidth="1"/>
    <col min="8709" max="8711" width="15.625" style="213" customWidth="1"/>
    <col min="8712" max="8955" width="9" style="213"/>
    <col min="8956" max="8956" width="0.75" style="213" customWidth="1"/>
    <col min="8957" max="8957" width="5.625" style="213" customWidth="1"/>
    <col min="8958" max="8958" width="19.625" style="213" customWidth="1"/>
    <col min="8959" max="8961" width="15.625" style="213" customWidth="1"/>
    <col min="8962" max="8962" width="1" style="213" customWidth="1"/>
    <col min="8963" max="8963" width="5.625" style="213" customWidth="1"/>
    <col min="8964" max="8964" width="19.625" style="213" customWidth="1"/>
    <col min="8965" max="8967" width="15.625" style="213" customWidth="1"/>
    <col min="8968" max="9211" width="9" style="213"/>
    <col min="9212" max="9212" width="0.75" style="213" customWidth="1"/>
    <col min="9213" max="9213" width="5.625" style="213" customWidth="1"/>
    <col min="9214" max="9214" width="19.625" style="213" customWidth="1"/>
    <col min="9215" max="9217" width="15.625" style="213" customWidth="1"/>
    <col min="9218" max="9218" width="1" style="213" customWidth="1"/>
    <col min="9219" max="9219" width="5.625" style="213" customWidth="1"/>
    <col min="9220" max="9220" width="19.625" style="213" customWidth="1"/>
    <col min="9221" max="9223" width="15.625" style="213" customWidth="1"/>
    <col min="9224" max="9467" width="9" style="213"/>
    <col min="9468" max="9468" width="0.75" style="213" customWidth="1"/>
    <col min="9469" max="9469" width="5.625" style="213" customWidth="1"/>
    <col min="9470" max="9470" width="19.625" style="213" customWidth="1"/>
    <col min="9471" max="9473" width="15.625" style="213" customWidth="1"/>
    <col min="9474" max="9474" width="1" style="213" customWidth="1"/>
    <col min="9475" max="9475" width="5.625" style="213" customWidth="1"/>
    <col min="9476" max="9476" width="19.625" style="213" customWidth="1"/>
    <col min="9477" max="9479" width="15.625" style="213" customWidth="1"/>
    <col min="9480" max="9723" width="9" style="213"/>
    <col min="9724" max="9724" width="0.75" style="213" customWidth="1"/>
    <col min="9725" max="9725" width="5.625" style="213" customWidth="1"/>
    <col min="9726" max="9726" width="19.625" style="213" customWidth="1"/>
    <col min="9727" max="9729" width="15.625" style="213" customWidth="1"/>
    <col min="9730" max="9730" width="1" style="213" customWidth="1"/>
    <col min="9731" max="9731" width="5.625" style="213" customWidth="1"/>
    <col min="9732" max="9732" width="19.625" style="213" customWidth="1"/>
    <col min="9733" max="9735" width="15.625" style="213" customWidth="1"/>
    <col min="9736" max="9979" width="9" style="213"/>
    <col min="9980" max="9980" width="0.75" style="213" customWidth="1"/>
    <col min="9981" max="9981" width="5.625" style="213" customWidth="1"/>
    <col min="9982" max="9982" width="19.625" style="213" customWidth="1"/>
    <col min="9983" max="9985" width="15.625" style="213" customWidth="1"/>
    <col min="9986" max="9986" width="1" style="213" customWidth="1"/>
    <col min="9987" max="9987" width="5.625" style="213" customWidth="1"/>
    <col min="9988" max="9988" width="19.625" style="213" customWidth="1"/>
    <col min="9989" max="9991" width="15.625" style="213" customWidth="1"/>
    <col min="9992" max="10235" width="9" style="213"/>
    <col min="10236" max="10236" width="0.75" style="213" customWidth="1"/>
    <col min="10237" max="10237" width="5.625" style="213" customWidth="1"/>
    <col min="10238" max="10238" width="19.625" style="213" customWidth="1"/>
    <col min="10239" max="10241" width="15.625" style="213" customWidth="1"/>
    <col min="10242" max="10242" width="1" style="213" customWidth="1"/>
    <col min="10243" max="10243" width="5.625" style="213" customWidth="1"/>
    <col min="10244" max="10244" width="19.625" style="213" customWidth="1"/>
    <col min="10245" max="10247" width="15.625" style="213" customWidth="1"/>
    <col min="10248" max="10491" width="9" style="213"/>
    <col min="10492" max="10492" width="0.75" style="213" customWidth="1"/>
    <col min="10493" max="10493" width="5.625" style="213" customWidth="1"/>
    <col min="10494" max="10494" width="19.625" style="213" customWidth="1"/>
    <col min="10495" max="10497" width="15.625" style="213" customWidth="1"/>
    <col min="10498" max="10498" width="1" style="213" customWidth="1"/>
    <col min="10499" max="10499" width="5.625" style="213" customWidth="1"/>
    <col min="10500" max="10500" width="19.625" style="213" customWidth="1"/>
    <col min="10501" max="10503" width="15.625" style="213" customWidth="1"/>
    <col min="10504" max="10747" width="9" style="213"/>
    <col min="10748" max="10748" width="0.75" style="213" customWidth="1"/>
    <col min="10749" max="10749" width="5.625" style="213" customWidth="1"/>
    <col min="10750" max="10750" width="19.625" style="213" customWidth="1"/>
    <col min="10751" max="10753" width="15.625" style="213" customWidth="1"/>
    <col min="10754" max="10754" width="1" style="213" customWidth="1"/>
    <col min="10755" max="10755" width="5.625" style="213" customWidth="1"/>
    <col min="10756" max="10756" width="19.625" style="213" customWidth="1"/>
    <col min="10757" max="10759" width="15.625" style="213" customWidth="1"/>
    <col min="10760" max="11003" width="9" style="213"/>
    <col min="11004" max="11004" width="0.75" style="213" customWidth="1"/>
    <col min="11005" max="11005" width="5.625" style="213" customWidth="1"/>
    <col min="11006" max="11006" width="19.625" style="213" customWidth="1"/>
    <col min="11007" max="11009" width="15.625" style="213" customWidth="1"/>
    <col min="11010" max="11010" width="1" style="213" customWidth="1"/>
    <col min="11011" max="11011" width="5.625" style="213" customWidth="1"/>
    <col min="11012" max="11012" width="19.625" style="213" customWidth="1"/>
    <col min="11013" max="11015" width="15.625" style="213" customWidth="1"/>
    <col min="11016" max="11259" width="9" style="213"/>
    <col min="11260" max="11260" width="0.75" style="213" customWidth="1"/>
    <col min="11261" max="11261" width="5.625" style="213" customWidth="1"/>
    <col min="11262" max="11262" width="19.625" style="213" customWidth="1"/>
    <col min="11263" max="11265" width="15.625" style="213" customWidth="1"/>
    <col min="11266" max="11266" width="1" style="213" customWidth="1"/>
    <col min="11267" max="11267" width="5.625" style="213" customWidth="1"/>
    <col min="11268" max="11268" width="19.625" style="213" customWidth="1"/>
    <col min="11269" max="11271" width="15.625" style="213" customWidth="1"/>
    <col min="11272" max="11515" width="9" style="213"/>
    <col min="11516" max="11516" width="0.75" style="213" customWidth="1"/>
    <col min="11517" max="11517" width="5.625" style="213" customWidth="1"/>
    <col min="11518" max="11518" width="19.625" style="213" customWidth="1"/>
    <col min="11519" max="11521" width="15.625" style="213" customWidth="1"/>
    <col min="11522" max="11522" width="1" style="213" customWidth="1"/>
    <col min="11523" max="11523" width="5.625" style="213" customWidth="1"/>
    <col min="11524" max="11524" width="19.625" style="213" customWidth="1"/>
    <col min="11525" max="11527" width="15.625" style="213" customWidth="1"/>
    <col min="11528" max="11771" width="9" style="213"/>
    <col min="11772" max="11772" width="0.75" style="213" customWidth="1"/>
    <col min="11773" max="11773" width="5.625" style="213" customWidth="1"/>
    <col min="11774" max="11774" width="19.625" style="213" customWidth="1"/>
    <col min="11775" max="11777" width="15.625" style="213" customWidth="1"/>
    <col min="11778" max="11778" width="1" style="213" customWidth="1"/>
    <col min="11779" max="11779" width="5.625" style="213" customWidth="1"/>
    <col min="11780" max="11780" width="19.625" style="213" customWidth="1"/>
    <col min="11781" max="11783" width="15.625" style="213" customWidth="1"/>
    <col min="11784" max="12027" width="9" style="213"/>
    <col min="12028" max="12028" width="0.75" style="213" customWidth="1"/>
    <col min="12029" max="12029" width="5.625" style="213" customWidth="1"/>
    <col min="12030" max="12030" width="19.625" style="213" customWidth="1"/>
    <col min="12031" max="12033" width="15.625" style="213" customWidth="1"/>
    <col min="12034" max="12034" width="1" style="213" customWidth="1"/>
    <col min="12035" max="12035" width="5.625" style="213" customWidth="1"/>
    <col min="12036" max="12036" width="19.625" style="213" customWidth="1"/>
    <col min="12037" max="12039" width="15.625" style="213" customWidth="1"/>
    <col min="12040" max="12283" width="9" style="213"/>
    <col min="12284" max="12284" width="0.75" style="213" customWidth="1"/>
    <col min="12285" max="12285" width="5.625" style="213" customWidth="1"/>
    <col min="12286" max="12286" width="19.625" style="213" customWidth="1"/>
    <col min="12287" max="12289" width="15.625" style="213" customWidth="1"/>
    <col min="12290" max="12290" width="1" style="213" customWidth="1"/>
    <col min="12291" max="12291" width="5.625" style="213" customWidth="1"/>
    <col min="12292" max="12292" width="19.625" style="213" customWidth="1"/>
    <col min="12293" max="12295" width="15.625" style="213" customWidth="1"/>
    <col min="12296" max="12539" width="9" style="213"/>
    <col min="12540" max="12540" width="0.75" style="213" customWidth="1"/>
    <col min="12541" max="12541" width="5.625" style="213" customWidth="1"/>
    <col min="12542" max="12542" width="19.625" style="213" customWidth="1"/>
    <col min="12543" max="12545" width="15.625" style="213" customWidth="1"/>
    <col min="12546" max="12546" width="1" style="213" customWidth="1"/>
    <col min="12547" max="12547" width="5.625" style="213" customWidth="1"/>
    <col min="12548" max="12548" width="19.625" style="213" customWidth="1"/>
    <col min="12549" max="12551" width="15.625" style="213" customWidth="1"/>
    <col min="12552" max="12795" width="9" style="213"/>
    <col min="12796" max="12796" width="0.75" style="213" customWidth="1"/>
    <col min="12797" max="12797" width="5.625" style="213" customWidth="1"/>
    <col min="12798" max="12798" width="19.625" style="213" customWidth="1"/>
    <col min="12799" max="12801" width="15.625" style="213" customWidth="1"/>
    <col min="12802" max="12802" width="1" style="213" customWidth="1"/>
    <col min="12803" max="12803" width="5.625" style="213" customWidth="1"/>
    <col min="12804" max="12804" width="19.625" style="213" customWidth="1"/>
    <col min="12805" max="12807" width="15.625" style="213" customWidth="1"/>
    <col min="12808" max="13051" width="9" style="213"/>
    <col min="13052" max="13052" width="0.75" style="213" customWidth="1"/>
    <col min="13053" max="13053" width="5.625" style="213" customWidth="1"/>
    <col min="13054" max="13054" width="19.625" style="213" customWidth="1"/>
    <col min="13055" max="13057" width="15.625" style="213" customWidth="1"/>
    <col min="13058" max="13058" width="1" style="213" customWidth="1"/>
    <col min="13059" max="13059" width="5.625" style="213" customWidth="1"/>
    <col min="13060" max="13060" width="19.625" style="213" customWidth="1"/>
    <col min="13061" max="13063" width="15.625" style="213" customWidth="1"/>
    <col min="13064" max="13307" width="9" style="213"/>
    <col min="13308" max="13308" width="0.75" style="213" customWidth="1"/>
    <col min="13309" max="13309" width="5.625" style="213" customWidth="1"/>
    <col min="13310" max="13310" width="19.625" style="213" customWidth="1"/>
    <col min="13311" max="13313" width="15.625" style="213" customWidth="1"/>
    <col min="13314" max="13314" width="1" style="213" customWidth="1"/>
    <col min="13315" max="13315" width="5.625" style="213" customWidth="1"/>
    <col min="13316" max="13316" width="19.625" style="213" customWidth="1"/>
    <col min="13317" max="13319" width="15.625" style="213" customWidth="1"/>
    <col min="13320" max="13563" width="9" style="213"/>
    <col min="13564" max="13564" width="0.75" style="213" customWidth="1"/>
    <col min="13565" max="13565" width="5.625" style="213" customWidth="1"/>
    <col min="13566" max="13566" width="19.625" style="213" customWidth="1"/>
    <col min="13567" max="13569" width="15.625" style="213" customWidth="1"/>
    <col min="13570" max="13570" width="1" style="213" customWidth="1"/>
    <col min="13571" max="13571" width="5.625" style="213" customWidth="1"/>
    <col min="13572" max="13572" width="19.625" style="213" customWidth="1"/>
    <col min="13573" max="13575" width="15.625" style="213" customWidth="1"/>
    <col min="13576" max="13819" width="9" style="213"/>
    <col min="13820" max="13820" width="0.75" style="213" customWidth="1"/>
    <col min="13821" max="13821" width="5.625" style="213" customWidth="1"/>
    <col min="13822" max="13822" width="19.625" style="213" customWidth="1"/>
    <col min="13823" max="13825" width="15.625" style="213" customWidth="1"/>
    <col min="13826" max="13826" width="1" style="213" customWidth="1"/>
    <col min="13827" max="13827" width="5.625" style="213" customWidth="1"/>
    <col min="13828" max="13828" width="19.625" style="213" customWidth="1"/>
    <col min="13829" max="13831" width="15.625" style="213" customWidth="1"/>
    <col min="13832" max="14075" width="9" style="213"/>
    <col min="14076" max="14076" width="0.75" style="213" customWidth="1"/>
    <col min="14077" max="14077" width="5.625" style="213" customWidth="1"/>
    <col min="14078" max="14078" width="19.625" style="213" customWidth="1"/>
    <col min="14079" max="14081" width="15.625" style="213" customWidth="1"/>
    <col min="14082" max="14082" width="1" style="213" customWidth="1"/>
    <col min="14083" max="14083" width="5.625" style="213" customWidth="1"/>
    <col min="14084" max="14084" width="19.625" style="213" customWidth="1"/>
    <col min="14085" max="14087" width="15.625" style="213" customWidth="1"/>
    <col min="14088" max="14331" width="9" style="213"/>
    <col min="14332" max="14332" width="0.75" style="213" customWidth="1"/>
    <col min="14333" max="14333" width="5.625" style="213" customWidth="1"/>
    <col min="14334" max="14334" width="19.625" style="213" customWidth="1"/>
    <col min="14335" max="14337" width="15.625" style="213" customWidth="1"/>
    <col min="14338" max="14338" width="1" style="213" customWidth="1"/>
    <col min="14339" max="14339" width="5.625" style="213" customWidth="1"/>
    <col min="14340" max="14340" width="19.625" style="213" customWidth="1"/>
    <col min="14341" max="14343" width="15.625" style="213" customWidth="1"/>
    <col min="14344" max="14587" width="9" style="213"/>
    <col min="14588" max="14588" width="0.75" style="213" customWidth="1"/>
    <col min="14589" max="14589" width="5.625" style="213" customWidth="1"/>
    <col min="14590" max="14590" width="19.625" style="213" customWidth="1"/>
    <col min="14591" max="14593" width="15.625" style="213" customWidth="1"/>
    <col min="14594" max="14594" width="1" style="213" customWidth="1"/>
    <col min="14595" max="14595" width="5.625" style="213" customWidth="1"/>
    <col min="14596" max="14596" width="19.625" style="213" customWidth="1"/>
    <col min="14597" max="14599" width="15.625" style="213" customWidth="1"/>
    <col min="14600" max="14843" width="9" style="213"/>
    <col min="14844" max="14844" width="0.75" style="213" customWidth="1"/>
    <col min="14845" max="14845" width="5.625" style="213" customWidth="1"/>
    <col min="14846" max="14846" width="19.625" style="213" customWidth="1"/>
    <col min="14847" max="14849" width="15.625" style="213" customWidth="1"/>
    <col min="14850" max="14850" width="1" style="213" customWidth="1"/>
    <col min="14851" max="14851" width="5.625" style="213" customWidth="1"/>
    <col min="14852" max="14852" width="19.625" style="213" customWidth="1"/>
    <col min="14853" max="14855" width="15.625" style="213" customWidth="1"/>
    <col min="14856" max="15099" width="9" style="213"/>
    <col min="15100" max="15100" width="0.75" style="213" customWidth="1"/>
    <col min="15101" max="15101" width="5.625" style="213" customWidth="1"/>
    <col min="15102" max="15102" width="19.625" style="213" customWidth="1"/>
    <col min="15103" max="15105" width="15.625" style="213" customWidth="1"/>
    <col min="15106" max="15106" width="1" style="213" customWidth="1"/>
    <col min="15107" max="15107" width="5.625" style="213" customWidth="1"/>
    <col min="15108" max="15108" width="19.625" style="213" customWidth="1"/>
    <col min="15109" max="15111" width="15.625" style="213" customWidth="1"/>
    <col min="15112" max="15355" width="9" style="213"/>
    <col min="15356" max="15356" width="0.75" style="213" customWidth="1"/>
    <col min="15357" max="15357" width="5.625" style="213" customWidth="1"/>
    <col min="15358" max="15358" width="19.625" style="213" customWidth="1"/>
    <col min="15359" max="15361" width="15.625" style="213" customWidth="1"/>
    <col min="15362" max="15362" width="1" style="213" customWidth="1"/>
    <col min="15363" max="15363" width="5.625" style="213" customWidth="1"/>
    <col min="15364" max="15364" width="19.625" style="213" customWidth="1"/>
    <col min="15365" max="15367" width="15.625" style="213" customWidth="1"/>
    <col min="15368" max="15611" width="9" style="213"/>
    <col min="15612" max="15612" width="0.75" style="213" customWidth="1"/>
    <col min="15613" max="15613" width="5.625" style="213" customWidth="1"/>
    <col min="15614" max="15614" width="19.625" style="213" customWidth="1"/>
    <col min="15615" max="15617" width="15.625" style="213" customWidth="1"/>
    <col min="15618" max="15618" width="1" style="213" customWidth="1"/>
    <col min="15619" max="15619" width="5.625" style="213" customWidth="1"/>
    <col min="15620" max="15620" width="19.625" style="213" customWidth="1"/>
    <col min="15621" max="15623" width="15.625" style="213" customWidth="1"/>
    <col min="15624" max="15867" width="9" style="213"/>
    <col min="15868" max="15868" width="0.75" style="213" customWidth="1"/>
    <col min="15869" max="15869" width="5.625" style="213" customWidth="1"/>
    <col min="15870" max="15870" width="19.625" style="213" customWidth="1"/>
    <col min="15871" max="15873" width="15.625" style="213" customWidth="1"/>
    <col min="15874" max="15874" width="1" style="213" customWidth="1"/>
    <col min="15875" max="15875" width="5.625" style="213" customWidth="1"/>
    <col min="15876" max="15876" width="19.625" style="213" customWidth="1"/>
    <col min="15877" max="15879" width="15.625" style="213" customWidth="1"/>
    <col min="15880" max="16123" width="9" style="213"/>
    <col min="16124" max="16124" width="0.75" style="213" customWidth="1"/>
    <col min="16125" max="16125" width="5.625" style="213" customWidth="1"/>
    <col min="16126" max="16126" width="19.625" style="213" customWidth="1"/>
    <col min="16127" max="16129" width="15.625" style="213" customWidth="1"/>
    <col min="16130" max="16130" width="1" style="213" customWidth="1"/>
    <col min="16131" max="16131" width="5.625" style="213" customWidth="1"/>
    <col min="16132" max="16132" width="19.625" style="213" customWidth="1"/>
    <col min="16133" max="16135" width="15.625" style="213" customWidth="1"/>
    <col min="16136" max="16384" width="9" style="213"/>
  </cols>
  <sheetData>
    <row r="2" spans="1:33" ht="24.95" customHeight="1" thickBot="1">
      <c r="A2" s="208"/>
      <c r="B2" s="209" t="s">
        <v>762</v>
      </c>
      <c r="C2" s="210"/>
      <c r="D2" s="210"/>
      <c r="E2" s="210"/>
      <c r="F2" s="210"/>
      <c r="G2" s="210"/>
      <c r="H2" s="210"/>
      <c r="I2" s="211" t="s">
        <v>741</v>
      </c>
      <c r="J2" s="210"/>
      <c r="K2" s="208"/>
      <c r="L2" s="208"/>
      <c r="M2" s="208"/>
      <c r="N2" s="208"/>
      <c r="O2" s="208"/>
      <c r="P2" s="208"/>
      <c r="Q2" s="208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</row>
    <row r="3" spans="1:33" ht="24" customHeight="1">
      <c r="A3" s="208"/>
      <c r="B3" s="345" t="s">
        <v>740</v>
      </c>
      <c r="C3" s="346"/>
      <c r="D3" s="242" t="s">
        <v>761</v>
      </c>
      <c r="E3" s="242" t="s">
        <v>738</v>
      </c>
      <c r="F3" s="242" t="s">
        <v>623</v>
      </c>
      <c r="G3" s="242" t="s">
        <v>737</v>
      </c>
      <c r="H3" s="242" t="s">
        <v>690</v>
      </c>
      <c r="I3" s="242" t="s">
        <v>691</v>
      </c>
      <c r="J3" s="214"/>
      <c r="K3" s="215"/>
      <c r="L3" s="208"/>
      <c r="M3" s="208"/>
      <c r="N3" s="208"/>
      <c r="O3" s="208"/>
      <c r="P3" s="208"/>
      <c r="Q3" s="208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</row>
    <row r="4" spans="1:33" ht="21" customHeight="1">
      <c r="A4" s="208"/>
      <c r="B4" s="214"/>
      <c r="C4" s="216" t="s">
        <v>760</v>
      </c>
      <c r="D4" s="217">
        <v>5556335</v>
      </c>
      <c r="E4" s="217">
        <v>4971001</v>
      </c>
      <c r="F4" s="217">
        <v>6647391</v>
      </c>
      <c r="G4" s="217">
        <v>7502529</v>
      </c>
      <c r="H4" s="217">
        <v>6113723</v>
      </c>
      <c r="I4" s="217">
        <v>4673881</v>
      </c>
      <c r="J4" s="214"/>
      <c r="K4" s="215"/>
      <c r="L4" s="208"/>
      <c r="M4" s="208"/>
      <c r="N4" s="208"/>
      <c r="O4" s="208"/>
      <c r="P4" s="208"/>
      <c r="Q4" s="208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</row>
    <row r="5" spans="1:33" ht="21" customHeight="1">
      <c r="A5" s="208"/>
      <c r="B5" s="214"/>
      <c r="C5" s="216" t="s">
        <v>759</v>
      </c>
      <c r="D5" s="217">
        <v>4329199</v>
      </c>
      <c r="E5" s="217">
        <v>3904226</v>
      </c>
      <c r="F5" s="217">
        <v>4520175</v>
      </c>
      <c r="G5" s="217">
        <v>5724953</v>
      </c>
      <c r="H5" s="217">
        <v>5181588</v>
      </c>
      <c r="I5" s="217">
        <v>3629794</v>
      </c>
      <c r="J5" s="214"/>
      <c r="K5" s="215"/>
      <c r="L5" s="208"/>
      <c r="M5" s="208"/>
      <c r="N5" s="208"/>
      <c r="O5" s="208"/>
      <c r="P5" s="208"/>
      <c r="Q5" s="208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</row>
    <row r="6" spans="1:33" ht="21" customHeight="1">
      <c r="A6" s="208"/>
      <c r="B6" s="214"/>
      <c r="C6" s="218" t="s">
        <v>758</v>
      </c>
      <c r="D6" s="217">
        <v>3390162</v>
      </c>
      <c r="E6" s="217">
        <v>1425138</v>
      </c>
      <c r="F6" s="217">
        <v>1007336</v>
      </c>
      <c r="G6" s="217"/>
      <c r="H6" s="217"/>
      <c r="I6" s="217"/>
      <c r="J6" s="214"/>
      <c r="K6" s="215"/>
      <c r="L6" s="208"/>
      <c r="M6" s="208"/>
      <c r="N6" s="208"/>
      <c r="O6" s="208"/>
      <c r="P6" s="208"/>
      <c r="Q6" s="208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 s="212"/>
    </row>
    <row r="7" spans="1:33" ht="21" customHeight="1">
      <c r="A7" s="208"/>
      <c r="B7" s="214"/>
      <c r="C7" s="218" t="s">
        <v>757</v>
      </c>
      <c r="D7" s="217">
        <v>621121</v>
      </c>
      <c r="E7" s="217">
        <v>640541</v>
      </c>
      <c r="F7" s="217">
        <v>667282</v>
      </c>
      <c r="G7" s="217"/>
      <c r="H7" s="217"/>
      <c r="I7" s="217"/>
      <c r="J7" s="219"/>
      <c r="K7" s="215"/>
      <c r="L7" s="208"/>
      <c r="M7" s="208"/>
      <c r="N7" s="208"/>
      <c r="O7" s="208"/>
      <c r="P7" s="208"/>
      <c r="Q7" s="208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</row>
    <row r="8" spans="1:33" ht="21" customHeight="1">
      <c r="A8" s="208"/>
      <c r="B8" s="214"/>
      <c r="C8" s="218" t="s">
        <v>756</v>
      </c>
      <c r="D8" s="217">
        <v>317916</v>
      </c>
      <c r="E8" s="217">
        <v>299878</v>
      </c>
      <c r="F8" s="217">
        <v>606159</v>
      </c>
      <c r="G8" s="217"/>
      <c r="H8" s="217"/>
      <c r="I8" s="217"/>
      <c r="J8" s="219"/>
      <c r="K8" s="215"/>
      <c r="L8" s="208"/>
      <c r="M8" s="208"/>
      <c r="N8" s="208"/>
      <c r="O8" s="208"/>
      <c r="P8" s="208"/>
      <c r="Q8" s="208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</row>
    <row r="9" spans="1:33" ht="21" customHeight="1">
      <c r="A9" s="208"/>
      <c r="B9" s="214" t="s">
        <v>755</v>
      </c>
      <c r="C9" s="220" t="s">
        <v>754</v>
      </c>
      <c r="D9" s="217">
        <v>1227135</v>
      </c>
      <c r="E9" s="217">
        <v>1066775</v>
      </c>
      <c r="F9" s="217">
        <v>2127216</v>
      </c>
      <c r="G9" s="217">
        <v>1777575</v>
      </c>
      <c r="H9" s="217">
        <v>932135</v>
      </c>
      <c r="I9" s="217">
        <v>1044087</v>
      </c>
      <c r="J9" s="219"/>
      <c r="K9" s="215"/>
      <c r="L9" s="208"/>
      <c r="M9" s="208"/>
      <c r="N9" s="208"/>
      <c r="O9" s="208"/>
      <c r="P9" s="208"/>
      <c r="Q9" s="208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2"/>
      <c r="AF9" s="212"/>
      <c r="AG9" s="212"/>
    </row>
    <row r="10" spans="1:33" ht="21" customHeight="1">
      <c r="A10" s="208"/>
      <c r="B10" s="214"/>
      <c r="C10" s="221"/>
      <c r="D10" s="217"/>
      <c r="E10" s="217"/>
      <c r="F10" s="217"/>
      <c r="G10" s="217"/>
      <c r="H10" s="217"/>
      <c r="I10" s="217"/>
      <c r="J10" s="219"/>
      <c r="K10" s="215"/>
      <c r="L10" s="208"/>
      <c r="M10" s="208"/>
      <c r="N10" s="208"/>
      <c r="O10" s="208"/>
      <c r="P10" s="208"/>
      <c r="Q10" s="208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</row>
    <row r="11" spans="1:33" ht="21" customHeight="1">
      <c r="A11" s="208"/>
      <c r="B11" s="214" t="s">
        <v>753</v>
      </c>
      <c r="C11" s="220" t="s">
        <v>752</v>
      </c>
      <c r="D11" s="217">
        <v>1063730</v>
      </c>
      <c r="E11" s="217">
        <v>904251</v>
      </c>
      <c r="F11" s="217">
        <v>1518610</v>
      </c>
      <c r="G11" s="217">
        <v>1437416</v>
      </c>
      <c r="H11" s="217">
        <v>1233552</v>
      </c>
      <c r="I11" s="217">
        <v>1063653</v>
      </c>
      <c r="J11" s="219"/>
      <c r="K11" s="215"/>
      <c r="L11" s="208"/>
      <c r="M11" s="208"/>
      <c r="N11" s="208"/>
      <c r="O11" s="208"/>
      <c r="P11" s="208"/>
      <c r="Q11" s="208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12"/>
    </row>
    <row r="12" spans="1:33" ht="21" customHeight="1">
      <c r="A12" s="208"/>
      <c r="B12" s="214"/>
      <c r="C12" s="221"/>
      <c r="D12" s="217"/>
      <c r="E12" s="217"/>
      <c r="F12" s="217"/>
      <c r="G12" s="217"/>
      <c r="H12" s="217"/>
      <c r="I12" s="217"/>
      <c r="J12" s="219"/>
      <c r="K12" s="215"/>
      <c r="L12" s="208"/>
      <c r="M12" s="208"/>
      <c r="N12" s="208"/>
      <c r="O12" s="208"/>
      <c r="P12" s="208"/>
      <c r="Q12" s="208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  <c r="AD12" s="212"/>
      <c r="AE12" s="212"/>
      <c r="AF12" s="212"/>
      <c r="AG12" s="212"/>
    </row>
    <row r="13" spans="1:33" ht="21" customHeight="1">
      <c r="A13" s="208"/>
      <c r="B13" s="214" t="s">
        <v>751</v>
      </c>
      <c r="C13" s="220" t="s">
        <v>750</v>
      </c>
      <c r="D13" s="217">
        <v>163406</v>
      </c>
      <c r="E13" s="217">
        <v>162524</v>
      </c>
      <c r="F13" s="217">
        <v>608607</v>
      </c>
      <c r="G13" s="217">
        <v>340159</v>
      </c>
      <c r="H13" s="217">
        <v>-301416</v>
      </c>
      <c r="I13" s="217">
        <v>-19566</v>
      </c>
      <c r="J13" s="219"/>
      <c r="K13" s="215"/>
      <c r="L13" s="208"/>
      <c r="M13" s="208"/>
      <c r="N13" s="208"/>
      <c r="O13" s="208"/>
      <c r="P13" s="208"/>
      <c r="Q13" s="208"/>
      <c r="R13" s="212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212"/>
      <c r="AD13" s="212"/>
      <c r="AE13" s="212"/>
      <c r="AF13" s="212"/>
      <c r="AG13" s="212"/>
    </row>
    <row r="14" spans="1:33" ht="21" customHeight="1">
      <c r="A14" s="208"/>
      <c r="B14" s="214"/>
      <c r="C14" s="221"/>
      <c r="D14" s="217"/>
      <c r="E14" s="217"/>
      <c r="F14" s="217"/>
      <c r="G14" s="217"/>
      <c r="H14" s="217"/>
      <c r="I14" s="217"/>
      <c r="J14" s="219"/>
      <c r="K14" s="215"/>
      <c r="L14" s="208"/>
      <c r="M14" s="208"/>
      <c r="N14" s="208"/>
      <c r="O14" s="208"/>
      <c r="P14" s="208"/>
      <c r="Q14" s="208"/>
      <c r="R14" s="212"/>
      <c r="S14" s="212"/>
      <c r="T14" s="212"/>
      <c r="U14" s="212"/>
      <c r="V14" s="212"/>
      <c r="W14" s="212"/>
      <c r="X14" s="212"/>
      <c r="Y14" s="212"/>
      <c r="Z14" s="212"/>
      <c r="AA14" s="212"/>
      <c r="AB14" s="212"/>
      <c r="AC14" s="212"/>
      <c r="AD14" s="212"/>
      <c r="AE14" s="212"/>
      <c r="AF14" s="212"/>
      <c r="AG14" s="212"/>
    </row>
    <row r="15" spans="1:33" ht="21" customHeight="1">
      <c r="A15" s="208"/>
      <c r="B15" s="214" t="s">
        <v>749</v>
      </c>
      <c r="C15" s="220" t="s">
        <v>748</v>
      </c>
      <c r="D15" s="217">
        <v>194321</v>
      </c>
      <c r="E15" s="217">
        <v>203281</v>
      </c>
      <c r="F15" s="217">
        <v>113591</v>
      </c>
      <c r="G15" s="217">
        <v>130275</v>
      </c>
      <c r="H15" s="217">
        <v>25871</v>
      </c>
      <c r="I15" s="217">
        <v>414316</v>
      </c>
      <c r="J15" s="219"/>
      <c r="K15" s="215"/>
      <c r="L15" s="208"/>
      <c r="M15" s="208"/>
      <c r="N15" s="208"/>
      <c r="O15" s="208"/>
      <c r="P15" s="208"/>
      <c r="Q15" s="208"/>
      <c r="R15" s="212"/>
      <c r="S15" s="212"/>
      <c r="T15" s="212"/>
      <c r="U15" s="212"/>
      <c r="V15" s="212"/>
      <c r="W15" s="212"/>
      <c r="X15" s="212"/>
      <c r="Y15" s="212"/>
      <c r="Z15" s="212"/>
      <c r="AA15" s="212"/>
      <c r="AB15" s="212"/>
      <c r="AC15" s="212"/>
      <c r="AD15" s="212"/>
      <c r="AE15" s="212"/>
      <c r="AF15" s="212"/>
      <c r="AG15" s="212"/>
    </row>
    <row r="16" spans="1:33" ht="21" customHeight="1">
      <c r="A16" s="208"/>
      <c r="B16" s="214"/>
      <c r="C16" s="221"/>
      <c r="D16" s="217"/>
      <c r="E16" s="217"/>
      <c r="F16" s="217"/>
      <c r="G16" s="217"/>
      <c r="H16" s="217"/>
      <c r="I16" s="217"/>
      <c r="J16" s="219"/>
      <c r="K16" s="215"/>
      <c r="L16" s="208"/>
      <c r="M16" s="208"/>
      <c r="N16" s="208"/>
      <c r="O16" s="208"/>
      <c r="P16" s="208"/>
      <c r="Q16" s="208"/>
      <c r="R16" s="212"/>
      <c r="S16" s="212"/>
      <c r="T16" s="212"/>
      <c r="U16" s="212"/>
      <c r="V16" s="212"/>
      <c r="W16" s="212"/>
      <c r="X16" s="212"/>
      <c r="Y16" s="212"/>
      <c r="Z16" s="212"/>
      <c r="AA16" s="212"/>
      <c r="AB16" s="212"/>
      <c r="AC16" s="212"/>
      <c r="AD16" s="212"/>
      <c r="AE16" s="212"/>
      <c r="AF16" s="212"/>
      <c r="AG16" s="212"/>
    </row>
    <row r="17" spans="1:33" ht="21" customHeight="1">
      <c r="A17" s="208"/>
      <c r="B17" s="214" t="s">
        <v>747</v>
      </c>
      <c r="C17" s="220" t="s">
        <v>746</v>
      </c>
      <c r="D17" s="217">
        <v>250398</v>
      </c>
      <c r="E17" s="217">
        <v>268813</v>
      </c>
      <c r="F17" s="217">
        <v>539928</v>
      </c>
      <c r="G17" s="217">
        <v>289342</v>
      </c>
      <c r="H17" s="217">
        <v>280675</v>
      </c>
      <c r="I17" s="217">
        <v>330205</v>
      </c>
      <c r="J17" s="219"/>
      <c r="K17" s="215"/>
      <c r="L17" s="208"/>
      <c r="M17" s="208"/>
      <c r="N17" s="208"/>
      <c r="O17" s="208"/>
      <c r="P17" s="208"/>
      <c r="Q17" s="208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  <c r="AE17" s="212"/>
      <c r="AF17" s="212"/>
      <c r="AG17" s="212"/>
    </row>
    <row r="18" spans="1:33" ht="21" customHeight="1">
      <c r="A18" s="208"/>
      <c r="B18" s="214"/>
      <c r="C18" s="221"/>
      <c r="D18" s="217"/>
      <c r="E18" s="217"/>
      <c r="F18" s="217"/>
      <c r="G18" s="217"/>
      <c r="H18" s="217"/>
      <c r="I18" s="217"/>
      <c r="J18" s="219"/>
      <c r="K18" s="215"/>
      <c r="L18" s="208"/>
      <c r="M18" s="208"/>
      <c r="N18" s="208"/>
      <c r="O18" s="208"/>
      <c r="P18" s="208"/>
      <c r="Q18" s="208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2"/>
      <c r="AD18" s="212"/>
      <c r="AE18" s="212"/>
      <c r="AF18" s="212"/>
      <c r="AG18" s="212"/>
    </row>
    <row r="19" spans="1:33" ht="21" customHeight="1">
      <c r="A19" s="208"/>
      <c r="B19" s="214"/>
      <c r="C19" s="216" t="s">
        <v>745</v>
      </c>
      <c r="D19" s="217">
        <v>107328</v>
      </c>
      <c r="E19" s="217">
        <v>96992</v>
      </c>
      <c r="F19" s="217">
        <v>182271</v>
      </c>
      <c r="G19" s="217">
        <v>181092</v>
      </c>
      <c r="H19" s="217"/>
      <c r="I19" s="217"/>
      <c r="J19" s="219"/>
      <c r="K19" s="215"/>
      <c r="L19" s="208"/>
      <c r="M19" s="208"/>
      <c r="N19" s="208"/>
      <c r="O19" s="208"/>
      <c r="P19" s="208"/>
      <c r="Q19" s="208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12"/>
      <c r="AF19" s="212"/>
      <c r="AG19" s="212"/>
    </row>
    <row r="20" spans="1:33" ht="21" customHeight="1">
      <c r="A20" s="208"/>
      <c r="B20" s="214"/>
      <c r="C20" s="216"/>
      <c r="D20" s="217"/>
      <c r="E20" s="217"/>
      <c r="F20" s="217"/>
      <c r="G20" s="217"/>
      <c r="H20" s="217"/>
      <c r="I20" s="217"/>
      <c r="J20" s="219"/>
      <c r="K20" s="215"/>
      <c r="L20" s="208"/>
      <c r="M20" s="208"/>
      <c r="N20" s="208"/>
      <c r="O20" s="208"/>
      <c r="P20" s="208"/>
      <c r="Q20" s="208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2"/>
      <c r="AF20" s="212"/>
      <c r="AG20" s="212"/>
    </row>
    <row r="21" spans="1:33" ht="21" customHeight="1">
      <c r="A21" s="208"/>
      <c r="B21" s="214"/>
      <c r="C21" s="216" t="s">
        <v>744</v>
      </c>
      <c r="D21" s="222" t="s">
        <v>743</v>
      </c>
      <c r="E21" s="217">
        <v>33404</v>
      </c>
      <c r="F21" s="217">
        <v>73</v>
      </c>
      <c r="G21" s="217">
        <v>0</v>
      </c>
      <c r="H21" s="217"/>
      <c r="I21" s="217">
        <v>0</v>
      </c>
      <c r="J21" s="219"/>
      <c r="K21" s="215"/>
      <c r="L21" s="208"/>
      <c r="M21" s="208"/>
      <c r="N21" s="208"/>
      <c r="O21" s="208"/>
      <c r="P21" s="208"/>
      <c r="Q21" s="208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2"/>
      <c r="AD21" s="212"/>
      <c r="AE21" s="212"/>
      <c r="AF21" s="212"/>
      <c r="AG21" s="212"/>
    </row>
    <row r="22" spans="1:33" ht="21" customHeight="1">
      <c r="A22" s="208"/>
      <c r="B22" s="214"/>
      <c r="C22" s="216"/>
      <c r="D22" s="217"/>
      <c r="E22" s="217"/>
      <c r="F22" s="217"/>
      <c r="G22" s="217"/>
      <c r="H22" s="217"/>
      <c r="I22" s="217"/>
      <c r="J22" s="219"/>
      <c r="K22" s="215"/>
      <c r="L22" s="208"/>
      <c r="M22" s="208"/>
      <c r="N22" s="208"/>
      <c r="O22" s="208"/>
      <c r="P22" s="208"/>
      <c r="Q22" s="208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</row>
    <row r="23" spans="1:33" ht="21" customHeight="1">
      <c r="A23" s="208"/>
      <c r="B23" s="214"/>
      <c r="C23" s="216" t="s">
        <v>742</v>
      </c>
      <c r="D23" s="217">
        <v>107328</v>
      </c>
      <c r="E23" s="217">
        <v>96919</v>
      </c>
      <c r="F23" s="217">
        <v>140092</v>
      </c>
      <c r="G23" s="217">
        <v>181092</v>
      </c>
      <c r="H23" s="217">
        <v>-556221</v>
      </c>
      <c r="I23" s="217">
        <v>64543</v>
      </c>
      <c r="J23" s="219"/>
      <c r="K23" s="215"/>
      <c r="L23" s="208"/>
      <c r="M23" s="208"/>
      <c r="N23" s="208"/>
      <c r="O23" s="208"/>
      <c r="P23" s="208"/>
      <c r="Q23" s="208"/>
      <c r="R23" s="212"/>
      <c r="S23" s="212"/>
      <c r="T23" s="212"/>
      <c r="U23" s="212"/>
      <c r="V23" s="212"/>
      <c r="W23" s="212"/>
      <c r="X23" s="212"/>
      <c r="Y23" s="212"/>
      <c r="Z23" s="212"/>
      <c r="AA23" s="212"/>
      <c r="AB23" s="212"/>
      <c r="AC23" s="212"/>
      <c r="AD23" s="212"/>
      <c r="AE23" s="212"/>
      <c r="AF23" s="212"/>
      <c r="AG23" s="212"/>
    </row>
    <row r="24" spans="1:33" ht="21" customHeight="1" thickBot="1">
      <c r="A24" s="208"/>
      <c r="B24" s="223"/>
      <c r="C24" s="224"/>
      <c r="D24" s="225"/>
      <c r="E24" s="225"/>
      <c r="F24" s="225"/>
      <c r="G24" s="225"/>
      <c r="H24" s="225"/>
      <c r="I24" s="225"/>
      <c r="J24" s="219"/>
      <c r="K24" s="215"/>
      <c r="L24" s="208"/>
      <c r="M24" s="208"/>
      <c r="N24" s="208"/>
      <c r="O24" s="208"/>
      <c r="P24" s="208"/>
      <c r="Q24" s="208"/>
      <c r="R24" s="212"/>
      <c r="S24" s="212"/>
      <c r="T24" s="212"/>
      <c r="U24" s="212"/>
      <c r="V24" s="212"/>
      <c r="W24" s="212"/>
      <c r="X24" s="212"/>
      <c r="Y24" s="212"/>
      <c r="Z24" s="212"/>
      <c r="AA24" s="212"/>
      <c r="AB24" s="212"/>
      <c r="AC24" s="212"/>
      <c r="AD24" s="212"/>
      <c r="AE24" s="212"/>
      <c r="AF24" s="212"/>
      <c r="AG24" s="212"/>
    </row>
    <row r="25" spans="1:33" ht="24.75" customHeight="1" thickBot="1">
      <c r="B25" s="227"/>
      <c r="C25" s="215"/>
      <c r="D25" s="228"/>
      <c r="E25" s="228"/>
      <c r="F25" s="228"/>
      <c r="G25" s="228"/>
      <c r="H25" s="228"/>
      <c r="I25" s="211" t="s">
        <v>741</v>
      </c>
    </row>
    <row r="26" spans="1:33" ht="23.25" customHeight="1">
      <c r="B26" s="345" t="s">
        <v>740</v>
      </c>
      <c r="C26" s="346"/>
      <c r="D26" s="242" t="s">
        <v>739</v>
      </c>
      <c r="E26" s="242" t="s">
        <v>738</v>
      </c>
      <c r="F26" s="242" t="s">
        <v>623</v>
      </c>
      <c r="G26" s="242" t="s">
        <v>737</v>
      </c>
      <c r="H26" s="242" t="s">
        <v>690</v>
      </c>
      <c r="I26" s="242" t="s">
        <v>691</v>
      </c>
    </row>
    <row r="27" spans="1:33" ht="21" customHeight="1">
      <c r="B27" s="229"/>
      <c r="C27" s="230" t="s">
        <v>736</v>
      </c>
      <c r="D27" s="231">
        <v>1580508</v>
      </c>
      <c r="E27" s="231">
        <v>1409825</v>
      </c>
      <c r="F27" s="231">
        <v>1883265</v>
      </c>
      <c r="G27" s="231">
        <v>2300060</v>
      </c>
      <c r="H27" s="252">
        <v>1394529</v>
      </c>
      <c r="I27" s="252">
        <v>1006869</v>
      </c>
    </row>
    <row r="28" spans="1:33" ht="21" customHeight="1">
      <c r="B28" s="214"/>
      <c r="C28" s="216" t="s">
        <v>735</v>
      </c>
      <c r="D28" s="232">
        <v>167581</v>
      </c>
      <c r="E28" s="232">
        <v>188549</v>
      </c>
      <c r="F28" s="232">
        <v>204492</v>
      </c>
      <c r="G28" s="232">
        <v>266909</v>
      </c>
      <c r="H28" s="251">
        <f>9600+246424</f>
        <v>256024</v>
      </c>
      <c r="I28" s="251">
        <f>16200+188721</f>
        <v>204921</v>
      </c>
    </row>
    <row r="29" spans="1:33" ht="21" customHeight="1">
      <c r="B29" s="214"/>
      <c r="C29" s="216" t="s">
        <v>734</v>
      </c>
      <c r="D29" s="232">
        <v>3952080</v>
      </c>
      <c r="E29" s="232">
        <v>7246075</v>
      </c>
      <c r="F29" s="232">
        <v>6503574</v>
      </c>
      <c r="G29" s="232">
        <v>6211009</v>
      </c>
      <c r="H29" s="251">
        <v>6077831</v>
      </c>
      <c r="I29" s="251">
        <v>5235786</v>
      </c>
    </row>
    <row r="30" spans="1:33" ht="21" customHeight="1">
      <c r="B30" s="214"/>
      <c r="C30" s="216" t="s">
        <v>733</v>
      </c>
      <c r="D30" s="233">
        <v>2679056</v>
      </c>
      <c r="E30" s="233">
        <v>3039285</v>
      </c>
      <c r="F30" s="233">
        <v>3291303</v>
      </c>
      <c r="G30" s="233">
        <v>3564788</v>
      </c>
      <c r="H30" s="249">
        <v>3982489</v>
      </c>
      <c r="I30" s="249">
        <v>4420094</v>
      </c>
      <c r="K30" s="226" t="s">
        <v>732</v>
      </c>
    </row>
    <row r="31" spans="1:33" ht="21" customHeight="1">
      <c r="B31" s="214"/>
      <c r="C31" s="216"/>
      <c r="D31" s="233"/>
      <c r="E31" s="233"/>
      <c r="F31" s="233"/>
      <c r="G31" s="233"/>
      <c r="H31" s="233"/>
      <c r="I31" s="233"/>
    </row>
    <row r="32" spans="1:33" ht="21" customHeight="1">
      <c r="B32" s="214" t="s">
        <v>727</v>
      </c>
      <c r="C32" s="234" t="s">
        <v>731</v>
      </c>
      <c r="D32" s="235">
        <v>8379225</v>
      </c>
      <c r="E32" s="235">
        <v>11883733</v>
      </c>
      <c r="F32" s="235">
        <v>11882633</v>
      </c>
      <c r="G32" s="235">
        <v>12345768</v>
      </c>
      <c r="H32" s="250">
        <v>11710874</v>
      </c>
      <c r="I32" s="250">
        <v>10867671</v>
      </c>
    </row>
    <row r="33" spans="2:9" ht="21" customHeight="1">
      <c r="B33" s="214"/>
      <c r="C33" s="216"/>
      <c r="D33" s="236"/>
      <c r="E33" s="236"/>
      <c r="F33" s="236"/>
      <c r="G33" s="236"/>
      <c r="H33" s="236"/>
      <c r="I33" s="236"/>
    </row>
    <row r="34" spans="2:9" ht="21" customHeight="1">
      <c r="B34" s="214" t="s">
        <v>730</v>
      </c>
      <c r="C34" s="216" t="s">
        <v>729</v>
      </c>
      <c r="D34" s="233">
        <v>3549474</v>
      </c>
      <c r="E34" s="233">
        <v>2178405</v>
      </c>
      <c r="F34" s="233">
        <v>5249443</v>
      </c>
      <c r="G34" s="233">
        <v>3649914</v>
      </c>
      <c r="H34" s="249">
        <v>2566075</v>
      </c>
      <c r="I34" s="249">
        <v>6410124</v>
      </c>
    </row>
    <row r="35" spans="2:9" ht="21" customHeight="1">
      <c r="B35" s="214"/>
      <c r="C35" s="216" t="s">
        <v>728</v>
      </c>
      <c r="D35" s="233">
        <v>1800500</v>
      </c>
      <c r="E35" s="233">
        <v>6579159</v>
      </c>
      <c r="F35" s="233">
        <v>3358153</v>
      </c>
      <c r="G35" s="233">
        <v>5248500</v>
      </c>
      <c r="H35" s="249">
        <v>6253666</v>
      </c>
      <c r="I35" s="249">
        <v>1501870</v>
      </c>
    </row>
    <row r="36" spans="2:9" ht="21" customHeight="1">
      <c r="B36" s="214" t="s">
        <v>727</v>
      </c>
      <c r="C36" s="216"/>
      <c r="D36" s="233"/>
      <c r="E36" s="233"/>
      <c r="F36" s="233"/>
      <c r="G36" s="233"/>
      <c r="H36" s="233"/>
      <c r="I36" s="233"/>
    </row>
    <row r="37" spans="2:9" ht="21" customHeight="1">
      <c r="B37" s="214"/>
      <c r="C37" s="234" t="s">
        <v>726</v>
      </c>
      <c r="D37" s="237">
        <v>5349974</v>
      </c>
      <c r="E37" s="237">
        <v>8757563</v>
      </c>
      <c r="F37" s="237">
        <v>8616369</v>
      </c>
      <c r="G37" s="237">
        <v>8898414</v>
      </c>
      <c r="H37" s="247">
        <f>SUM(H34:H35)</f>
        <v>8819741</v>
      </c>
      <c r="I37" s="247">
        <f>SUM(I34:I35)</f>
        <v>7911994</v>
      </c>
    </row>
    <row r="38" spans="2:9" ht="21" customHeight="1">
      <c r="B38" s="214" t="s">
        <v>725</v>
      </c>
      <c r="C38" s="216"/>
      <c r="D38" s="233"/>
      <c r="E38" s="233"/>
      <c r="F38" s="233"/>
      <c r="G38" s="233"/>
      <c r="H38" s="233"/>
      <c r="I38" s="233"/>
    </row>
    <row r="39" spans="2:9" ht="21" customHeight="1">
      <c r="B39" s="214"/>
      <c r="C39" s="216" t="s">
        <v>724</v>
      </c>
      <c r="D39" s="233">
        <v>150000</v>
      </c>
      <c r="E39" s="233">
        <v>150000</v>
      </c>
      <c r="F39" s="233">
        <v>150000</v>
      </c>
      <c r="G39" s="233">
        <v>150000</v>
      </c>
      <c r="H39" s="249">
        <v>150000</v>
      </c>
      <c r="I39" s="249">
        <v>150000</v>
      </c>
    </row>
    <row r="40" spans="2:9" ht="21" customHeight="1">
      <c r="B40" s="214" t="s">
        <v>723</v>
      </c>
      <c r="C40" s="216" t="s">
        <v>722</v>
      </c>
      <c r="D40" s="233"/>
      <c r="E40" s="233"/>
      <c r="F40" s="233"/>
      <c r="G40" s="233"/>
      <c r="H40" s="233"/>
      <c r="I40" s="233"/>
    </row>
    <row r="41" spans="2:9" ht="21" customHeight="1">
      <c r="B41" s="214"/>
      <c r="C41" s="216" t="s">
        <v>721</v>
      </c>
      <c r="D41" s="233">
        <v>2879250</v>
      </c>
      <c r="E41" s="233">
        <v>2976170</v>
      </c>
      <c r="F41" s="233">
        <v>3116262</v>
      </c>
      <c r="G41" s="233">
        <v>3297354</v>
      </c>
      <c r="H41" s="249">
        <v>2741133</v>
      </c>
      <c r="I41" s="249">
        <v>2805677</v>
      </c>
    </row>
    <row r="42" spans="2:9" ht="21" customHeight="1">
      <c r="B42" s="214"/>
      <c r="C42" s="216" t="s">
        <v>720</v>
      </c>
      <c r="D42" s="238" t="s">
        <v>719</v>
      </c>
      <c r="E42" s="238" t="s">
        <v>719</v>
      </c>
      <c r="F42" s="238">
        <v>0</v>
      </c>
      <c r="G42" s="238">
        <v>0</v>
      </c>
      <c r="H42" s="238"/>
      <c r="I42" s="238"/>
    </row>
    <row r="43" spans="2:9" ht="21" customHeight="1">
      <c r="B43" s="214"/>
      <c r="C43" s="216" t="s">
        <v>718</v>
      </c>
      <c r="D43" s="233">
        <v>107328</v>
      </c>
      <c r="E43" s="233">
        <v>96919</v>
      </c>
      <c r="F43" s="233">
        <v>140092</v>
      </c>
      <c r="G43" s="233">
        <v>181092</v>
      </c>
      <c r="H43" s="249">
        <v>-556221</v>
      </c>
      <c r="I43" s="249">
        <v>64543</v>
      </c>
    </row>
    <row r="44" spans="2:9" ht="21" customHeight="1">
      <c r="B44" s="214"/>
      <c r="C44" s="216"/>
      <c r="D44" s="233"/>
      <c r="E44" s="233"/>
      <c r="F44" s="233"/>
      <c r="G44" s="233"/>
      <c r="H44" s="233"/>
      <c r="I44" s="233"/>
    </row>
    <row r="45" spans="2:9" ht="21" customHeight="1">
      <c r="B45" s="214"/>
      <c r="C45" s="234" t="s">
        <v>717</v>
      </c>
      <c r="D45" s="237">
        <v>3029251</v>
      </c>
      <c r="E45" s="237">
        <v>3126170</v>
      </c>
      <c r="F45" s="248">
        <f>SUM(F39+F41)</f>
        <v>3266262</v>
      </c>
      <c r="G45" s="248">
        <f>SUM(G39+G41)</f>
        <v>3447354</v>
      </c>
      <c r="H45" s="247">
        <f>H39+H41</f>
        <v>2891133</v>
      </c>
      <c r="I45" s="247">
        <f>I39+I41</f>
        <v>2955677</v>
      </c>
    </row>
    <row r="46" spans="2:9" ht="21" customHeight="1">
      <c r="B46" s="214"/>
      <c r="C46" s="216"/>
      <c r="D46" s="233"/>
      <c r="E46" s="233"/>
      <c r="F46" s="233"/>
      <c r="G46" s="233"/>
      <c r="H46" s="233"/>
      <c r="I46" s="233"/>
    </row>
    <row r="47" spans="2:9" ht="21" customHeight="1" thickBot="1">
      <c r="B47" s="239"/>
      <c r="C47" s="240" t="s">
        <v>716</v>
      </c>
      <c r="D47" s="241">
        <v>8379225</v>
      </c>
      <c r="E47" s="241">
        <v>11883733</v>
      </c>
      <c r="F47" s="241">
        <v>11882631</v>
      </c>
      <c r="G47" s="241">
        <v>12345768</v>
      </c>
      <c r="H47" s="246">
        <f>H37+H45</f>
        <v>11710874</v>
      </c>
      <c r="I47" s="246">
        <f>I37+I45</f>
        <v>10867671</v>
      </c>
    </row>
  </sheetData>
  <mergeCells count="2">
    <mergeCell ref="B3:C3"/>
    <mergeCell ref="B26:C26"/>
  </mergeCells>
  <phoneticPr fontId="1" type="noConversion"/>
  <printOptions horizontalCentered="1" gridLinesSet="0"/>
  <pageMargins left="0" right="0" top="0.53" bottom="0.11811023622047245" header="0" footer="0.19685039370078741"/>
  <pageSetup paperSize="9" scale="6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1"/>
  <sheetViews>
    <sheetView zoomScaleNormal="100" workbookViewId="0">
      <selection activeCell="T19" sqref="T19"/>
    </sheetView>
  </sheetViews>
  <sheetFormatPr defaultRowHeight="16.5"/>
  <cols>
    <col min="1" max="1" width="1" customWidth="1"/>
    <col min="5" max="5" width="15.125" customWidth="1"/>
    <col min="6" max="12" width="10.625" customWidth="1"/>
    <col min="13" max="13" width="11.25" customWidth="1"/>
    <col min="14" max="14" width="2" customWidth="1"/>
  </cols>
  <sheetData>
    <row r="2" spans="2:16" ht="21.75" customHeight="1">
      <c r="H2" s="359" t="s">
        <v>277</v>
      </c>
      <c r="I2" s="359"/>
      <c r="J2" s="359"/>
      <c r="K2" s="359"/>
      <c r="L2" s="359"/>
      <c r="M2" s="359"/>
    </row>
    <row r="3" spans="2:16">
      <c r="B3" s="347" t="s">
        <v>240</v>
      </c>
      <c r="C3" s="352"/>
      <c r="D3" s="352"/>
      <c r="E3" s="348"/>
      <c r="F3" s="72" t="s">
        <v>262</v>
      </c>
      <c r="G3" s="72" t="s">
        <v>261</v>
      </c>
      <c r="H3" s="72" t="s">
        <v>260</v>
      </c>
      <c r="I3" s="72" t="s">
        <v>401</v>
      </c>
      <c r="J3" s="72" t="s">
        <v>435</v>
      </c>
      <c r="K3" s="72" t="s">
        <v>582</v>
      </c>
      <c r="L3" s="72" t="s">
        <v>688</v>
      </c>
      <c r="M3" s="72" t="s">
        <v>689</v>
      </c>
    </row>
    <row r="4" spans="2:16">
      <c r="B4" s="356" t="s">
        <v>241</v>
      </c>
      <c r="C4" s="347" t="s">
        <v>242</v>
      </c>
      <c r="D4" s="352"/>
      <c r="E4" s="348"/>
      <c r="F4" s="71">
        <v>4656</v>
      </c>
      <c r="G4" s="71">
        <v>6800</v>
      </c>
      <c r="H4" s="71">
        <v>5556</v>
      </c>
      <c r="I4" s="71">
        <v>4971</v>
      </c>
      <c r="J4" s="71">
        <v>6647</v>
      </c>
      <c r="K4" s="71">
        <v>7502</v>
      </c>
      <c r="L4" s="71">
        <v>6113</v>
      </c>
      <c r="M4" s="71">
        <v>4673</v>
      </c>
      <c r="O4" s="99" t="s">
        <v>417</v>
      </c>
      <c r="P4" s="98"/>
    </row>
    <row r="5" spans="2:16">
      <c r="B5" s="357"/>
      <c r="C5" s="347" t="s">
        <v>273</v>
      </c>
      <c r="D5" s="352"/>
      <c r="E5" s="348"/>
      <c r="F5" s="71">
        <v>2244</v>
      </c>
      <c r="G5" s="71">
        <v>4403</v>
      </c>
      <c r="H5" s="71">
        <v>3035</v>
      </c>
      <c r="I5" s="71">
        <v>2584</v>
      </c>
      <c r="J5" s="71">
        <v>3027</v>
      </c>
      <c r="K5" s="71">
        <v>3027</v>
      </c>
      <c r="L5" s="71">
        <v>2646</v>
      </c>
      <c r="M5" s="71">
        <v>1897</v>
      </c>
      <c r="O5" s="99" t="s">
        <v>436</v>
      </c>
      <c r="P5" s="98"/>
    </row>
    <row r="6" spans="2:16">
      <c r="B6" s="357"/>
      <c r="C6" s="347" t="s">
        <v>243</v>
      </c>
      <c r="D6" s="352"/>
      <c r="E6" s="348"/>
      <c r="F6" s="71"/>
      <c r="G6" s="71"/>
      <c r="H6" s="71"/>
      <c r="I6" s="71"/>
      <c r="J6" s="71"/>
      <c r="K6" s="71"/>
      <c r="L6" s="71"/>
      <c r="M6" s="71"/>
      <c r="O6" s="98"/>
      <c r="P6" s="98"/>
    </row>
    <row r="7" spans="2:16">
      <c r="B7" s="358"/>
      <c r="C7" s="347" t="s">
        <v>274</v>
      </c>
      <c r="D7" s="352"/>
      <c r="E7" s="348"/>
      <c r="F7" s="71">
        <v>1496</v>
      </c>
      <c r="G7" s="71">
        <v>1207</v>
      </c>
      <c r="H7" s="71">
        <v>1607</v>
      </c>
      <c r="I7" s="71">
        <v>1464</v>
      </c>
      <c r="J7" s="71">
        <v>2220</v>
      </c>
      <c r="K7" s="71">
        <v>2220</v>
      </c>
      <c r="L7" s="71">
        <v>1755</v>
      </c>
      <c r="M7" s="71">
        <v>967</v>
      </c>
      <c r="O7" s="98"/>
      <c r="P7" s="98"/>
    </row>
    <row r="8" spans="2:16">
      <c r="B8" s="356" t="s">
        <v>263</v>
      </c>
      <c r="C8" s="347" t="s">
        <v>275</v>
      </c>
      <c r="D8" s="352"/>
      <c r="E8" s="348"/>
      <c r="F8" s="71">
        <v>1984</v>
      </c>
      <c r="G8" s="71">
        <v>3433</v>
      </c>
      <c r="H8" s="71">
        <v>2372</v>
      </c>
      <c r="I8" s="71">
        <v>2036</v>
      </c>
      <c r="J8" s="71">
        <v>2258</v>
      </c>
      <c r="K8" s="71">
        <v>2258</v>
      </c>
      <c r="L8" s="71">
        <v>2642</v>
      </c>
      <c r="M8" s="71">
        <v>1832</v>
      </c>
      <c r="O8" s="98"/>
      <c r="P8" s="98"/>
    </row>
    <row r="9" spans="2:16">
      <c r="B9" s="357"/>
      <c r="C9" s="356" t="s">
        <v>263</v>
      </c>
      <c r="D9" s="347" t="s">
        <v>244</v>
      </c>
      <c r="E9" s="348"/>
      <c r="F9" s="71">
        <v>1020</v>
      </c>
      <c r="G9" s="71">
        <v>2446</v>
      </c>
      <c r="H9" s="71">
        <v>1429</v>
      </c>
      <c r="I9" s="71">
        <v>1425</v>
      </c>
      <c r="J9" s="71">
        <v>1007</v>
      </c>
      <c r="K9" s="71">
        <v>1007</v>
      </c>
      <c r="L9" s="71"/>
      <c r="M9" s="71"/>
      <c r="O9" s="98"/>
      <c r="P9" s="98"/>
    </row>
    <row r="10" spans="2:16">
      <c r="B10" s="357"/>
      <c r="C10" s="357"/>
      <c r="D10" s="347" t="s">
        <v>245</v>
      </c>
      <c r="E10" s="348"/>
      <c r="F10" s="71">
        <v>606</v>
      </c>
      <c r="G10" s="71">
        <v>594</v>
      </c>
      <c r="H10" s="71">
        <v>621</v>
      </c>
      <c r="I10" s="71">
        <v>641</v>
      </c>
      <c r="J10" s="71">
        <v>667</v>
      </c>
      <c r="K10" s="71">
        <v>667</v>
      </c>
      <c r="L10" s="71"/>
      <c r="M10" s="71"/>
      <c r="O10" s="98"/>
      <c r="P10" s="98"/>
    </row>
    <row r="11" spans="2:16">
      <c r="B11" s="357"/>
      <c r="C11" s="357"/>
      <c r="D11" s="356" t="s">
        <v>264</v>
      </c>
      <c r="E11" s="73" t="s">
        <v>246</v>
      </c>
      <c r="F11" s="72">
        <v>47</v>
      </c>
      <c r="G11" s="72">
        <v>57</v>
      </c>
      <c r="H11" s="72">
        <v>32</v>
      </c>
      <c r="I11" s="72">
        <v>37</v>
      </c>
      <c r="J11" s="72">
        <v>45</v>
      </c>
      <c r="K11" s="72">
        <v>45</v>
      </c>
      <c r="L11" s="72"/>
      <c r="M11" s="72"/>
      <c r="O11" s="98"/>
      <c r="P11" s="98"/>
    </row>
    <row r="12" spans="2:16">
      <c r="B12" s="357"/>
      <c r="C12" s="357"/>
      <c r="D12" s="357"/>
      <c r="E12" s="73" t="s">
        <v>247</v>
      </c>
      <c r="F12" s="72">
        <v>78</v>
      </c>
      <c r="G12" s="72">
        <v>0</v>
      </c>
      <c r="H12" s="72">
        <v>0</v>
      </c>
      <c r="I12" s="72"/>
      <c r="J12" s="72"/>
      <c r="K12" s="72"/>
      <c r="L12" s="72"/>
      <c r="M12" s="72"/>
      <c r="O12" s="98" t="s">
        <v>437</v>
      </c>
      <c r="P12" s="98"/>
    </row>
    <row r="13" spans="2:16">
      <c r="B13" s="357"/>
      <c r="C13" s="357"/>
      <c r="D13" s="357"/>
      <c r="E13" s="73" t="s">
        <v>278</v>
      </c>
      <c r="F13" s="72">
        <v>20</v>
      </c>
      <c r="G13" s="72">
        <v>16</v>
      </c>
      <c r="H13" s="72">
        <v>4</v>
      </c>
      <c r="I13" s="72"/>
      <c r="J13" s="72"/>
      <c r="K13" s="72"/>
      <c r="L13" s="72"/>
      <c r="M13" s="72"/>
      <c r="O13" s="98"/>
      <c r="P13" s="98"/>
    </row>
    <row r="14" spans="2:16">
      <c r="B14" s="357"/>
      <c r="C14" s="357"/>
      <c r="D14" s="357"/>
      <c r="E14" s="73" t="s">
        <v>272</v>
      </c>
      <c r="F14" s="72">
        <v>25</v>
      </c>
      <c r="G14" s="72">
        <v>38</v>
      </c>
      <c r="H14" s="72">
        <v>18</v>
      </c>
      <c r="I14" s="72">
        <v>20</v>
      </c>
      <c r="J14" s="72">
        <v>28</v>
      </c>
      <c r="K14" s="72">
        <v>28</v>
      </c>
      <c r="L14" s="72"/>
      <c r="M14" s="72"/>
      <c r="O14" s="98"/>
      <c r="P14" s="98"/>
    </row>
    <row r="15" spans="2:16">
      <c r="B15" s="357"/>
      <c r="C15" s="358"/>
      <c r="D15" s="358"/>
      <c r="E15" s="73" t="s">
        <v>279</v>
      </c>
      <c r="F15" s="72">
        <v>188</v>
      </c>
      <c r="G15" s="72">
        <v>282</v>
      </c>
      <c r="H15" s="72">
        <v>268</v>
      </c>
      <c r="I15" s="72"/>
      <c r="J15" s="72"/>
      <c r="K15" s="72"/>
      <c r="L15" s="72"/>
      <c r="M15" s="72"/>
      <c r="O15" s="98"/>
      <c r="P15" s="98"/>
    </row>
    <row r="16" spans="2:16">
      <c r="B16" s="358"/>
      <c r="C16" s="349" t="s">
        <v>276</v>
      </c>
      <c r="D16" s="350"/>
      <c r="E16" s="351"/>
      <c r="F16" s="71">
        <v>1017</v>
      </c>
      <c r="G16" s="71">
        <v>842</v>
      </c>
      <c r="H16" s="71">
        <v>1141</v>
      </c>
      <c r="I16" s="71">
        <v>1030</v>
      </c>
      <c r="J16" s="71">
        <v>1574</v>
      </c>
      <c r="K16" s="71">
        <v>1574</v>
      </c>
      <c r="L16" s="71"/>
      <c r="M16" s="71"/>
      <c r="O16" s="98"/>
      <c r="P16" s="98"/>
    </row>
    <row r="17" spans="2:16">
      <c r="B17" s="347" t="s">
        <v>248</v>
      </c>
      <c r="C17" s="352"/>
      <c r="D17" s="352"/>
      <c r="E17" s="348"/>
      <c r="F17" s="71">
        <v>1096</v>
      </c>
      <c r="G17" s="71">
        <v>1768</v>
      </c>
      <c r="H17" s="71">
        <v>1227</v>
      </c>
      <c r="I17" s="71">
        <v>1067</v>
      </c>
      <c r="J17" s="71">
        <v>2127</v>
      </c>
      <c r="K17" s="71">
        <v>2127</v>
      </c>
      <c r="L17" s="71">
        <v>932</v>
      </c>
      <c r="M17" s="71">
        <v>1044</v>
      </c>
      <c r="O17" s="98"/>
      <c r="P17" s="98"/>
    </row>
    <row r="18" spans="2:16">
      <c r="B18" s="353" t="s">
        <v>249</v>
      </c>
      <c r="C18" s="354"/>
      <c r="D18" s="354"/>
      <c r="E18" s="355"/>
      <c r="F18" s="74">
        <v>891</v>
      </c>
      <c r="G18" s="74">
        <v>1168</v>
      </c>
      <c r="H18" s="74">
        <v>1063</v>
      </c>
      <c r="I18" s="74">
        <v>904</v>
      </c>
      <c r="J18" s="74">
        <v>1519</v>
      </c>
      <c r="K18" s="74">
        <v>1519</v>
      </c>
      <c r="L18" s="74"/>
      <c r="M18" s="74"/>
      <c r="O18" s="98"/>
      <c r="P18" s="98"/>
    </row>
    <row r="19" spans="2:16">
      <c r="B19" s="372" t="s">
        <v>250</v>
      </c>
      <c r="C19" s="373"/>
      <c r="D19" s="373"/>
      <c r="E19" s="374"/>
      <c r="F19" s="76" t="s">
        <v>266</v>
      </c>
      <c r="G19" s="76" t="s">
        <v>267</v>
      </c>
      <c r="H19" s="76" t="s">
        <v>340</v>
      </c>
      <c r="I19" s="76" t="s">
        <v>413</v>
      </c>
      <c r="J19" s="76" t="s">
        <v>438</v>
      </c>
      <c r="K19" s="76" t="s">
        <v>438</v>
      </c>
      <c r="L19" s="76"/>
      <c r="M19" s="76"/>
      <c r="O19" s="98"/>
      <c r="P19" s="98"/>
    </row>
    <row r="20" spans="2:16">
      <c r="B20" s="375" t="s">
        <v>251</v>
      </c>
      <c r="C20" s="376"/>
      <c r="D20" s="376"/>
      <c r="E20" s="377"/>
      <c r="F20" s="77" t="s">
        <v>268</v>
      </c>
      <c r="G20" s="77" t="s">
        <v>265</v>
      </c>
      <c r="H20" s="77" t="s">
        <v>271</v>
      </c>
      <c r="I20" s="77" t="s">
        <v>414</v>
      </c>
      <c r="J20" s="77" t="s">
        <v>439</v>
      </c>
      <c r="K20" s="77" t="s">
        <v>439</v>
      </c>
      <c r="L20" s="77"/>
      <c r="M20" s="77"/>
      <c r="O20" s="98"/>
      <c r="P20" s="98"/>
    </row>
    <row r="21" spans="2:16">
      <c r="B21" s="347" t="s">
        <v>252</v>
      </c>
      <c r="C21" s="352"/>
      <c r="D21" s="352"/>
      <c r="E21" s="348"/>
      <c r="F21" s="71">
        <v>205</v>
      </c>
      <c r="G21" s="71">
        <v>599</v>
      </c>
      <c r="H21" s="71">
        <v>163</v>
      </c>
      <c r="I21" s="71">
        <v>163</v>
      </c>
      <c r="J21" s="71">
        <v>609</v>
      </c>
      <c r="K21" s="71">
        <v>609</v>
      </c>
      <c r="L21" s="207">
        <v>-301</v>
      </c>
      <c r="M21" s="207">
        <v>-19</v>
      </c>
      <c r="O21" s="98"/>
      <c r="P21" s="98"/>
    </row>
    <row r="22" spans="2:16">
      <c r="B22" s="347" t="s">
        <v>253</v>
      </c>
      <c r="C22" s="352"/>
      <c r="D22" s="352"/>
      <c r="E22" s="348"/>
      <c r="F22" s="72">
        <v>212</v>
      </c>
      <c r="G22" s="72">
        <v>260</v>
      </c>
      <c r="H22" s="72">
        <v>194</v>
      </c>
      <c r="I22" s="72">
        <v>203</v>
      </c>
      <c r="J22" s="72">
        <v>114</v>
      </c>
      <c r="K22" s="72">
        <v>114</v>
      </c>
      <c r="L22" s="72">
        <v>25</v>
      </c>
      <c r="M22" s="72">
        <v>414</v>
      </c>
      <c r="O22" s="98"/>
      <c r="P22" s="98"/>
    </row>
    <row r="23" spans="2:16">
      <c r="B23" s="353" t="s">
        <v>254</v>
      </c>
      <c r="C23" s="354"/>
      <c r="D23" s="354"/>
      <c r="E23" s="355"/>
      <c r="F23" s="75">
        <v>398</v>
      </c>
      <c r="G23" s="75">
        <v>375</v>
      </c>
      <c r="H23" s="75">
        <v>250</v>
      </c>
      <c r="I23" s="75">
        <v>269</v>
      </c>
      <c r="J23" s="75">
        <v>540</v>
      </c>
      <c r="K23" s="75">
        <v>540</v>
      </c>
      <c r="L23" s="75">
        <v>280</v>
      </c>
      <c r="M23" s="75">
        <v>330</v>
      </c>
      <c r="O23" s="98"/>
      <c r="P23" s="98"/>
    </row>
    <row r="24" spans="2:16">
      <c r="B24" s="375" t="s">
        <v>255</v>
      </c>
      <c r="C24" s="376"/>
      <c r="D24" s="376"/>
      <c r="E24" s="377"/>
      <c r="F24" s="77" t="s">
        <v>269</v>
      </c>
      <c r="G24" s="77" t="s">
        <v>270</v>
      </c>
      <c r="H24" s="77" t="s">
        <v>416</v>
      </c>
      <c r="I24" s="77" t="s">
        <v>415</v>
      </c>
      <c r="J24" s="77" t="s">
        <v>440</v>
      </c>
      <c r="K24" s="77" t="s">
        <v>440</v>
      </c>
      <c r="L24" s="77"/>
      <c r="M24" s="77"/>
      <c r="O24" s="98"/>
      <c r="P24" s="98"/>
    </row>
    <row r="25" spans="2:16">
      <c r="B25" s="360" t="s">
        <v>256</v>
      </c>
      <c r="C25" s="361"/>
      <c r="D25" s="361"/>
      <c r="E25" s="362"/>
      <c r="F25" s="71">
        <v>18</v>
      </c>
      <c r="G25" s="71">
        <v>484</v>
      </c>
      <c r="H25" s="71">
        <v>107</v>
      </c>
      <c r="I25" s="71">
        <v>97</v>
      </c>
      <c r="J25" s="71">
        <v>182</v>
      </c>
      <c r="K25" s="71">
        <v>182</v>
      </c>
      <c r="L25" s="71">
        <v>-556</v>
      </c>
      <c r="M25" s="71">
        <v>64</v>
      </c>
      <c r="O25" s="98"/>
      <c r="P25" s="98"/>
    </row>
    <row r="26" spans="2:16">
      <c r="B26" s="347" t="s">
        <v>257</v>
      </c>
      <c r="C26" s="352"/>
      <c r="D26" s="352"/>
      <c r="E26" s="348"/>
      <c r="F26" s="72">
        <v>0</v>
      </c>
      <c r="G26" s="72">
        <v>0</v>
      </c>
      <c r="H26" s="72">
        <v>0</v>
      </c>
      <c r="I26" s="72">
        <v>0</v>
      </c>
      <c r="J26" s="72">
        <v>33</v>
      </c>
      <c r="K26" s="72">
        <v>33</v>
      </c>
      <c r="L26" s="72">
        <v>0</v>
      </c>
      <c r="M26" s="72">
        <v>0</v>
      </c>
      <c r="O26" s="98" t="s">
        <v>434</v>
      </c>
      <c r="P26" s="100"/>
    </row>
    <row r="27" spans="2:16">
      <c r="B27" s="347" t="s">
        <v>258</v>
      </c>
      <c r="C27" s="352"/>
      <c r="D27" s="352"/>
      <c r="E27" s="348"/>
      <c r="F27" s="72">
        <v>18</v>
      </c>
      <c r="G27" s="71">
        <v>484</v>
      </c>
      <c r="H27" s="71">
        <v>107</v>
      </c>
      <c r="I27" s="71">
        <v>97</v>
      </c>
      <c r="J27" s="71">
        <v>149</v>
      </c>
      <c r="K27" s="71">
        <v>149</v>
      </c>
      <c r="L27" s="207">
        <v>-556</v>
      </c>
      <c r="M27" s="71">
        <v>64</v>
      </c>
    </row>
    <row r="28" spans="2:16">
      <c r="B28" s="363" t="s">
        <v>259</v>
      </c>
      <c r="C28" s="364"/>
      <c r="D28" s="364"/>
      <c r="E28" s="364"/>
      <c r="F28" s="364"/>
      <c r="G28" s="364"/>
      <c r="H28" s="364"/>
      <c r="I28" s="364"/>
      <c r="J28" s="364"/>
      <c r="K28" s="364"/>
      <c r="L28" s="364"/>
      <c r="M28" s="365"/>
    </row>
    <row r="29" spans="2:16">
      <c r="B29" s="366"/>
      <c r="C29" s="367"/>
      <c r="D29" s="367"/>
      <c r="E29" s="367"/>
      <c r="F29" s="367"/>
      <c r="G29" s="367"/>
      <c r="H29" s="367"/>
      <c r="I29" s="367"/>
      <c r="J29" s="367"/>
      <c r="K29" s="367"/>
      <c r="L29" s="367"/>
      <c r="M29" s="368"/>
    </row>
    <row r="30" spans="2:16">
      <c r="B30" s="366"/>
      <c r="C30" s="367"/>
      <c r="D30" s="367"/>
      <c r="E30" s="367"/>
      <c r="F30" s="367"/>
      <c r="G30" s="367"/>
      <c r="H30" s="367"/>
      <c r="I30" s="367"/>
      <c r="J30" s="367"/>
      <c r="K30" s="367"/>
      <c r="L30" s="367"/>
      <c r="M30" s="368"/>
    </row>
    <row r="31" spans="2:16">
      <c r="B31" s="369"/>
      <c r="C31" s="370"/>
      <c r="D31" s="370"/>
      <c r="E31" s="370"/>
      <c r="F31" s="370"/>
      <c r="G31" s="370"/>
      <c r="H31" s="370"/>
      <c r="I31" s="370"/>
      <c r="J31" s="370"/>
      <c r="K31" s="370"/>
      <c r="L31" s="370"/>
      <c r="M31" s="371"/>
    </row>
  </sheetData>
  <mergeCells count="26">
    <mergeCell ref="H2:M2"/>
    <mergeCell ref="B25:E25"/>
    <mergeCell ref="B26:E26"/>
    <mergeCell ref="B27:E27"/>
    <mergeCell ref="B28:M31"/>
    <mergeCell ref="C9:C15"/>
    <mergeCell ref="B8:B16"/>
    <mergeCell ref="D11:D15"/>
    <mergeCell ref="B19:E19"/>
    <mergeCell ref="B20:E20"/>
    <mergeCell ref="B21:E21"/>
    <mergeCell ref="B22:E22"/>
    <mergeCell ref="B23:E23"/>
    <mergeCell ref="B24:E24"/>
    <mergeCell ref="C8:E8"/>
    <mergeCell ref="D9:E9"/>
    <mergeCell ref="D10:E10"/>
    <mergeCell ref="C16:E16"/>
    <mergeCell ref="B17:E17"/>
    <mergeCell ref="B18:E18"/>
    <mergeCell ref="B3:E3"/>
    <mergeCell ref="B4:B7"/>
    <mergeCell ref="C4:E4"/>
    <mergeCell ref="C5:E5"/>
    <mergeCell ref="C6:E6"/>
    <mergeCell ref="C7:E7"/>
  </mergeCells>
  <phoneticPr fontId="1" type="noConversion"/>
  <pageMargins left="0.7" right="0.7" top="0.75" bottom="0.75" header="0.3" footer="0.3"/>
  <pageSetup paperSize="9" scale="9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zoomScaleNormal="100" workbookViewId="0">
      <selection activeCell="H20" sqref="H20"/>
    </sheetView>
  </sheetViews>
  <sheetFormatPr defaultRowHeight="16.5"/>
  <cols>
    <col min="1" max="1" width="1.875" customWidth="1"/>
    <col min="2" max="2" width="9.625" style="8" customWidth="1"/>
    <col min="3" max="6" width="16.125" bestFit="1" customWidth="1"/>
    <col min="7" max="7" width="16.125" customWidth="1"/>
    <col min="8" max="8" width="16.125" bestFit="1" customWidth="1"/>
    <col min="9" max="11" width="16.125" customWidth="1"/>
    <col min="12" max="12" width="16.125" bestFit="1" customWidth="1"/>
  </cols>
  <sheetData>
    <row r="2" spans="2:12">
      <c r="C2" s="78">
        <v>2009</v>
      </c>
      <c r="D2" s="78">
        <v>2010</v>
      </c>
      <c r="E2" s="78">
        <v>2011</v>
      </c>
      <c r="F2" s="78">
        <v>2012</v>
      </c>
      <c r="G2" s="78">
        <v>2013</v>
      </c>
      <c r="H2" s="78">
        <v>2014</v>
      </c>
      <c r="I2" s="78">
        <v>2015</v>
      </c>
      <c r="J2" s="78">
        <v>2016</v>
      </c>
      <c r="K2" s="78">
        <v>2017</v>
      </c>
      <c r="L2" s="78">
        <v>2018</v>
      </c>
    </row>
    <row r="3" spans="2:12">
      <c r="E3" s="79"/>
    </row>
    <row r="4" spans="2:12" ht="21.95" customHeight="1">
      <c r="B4" s="84" t="s">
        <v>280</v>
      </c>
      <c r="C4" s="195">
        <v>1628178783</v>
      </c>
      <c r="D4" s="195">
        <v>1579154841</v>
      </c>
      <c r="E4" s="196">
        <v>1471459219</v>
      </c>
      <c r="F4" s="195">
        <v>1964807520</v>
      </c>
      <c r="G4" s="195">
        <v>1580507987</v>
      </c>
      <c r="H4" s="197">
        <v>1409825096</v>
      </c>
      <c r="I4" s="197">
        <v>1883264526</v>
      </c>
      <c r="J4" s="197">
        <v>2300060723</v>
      </c>
      <c r="K4" s="197">
        <v>1394529414</v>
      </c>
      <c r="L4" s="197">
        <v>1006869319</v>
      </c>
    </row>
    <row r="5" spans="2:12" ht="21.95" customHeight="1">
      <c r="B5" s="86" t="s">
        <v>281</v>
      </c>
      <c r="C5" s="198">
        <v>3244674666</v>
      </c>
      <c r="D5" s="198">
        <v>2674893323</v>
      </c>
      <c r="E5" s="199">
        <v>3563521011</v>
      </c>
      <c r="F5" s="198">
        <v>4295527880</v>
      </c>
      <c r="G5" s="198">
        <v>3549474112</v>
      </c>
      <c r="H5" s="200">
        <v>2178404530</v>
      </c>
      <c r="I5" s="200">
        <v>3632616049</v>
      </c>
      <c r="J5" s="200">
        <v>3646590330</v>
      </c>
      <c r="K5" s="200">
        <v>2566075228</v>
      </c>
      <c r="L5" s="200">
        <v>6410124151</v>
      </c>
    </row>
    <row r="6" spans="2:12" ht="21.95" customHeight="1">
      <c r="B6" s="87" t="s">
        <v>282</v>
      </c>
      <c r="C6" s="201">
        <f>C4/C5</f>
        <v>0.50180031916950285</v>
      </c>
      <c r="D6" s="201">
        <f t="shared" ref="D6:H6" si="0">D4/D5</f>
        <v>0.59036180150500905</v>
      </c>
      <c r="E6" s="202">
        <f t="shared" si="0"/>
        <v>0.4129228407683998</v>
      </c>
      <c r="F6" s="203">
        <f t="shared" si="0"/>
        <v>0.45740769816630777</v>
      </c>
      <c r="G6" s="203">
        <f t="shared" ref="G6" si="1">G4/G5</f>
        <v>0.44527948003808404</v>
      </c>
      <c r="H6" s="204">
        <f t="shared" si="0"/>
        <v>0.64718241106485397</v>
      </c>
      <c r="I6" s="204">
        <f>I4/I5</f>
        <v>0.51843203371807822</v>
      </c>
      <c r="J6" s="204">
        <f>J4/J5</f>
        <v>0.63074283504722617</v>
      </c>
      <c r="K6" s="204">
        <f>K4/K5</f>
        <v>0.54344837547373726</v>
      </c>
      <c r="L6" s="204">
        <f>L4/L5</f>
        <v>0.15707485460214138</v>
      </c>
    </row>
    <row r="7" spans="2:12" ht="21.95" customHeight="1">
      <c r="B7" s="378" t="s">
        <v>402</v>
      </c>
      <c r="C7" s="378"/>
      <c r="D7" s="124"/>
      <c r="E7" s="133"/>
      <c r="F7" s="134"/>
      <c r="G7" s="134"/>
      <c r="H7" s="135"/>
      <c r="I7" s="134"/>
      <c r="J7" s="134"/>
      <c r="K7" s="134"/>
      <c r="L7" s="134"/>
    </row>
    <row r="8" spans="2:12" ht="21.95" customHeight="1">
      <c r="E8" s="79"/>
    </row>
    <row r="9" spans="2:12" ht="21.95" customHeight="1">
      <c r="B9" s="84" t="s">
        <v>283</v>
      </c>
      <c r="C9" s="195">
        <v>5503814666</v>
      </c>
      <c r="D9" s="195">
        <v>4550124793</v>
      </c>
      <c r="E9" s="196">
        <v>4956951011</v>
      </c>
      <c r="F9" s="195">
        <v>5396304886</v>
      </c>
      <c r="G9" s="195">
        <v>5349974122</v>
      </c>
      <c r="H9" s="197">
        <v>8757563403</v>
      </c>
      <c r="I9" s="197">
        <v>8616369417</v>
      </c>
      <c r="J9" s="197">
        <v>8895090338</v>
      </c>
      <c r="K9" s="197">
        <v>8819741882</v>
      </c>
      <c r="L9" s="197">
        <v>7911994151</v>
      </c>
    </row>
    <row r="10" spans="2:12" ht="21.95" customHeight="1">
      <c r="B10" s="86" t="s">
        <v>284</v>
      </c>
      <c r="C10" s="198">
        <v>2058596110</v>
      </c>
      <c r="D10" s="198">
        <v>2918895744</v>
      </c>
      <c r="E10" s="199">
        <v>2637687965</v>
      </c>
      <c r="F10" s="198">
        <v>3121922200</v>
      </c>
      <c r="G10" s="198">
        <v>3029250675</v>
      </c>
      <c r="H10" s="200">
        <v>3126170040</v>
      </c>
      <c r="I10" s="200">
        <v>3266262076</v>
      </c>
      <c r="J10" s="200">
        <v>3448441198</v>
      </c>
      <c r="K10" s="200">
        <v>2891133020</v>
      </c>
      <c r="L10" s="200">
        <v>2956677030</v>
      </c>
    </row>
    <row r="11" spans="2:12" ht="21.95" customHeight="1">
      <c r="B11" s="87" t="s">
        <v>285</v>
      </c>
      <c r="C11" s="205">
        <f t="shared" ref="C11:H11" si="2">C9/C10</f>
        <v>2.6735767347777606</v>
      </c>
      <c r="D11" s="205">
        <f t="shared" si="2"/>
        <v>1.5588514260412036</v>
      </c>
      <c r="E11" s="206">
        <f t="shared" si="2"/>
        <v>1.8792787762520651</v>
      </c>
      <c r="F11" s="205">
        <f t="shared" si="2"/>
        <v>1.7285199759302137</v>
      </c>
      <c r="G11" s="205">
        <f t="shared" ref="G11" si="3">G9/G10</f>
        <v>1.7661047882740837</v>
      </c>
      <c r="H11" s="204">
        <f t="shared" si="2"/>
        <v>2.8013714196429316</v>
      </c>
      <c r="I11" s="204">
        <f t="shared" ref="I11" si="4">I9/I10</f>
        <v>2.6379908337153286</v>
      </c>
      <c r="J11" s="204">
        <f t="shared" ref="J11" si="5">J9/J10</f>
        <v>2.5794525199266571</v>
      </c>
      <c r="K11" s="204">
        <f>K9/K10</f>
        <v>3.0506178100376715</v>
      </c>
      <c r="L11" s="204">
        <f>L9/L10</f>
        <v>2.6759751135212761</v>
      </c>
    </row>
    <row r="12" spans="2:12">
      <c r="B12" s="378" t="s">
        <v>403</v>
      </c>
      <c r="C12" s="378"/>
    </row>
  </sheetData>
  <mergeCells count="2">
    <mergeCell ref="B7:C7"/>
    <mergeCell ref="B12:C12"/>
  </mergeCells>
  <phoneticPr fontId="1" type="noConversion"/>
  <pageMargins left="0.7" right="0.7" top="0.75" bottom="0.75" header="0.3" footer="0.3"/>
  <pageSetup paperSize="9" scale="7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zoomScaleNormal="100" workbookViewId="0">
      <selection activeCell="K5" sqref="K5"/>
    </sheetView>
  </sheetViews>
  <sheetFormatPr defaultRowHeight="16.5"/>
  <cols>
    <col min="1" max="1" width="3.25" customWidth="1"/>
    <col min="2" max="2" width="10.875" customWidth="1"/>
    <col min="3" max="3" width="11.625" customWidth="1"/>
    <col min="4" max="4" width="13" customWidth="1"/>
    <col min="5" max="5" width="12" customWidth="1"/>
    <col min="8" max="8" width="13.875" customWidth="1"/>
  </cols>
  <sheetData>
    <row r="2" spans="2:8">
      <c r="B2" t="s">
        <v>288</v>
      </c>
      <c r="H2" s="170" t="s">
        <v>624</v>
      </c>
    </row>
    <row r="3" spans="2:8">
      <c r="B3" s="84" t="s">
        <v>289</v>
      </c>
      <c r="C3" s="80" t="s">
        <v>293</v>
      </c>
      <c r="D3" s="80" t="s">
        <v>294</v>
      </c>
      <c r="E3" s="80" t="s">
        <v>295</v>
      </c>
      <c r="F3" s="80" t="s">
        <v>296</v>
      </c>
      <c r="G3" s="80" t="s">
        <v>297</v>
      </c>
      <c r="H3" s="81" t="s">
        <v>298</v>
      </c>
    </row>
    <row r="4" spans="2:8">
      <c r="B4" s="93" t="s">
        <v>669</v>
      </c>
      <c r="C4" s="181">
        <v>10867</v>
      </c>
      <c r="D4" s="181">
        <v>150</v>
      </c>
      <c r="E4" s="190">
        <v>2955</v>
      </c>
      <c r="F4" s="181">
        <v>4678</v>
      </c>
      <c r="G4" s="181">
        <v>-19</v>
      </c>
      <c r="H4" s="185">
        <v>64</v>
      </c>
    </row>
    <row r="5" spans="2:8">
      <c r="B5" s="93" t="s">
        <v>652</v>
      </c>
      <c r="C5" s="181">
        <v>11710</v>
      </c>
      <c r="D5" s="181">
        <v>150</v>
      </c>
      <c r="E5" s="181">
        <v>2891</v>
      </c>
      <c r="F5" s="181">
        <v>6113</v>
      </c>
      <c r="G5" s="181">
        <v>-301</v>
      </c>
      <c r="H5" s="185">
        <v>-556</v>
      </c>
    </row>
    <row r="6" spans="2:8">
      <c r="B6" s="93" t="s">
        <v>583</v>
      </c>
      <c r="C6" s="167">
        <v>12345</v>
      </c>
      <c r="D6" s="167">
        <v>150</v>
      </c>
      <c r="E6" s="167">
        <v>3447</v>
      </c>
      <c r="F6" s="167">
        <v>7502</v>
      </c>
      <c r="G6" s="167">
        <v>340</v>
      </c>
      <c r="H6" s="182">
        <v>181</v>
      </c>
    </row>
    <row r="7" spans="2:8">
      <c r="B7" s="93" t="s">
        <v>441</v>
      </c>
      <c r="C7" s="167">
        <v>11883</v>
      </c>
      <c r="D7" s="167">
        <v>150</v>
      </c>
      <c r="E7" s="167">
        <v>3275</v>
      </c>
      <c r="F7" s="167">
        <v>6647</v>
      </c>
      <c r="G7" s="167">
        <v>609</v>
      </c>
      <c r="H7" s="182">
        <v>149</v>
      </c>
    </row>
    <row r="8" spans="2:8">
      <c r="B8" s="93" t="s">
        <v>405</v>
      </c>
      <c r="C8" s="167">
        <v>11884</v>
      </c>
      <c r="D8" s="167">
        <v>150</v>
      </c>
      <c r="E8" s="167">
        <v>3126</v>
      </c>
      <c r="F8" s="167">
        <v>4971</v>
      </c>
      <c r="G8" s="167">
        <v>163</v>
      </c>
      <c r="H8" s="182">
        <v>97</v>
      </c>
    </row>
    <row r="9" spans="2:8">
      <c r="B9" s="93" t="s">
        <v>404</v>
      </c>
      <c r="C9" s="167">
        <v>8379</v>
      </c>
      <c r="D9" s="167">
        <v>150</v>
      </c>
      <c r="E9" s="167">
        <v>3029</v>
      </c>
      <c r="F9" s="167">
        <v>5556</v>
      </c>
      <c r="G9" s="167">
        <v>163</v>
      </c>
      <c r="H9" s="182">
        <v>107</v>
      </c>
    </row>
    <row r="10" spans="2:8">
      <c r="B10" s="86" t="s">
        <v>290</v>
      </c>
      <c r="C10" s="168">
        <v>8518</v>
      </c>
      <c r="D10" s="168">
        <v>150</v>
      </c>
      <c r="E10" s="168">
        <v>3122</v>
      </c>
      <c r="F10" s="168">
        <v>6801</v>
      </c>
      <c r="G10" s="168">
        <v>600</v>
      </c>
      <c r="H10" s="183">
        <v>484</v>
      </c>
    </row>
    <row r="11" spans="2:8">
      <c r="B11" s="87" t="s">
        <v>291</v>
      </c>
      <c r="C11" s="169">
        <v>7293</v>
      </c>
      <c r="D11" s="169">
        <v>150</v>
      </c>
      <c r="E11" s="169">
        <v>2636</v>
      </c>
      <c r="F11" s="169">
        <v>4657</v>
      </c>
      <c r="G11" s="169">
        <v>204</v>
      </c>
      <c r="H11" s="184">
        <v>17</v>
      </c>
    </row>
    <row r="12" spans="2:8" ht="9.75" customHeight="1"/>
    <row r="13" spans="2:8">
      <c r="B13" s="166" t="s">
        <v>419</v>
      </c>
      <c r="C13" s="148"/>
      <c r="D13" s="148"/>
    </row>
    <row r="28" spans="10:10">
      <c r="J28" t="s">
        <v>663</v>
      </c>
    </row>
  </sheetData>
  <phoneticPr fontId="1" type="noConversion"/>
  <pageMargins left="0.7" right="0.7" top="0.75" bottom="0.75" header="0.3" footer="0.3"/>
  <pageSetup paperSize="9" scale="9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39"/>
  <sheetViews>
    <sheetView zoomScaleNormal="100" workbookViewId="0">
      <selection activeCell="F23" sqref="F23"/>
    </sheetView>
  </sheetViews>
  <sheetFormatPr defaultRowHeight="16.5"/>
  <cols>
    <col min="1" max="1" width="2.25" customWidth="1"/>
    <col min="2" max="2" width="9.25" customWidth="1"/>
    <col min="3" max="3" width="19.125" customWidth="1"/>
    <col min="4" max="4" width="14.875" customWidth="1"/>
    <col min="5" max="5" width="28.375" customWidth="1"/>
    <col min="6" max="6" width="12.75" customWidth="1"/>
    <col min="7" max="14" width="11.625" customWidth="1"/>
  </cols>
  <sheetData>
    <row r="2" spans="2:15" ht="30" customHeight="1">
      <c r="B2" s="186" t="s">
        <v>659</v>
      </c>
      <c r="O2" s="85" t="s">
        <v>672</v>
      </c>
    </row>
    <row r="3" spans="2:15">
      <c r="B3" s="177" t="s">
        <v>628</v>
      </c>
      <c r="C3" s="177" t="s">
        <v>299</v>
      </c>
      <c r="D3" s="150" t="s">
        <v>313</v>
      </c>
      <c r="E3" s="151" t="s">
        <v>314</v>
      </c>
      <c r="F3" s="151" t="s">
        <v>670</v>
      </c>
      <c r="G3" s="151" t="s">
        <v>652</v>
      </c>
      <c r="H3" s="151" t="s">
        <v>653</v>
      </c>
      <c r="I3" s="151" t="s">
        <v>447</v>
      </c>
      <c r="J3" s="151" t="s">
        <v>446</v>
      </c>
      <c r="K3" s="151" t="s">
        <v>331</v>
      </c>
      <c r="L3" s="151" t="s">
        <v>290</v>
      </c>
      <c r="M3" s="151" t="s">
        <v>291</v>
      </c>
      <c r="N3" s="151" t="s">
        <v>292</v>
      </c>
      <c r="O3" s="152" t="s">
        <v>339</v>
      </c>
    </row>
    <row r="4" spans="2:15">
      <c r="B4" s="379" t="s">
        <v>629</v>
      </c>
      <c r="C4" s="171" t="s">
        <v>300</v>
      </c>
      <c r="D4" s="172" t="s">
        <v>315</v>
      </c>
      <c r="E4" s="153" t="s">
        <v>318</v>
      </c>
      <c r="F4" s="153"/>
      <c r="G4" s="153">
        <v>-5.0999999999999996</v>
      </c>
      <c r="H4" s="153">
        <v>3.9</v>
      </c>
      <c r="I4" s="153">
        <v>0</v>
      </c>
      <c r="J4" s="153">
        <v>41.8</v>
      </c>
      <c r="K4" s="153">
        <v>-1.6</v>
      </c>
      <c r="L4" s="153">
        <v>12.2</v>
      </c>
      <c r="M4" s="153">
        <v>1.7</v>
      </c>
      <c r="N4" s="153">
        <v>-1.2</v>
      </c>
      <c r="O4" s="154">
        <v>8.1</v>
      </c>
    </row>
    <row r="5" spans="2:15">
      <c r="B5" s="380"/>
      <c r="C5" s="171" t="s">
        <v>301</v>
      </c>
      <c r="D5" s="172" t="s">
        <v>315</v>
      </c>
      <c r="E5" s="153" t="s">
        <v>667</v>
      </c>
      <c r="F5" s="153"/>
      <c r="G5" s="153">
        <v>-18.5</v>
      </c>
      <c r="H5" s="153">
        <v>12.9</v>
      </c>
      <c r="I5" s="153">
        <v>33.700000000000003</v>
      </c>
      <c r="J5" s="153">
        <v>-10.5</v>
      </c>
      <c r="K5" s="153">
        <v>-18.3</v>
      </c>
      <c r="L5" s="153">
        <v>46</v>
      </c>
      <c r="M5" s="153">
        <v>-21.4</v>
      </c>
      <c r="N5" s="153">
        <v>28.7</v>
      </c>
      <c r="O5" s="154">
        <v>6.8</v>
      </c>
    </row>
    <row r="6" spans="2:15">
      <c r="B6" s="380"/>
      <c r="C6" s="171" t="s">
        <v>302</v>
      </c>
      <c r="D6" s="172" t="s">
        <v>315</v>
      </c>
      <c r="E6" s="153" t="s">
        <v>319</v>
      </c>
      <c r="F6" s="153"/>
      <c r="G6" s="153">
        <v>-185.9</v>
      </c>
      <c r="H6" s="153">
        <v>-44.1</v>
      </c>
      <c r="I6" s="153">
        <v>274.5</v>
      </c>
      <c r="J6" s="153">
        <v>-0.5</v>
      </c>
      <c r="K6" s="153">
        <v>-72.8</v>
      </c>
      <c r="L6" s="153">
        <v>194.6</v>
      </c>
      <c r="M6" s="153">
        <v>-83</v>
      </c>
      <c r="N6" s="153">
        <v>290.2</v>
      </c>
      <c r="O6" s="173" t="s">
        <v>332</v>
      </c>
    </row>
    <row r="7" spans="2:15">
      <c r="B7" s="381"/>
      <c r="C7" s="171" t="s">
        <v>303</v>
      </c>
      <c r="D7" s="172" t="s">
        <v>315</v>
      </c>
      <c r="E7" s="153" t="s">
        <v>320</v>
      </c>
      <c r="F7" s="153"/>
      <c r="G7" s="153">
        <v>-407.1</v>
      </c>
      <c r="H7" s="153">
        <v>0.3</v>
      </c>
      <c r="I7" s="153">
        <v>0.1</v>
      </c>
      <c r="J7" s="153">
        <v>-9.6999999999999993</v>
      </c>
      <c r="K7" s="153">
        <v>-77.8</v>
      </c>
      <c r="L7" s="153">
        <v>2687.8</v>
      </c>
      <c r="M7" s="153">
        <v>-98.5</v>
      </c>
      <c r="N7" s="153">
        <v>366.6</v>
      </c>
      <c r="O7" s="173" t="s">
        <v>332</v>
      </c>
    </row>
    <row r="8" spans="2:15">
      <c r="B8" s="379" t="s">
        <v>632</v>
      </c>
      <c r="C8" s="171" t="s">
        <v>304</v>
      </c>
      <c r="D8" s="172" t="s">
        <v>315</v>
      </c>
      <c r="E8" s="153" t="s">
        <v>321</v>
      </c>
      <c r="F8" s="153"/>
      <c r="G8" s="153">
        <v>-4.75</v>
      </c>
      <c r="H8" s="153">
        <v>5.5</v>
      </c>
      <c r="I8" s="153">
        <v>4.5</v>
      </c>
      <c r="J8" s="153">
        <v>3.2</v>
      </c>
      <c r="K8" s="153">
        <v>103</v>
      </c>
      <c r="L8" s="153">
        <v>6</v>
      </c>
      <c r="M8" s="153">
        <v>0.2</v>
      </c>
      <c r="N8" s="153">
        <v>15.4</v>
      </c>
      <c r="O8" s="154">
        <v>3.6</v>
      </c>
    </row>
    <row r="9" spans="2:15">
      <c r="B9" s="380"/>
      <c r="C9" s="171" t="s">
        <v>305</v>
      </c>
      <c r="D9" s="172" t="s">
        <v>315</v>
      </c>
      <c r="E9" s="153" t="s">
        <v>322</v>
      </c>
      <c r="F9" s="153"/>
      <c r="G9" s="153">
        <v>-19.2</v>
      </c>
      <c r="H9" s="153">
        <v>5.5</v>
      </c>
      <c r="I9" s="153">
        <v>4.5</v>
      </c>
      <c r="J9" s="153">
        <v>3.2</v>
      </c>
      <c r="K9" s="153">
        <v>3.5</v>
      </c>
      <c r="L9" s="153">
        <v>16.8</v>
      </c>
      <c r="M9" s="153">
        <v>0.6</v>
      </c>
      <c r="N9" s="153">
        <v>46.6</v>
      </c>
      <c r="O9" s="154">
        <v>7.3</v>
      </c>
    </row>
    <row r="10" spans="2:15">
      <c r="B10" s="380"/>
      <c r="C10" s="171" t="s">
        <v>306</v>
      </c>
      <c r="D10" s="172" t="s">
        <v>315</v>
      </c>
      <c r="E10" s="153" t="s">
        <v>323</v>
      </c>
      <c r="F10" s="153"/>
      <c r="G10" s="153">
        <v>-4.92</v>
      </c>
      <c r="H10" s="153">
        <v>4.5</v>
      </c>
      <c r="I10" s="153">
        <v>9.1999999999999993</v>
      </c>
      <c r="J10" s="153">
        <v>3.3</v>
      </c>
      <c r="K10" s="153">
        <v>2.9</v>
      </c>
      <c r="L10" s="153">
        <v>8.8000000000000007</v>
      </c>
      <c r="M10" s="153">
        <v>4.4000000000000004</v>
      </c>
      <c r="N10" s="153">
        <v>20.2</v>
      </c>
      <c r="O10" s="154">
        <v>6.8</v>
      </c>
    </row>
    <row r="11" spans="2:15">
      <c r="B11" s="381"/>
      <c r="C11" s="171" t="s">
        <v>308</v>
      </c>
      <c r="D11" s="172" t="s">
        <v>316</v>
      </c>
      <c r="E11" s="153" t="s">
        <v>325</v>
      </c>
      <c r="F11" s="153"/>
      <c r="G11" s="153">
        <v>-1.2</v>
      </c>
      <c r="H11" s="153">
        <v>1.36</v>
      </c>
      <c r="I11" s="153">
        <v>2.2400000000000002</v>
      </c>
      <c r="J11" s="153">
        <v>6.8</v>
      </c>
      <c r="K11" s="153">
        <v>0.7</v>
      </c>
      <c r="L11" s="153">
        <v>1.9</v>
      </c>
      <c r="M11" s="153">
        <v>0.7</v>
      </c>
      <c r="N11" s="153">
        <v>4.3</v>
      </c>
      <c r="O11" s="154">
        <v>4.3</v>
      </c>
    </row>
    <row r="12" spans="2:15">
      <c r="B12" s="178" t="s">
        <v>631</v>
      </c>
      <c r="C12" s="171" t="s">
        <v>307</v>
      </c>
      <c r="D12" s="172" t="s">
        <v>315</v>
      </c>
      <c r="E12" s="153" t="s">
        <v>324</v>
      </c>
      <c r="F12" s="153"/>
      <c r="G12" s="153">
        <v>4.59</v>
      </c>
      <c r="H12" s="153"/>
      <c r="I12" s="153"/>
      <c r="J12" s="175">
        <v>4.8</v>
      </c>
      <c r="K12" s="153">
        <v>4.2</v>
      </c>
      <c r="L12" s="153">
        <v>4.5999999999999996</v>
      </c>
      <c r="M12" s="153">
        <v>6.5</v>
      </c>
      <c r="N12" s="153">
        <v>4.7</v>
      </c>
      <c r="O12" s="154">
        <v>1.6</v>
      </c>
    </row>
    <row r="13" spans="2:15">
      <c r="B13" s="379" t="s">
        <v>633</v>
      </c>
      <c r="C13" s="171" t="s">
        <v>660</v>
      </c>
      <c r="D13" s="172" t="s">
        <v>315</v>
      </c>
      <c r="E13" s="153" t="s">
        <v>326</v>
      </c>
      <c r="F13" s="153"/>
      <c r="G13" s="153">
        <v>54.4</v>
      </c>
      <c r="H13" s="153">
        <v>63</v>
      </c>
      <c r="I13" s="153">
        <v>51.8</v>
      </c>
      <c r="J13" s="153">
        <v>64.7</v>
      </c>
      <c r="K13" s="153">
        <v>44.5</v>
      </c>
      <c r="L13" s="153">
        <v>45.7</v>
      </c>
      <c r="M13" s="153">
        <v>41.2</v>
      </c>
      <c r="N13" s="153">
        <v>59</v>
      </c>
      <c r="O13" s="154">
        <v>158.4</v>
      </c>
    </row>
    <row r="14" spans="2:15">
      <c r="B14" s="380"/>
      <c r="C14" s="171" t="s">
        <v>309</v>
      </c>
      <c r="D14" s="172" t="s">
        <v>315</v>
      </c>
      <c r="E14" s="153" t="s">
        <v>327</v>
      </c>
      <c r="F14" s="153"/>
      <c r="G14" s="153">
        <v>24.68</v>
      </c>
      <c r="H14" s="153">
        <v>27</v>
      </c>
      <c r="I14" s="153">
        <v>27.48</v>
      </c>
      <c r="J14" s="153">
        <v>26.3</v>
      </c>
      <c r="K14" s="153">
        <v>36.200000000000003</v>
      </c>
      <c r="L14" s="153">
        <v>36.6</v>
      </c>
      <c r="M14" s="153">
        <v>34.700000000000003</v>
      </c>
      <c r="N14" s="153">
        <v>39.1</v>
      </c>
      <c r="O14" s="154">
        <v>50</v>
      </c>
    </row>
    <row r="15" spans="2:15">
      <c r="B15" s="380"/>
      <c r="C15" s="171" t="s">
        <v>310</v>
      </c>
      <c r="D15" s="172" t="s">
        <v>315</v>
      </c>
      <c r="E15" s="153" t="s">
        <v>328</v>
      </c>
      <c r="F15" s="153"/>
      <c r="G15" s="189">
        <v>305.10000000000002</v>
      </c>
      <c r="H15" s="153">
        <v>258.10000000000002</v>
      </c>
      <c r="I15" s="153">
        <v>263.8</v>
      </c>
      <c r="J15" s="153">
        <v>280.10000000000002</v>
      </c>
      <c r="K15" s="153">
        <v>176.6</v>
      </c>
      <c r="L15" s="153">
        <v>172.8</v>
      </c>
      <c r="M15" s="153">
        <v>188</v>
      </c>
      <c r="N15" s="153">
        <v>155.9</v>
      </c>
      <c r="O15" s="154">
        <v>100.2</v>
      </c>
    </row>
    <row r="16" spans="2:15">
      <c r="B16" s="381"/>
      <c r="C16" s="171" t="s">
        <v>311</v>
      </c>
      <c r="D16" s="172" t="s">
        <v>315</v>
      </c>
      <c r="E16" s="153" t="s">
        <v>329</v>
      </c>
      <c r="F16" s="153"/>
      <c r="G16" s="153">
        <v>75.3</v>
      </c>
      <c r="H16" s="153">
        <v>60</v>
      </c>
      <c r="I16" s="153">
        <v>59</v>
      </c>
      <c r="J16" s="153">
        <v>61.2</v>
      </c>
      <c r="K16" s="153">
        <v>50.4</v>
      </c>
      <c r="L16" s="153">
        <v>47.6</v>
      </c>
      <c r="M16" s="153">
        <v>54.3</v>
      </c>
      <c r="N16" s="153">
        <v>48.8</v>
      </c>
      <c r="O16" s="154">
        <v>25.8</v>
      </c>
    </row>
    <row r="17" spans="2:15">
      <c r="B17" s="179" t="s">
        <v>630</v>
      </c>
      <c r="C17" s="155" t="s">
        <v>312</v>
      </c>
      <c r="D17" s="174" t="s">
        <v>317</v>
      </c>
      <c r="E17" s="156" t="s">
        <v>330</v>
      </c>
      <c r="F17" s="156"/>
      <c r="G17" s="156"/>
      <c r="H17" s="156">
        <v>5.5</v>
      </c>
      <c r="I17" s="156">
        <v>4.8</v>
      </c>
      <c r="J17" s="156">
        <v>5.6</v>
      </c>
      <c r="K17" s="156">
        <v>4.5999999999999996</v>
      </c>
      <c r="L17" s="156">
        <v>6.2</v>
      </c>
      <c r="M17" s="156">
        <v>5.6</v>
      </c>
      <c r="N17" s="156">
        <v>6.6</v>
      </c>
      <c r="O17" s="157">
        <v>4.7</v>
      </c>
    </row>
    <row r="18" spans="2:15">
      <c r="B18" s="382" t="s">
        <v>661</v>
      </c>
      <c r="C18" s="382"/>
      <c r="D18" s="382"/>
      <c r="E18" s="382"/>
      <c r="F18" s="187"/>
      <c r="G18" s="187"/>
      <c r="H18" s="188"/>
      <c r="I18" s="188"/>
      <c r="J18" s="188"/>
      <c r="K18" s="187"/>
      <c r="L18" s="187"/>
      <c r="M18" s="187"/>
      <c r="N18" s="187"/>
    </row>
    <row r="19" spans="2:15">
      <c r="B19" s="383" t="s">
        <v>662</v>
      </c>
      <c r="C19" s="383"/>
      <c r="D19" s="383"/>
      <c r="E19" s="383"/>
      <c r="F19" s="187"/>
      <c r="G19" s="187"/>
      <c r="H19" s="187"/>
      <c r="I19" s="187"/>
      <c r="J19" s="187"/>
      <c r="K19" s="187"/>
      <c r="L19" s="187"/>
      <c r="M19" s="187"/>
      <c r="N19" s="187"/>
    </row>
    <row r="20" spans="2:15">
      <c r="B20" s="176"/>
      <c r="C20" s="176"/>
      <c r="D20" s="124"/>
      <c r="E20" s="124"/>
      <c r="F20" s="124"/>
      <c r="G20" s="124"/>
      <c r="H20" s="187"/>
      <c r="I20" s="187"/>
      <c r="J20" s="176"/>
      <c r="K20" s="124"/>
      <c r="L20" s="124"/>
      <c r="M20" s="124"/>
      <c r="N20" s="124"/>
    </row>
    <row r="21" spans="2:15">
      <c r="B21" s="124"/>
      <c r="C21" s="124"/>
      <c r="D21" s="124"/>
      <c r="E21" s="149" t="s">
        <v>333</v>
      </c>
      <c r="G21" s="149" t="s">
        <v>666</v>
      </c>
      <c r="H21" s="149" t="s">
        <v>344</v>
      </c>
      <c r="I21" s="149" t="s">
        <v>625</v>
      </c>
      <c r="J21" s="149" t="s">
        <v>625</v>
      </c>
      <c r="K21" s="149" t="s">
        <v>336</v>
      </c>
      <c r="L21" s="149" t="s">
        <v>341</v>
      </c>
      <c r="M21" s="149" t="s">
        <v>344</v>
      </c>
      <c r="N21" s="149" t="s">
        <v>347</v>
      </c>
    </row>
    <row r="22" spans="2:15">
      <c r="B22" s="124"/>
      <c r="C22" s="124"/>
      <c r="D22" s="124"/>
      <c r="E22" s="149" t="s">
        <v>334</v>
      </c>
      <c r="G22" s="149" t="s">
        <v>664</v>
      </c>
      <c r="H22" s="149" t="s">
        <v>657</v>
      </c>
      <c r="I22" s="149" t="s">
        <v>627</v>
      </c>
      <c r="J22" s="149" t="s">
        <v>658</v>
      </c>
      <c r="K22" s="149" t="s">
        <v>337</v>
      </c>
      <c r="L22" s="149" t="s">
        <v>342</v>
      </c>
      <c r="M22" s="149" t="s">
        <v>345</v>
      </c>
      <c r="N22" s="149" t="s">
        <v>342</v>
      </c>
    </row>
    <row r="23" spans="2:15">
      <c r="B23" s="124"/>
      <c r="C23" s="124"/>
      <c r="D23" s="124"/>
      <c r="E23" s="149" t="s">
        <v>335</v>
      </c>
      <c r="G23" s="149" t="s">
        <v>665</v>
      </c>
      <c r="H23" s="149" t="s">
        <v>338</v>
      </c>
      <c r="I23" s="149" t="s">
        <v>626</v>
      </c>
      <c r="J23" s="149" t="s">
        <v>626</v>
      </c>
      <c r="K23" s="149" t="s">
        <v>338</v>
      </c>
      <c r="L23" s="149" t="s">
        <v>343</v>
      </c>
      <c r="M23" s="149" t="s">
        <v>346</v>
      </c>
      <c r="N23" s="149" t="s">
        <v>346</v>
      </c>
    </row>
    <row r="24" spans="2:15"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</row>
    <row r="26" spans="2:15">
      <c r="G26" s="149" t="s">
        <v>656</v>
      </c>
    </row>
    <row r="28" spans="2:15">
      <c r="B28" t="s">
        <v>288</v>
      </c>
      <c r="H28" s="170" t="s">
        <v>668</v>
      </c>
    </row>
    <row r="29" spans="2:15">
      <c r="B29" s="84" t="s">
        <v>289</v>
      </c>
      <c r="C29" s="80" t="s">
        <v>293</v>
      </c>
      <c r="D29" s="80" t="s">
        <v>294</v>
      </c>
      <c r="E29" s="80" t="s">
        <v>295</v>
      </c>
      <c r="F29" s="80" t="s">
        <v>170</v>
      </c>
      <c r="G29" s="80" t="s">
        <v>297</v>
      </c>
      <c r="H29" s="81" t="s">
        <v>298</v>
      </c>
    </row>
    <row r="30" spans="2:15">
      <c r="B30" s="93" t="s">
        <v>670</v>
      </c>
      <c r="C30" s="190"/>
      <c r="D30" s="181">
        <v>150</v>
      </c>
      <c r="E30" s="190"/>
      <c r="F30" s="181">
        <v>4678</v>
      </c>
      <c r="G30" s="190"/>
      <c r="H30" s="191"/>
    </row>
    <row r="31" spans="2:15">
      <c r="B31" s="93" t="s">
        <v>652</v>
      </c>
      <c r="C31" s="181">
        <v>11710</v>
      </c>
      <c r="D31" s="181">
        <v>150</v>
      </c>
      <c r="E31" s="181">
        <v>2891</v>
      </c>
      <c r="F31" s="181">
        <v>6113</v>
      </c>
      <c r="G31" s="181">
        <v>-556</v>
      </c>
      <c r="H31" s="185">
        <v>-556</v>
      </c>
    </row>
    <row r="32" spans="2:15">
      <c r="B32" s="93" t="s">
        <v>583</v>
      </c>
      <c r="C32" s="167">
        <v>12345</v>
      </c>
      <c r="D32" s="167">
        <v>150</v>
      </c>
      <c r="E32" s="167">
        <v>3447</v>
      </c>
      <c r="F32" s="167">
        <v>7502</v>
      </c>
      <c r="G32" s="167">
        <v>340</v>
      </c>
      <c r="H32" s="182">
        <v>181</v>
      </c>
    </row>
    <row r="33" spans="2:11">
      <c r="B33" s="93" t="s">
        <v>441</v>
      </c>
      <c r="C33" s="167">
        <v>11883</v>
      </c>
      <c r="D33" s="167">
        <v>150</v>
      </c>
      <c r="E33" s="167">
        <v>3275</v>
      </c>
      <c r="F33" s="167">
        <v>6647</v>
      </c>
      <c r="G33" s="167">
        <v>609</v>
      </c>
      <c r="H33" s="182">
        <v>149</v>
      </c>
    </row>
    <row r="34" spans="2:11">
      <c r="B34" s="93" t="s">
        <v>405</v>
      </c>
      <c r="C34" s="167">
        <v>11884</v>
      </c>
      <c r="D34" s="167">
        <v>150</v>
      </c>
      <c r="E34" s="167">
        <v>3126</v>
      </c>
      <c r="F34" s="167">
        <v>4971</v>
      </c>
      <c r="G34" s="167">
        <v>163</v>
      </c>
      <c r="H34" s="182">
        <v>97</v>
      </c>
    </row>
    <row r="35" spans="2:11">
      <c r="B35" s="93" t="s">
        <v>404</v>
      </c>
      <c r="C35" s="167">
        <v>8379</v>
      </c>
      <c r="D35" s="167">
        <v>150</v>
      </c>
      <c r="E35" s="167">
        <v>3029</v>
      </c>
      <c r="F35" s="167">
        <v>5556</v>
      </c>
      <c r="G35" s="167">
        <v>163</v>
      </c>
      <c r="H35" s="182">
        <v>107</v>
      </c>
    </row>
    <row r="36" spans="2:11">
      <c r="B36" s="86" t="s">
        <v>290</v>
      </c>
      <c r="C36" s="168">
        <v>8518</v>
      </c>
      <c r="D36" s="168">
        <v>150</v>
      </c>
      <c r="E36" s="168">
        <v>3122</v>
      </c>
      <c r="F36" s="168">
        <v>6801</v>
      </c>
      <c r="G36" s="168">
        <v>600</v>
      </c>
      <c r="H36" s="183">
        <v>484</v>
      </c>
    </row>
    <row r="37" spans="2:11">
      <c r="B37" s="87" t="s">
        <v>291</v>
      </c>
      <c r="C37" s="169">
        <v>7293</v>
      </c>
      <c r="D37" s="169">
        <v>150</v>
      </c>
      <c r="E37" s="169">
        <v>2636</v>
      </c>
      <c r="F37" s="169">
        <v>4657</v>
      </c>
      <c r="G37" s="169">
        <v>204</v>
      </c>
      <c r="H37" s="184">
        <v>17</v>
      </c>
    </row>
    <row r="38" spans="2:11">
      <c r="K38" t="s">
        <v>671</v>
      </c>
    </row>
    <row r="39" spans="2:11">
      <c r="B39" s="166" t="s">
        <v>419</v>
      </c>
      <c r="C39" s="148"/>
      <c r="D39" s="148"/>
    </row>
  </sheetData>
  <mergeCells count="5">
    <mergeCell ref="B4:B7"/>
    <mergeCell ref="B8:B11"/>
    <mergeCell ref="B13:B16"/>
    <mergeCell ref="B18:E18"/>
    <mergeCell ref="B19:E19"/>
  </mergeCells>
  <phoneticPr fontId="1" type="noConversion"/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O47"/>
  <sheetViews>
    <sheetView tabSelected="1" topLeftCell="A7" zoomScaleNormal="100" workbookViewId="0">
      <selection activeCell="K30" sqref="K30"/>
    </sheetView>
  </sheetViews>
  <sheetFormatPr defaultRowHeight="16.5"/>
  <cols>
    <col min="1" max="1" width="1.375" customWidth="1"/>
    <col min="2" max="2" width="16.25" customWidth="1"/>
    <col min="15" max="15" width="13" customWidth="1"/>
  </cols>
  <sheetData>
    <row r="1" spans="2:15" ht="9.75" customHeight="1"/>
    <row r="2" spans="2:15" ht="40.5" customHeight="1">
      <c r="B2" s="49" t="s">
        <v>363</v>
      </c>
    </row>
    <row r="3" spans="2:15" ht="20.100000000000001" customHeight="1">
      <c r="B3" s="10" t="s">
        <v>202</v>
      </c>
      <c r="C3" s="10" t="s">
        <v>205</v>
      </c>
      <c r="D3" s="10" t="s">
        <v>206</v>
      </c>
      <c r="E3" s="10" t="s">
        <v>207</v>
      </c>
      <c r="F3" s="10" t="s">
        <v>208</v>
      </c>
      <c r="G3" s="10" t="s">
        <v>209</v>
      </c>
      <c r="H3" s="10" t="s">
        <v>210</v>
      </c>
      <c r="I3" s="10" t="s">
        <v>211</v>
      </c>
      <c r="J3" s="10" t="s">
        <v>212</v>
      </c>
      <c r="K3" s="10" t="s">
        <v>213</v>
      </c>
    </row>
    <row r="4" spans="2:15" ht="20.100000000000001" customHeight="1">
      <c r="B4" s="256" t="s">
        <v>443</v>
      </c>
      <c r="C4" s="2" t="s">
        <v>203</v>
      </c>
      <c r="D4" s="2">
        <v>2</v>
      </c>
      <c r="E4" s="2">
        <v>6</v>
      </c>
      <c r="F4" s="2">
        <v>12</v>
      </c>
      <c r="G4" s="2">
        <v>10</v>
      </c>
      <c r="H4" s="2">
        <v>0</v>
      </c>
      <c r="I4" s="2">
        <v>0</v>
      </c>
      <c r="J4" s="2">
        <v>0</v>
      </c>
      <c r="K4" s="2">
        <v>34</v>
      </c>
    </row>
    <row r="5" spans="2:15" ht="20.100000000000001" customHeight="1">
      <c r="B5" s="257"/>
      <c r="C5" s="2" t="s">
        <v>204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f t="shared" ref="K5:K7" si="0">SUM(D5:J5)</f>
        <v>0</v>
      </c>
    </row>
    <row r="6" spans="2:15" ht="20.100000000000001" customHeight="1">
      <c r="B6" s="256" t="s">
        <v>362</v>
      </c>
      <c r="C6" s="2" t="s">
        <v>203</v>
      </c>
      <c r="D6" s="2">
        <v>3</v>
      </c>
      <c r="E6" s="2">
        <v>2</v>
      </c>
      <c r="F6" s="2">
        <v>12</v>
      </c>
      <c r="G6" s="2">
        <v>10</v>
      </c>
      <c r="H6" s="2">
        <v>0</v>
      </c>
      <c r="I6" s="2">
        <v>0</v>
      </c>
      <c r="J6" s="2">
        <v>0</v>
      </c>
      <c r="K6" s="2">
        <f t="shared" si="0"/>
        <v>27</v>
      </c>
    </row>
    <row r="7" spans="2:15" ht="20.100000000000001" customHeight="1">
      <c r="B7" s="257"/>
      <c r="C7" s="2" t="s">
        <v>204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f t="shared" si="0"/>
        <v>0</v>
      </c>
    </row>
    <row r="8" spans="2:15" ht="20.100000000000001" customHeight="1">
      <c r="B8" s="256" t="s">
        <v>444</v>
      </c>
      <c r="C8" s="2" t="s">
        <v>203</v>
      </c>
      <c r="D8" s="2">
        <v>1</v>
      </c>
      <c r="E8" s="2">
        <v>5</v>
      </c>
      <c r="F8" s="2">
        <v>13</v>
      </c>
      <c r="G8" s="2">
        <v>16</v>
      </c>
      <c r="H8" s="2">
        <v>0</v>
      </c>
      <c r="I8" s="2">
        <v>0</v>
      </c>
      <c r="J8" s="2">
        <v>0</v>
      </c>
      <c r="K8" s="2">
        <f t="shared" ref="K8:K9" si="1">SUM(D8:J8)</f>
        <v>35</v>
      </c>
    </row>
    <row r="9" spans="2:15" ht="20.100000000000001" customHeight="1">
      <c r="B9" s="257"/>
      <c r="C9" s="2" t="s">
        <v>204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f t="shared" si="1"/>
        <v>0</v>
      </c>
    </row>
    <row r="10" spans="2:15" ht="20.100000000000001" customHeight="1"/>
    <row r="11" spans="2:15" ht="20.100000000000001" customHeight="1"/>
    <row r="12" spans="2:15" ht="20.100000000000001" customHeight="1">
      <c r="B12" s="49" t="s">
        <v>364</v>
      </c>
    </row>
    <row r="13" spans="2:15" ht="20.100000000000001" customHeight="1"/>
    <row r="14" spans="2:15" ht="20.100000000000001" customHeight="1">
      <c r="B14" s="89"/>
      <c r="C14" s="80" t="s">
        <v>587</v>
      </c>
      <c r="D14" s="80" t="s">
        <v>588</v>
      </c>
      <c r="E14" s="80" t="s">
        <v>589</v>
      </c>
      <c r="F14" s="80" t="s">
        <v>590</v>
      </c>
      <c r="G14" s="80" t="s">
        <v>591</v>
      </c>
      <c r="H14" s="80" t="s">
        <v>592</v>
      </c>
      <c r="I14" s="80" t="s">
        <v>593</v>
      </c>
      <c r="J14" s="80" t="s">
        <v>594</v>
      </c>
      <c r="K14" s="80" t="s">
        <v>595</v>
      </c>
      <c r="L14" s="80" t="s">
        <v>596</v>
      </c>
      <c r="M14" s="80" t="s">
        <v>597</v>
      </c>
      <c r="N14" s="80" t="s">
        <v>598</v>
      </c>
      <c r="O14" s="81" t="s">
        <v>233</v>
      </c>
    </row>
    <row r="15" spans="2:15">
      <c r="B15" s="86" t="s">
        <v>232</v>
      </c>
      <c r="C15" s="82">
        <v>35</v>
      </c>
      <c r="D15" s="82">
        <v>32</v>
      </c>
      <c r="E15" s="82">
        <v>32</v>
      </c>
      <c r="F15" s="82">
        <v>32</v>
      </c>
      <c r="G15" s="82">
        <v>31</v>
      </c>
      <c r="H15" s="82">
        <v>28</v>
      </c>
      <c r="I15" s="82">
        <v>27</v>
      </c>
      <c r="J15" s="82">
        <v>32</v>
      </c>
      <c r="K15" s="82">
        <v>30</v>
      </c>
      <c r="L15" s="82">
        <v>28</v>
      </c>
      <c r="M15" s="82">
        <v>27</v>
      </c>
      <c r="N15" s="82">
        <v>28</v>
      </c>
      <c r="O15" s="90">
        <f t="shared" ref="O15:O16" si="2">SUM(C15:N15)/12</f>
        <v>30.166666666666668</v>
      </c>
    </row>
    <row r="16" spans="2:15">
      <c r="B16" s="86" t="s">
        <v>361</v>
      </c>
      <c r="C16" s="82">
        <v>28</v>
      </c>
      <c r="D16" s="82">
        <v>27</v>
      </c>
      <c r="E16" s="82">
        <v>26</v>
      </c>
      <c r="F16" s="82">
        <v>24</v>
      </c>
      <c r="G16" s="82">
        <v>23</v>
      </c>
      <c r="H16" s="82">
        <v>23</v>
      </c>
      <c r="I16" s="82">
        <v>22</v>
      </c>
      <c r="J16" s="82">
        <v>25</v>
      </c>
      <c r="K16" s="82">
        <v>25</v>
      </c>
      <c r="L16" s="82">
        <v>28</v>
      </c>
      <c r="M16" s="82">
        <v>26</v>
      </c>
      <c r="N16" s="82">
        <v>27</v>
      </c>
      <c r="O16" s="90">
        <f t="shared" si="2"/>
        <v>25.333333333333332</v>
      </c>
    </row>
    <row r="17" spans="2:15">
      <c r="B17" s="86" t="s">
        <v>445</v>
      </c>
      <c r="C17" s="82">
        <v>28</v>
      </c>
      <c r="D17" s="82">
        <v>30</v>
      </c>
      <c r="E17" s="82">
        <v>28</v>
      </c>
      <c r="F17" s="82">
        <v>27</v>
      </c>
      <c r="G17" s="82">
        <v>27</v>
      </c>
      <c r="H17" s="82">
        <v>25</v>
      </c>
      <c r="I17" s="82">
        <v>24</v>
      </c>
      <c r="J17" s="82">
        <v>31</v>
      </c>
      <c r="K17" s="82">
        <v>31</v>
      </c>
      <c r="L17" s="82">
        <v>33</v>
      </c>
      <c r="M17" s="82">
        <v>34</v>
      </c>
      <c r="N17" s="82">
        <v>35</v>
      </c>
      <c r="O17" s="90">
        <f t="shared" ref="O17" si="3">SUM(C17:N17)/12</f>
        <v>29.416666666666668</v>
      </c>
    </row>
    <row r="18" spans="2:15">
      <c r="B18" s="86" t="s">
        <v>586</v>
      </c>
      <c r="C18" s="82">
        <v>34</v>
      </c>
      <c r="D18" s="82">
        <v>35</v>
      </c>
      <c r="E18" s="82">
        <v>36</v>
      </c>
      <c r="F18" s="82">
        <v>37</v>
      </c>
      <c r="G18" s="82">
        <v>38</v>
      </c>
      <c r="H18" s="82">
        <v>37</v>
      </c>
      <c r="I18" s="82">
        <v>37</v>
      </c>
      <c r="J18" s="82">
        <v>36</v>
      </c>
      <c r="K18" s="82">
        <v>35</v>
      </c>
      <c r="L18" s="82">
        <v>36</v>
      </c>
      <c r="M18" s="82">
        <v>35</v>
      </c>
      <c r="N18" s="82">
        <v>35</v>
      </c>
      <c r="O18" s="90">
        <f t="shared" ref="O18" si="4">SUM(C18:N18)/12</f>
        <v>35.916666666666664</v>
      </c>
    </row>
    <row r="19" spans="2:15">
      <c r="B19" s="86" t="s">
        <v>654</v>
      </c>
      <c r="C19" s="82">
        <v>36</v>
      </c>
      <c r="D19" s="82">
        <v>36</v>
      </c>
      <c r="E19" s="82">
        <v>33</v>
      </c>
      <c r="F19" s="82">
        <v>32</v>
      </c>
      <c r="G19" s="82">
        <v>34</v>
      </c>
      <c r="H19" s="82">
        <v>32</v>
      </c>
      <c r="I19" s="82">
        <v>30</v>
      </c>
      <c r="J19" s="82">
        <v>29</v>
      </c>
      <c r="K19" s="82">
        <v>31</v>
      </c>
      <c r="L19" s="82">
        <v>32</v>
      </c>
      <c r="M19" s="82">
        <v>32</v>
      </c>
      <c r="N19" s="82">
        <v>32</v>
      </c>
      <c r="O19" s="90">
        <v>32.416666666666664</v>
      </c>
    </row>
    <row r="20" spans="2:15">
      <c r="B20" s="86" t="s">
        <v>655</v>
      </c>
      <c r="C20" s="82">
        <v>31</v>
      </c>
      <c r="D20" s="82">
        <v>31</v>
      </c>
      <c r="E20" s="82">
        <v>30</v>
      </c>
      <c r="F20" s="82">
        <v>30</v>
      </c>
      <c r="G20" s="82">
        <v>30</v>
      </c>
      <c r="H20" s="82">
        <v>31</v>
      </c>
      <c r="I20" s="82">
        <v>29</v>
      </c>
      <c r="J20" s="82">
        <v>27</v>
      </c>
      <c r="K20" s="82">
        <v>25</v>
      </c>
      <c r="L20" s="82">
        <v>24</v>
      </c>
      <c r="M20" s="82">
        <v>25</v>
      </c>
      <c r="N20" s="82">
        <v>26</v>
      </c>
      <c r="O20" s="90">
        <f>SUM(C20:N20)/12</f>
        <v>28.25</v>
      </c>
    </row>
    <row r="21" spans="2:15">
      <c r="B21" s="86" t="s">
        <v>765</v>
      </c>
      <c r="C21" s="82">
        <v>27</v>
      </c>
      <c r="D21" s="82">
        <v>26</v>
      </c>
      <c r="E21" s="82">
        <v>25</v>
      </c>
      <c r="F21" s="82">
        <v>26</v>
      </c>
      <c r="G21" s="82">
        <v>26</v>
      </c>
      <c r="H21" s="82">
        <v>25</v>
      </c>
      <c r="I21" s="82">
        <v>24</v>
      </c>
      <c r="J21" s="82">
        <v>24</v>
      </c>
      <c r="K21" s="82">
        <v>25</v>
      </c>
      <c r="L21" s="82">
        <v>26</v>
      </c>
      <c r="M21" s="82">
        <v>27</v>
      </c>
      <c r="N21" s="82">
        <v>28</v>
      </c>
      <c r="O21" s="90">
        <f>SUM(C21:N21)/12</f>
        <v>25.75</v>
      </c>
    </row>
    <row r="22" spans="2:15">
      <c r="B22" s="87" t="s">
        <v>766</v>
      </c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91"/>
    </row>
    <row r="23" spans="2:15">
      <c r="B23" s="384" t="s">
        <v>673</v>
      </c>
    </row>
    <row r="24" spans="2:15">
      <c r="B24" s="194" t="s">
        <v>674</v>
      </c>
      <c r="D24">
        <v>12</v>
      </c>
      <c r="E24">
        <v>19</v>
      </c>
      <c r="F24">
        <v>16</v>
      </c>
    </row>
    <row r="25" spans="2:15">
      <c r="B25" s="147"/>
      <c r="C25" s="158">
        <v>2015</v>
      </c>
      <c r="D25" s="65">
        <v>2016</v>
      </c>
      <c r="E25" s="158">
        <v>2017</v>
      </c>
      <c r="F25" s="65">
        <v>2018</v>
      </c>
      <c r="G25" s="158"/>
      <c r="H25" s="65"/>
    </row>
    <row r="26" spans="2:15">
      <c r="B26" s="68" t="s">
        <v>454</v>
      </c>
      <c r="C26" s="68">
        <v>19</v>
      </c>
      <c r="D26" s="68">
        <v>16</v>
      </c>
      <c r="E26" s="68"/>
      <c r="F26" s="68"/>
      <c r="G26" s="68"/>
      <c r="H26" s="68"/>
    </row>
    <row r="27" spans="2:15">
      <c r="B27" s="124" t="s">
        <v>450</v>
      </c>
      <c r="C27" s="68">
        <v>19</v>
      </c>
      <c r="D27" s="68">
        <v>16</v>
      </c>
      <c r="E27" s="68"/>
      <c r="F27" s="68"/>
      <c r="G27" s="68"/>
      <c r="H27" s="68"/>
    </row>
    <row r="28" spans="2:15">
      <c r="B28" s="124" t="s">
        <v>451</v>
      </c>
      <c r="C28" s="68">
        <v>0</v>
      </c>
      <c r="D28" s="68">
        <v>0</v>
      </c>
      <c r="E28" s="68"/>
      <c r="F28" s="68"/>
      <c r="G28" s="68"/>
      <c r="H28" s="68"/>
    </row>
    <row r="29" spans="2:15">
      <c r="B29" s="124" t="s">
        <v>455</v>
      </c>
      <c r="C29" s="68">
        <v>15</v>
      </c>
      <c r="D29" s="68">
        <v>16</v>
      </c>
      <c r="E29" s="68"/>
      <c r="F29" s="68"/>
      <c r="G29" s="68"/>
      <c r="H29" s="68"/>
    </row>
    <row r="30" spans="2:15">
      <c r="B30" s="124" t="s">
        <v>452</v>
      </c>
      <c r="C30" s="68">
        <v>1</v>
      </c>
      <c r="D30" s="68">
        <v>1</v>
      </c>
      <c r="E30" s="68"/>
      <c r="F30" s="68"/>
      <c r="G30" s="68"/>
      <c r="H30" s="68"/>
    </row>
    <row r="31" spans="2:15">
      <c r="B31" s="124" t="s">
        <v>453</v>
      </c>
      <c r="C31" s="68">
        <v>2</v>
      </c>
      <c r="D31" s="68">
        <v>2</v>
      </c>
      <c r="E31" s="68"/>
      <c r="F31" s="68"/>
      <c r="G31" s="68"/>
      <c r="H31" s="68"/>
    </row>
    <row r="32" spans="2:15">
      <c r="B32" s="124"/>
      <c r="C32" s="68">
        <f>SUM(C29:C31)</f>
        <v>18</v>
      </c>
      <c r="D32" s="68">
        <f>SUM(D29:D31)</f>
        <v>19</v>
      </c>
      <c r="E32" s="68"/>
      <c r="F32" s="68"/>
      <c r="G32" s="68"/>
      <c r="H32" s="68"/>
    </row>
    <row r="33" spans="2:10">
      <c r="B33" s="124" t="s">
        <v>634</v>
      </c>
      <c r="C33" s="68">
        <v>5</v>
      </c>
      <c r="D33" s="68">
        <v>4</v>
      </c>
      <c r="E33" s="68"/>
      <c r="F33" s="68"/>
      <c r="G33" s="68"/>
      <c r="H33" s="68"/>
    </row>
    <row r="34" spans="2:10">
      <c r="B34" s="124" t="s">
        <v>456</v>
      </c>
      <c r="C34" s="68">
        <v>8</v>
      </c>
      <c r="D34" s="68">
        <v>9</v>
      </c>
      <c r="E34" s="68"/>
      <c r="F34" s="68"/>
      <c r="G34" s="68"/>
      <c r="H34" s="68"/>
    </row>
    <row r="35" spans="2:10">
      <c r="B35" s="124" t="s">
        <v>457</v>
      </c>
      <c r="C35" s="68">
        <v>4</v>
      </c>
      <c r="D35" s="68">
        <v>5</v>
      </c>
      <c r="E35" s="68"/>
      <c r="F35" s="68"/>
      <c r="G35" s="68"/>
      <c r="H35" s="68"/>
    </row>
    <row r="36" spans="2:10">
      <c r="B36" s="124" t="s">
        <v>458</v>
      </c>
      <c r="C36" s="68">
        <v>1</v>
      </c>
      <c r="D36" s="68">
        <v>1</v>
      </c>
      <c r="E36" s="68"/>
      <c r="F36" s="68"/>
      <c r="G36" s="68"/>
      <c r="H36" s="68"/>
    </row>
    <row r="37" spans="2:10">
      <c r="B37" s="124" t="s">
        <v>459</v>
      </c>
      <c r="C37" s="68">
        <v>0</v>
      </c>
      <c r="D37" s="68">
        <v>0</v>
      </c>
      <c r="E37" s="68"/>
      <c r="F37" s="68"/>
      <c r="G37" s="68"/>
      <c r="H37" s="68"/>
    </row>
    <row r="40" spans="2:10">
      <c r="B40" s="124" t="s">
        <v>600</v>
      </c>
      <c r="C40" s="65" t="s">
        <v>460</v>
      </c>
      <c r="D40" s="149" t="s">
        <v>461</v>
      </c>
      <c r="E40" s="149" t="s">
        <v>462</v>
      </c>
      <c r="F40" s="149" t="s">
        <v>463</v>
      </c>
      <c r="G40" s="149" t="s">
        <v>599</v>
      </c>
    </row>
    <row r="41" spans="2:10">
      <c r="B41" s="124"/>
      <c r="C41" s="124">
        <v>0</v>
      </c>
      <c r="D41" s="124">
        <v>11</v>
      </c>
      <c r="E41" s="124">
        <v>8</v>
      </c>
      <c r="F41" s="124"/>
      <c r="G41" s="124">
        <f>SUM(C41:F41)</f>
        <v>19</v>
      </c>
    </row>
    <row r="42" spans="2:10">
      <c r="B42" s="124" t="s">
        <v>635</v>
      </c>
      <c r="C42" s="124"/>
      <c r="D42" s="124"/>
      <c r="E42" s="124"/>
      <c r="F42" s="124"/>
      <c r="G42" s="124"/>
    </row>
    <row r="43" spans="2:10">
      <c r="B43" t="s">
        <v>636</v>
      </c>
      <c r="C43" s="68"/>
      <c r="D43" s="68"/>
      <c r="E43" s="68"/>
      <c r="F43" s="68"/>
      <c r="G43" s="68"/>
      <c r="J43" t="s">
        <v>601</v>
      </c>
    </row>
    <row r="44" spans="2:10">
      <c r="B44" s="124" t="s">
        <v>637</v>
      </c>
      <c r="C44" s="68"/>
      <c r="D44" s="68"/>
      <c r="E44" s="68"/>
      <c r="F44" s="68"/>
      <c r="G44" s="68"/>
    </row>
    <row r="45" spans="2:10">
      <c r="B45" s="124" t="s">
        <v>638</v>
      </c>
    </row>
    <row r="46" spans="2:10">
      <c r="B46" s="124" t="s">
        <v>639</v>
      </c>
    </row>
    <row r="47" spans="2:10">
      <c r="B47" s="124" t="s">
        <v>640</v>
      </c>
    </row>
  </sheetData>
  <mergeCells count="3">
    <mergeCell ref="B6:B7"/>
    <mergeCell ref="B4:B5"/>
    <mergeCell ref="B8:B9"/>
  </mergeCells>
  <phoneticPr fontId="1" type="noConversion"/>
  <pageMargins left="0.7" right="0.7" top="0.75" bottom="0.75" header="0.3" footer="0.3"/>
  <pageSetup paperSize="9"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E19"/>
  <sheetViews>
    <sheetView zoomScaleNormal="100" workbookViewId="0">
      <selection activeCell="D19" sqref="D19"/>
    </sheetView>
  </sheetViews>
  <sheetFormatPr defaultRowHeight="16.5"/>
  <cols>
    <col min="1" max="1" width="0.875" customWidth="1"/>
    <col min="2" max="2" width="21.375" customWidth="1"/>
    <col min="3" max="3" width="42.5" customWidth="1"/>
    <col min="4" max="4" width="28.375" customWidth="1"/>
    <col min="5" max="5" width="33.875" customWidth="1"/>
  </cols>
  <sheetData>
    <row r="1" spans="2:5" ht="12" customHeight="1"/>
    <row r="2" spans="2:5">
      <c r="B2" t="s">
        <v>226</v>
      </c>
    </row>
    <row r="3" spans="2:5" ht="21.95" customHeight="1">
      <c r="B3" s="10" t="s">
        <v>97</v>
      </c>
      <c r="C3" s="1" t="s">
        <v>9</v>
      </c>
      <c r="D3" s="259"/>
      <c r="E3" s="6"/>
    </row>
    <row r="4" spans="2:5" ht="21.95" customHeight="1">
      <c r="B4" s="10" t="s">
        <v>98</v>
      </c>
      <c r="C4" s="1" t="s">
        <v>34</v>
      </c>
      <c r="D4" s="260"/>
      <c r="E4" s="6"/>
    </row>
    <row r="5" spans="2:5" ht="21.95" customHeight="1">
      <c r="B5" s="10" t="s">
        <v>99</v>
      </c>
      <c r="C5" s="2" t="s">
        <v>429</v>
      </c>
      <c r="D5" s="260"/>
      <c r="E5" s="6"/>
    </row>
    <row r="6" spans="2:5" ht="21.95" customHeight="1">
      <c r="B6" s="10" t="s">
        <v>100</v>
      </c>
      <c r="C6" s="2" t="s">
        <v>430</v>
      </c>
      <c r="D6" s="260"/>
      <c r="E6" s="6"/>
    </row>
    <row r="7" spans="2:5" ht="33.75" customHeight="1">
      <c r="B7" s="10" t="s">
        <v>101</v>
      </c>
      <c r="C7" s="48" t="s">
        <v>431</v>
      </c>
      <c r="D7" s="260"/>
      <c r="E7" s="6"/>
    </row>
    <row r="8" spans="2:5" ht="21.95" customHeight="1">
      <c r="B8" s="10" t="s">
        <v>102</v>
      </c>
      <c r="C8" s="1" t="s">
        <v>11</v>
      </c>
      <c r="D8" s="260"/>
      <c r="E8" s="6"/>
    </row>
    <row r="9" spans="2:5" ht="21.95" customHeight="1">
      <c r="B9" s="10" t="s">
        <v>103</v>
      </c>
      <c r="C9" s="1" t="s">
        <v>10</v>
      </c>
      <c r="D9" s="261"/>
      <c r="E9" s="6"/>
    </row>
    <row r="10" spans="2:5" ht="35.25" customHeight="1">
      <c r="B10" s="3"/>
      <c r="C10" s="3"/>
      <c r="D10" s="4"/>
      <c r="E10" s="5"/>
    </row>
    <row r="11" spans="2:5">
      <c r="B11" s="10" t="s">
        <v>104</v>
      </c>
      <c r="C11" s="10" t="s">
        <v>110</v>
      </c>
      <c r="D11" s="10" t="s">
        <v>111</v>
      </c>
      <c r="E11" s="10" t="s">
        <v>112</v>
      </c>
    </row>
    <row r="12" spans="2:5" ht="21.95" customHeight="1">
      <c r="B12" s="9" t="s">
        <v>105</v>
      </c>
      <c r="C12" s="1" t="s">
        <v>42</v>
      </c>
      <c r="D12" s="1" t="s">
        <v>43</v>
      </c>
      <c r="E12" s="1"/>
    </row>
    <row r="13" spans="2:5" ht="21.95" customHeight="1">
      <c r="B13" s="9" t="s">
        <v>106</v>
      </c>
      <c r="C13" s="1" t="s">
        <v>47</v>
      </c>
      <c r="D13" s="1" t="s">
        <v>44</v>
      </c>
      <c r="E13" s="1"/>
    </row>
    <row r="14" spans="2:5" ht="21.95" customHeight="1">
      <c r="B14" s="9" t="s">
        <v>107</v>
      </c>
      <c r="C14" s="1" t="s">
        <v>48</v>
      </c>
      <c r="D14" s="1" t="s">
        <v>45</v>
      </c>
      <c r="E14" s="1" t="s">
        <v>46</v>
      </c>
    </row>
    <row r="15" spans="2:5" ht="21.95" customHeight="1">
      <c r="B15" s="9" t="s">
        <v>108</v>
      </c>
      <c r="C15" s="1" t="s">
        <v>49</v>
      </c>
      <c r="D15" s="2" t="s">
        <v>432</v>
      </c>
      <c r="E15" s="1" t="s">
        <v>46</v>
      </c>
    </row>
    <row r="16" spans="2:5" ht="21.95" customHeight="1">
      <c r="B16" s="258" t="s">
        <v>109</v>
      </c>
      <c r="C16" s="1" t="s">
        <v>12</v>
      </c>
      <c r="D16" s="1" t="s">
        <v>38</v>
      </c>
      <c r="E16" s="2" t="s">
        <v>50</v>
      </c>
    </row>
    <row r="17" spans="2:5" ht="21.95" customHeight="1">
      <c r="B17" s="258"/>
      <c r="C17" s="1" t="s">
        <v>13</v>
      </c>
      <c r="D17" s="1" t="s">
        <v>39</v>
      </c>
      <c r="E17" s="2" t="s">
        <v>51</v>
      </c>
    </row>
    <row r="18" spans="2:5" ht="21.95" customHeight="1">
      <c r="B18" s="258"/>
      <c r="C18" s="1" t="s">
        <v>14</v>
      </c>
      <c r="D18" s="1" t="s">
        <v>40</v>
      </c>
      <c r="E18" s="1" t="s">
        <v>41</v>
      </c>
    </row>
    <row r="19" spans="2:5" ht="21.95" customHeight="1">
      <c r="B19" s="258"/>
      <c r="C19" s="1" t="s">
        <v>15</v>
      </c>
      <c r="D19" s="1" t="s">
        <v>0</v>
      </c>
      <c r="E19" s="1" t="s">
        <v>7</v>
      </c>
    </row>
  </sheetData>
  <mergeCells count="2">
    <mergeCell ref="B16:B19"/>
    <mergeCell ref="D3:D9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H14"/>
  <sheetViews>
    <sheetView zoomScaleNormal="100" workbookViewId="0">
      <selection activeCell="L8" sqref="L8"/>
    </sheetView>
  </sheetViews>
  <sheetFormatPr defaultRowHeight="16.5"/>
  <cols>
    <col min="1" max="1" width="0.75" customWidth="1"/>
    <col min="2" max="2" width="11.625" customWidth="1"/>
    <col min="3" max="3" width="15.875" customWidth="1"/>
    <col min="4" max="4" width="12.625" customWidth="1"/>
    <col min="5" max="5" width="11" customWidth="1"/>
    <col min="6" max="6" width="12.75" customWidth="1"/>
    <col min="7" max="7" width="11.125" customWidth="1"/>
    <col min="8" max="8" width="16.125" customWidth="1"/>
  </cols>
  <sheetData>
    <row r="2" spans="2:8" ht="17.25" thickBot="1">
      <c r="B2" s="11" t="s">
        <v>606</v>
      </c>
      <c r="C2" s="11"/>
      <c r="D2" s="11"/>
      <c r="E2" s="11"/>
      <c r="F2" s="11"/>
      <c r="G2" s="11"/>
      <c r="H2" s="124">
        <v>20161030</v>
      </c>
    </row>
    <row r="3" spans="2:8" ht="33.75" thickBot="1">
      <c r="B3" s="12" t="s">
        <v>35</v>
      </c>
      <c r="C3" s="13" t="s">
        <v>6</v>
      </c>
      <c r="D3" s="13" t="s">
        <v>36</v>
      </c>
      <c r="E3" s="13" t="s">
        <v>609</v>
      </c>
      <c r="F3" s="13" t="s">
        <v>607</v>
      </c>
      <c r="G3" s="13" t="s">
        <v>608</v>
      </c>
      <c r="H3" s="14" t="s">
        <v>222</v>
      </c>
    </row>
    <row r="4" spans="2:8">
      <c r="B4" s="52" t="s">
        <v>4</v>
      </c>
      <c r="C4" s="53" t="s">
        <v>610</v>
      </c>
      <c r="D4" s="53" t="s">
        <v>37</v>
      </c>
      <c r="E4" s="54">
        <v>25500</v>
      </c>
      <c r="F4" s="159">
        <v>5000</v>
      </c>
      <c r="G4" s="55">
        <v>0.85</v>
      </c>
      <c r="H4" s="56">
        <v>127500</v>
      </c>
    </row>
    <row r="5" spans="2:8">
      <c r="B5" s="52" t="s">
        <v>602</v>
      </c>
      <c r="C5" s="53" t="s">
        <v>611</v>
      </c>
      <c r="D5" s="53" t="s">
        <v>604</v>
      </c>
      <c r="E5" s="54">
        <v>3000</v>
      </c>
      <c r="F5" s="159">
        <v>5000</v>
      </c>
      <c r="G5" s="55">
        <v>0.1</v>
      </c>
      <c r="H5" s="56">
        <v>15000</v>
      </c>
    </row>
    <row r="6" spans="2:8">
      <c r="B6" s="52" t="s">
        <v>603</v>
      </c>
      <c r="C6" s="53" t="s">
        <v>612</v>
      </c>
      <c r="D6" s="53" t="s">
        <v>605</v>
      </c>
      <c r="E6" s="54">
        <v>1500</v>
      </c>
      <c r="F6" s="159">
        <v>5000</v>
      </c>
      <c r="G6" s="55">
        <v>0.05</v>
      </c>
      <c r="H6" s="56">
        <v>7500</v>
      </c>
    </row>
    <row r="7" spans="2:8">
      <c r="B7" s="52"/>
      <c r="C7" s="53"/>
      <c r="D7" s="53"/>
      <c r="E7" s="54"/>
      <c r="F7" s="55"/>
      <c r="G7" s="54"/>
      <c r="H7" s="56"/>
    </row>
    <row r="8" spans="2:8">
      <c r="B8" s="52"/>
      <c r="C8" s="53"/>
      <c r="D8" s="53"/>
      <c r="E8" s="57"/>
      <c r="F8" s="57"/>
      <c r="G8" s="57"/>
      <c r="H8" s="58"/>
    </row>
    <row r="9" spans="2:8">
      <c r="B9" s="52"/>
      <c r="C9" s="53"/>
      <c r="D9" s="53"/>
      <c r="E9" s="57"/>
      <c r="F9" s="57"/>
      <c r="G9" s="57"/>
      <c r="H9" s="58"/>
    </row>
    <row r="10" spans="2:8">
      <c r="B10" s="52"/>
      <c r="C10" s="53"/>
      <c r="D10" s="53"/>
      <c r="E10" s="57"/>
      <c r="F10" s="57"/>
      <c r="G10" s="57"/>
      <c r="H10" s="58"/>
    </row>
    <row r="11" spans="2:8">
      <c r="B11" s="52"/>
      <c r="C11" s="53"/>
      <c r="D11" s="53"/>
      <c r="E11" s="57"/>
      <c r="F11" s="57"/>
      <c r="G11" s="57"/>
      <c r="H11" s="58"/>
    </row>
    <row r="12" spans="2:8" ht="17.25" thickBot="1">
      <c r="B12" s="59"/>
      <c r="C12" s="60"/>
      <c r="D12" s="60"/>
      <c r="E12" s="61"/>
      <c r="F12" s="61"/>
      <c r="G12" s="61"/>
      <c r="H12" s="62"/>
    </row>
    <row r="13" spans="2:8" ht="18.75" thickTop="1" thickBot="1">
      <c r="B13" s="262"/>
      <c r="C13" s="263"/>
      <c r="D13" s="264"/>
      <c r="E13" s="63">
        <v>30000</v>
      </c>
      <c r="F13" s="118"/>
      <c r="G13" s="118">
        <v>1</v>
      </c>
      <c r="H13" s="64">
        <v>150000</v>
      </c>
    </row>
    <row r="14" spans="2:8" ht="17.25" thickTop="1"/>
  </sheetData>
  <mergeCells count="1">
    <mergeCell ref="B13:D13"/>
  </mergeCells>
  <phoneticPr fontId="1" type="noConversion"/>
  <pageMargins left="0.7" right="0.7" top="0.75" bottom="0.75" header="0.3" footer="0.3"/>
  <pageSetup paperSize="9" scale="8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H30"/>
  <sheetViews>
    <sheetView zoomScaleNormal="100" workbookViewId="0">
      <selection activeCell="N7" sqref="N7"/>
    </sheetView>
  </sheetViews>
  <sheetFormatPr defaultRowHeight="14.25"/>
  <cols>
    <col min="1" max="1" width="1.25" style="22" customWidth="1"/>
    <col min="2" max="2" width="6.5" style="22" customWidth="1"/>
    <col min="3" max="3" width="13.625" style="22" customWidth="1"/>
    <col min="4" max="4" width="10.125" style="22" customWidth="1"/>
    <col min="5" max="5" width="11.25" style="22" customWidth="1"/>
    <col min="6" max="6" width="11.625" style="22" customWidth="1"/>
    <col min="7" max="7" width="12.125" style="22" customWidth="1"/>
    <col min="8" max="8" width="10.375" style="22" customWidth="1"/>
    <col min="9" max="9" width="12.75" style="22" customWidth="1"/>
    <col min="10" max="10" width="10" style="22" customWidth="1"/>
    <col min="11" max="11" width="14.25" style="22" customWidth="1"/>
    <col min="12" max="12" width="10.125" style="22" customWidth="1"/>
    <col min="13" max="13" width="11.25" style="22" customWidth="1"/>
    <col min="14" max="14" width="11" style="22" customWidth="1"/>
    <col min="15" max="18" width="9" style="22"/>
    <col min="19" max="251" width="9" style="21"/>
    <col min="252" max="252" width="0.75" style="21" customWidth="1"/>
    <col min="253" max="253" width="4.625" style="21" customWidth="1"/>
    <col min="254" max="254" width="12.625" style="21" customWidth="1"/>
    <col min="255" max="255" width="10.625" style="21" customWidth="1"/>
    <col min="256" max="256" width="17.625" style="21" customWidth="1"/>
    <col min="257" max="257" width="9.625" style="21" customWidth="1"/>
    <col min="258" max="258" width="17.625" style="21" customWidth="1"/>
    <col min="259" max="259" width="9.625" style="21" customWidth="1"/>
    <col min="260" max="260" width="17.625" style="21" customWidth="1"/>
    <col min="261" max="261" width="9.625" style="21" customWidth="1"/>
    <col min="262" max="262" width="17.625" style="21" customWidth="1"/>
    <col min="263" max="264" width="9.625" style="21" customWidth="1"/>
    <col min="265" max="507" width="9" style="21"/>
    <col min="508" max="508" width="0.75" style="21" customWidth="1"/>
    <col min="509" max="509" width="4.625" style="21" customWidth="1"/>
    <col min="510" max="510" width="12.625" style="21" customWidth="1"/>
    <col min="511" max="511" width="10.625" style="21" customWidth="1"/>
    <col min="512" max="512" width="17.625" style="21" customWidth="1"/>
    <col min="513" max="513" width="9.625" style="21" customWidth="1"/>
    <col min="514" max="514" width="17.625" style="21" customWidth="1"/>
    <col min="515" max="515" width="9.625" style="21" customWidth="1"/>
    <col min="516" max="516" width="17.625" style="21" customWidth="1"/>
    <col min="517" max="517" width="9.625" style="21" customWidth="1"/>
    <col min="518" max="518" width="17.625" style="21" customWidth="1"/>
    <col min="519" max="520" width="9.625" style="21" customWidth="1"/>
    <col min="521" max="763" width="9" style="21"/>
    <col min="764" max="764" width="0.75" style="21" customWidth="1"/>
    <col min="765" max="765" width="4.625" style="21" customWidth="1"/>
    <col min="766" max="766" width="12.625" style="21" customWidth="1"/>
    <col min="767" max="767" width="10.625" style="21" customWidth="1"/>
    <col min="768" max="768" width="17.625" style="21" customWidth="1"/>
    <col min="769" max="769" width="9.625" style="21" customWidth="1"/>
    <col min="770" max="770" width="17.625" style="21" customWidth="1"/>
    <col min="771" max="771" width="9.625" style="21" customWidth="1"/>
    <col min="772" max="772" width="17.625" style="21" customWidth="1"/>
    <col min="773" max="773" width="9.625" style="21" customWidth="1"/>
    <col min="774" max="774" width="17.625" style="21" customWidth="1"/>
    <col min="775" max="776" width="9.625" style="21" customWidth="1"/>
    <col min="777" max="1019" width="9" style="21"/>
    <col min="1020" max="1020" width="0.75" style="21" customWidth="1"/>
    <col min="1021" max="1021" width="4.625" style="21" customWidth="1"/>
    <col min="1022" max="1022" width="12.625" style="21" customWidth="1"/>
    <col min="1023" max="1023" width="10.625" style="21" customWidth="1"/>
    <col min="1024" max="1024" width="17.625" style="21" customWidth="1"/>
    <col min="1025" max="1025" width="9.625" style="21" customWidth="1"/>
    <col min="1026" max="1026" width="17.625" style="21" customWidth="1"/>
    <col min="1027" max="1027" width="9.625" style="21" customWidth="1"/>
    <col min="1028" max="1028" width="17.625" style="21" customWidth="1"/>
    <col min="1029" max="1029" width="9.625" style="21" customWidth="1"/>
    <col min="1030" max="1030" width="17.625" style="21" customWidth="1"/>
    <col min="1031" max="1032" width="9.625" style="21" customWidth="1"/>
    <col min="1033" max="1275" width="9" style="21"/>
    <col min="1276" max="1276" width="0.75" style="21" customWidth="1"/>
    <col min="1277" max="1277" width="4.625" style="21" customWidth="1"/>
    <col min="1278" max="1278" width="12.625" style="21" customWidth="1"/>
    <col min="1279" max="1279" width="10.625" style="21" customWidth="1"/>
    <col min="1280" max="1280" width="17.625" style="21" customWidth="1"/>
    <col min="1281" max="1281" width="9.625" style="21" customWidth="1"/>
    <col min="1282" max="1282" width="17.625" style="21" customWidth="1"/>
    <col min="1283" max="1283" width="9.625" style="21" customWidth="1"/>
    <col min="1284" max="1284" width="17.625" style="21" customWidth="1"/>
    <col min="1285" max="1285" width="9.625" style="21" customWidth="1"/>
    <col min="1286" max="1286" width="17.625" style="21" customWidth="1"/>
    <col min="1287" max="1288" width="9.625" style="21" customWidth="1"/>
    <col min="1289" max="1531" width="9" style="21"/>
    <col min="1532" max="1532" width="0.75" style="21" customWidth="1"/>
    <col min="1533" max="1533" width="4.625" style="21" customWidth="1"/>
    <col min="1534" max="1534" width="12.625" style="21" customWidth="1"/>
    <col min="1535" max="1535" width="10.625" style="21" customWidth="1"/>
    <col min="1536" max="1536" width="17.625" style="21" customWidth="1"/>
    <col min="1537" max="1537" width="9.625" style="21" customWidth="1"/>
    <col min="1538" max="1538" width="17.625" style="21" customWidth="1"/>
    <col min="1539" max="1539" width="9.625" style="21" customWidth="1"/>
    <col min="1540" max="1540" width="17.625" style="21" customWidth="1"/>
    <col min="1541" max="1541" width="9.625" style="21" customWidth="1"/>
    <col min="1542" max="1542" width="17.625" style="21" customWidth="1"/>
    <col min="1543" max="1544" width="9.625" style="21" customWidth="1"/>
    <col min="1545" max="1787" width="9" style="21"/>
    <col min="1788" max="1788" width="0.75" style="21" customWidth="1"/>
    <col min="1789" max="1789" width="4.625" style="21" customWidth="1"/>
    <col min="1790" max="1790" width="12.625" style="21" customWidth="1"/>
    <col min="1791" max="1791" width="10.625" style="21" customWidth="1"/>
    <col min="1792" max="1792" width="17.625" style="21" customWidth="1"/>
    <col min="1793" max="1793" width="9.625" style="21" customWidth="1"/>
    <col min="1794" max="1794" width="17.625" style="21" customWidth="1"/>
    <col min="1795" max="1795" width="9.625" style="21" customWidth="1"/>
    <col min="1796" max="1796" width="17.625" style="21" customWidth="1"/>
    <col min="1797" max="1797" width="9.625" style="21" customWidth="1"/>
    <col min="1798" max="1798" width="17.625" style="21" customWidth="1"/>
    <col min="1799" max="1800" width="9.625" style="21" customWidth="1"/>
    <col min="1801" max="2043" width="9" style="21"/>
    <col min="2044" max="2044" width="0.75" style="21" customWidth="1"/>
    <col min="2045" max="2045" width="4.625" style="21" customWidth="1"/>
    <col min="2046" max="2046" width="12.625" style="21" customWidth="1"/>
    <col min="2047" max="2047" width="10.625" style="21" customWidth="1"/>
    <col min="2048" max="2048" width="17.625" style="21" customWidth="1"/>
    <col min="2049" max="2049" width="9.625" style="21" customWidth="1"/>
    <col min="2050" max="2050" width="17.625" style="21" customWidth="1"/>
    <col min="2051" max="2051" width="9.625" style="21" customWidth="1"/>
    <col min="2052" max="2052" width="17.625" style="21" customWidth="1"/>
    <col min="2053" max="2053" width="9.625" style="21" customWidth="1"/>
    <col min="2054" max="2054" width="17.625" style="21" customWidth="1"/>
    <col min="2055" max="2056" width="9.625" style="21" customWidth="1"/>
    <col min="2057" max="2299" width="9" style="21"/>
    <col min="2300" max="2300" width="0.75" style="21" customWidth="1"/>
    <col min="2301" max="2301" width="4.625" style="21" customWidth="1"/>
    <col min="2302" max="2302" width="12.625" style="21" customWidth="1"/>
    <col min="2303" max="2303" width="10.625" style="21" customWidth="1"/>
    <col min="2304" max="2304" width="17.625" style="21" customWidth="1"/>
    <col min="2305" max="2305" width="9.625" style="21" customWidth="1"/>
    <col min="2306" max="2306" width="17.625" style="21" customWidth="1"/>
    <col min="2307" max="2307" width="9.625" style="21" customWidth="1"/>
    <col min="2308" max="2308" width="17.625" style="21" customWidth="1"/>
    <col min="2309" max="2309" width="9.625" style="21" customWidth="1"/>
    <col min="2310" max="2310" width="17.625" style="21" customWidth="1"/>
    <col min="2311" max="2312" width="9.625" style="21" customWidth="1"/>
    <col min="2313" max="2555" width="9" style="21"/>
    <col min="2556" max="2556" width="0.75" style="21" customWidth="1"/>
    <col min="2557" max="2557" width="4.625" style="21" customWidth="1"/>
    <col min="2558" max="2558" width="12.625" style="21" customWidth="1"/>
    <col min="2559" max="2559" width="10.625" style="21" customWidth="1"/>
    <col min="2560" max="2560" width="17.625" style="21" customWidth="1"/>
    <col min="2561" max="2561" width="9.625" style="21" customWidth="1"/>
    <col min="2562" max="2562" width="17.625" style="21" customWidth="1"/>
    <col min="2563" max="2563" width="9.625" style="21" customWidth="1"/>
    <col min="2564" max="2564" width="17.625" style="21" customWidth="1"/>
    <col min="2565" max="2565" width="9.625" style="21" customWidth="1"/>
    <col min="2566" max="2566" width="17.625" style="21" customWidth="1"/>
    <col min="2567" max="2568" width="9.625" style="21" customWidth="1"/>
    <col min="2569" max="2811" width="9" style="21"/>
    <col min="2812" max="2812" width="0.75" style="21" customWidth="1"/>
    <col min="2813" max="2813" width="4.625" style="21" customWidth="1"/>
    <col min="2814" max="2814" width="12.625" style="21" customWidth="1"/>
    <col min="2815" max="2815" width="10.625" style="21" customWidth="1"/>
    <col min="2816" max="2816" width="17.625" style="21" customWidth="1"/>
    <col min="2817" max="2817" width="9.625" style="21" customWidth="1"/>
    <col min="2818" max="2818" width="17.625" style="21" customWidth="1"/>
    <col min="2819" max="2819" width="9.625" style="21" customWidth="1"/>
    <col min="2820" max="2820" width="17.625" style="21" customWidth="1"/>
    <col min="2821" max="2821" width="9.625" style="21" customWidth="1"/>
    <col min="2822" max="2822" width="17.625" style="21" customWidth="1"/>
    <col min="2823" max="2824" width="9.625" style="21" customWidth="1"/>
    <col min="2825" max="3067" width="9" style="21"/>
    <col min="3068" max="3068" width="0.75" style="21" customWidth="1"/>
    <col min="3069" max="3069" width="4.625" style="21" customWidth="1"/>
    <col min="3070" max="3070" width="12.625" style="21" customWidth="1"/>
    <col min="3071" max="3071" width="10.625" style="21" customWidth="1"/>
    <col min="3072" max="3072" width="17.625" style="21" customWidth="1"/>
    <col min="3073" max="3073" width="9.625" style="21" customWidth="1"/>
    <col min="3074" max="3074" width="17.625" style="21" customWidth="1"/>
    <col min="3075" max="3075" width="9.625" style="21" customWidth="1"/>
    <col min="3076" max="3076" width="17.625" style="21" customWidth="1"/>
    <col min="3077" max="3077" width="9.625" style="21" customWidth="1"/>
    <col min="3078" max="3078" width="17.625" style="21" customWidth="1"/>
    <col min="3079" max="3080" width="9.625" style="21" customWidth="1"/>
    <col min="3081" max="3323" width="9" style="21"/>
    <col min="3324" max="3324" width="0.75" style="21" customWidth="1"/>
    <col min="3325" max="3325" width="4.625" style="21" customWidth="1"/>
    <col min="3326" max="3326" width="12.625" style="21" customWidth="1"/>
    <col min="3327" max="3327" width="10.625" style="21" customWidth="1"/>
    <col min="3328" max="3328" width="17.625" style="21" customWidth="1"/>
    <col min="3329" max="3329" width="9.625" style="21" customWidth="1"/>
    <col min="3330" max="3330" width="17.625" style="21" customWidth="1"/>
    <col min="3331" max="3331" width="9.625" style="21" customWidth="1"/>
    <col min="3332" max="3332" width="17.625" style="21" customWidth="1"/>
    <col min="3333" max="3333" width="9.625" style="21" customWidth="1"/>
    <col min="3334" max="3334" width="17.625" style="21" customWidth="1"/>
    <col min="3335" max="3336" width="9.625" style="21" customWidth="1"/>
    <col min="3337" max="3579" width="9" style="21"/>
    <col min="3580" max="3580" width="0.75" style="21" customWidth="1"/>
    <col min="3581" max="3581" width="4.625" style="21" customWidth="1"/>
    <col min="3582" max="3582" width="12.625" style="21" customWidth="1"/>
    <col min="3583" max="3583" width="10.625" style="21" customWidth="1"/>
    <col min="3584" max="3584" width="17.625" style="21" customWidth="1"/>
    <col min="3585" max="3585" width="9.625" style="21" customWidth="1"/>
    <col min="3586" max="3586" width="17.625" style="21" customWidth="1"/>
    <col min="3587" max="3587" width="9.625" style="21" customWidth="1"/>
    <col min="3588" max="3588" width="17.625" style="21" customWidth="1"/>
    <col min="3589" max="3589" width="9.625" style="21" customWidth="1"/>
    <col min="3590" max="3590" width="17.625" style="21" customWidth="1"/>
    <col min="3591" max="3592" width="9.625" style="21" customWidth="1"/>
    <col min="3593" max="3835" width="9" style="21"/>
    <col min="3836" max="3836" width="0.75" style="21" customWidth="1"/>
    <col min="3837" max="3837" width="4.625" style="21" customWidth="1"/>
    <col min="3838" max="3838" width="12.625" style="21" customWidth="1"/>
    <col min="3839" max="3839" width="10.625" style="21" customWidth="1"/>
    <col min="3840" max="3840" width="17.625" style="21" customWidth="1"/>
    <col min="3841" max="3841" width="9.625" style="21" customWidth="1"/>
    <col min="3842" max="3842" width="17.625" style="21" customWidth="1"/>
    <col min="3843" max="3843" width="9.625" style="21" customWidth="1"/>
    <col min="3844" max="3844" width="17.625" style="21" customWidth="1"/>
    <col min="3845" max="3845" width="9.625" style="21" customWidth="1"/>
    <col min="3846" max="3846" width="17.625" style="21" customWidth="1"/>
    <col min="3847" max="3848" width="9.625" style="21" customWidth="1"/>
    <col min="3849" max="4091" width="9" style="21"/>
    <col min="4092" max="4092" width="0.75" style="21" customWidth="1"/>
    <col min="4093" max="4093" width="4.625" style="21" customWidth="1"/>
    <col min="4094" max="4094" width="12.625" style="21" customWidth="1"/>
    <col min="4095" max="4095" width="10.625" style="21" customWidth="1"/>
    <col min="4096" max="4096" width="17.625" style="21" customWidth="1"/>
    <col min="4097" max="4097" width="9.625" style="21" customWidth="1"/>
    <col min="4098" max="4098" width="17.625" style="21" customWidth="1"/>
    <col min="4099" max="4099" width="9.625" style="21" customWidth="1"/>
    <col min="4100" max="4100" width="17.625" style="21" customWidth="1"/>
    <col min="4101" max="4101" width="9.625" style="21" customWidth="1"/>
    <col min="4102" max="4102" width="17.625" style="21" customWidth="1"/>
    <col min="4103" max="4104" width="9.625" style="21" customWidth="1"/>
    <col min="4105" max="4347" width="9" style="21"/>
    <col min="4348" max="4348" width="0.75" style="21" customWidth="1"/>
    <col min="4349" max="4349" width="4.625" style="21" customWidth="1"/>
    <col min="4350" max="4350" width="12.625" style="21" customWidth="1"/>
    <col min="4351" max="4351" width="10.625" style="21" customWidth="1"/>
    <col min="4352" max="4352" width="17.625" style="21" customWidth="1"/>
    <col min="4353" max="4353" width="9.625" style="21" customWidth="1"/>
    <col min="4354" max="4354" width="17.625" style="21" customWidth="1"/>
    <col min="4355" max="4355" width="9.625" style="21" customWidth="1"/>
    <col min="4356" max="4356" width="17.625" style="21" customWidth="1"/>
    <col min="4357" max="4357" width="9.625" style="21" customWidth="1"/>
    <col min="4358" max="4358" width="17.625" style="21" customWidth="1"/>
    <col min="4359" max="4360" width="9.625" style="21" customWidth="1"/>
    <col min="4361" max="4603" width="9" style="21"/>
    <col min="4604" max="4604" width="0.75" style="21" customWidth="1"/>
    <col min="4605" max="4605" width="4.625" style="21" customWidth="1"/>
    <col min="4606" max="4606" width="12.625" style="21" customWidth="1"/>
    <col min="4607" max="4607" width="10.625" style="21" customWidth="1"/>
    <col min="4608" max="4608" width="17.625" style="21" customWidth="1"/>
    <col min="4609" max="4609" width="9.625" style="21" customWidth="1"/>
    <col min="4610" max="4610" width="17.625" style="21" customWidth="1"/>
    <col min="4611" max="4611" width="9.625" style="21" customWidth="1"/>
    <col min="4612" max="4612" width="17.625" style="21" customWidth="1"/>
    <col min="4613" max="4613" width="9.625" style="21" customWidth="1"/>
    <col min="4614" max="4614" width="17.625" style="21" customWidth="1"/>
    <col min="4615" max="4616" width="9.625" style="21" customWidth="1"/>
    <col min="4617" max="4859" width="9" style="21"/>
    <col min="4860" max="4860" width="0.75" style="21" customWidth="1"/>
    <col min="4861" max="4861" width="4.625" style="21" customWidth="1"/>
    <col min="4862" max="4862" width="12.625" style="21" customWidth="1"/>
    <col min="4863" max="4863" width="10.625" style="21" customWidth="1"/>
    <col min="4864" max="4864" width="17.625" style="21" customWidth="1"/>
    <col min="4865" max="4865" width="9.625" style="21" customWidth="1"/>
    <col min="4866" max="4866" width="17.625" style="21" customWidth="1"/>
    <col min="4867" max="4867" width="9.625" style="21" customWidth="1"/>
    <col min="4868" max="4868" width="17.625" style="21" customWidth="1"/>
    <col min="4869" max="4869" width="9.625" style="21" customWidth="1"/>
    <col min="4870" max="4870" width="17.625" style="21" customWidth="1"/>
    <col min="4871" max="4872" width="9.625" style="21" customWidth="1"/>
    <col min="4873" max="5115" width="9" style="21"/>
    <col min="5116" max="5116" width="0.75" style="21" customWidth="1"/>
    <col min="5117" max="5117" width="4.625" style="21" customWidth="1"/>
    <col min="5118" max="5118" width="12.625" style="21" customWidth="1"/>
    <col min="5119" max="5119" width="10.625" style="21" customWidth="1"/>
    <col min="5120" max="5120" width="17.625" style="21" customWidth="1"/>
    <col min="5121" max="5121" width="9.625" style="21" customWidth="1"/>
    <col min="5122" max="5122" width="17.625" style="21" customWidth="1"/>
    <col min="5123" max="5123" width="9.625" style="21" customWidth="1"/>
    <col min="5124" max="5124" width="17.625" style="21" customWidth="1"/>
    <col min="5125" max="5125" width="9.625" style="21" customWidth="1"/>
    <col min="5126" max="5126" width="17.625" style="21" customWidth="1"/>
    <col min="5127" max="5128" width="9.625" style="21" customWidth="1"/>
    <col min="5129" max="5371" width="9" style="21"/>
    <col min="5372" max="5372" width="0.75" style="21" customWidth="1"/>
    <col min="5373" max="5373" width="4.625" style="21" customWidth="1"/>
    <col min="5374" max="5374" width="12.625" style="21" customWidth="1"/>
    <col min="5375" max="5375" width="10.625" style="21" customWidth="1"/>
    <col min="5376" max="5376" width="17.625" style="21" customWidth="1"/>
    <col min="5377" max="5377" width="9.625" style="21" customWidth="1"/>
    <col min="5378" max="5378" width="17.625" style="21" customWidth="1"/>
    <col min="5379" max="5379" width="9.625" style="21" customWidth="1"/>
    <col min="5380" max="5380" width="17.625" style="21" customWidth="1"/>
    <col min="5381" max="5381" width="9.625" style="21" customWidth="1"/>
    <col min="5382" max="5382" width="17.625" style="21" customWidth="1"/>
    <col min="5383" max="5384" width="9.625" style="21" customWidth="1"/>
    <col min="5385" max="5627" width="9" style="21"/>
    <col min="5628" max="5628" width="0.75" style="21" customWidth="1"/>
    <col min="5629" max="5629" width="4.625" style="21" customWidth="1"/>
    <col min="5630" max="5630" width="12.625" style="21" customWidth="1"/>
    <col min="5631" max="5631" width="10.625" style="21" customWidth="1"/>
    <col min="5632" max="5632" width="17.625" style="21" customWidth="1"/>
    <col min="5633" max="5633" width="9.625" style="21" customWidth="1"/>
    <col min="5634" max="5634" width="17.625" style="21" customWidth="1"/>
    <col min="5635" max="5635" width="9.625" style="21" customWidth="1"/>
    <col min="5636" max="5636" width="17.625" style="21" customWidth="1"/>
    <col min="5637" max="5637" width="9.625" style="21" customWidth="1"/>
    <col min="5638" max="5638" width="17.625" style="21" customWidth="1"/>
    <col min="5639" max="5640" width="9.625" style="21" customWidth="1"/>
    <col min="5641" max="5883" width="9" style="21"/>
    <col min="5884" max="5884" width="0.75" style="21" customWidth="1"/>
    <col min="5885" max="5885" width="4.625" style="21" customWidth="1"/>
    <col min="5886" max="5886" width="12.625" style="21" customWidth="1"/>
    <col min="5887" max="5887" width="10.625" style="21" customWidth="1"/>
    <col min="5888" max="5888" width="17.625" style="21" customWidth="1"/>
    <col min="5889" max="5889" width="9.625" style="21" customWidth="1"/>
    <col min="5890" max="5890" width="17.625" style="21" customWidth="1"/>
    <col min="5891" max="5891" width="9.625" style="21" customWidth="1"/>
    <col min="5892" max="5892" width="17.625" style="21" customWidth="1"/>
    <col min="5893" max="5893" width="9.625" style="21" customWidth="1"/>
    <col min="5894" max="5894" width="17.625" style="21" customWidth="1"/>
    <col min="5895" max="5896" width="9.625" style="21" customWidth="1"/>
    <col min="5897" max="6139" width="9" style="21"/>
    <col min="6140" max="6140" width="0.75" style="21" customWidth="1"/>
    <col min="6141" max="6141" width="4.625" style="21" customWidth="1"/>
    <col min="6142" max="6142" width="12.625" style="21" customWidth="1"/>
    <col min="6143" max="6143" width="10.625" style="21" customWidth="1"/>
    <col min="6144" max="6144" width="17.625" style="21" customWidth="1"/>
    <col min="6145" max="6145" width="9.625" style="21" customWidth="1"/>
    <col min="6146" max="6146" width="17.625" style="21" customWidth="1"/>
    <col min="6147" max="6147" width="9.625" style="21" customWidth="1"/>
    <col min="6148" max="6148" width="17.625" style="21" customWidth="1"/>
    <col min="6149" max="6149" width="9.625" style="21" customWidth="1"/>
    <col min="6150" max="6150" width="17.625" style="21" customWidth="1"/>
    <col min="6151" max="6152" width="9.625" style="21" customWidth="1"/>
    <col min="6153" max="6395" width="9" style="21"/>
    <col min="6396" max="6396" width="0.75" style="21" customWidth="1"/>
    <col min="6397" max="6397" width="4.625" style="21" customWidth="1"/>
    <col min="6398" max="6398" width="12.625" style="21" customWidth="1"/>
    <col min="6399" max="6399" width="10.625" style="21" customWidth="1"/>
    <col min="6400" max="6400" width="17.625" style="21" customWidth="1"/>
    <col min="6401" max="6401" width="9.625" style="21" customWidth="1"/>
    <col min="6402" max="6402" width="17.625" style="21" customWidth="1"/>
    <col min="6403" max="6403" width="9.625" style="21" customWidth="1"/>
    <col min="6404" max="6404" width="17.625" style="21" customWidth="1"/>
    <col min="6405" max="6405" width="9.625" style="21" customWidth="1"/>
    <col min="6406" max="6406" width="17.625" style="21" customWidth="1"/>
    <col min="6407" max="6408" width="9.625" style="21" customWidth="1"/>
    <col min="6409" max="6651" width="9" style="21"/>
    <col min="6652" max="6652" width="0.75" style="21" customWidth="1"/>
    <col min="6653" max="6653" width="4.625" style="21" customWidth="1"/>
    <col min="6654" max="6654" width="12.625" style="21" customWidth="1"/>
    <col min="6655" max="6655" width="10.625" style="21" customWidth="1"/>
    <col min="6656" max="6656" width="17.625" style="21" customWidth="1"/>
    <col min="6657" max="6657" width="9.625" style="21" customWidth="1"/>
    <col min="6658" max="6658" width="17.625" style="21" customWidth="1"/>
    <col min="6659" max="6659" width="9.625" style="21" customWidth="1"/>
    <col min="6660" max="6660" width="17.625" style="21" customWidth="1"/>
    <col min="6661" max="6661" width="9.625" style="21" customWidth="1"/>
    <col min="6662" max="6662" width="17.625" style="21" customWidth="1"/>
    <col min="6663" max="6664" width="9.625" style="21" customWidth="1"/>
    <col min="6665" max="6907" width="9" style="21"/>
    <col min="6908" max="6908" width="0.75" style="21" customWidth="1"/>
    <col min="6909" max="6909" width="4.625" style="21" customWidth="1"/>
    <col min="6910" max="6910" width="12.625" style="21" customWidth="1"/>
    <col min="6911" max="6911" width="10.625" style="21" customWidth="1"/>
    <col min="6912" max="6912" width="17.625" style="21" customWidth="1"/>
    <col min="6913" max="6913" width="9.625" style="21" customWidth="1"/>
    <col min="6914" max="6914" width="17.625" style="21" customWidth="1"/>
    <col min="6915" max="6915" width="9.625" style="21" customWidth="1"/>
    <col min="6916" max="6916" width="17.625" style="21" customWidth="1"/>
    <col min="6917" max="6917" width="9.625" style="21" customWidth="1"/>
    <col min="6918" max="6918" width="17.625" style="21" customWidth="1"/>
    <col min="6919" max="6920" width="9.625" style="21" customWidth="1"/>
    <col min="6921" max="7163" width="9" style="21"/>
    <col min="7164" max="7164" width="0.75" style="21" customWidth="1"/>
    <col min="7165" max="7165" width="4.625" style="21" customWidth="1"/>
    <col min="7166" max="7166" width="12.625" style="21" customWidth="1"/>
    <col min="7167" max="7167" width="10.625" style="21" customWidth="1"/>
    <col min="7168" max="7168" width="17.625" style="21" customWidth="1"/>
    <col min="7169" max="7169" width="9.625" style="21" customWidth="1"/>
    <col min="7170" max="7170" width="17.625" style="21" customWidth="1"/>
    <col min="7171" max="7171" width="9.625" style="21" customWidth="1"/>
    <col min="7172" max="7172" width="17.625" style="21" customWidth="1"/>
    <col min="7173" max="7173" width="9.625" style="21" customWidth="1"/>
    <col min="7174" max="7174" width="17.625" style="21" customWidth="1"/>
    <col min="7175" max="7176" width="9.625" style="21" customWidth="1"/>
    <col min="7177" max="7419" width="9" style="21"/>
    <col min="7420" max="7420" width="0.75" style="21" customWidth="1"/>
    <col min="7421" max="7421" width="4.625" style="21" customWidth="1"/>
    <col min="7422" max="7422" width="12.625" style="21" customWidth="1"/>
    <col min="7423" max="7423" width="10.625" style="21" customWidth="1"/>
    <col min="7424" max="7424" width="17.625" style="21" customWidth="1"/>
    <col min="7425" max="7425" width="9.625" style="21" customWidth="1"/>
    <col min="7426" max="7426" width="17.625" style="21" customWidth="1"/>
    <col min="7427" max="7427" width="9.625" style="21" customWidth="1"/>
    <col min="7428" max="7428" width="17.625" style="21" customWidth="1"/>
    <col min="7429" max="7429" width="9.625" style="21" customWidth="1"/>
    <col min="7430" max="7430" width="17.625" style="21" customWidth="1"/>
    <col min="7431" max="7432" width="9.625" style="21" customWidth="1"/>
    <col min="7433" max="7675" width="9" style="21"/>
    <col min="7676" max="7676" width="0.75" style="21" customWidth="1"/>
    <col min="7677" max="7677" width="4.625" style="21" customWidth="1"/>
    <col min="7678" max="7678" width="12.625" style="21" customWidth="1"/>
    <col min="7679" max="7679" width="10.625" style="21" customWidth="1"/>
    <col min="7680" max="7680" width="17.625" style="21" customWidth="1"/>
    <col min="7681" max="7681" width="9.625" style="21" customWidth="1"/>
    <col min="7682" max="7682" width="17.625" style="21" customWidth="1"/>
    <col min="7683" max="7683" width="9.625" style="21" customWidth="1"/>
    <col min="7684" max="7684" width="17.625" style="21" customWidth="1"/>
    <col min="7685" max="7685" width="9.625" style="21" customWidth="1"/>
    <col min="7686" max="7686" width="17.625" style="21" customWidth="1"/>
    <col min="7687" max="7688" width="9.625" style="21" customWidth="1"/>
    <col min="7689" max="7931" width="9" style="21"/>
    <col min="7932" max="7932" width="0.75" style="21" customWidth="1"/>
    <col min="7933" max="7933" width="4.625" style="21" customWidth="1"/>
    <col min="7934" max="7934" width="12.625" style="21" customWidth="1"/>
    <col min="7935" max="7935" width="10.625" style="21" customWidth="1"/>
    <col min="7936" max="7936" width="17.625" style="21" customWidth="1"/>
    <col min="7937" max="7937" width="9.625" style="21" customWidth="1"/>
    <col min="7938" max="7938" width="17.625" style="21" customWidth="1"/>
    <col min="7939" max="7939" width="9.625" style="21" customWidth="1"/>
    <col min="7940" max="7940" width="17.625" style="21" customWidth="1"/>
    <col min="7941" max="7941" width="9.625" style="21" customWidth="1"/>
    <col min="7942" max="7942" width="17.625" style="21" customWidth="1"/>
    <col min="7943" max="7944" width="9.625" style="21" customWidth="1"/>
    <col min="7945" max="8187" width="9" style="21"/>
    <col min="8188" max="8188" width="0.75" style="21" customWidth="1"/>
    <col min="8189" max="8189" width="4.625" style="21" customWidth="1"/>
    <col min="8190" max="8190" width="12.625" style="21" customWidth="1"/>
    <col min="8191" max="8191" width="10.625" style="21" customWidth="1"/>
    <col min="8192" max="8192" width="17.625" style="21" customWidth="1"/>
    <col min="8193" max="8193" width="9.625" style="21" customWidth="1"/>
    <col min="8194" max="8194" width="17.625" style="21" customWidth="1"/>
    <col min="8195" max="8195" width="9.625" style="21" customWidth="1"/>
    <col min="8196" max="8196" width="17.625" style="21" customWidth="1"/>
    <col min="8197" max="8197" width="9.625" style="21" customWidth="1"/>
    <col min="8198" max="8198" width="17.625" style="21" customWidth="1"/>
    <col min="8199" max="8200" width="9.625" style="21" customWidth="1"/>
    <col min="8201" max="8443" width="9" style="21"/>
    <col min="8444" max="8444" width="0.75" style="21" customWidth="1"/>
    <col min="8445" max="8445" width="4.625" style="21" customWidth="1"/>
    <col min="8446" max="8446" width="12.625" style="21" customWidth="1"/>
    <col min="8447" max="8447" width="10.625" style="21" customWidth="1"/>
    <col min="8448" max="8448" width="17.625" style="21" customWidth="1"/>
    <col min="8449" max="8449" width="9.625" style="21" customWidth="1"/>
    <col min="8450" max="8450" width="17.625" style="21" customWidth="1"/>
    <col min="8451" max="8451" width="9.625" style="21" customWidth="1"/>
    <col min="8452" max="8452" width="17.625" style="21" customWidth="1"/>
    <col min="8453" max="8453" width="9.625" style="21" customWidth="1"/>
    <col min="8454" max="8454" width="17.625" style="21" customWidth="1"/>
    <col min="8455" max="8456" width="9.625" style="21" customWidth="1"/>
    <col min="8457" max="8699" width="9" style="21"/>
    <col min="8700" max="8700" width="0.75" style="21" customWidth="1"/>
    <col min="8701" max="8701" width="4.625" style="21" customWidth="1"/>
    <col min="8702" max="8702" width="12.625" style="21" customWidth="1"/>
    <col min="8703" max="8703" width="10.625" style="21" customWidth="1"/>
    <col min="8704" max="8704" width="17.625" style="21" customWidth="1"/>
    <col min="8705" max="8705" width="9.625" style="21" customWidth="1"/>
    <col min="8706" max="8706" width="17.625" style="21" customWidth="1"/>
    <col min="8707" max="8707" width="9.625" style="21" customWidth="1"/>
    <col min="8708" max="8708" width="17.625" style="21" customWidth="1"/>
    <col min="8709" max="8709" width="9.625" style="21" customWidth="1"/>
    <col min="8710" max="8710" width="17.625" style="21" customWidth="1"/>
    <col min="8711" max="8712" width="9.625" style="21" customWidth="1"/>
    <col min="8713" max="8955" width="9" style="21"/>
    <col min="8956" max="8956" width="0.75" style="21" customWidth="1"/>
    <col min="8957" max="8957" width="4.625" style="21" customWidth="1"/>
    <col min="8958" max="8958" width="12.625" style="21" customWidth="1"/>
    <col min="8959" max="8959" width="10.625" style="21" customWidth="1"/>
    <col min="8960" max="8960" width="17.625" style="21" customWidth="1"/>
    <col min="8961" max="8961" width="9.625" style="21" customWidth="1"/>
    <col min="8962" max="8962" width="17.625" style="21" customWidth="1"/>
    <col min="8963" max="8963" width="9.625" style="21" customWidth="1"/>
    <col min="8964" max="8964" width="17.625" style="21" customWidth="1"/>
    <col min="8965" max="8965" width="9.625" style="21" customWidth="1"/>
    <col min="8966" max="8966" width="17.625" style="21" customWidth="1"/>
    <col min="8967" max="8968" width="9.625" style="21" customWidth="1"/>
    <col min="8969" max="9211" width="9" style="21"/>
    <col min="9212" max="9212" width="0.75" style="21" customWidth="1"/>
    <col min="9213" max="9213" width="4.625" style="21" customWidth="1"/>
    <col min="9214" max="9214" width="12.625" style="21" customWidth="1"/>
    <col min="9215" max="9215" width="10.625" style="21" customWidth="1"/>
    <col min="9216" max="9216" width="17.625" style="21" customWidth="1"/>
    <col min="9217" max="9217" width="9.625" style="21" customWidth="1"/>
    <col min="9218" max="9218" width="17.625" style="21" customWidth="1"/>
    <col min="9219" max="9219" width="9.625" style="21" customWidth="1"/>
    <col min="9220" max="9220" width="17.625" style="21" customWidth="1"/>
    <col min="9221" max="9221" width="9.625" style="21" customWidth="1"/>
    <col min="9222" max="9222" width="17.625" style="21" customWidth="1"/>
    <col min="9223" max="9224" width="9.625" style="21" customWidth="1"/>
    <col min="9225" max="9467" width="9" style="21"/>
    <col min="9468" max="9468" width="0.75" style="21" customWidth="1"/>
    <col min="9469" max="9469" width="4.625" style="21" customWidth="1"/>
    <col min="9470" max="9470" width="12.625" style="21" customWidth="1"/>
    <col min="9471" max="9471" width="10.625" style="21" customWidth="1"/>
    <col min="9472" max="9472" width="17.625" style="21" customWidth="1"/>
    <col min="9473" max="9473" width="9.625" style="21" customWidth="1"/>
    <col min="9474" max="9474" width="17.625" style="21" customWidth="1"/>
    <col min="9475" max="9475" width="9.625" style="21" customWidth="1"/>
    <col min="9476" max="9476" width="17.625" style="21" customWidth="1"/>
    <col min="9477" max="9477" width="9.625" style="21" customWidth="1"/>
    <col min="9478" max="9478" width="17.625" style="21" customWidth="1"/>
    <col min="9479" max="9480" width="9.625" style="21" customWidth="1"/>
    <col min="9481" max="9723" width="9" style="21"/>
    <col min="9724" max="9724" width="0.75" style="21" customWidth="1"/>
    <col min="9725" max="9725" width="4.625" style="21" customWidth="1"/>
    <col min="9726" max="9726" width="12.625" style="21" customWidth="1"/>
    <col min="9727" max="9727" width="10.625" style="21" customWidth="1"/>
    <col min="9728" max="9728" width="17.625" style="21" customWidth="1"/>
    <col min="9729" max="9729" width="9.625" style="21" customWidth="1"/>
    <col min="9730" max="9730" width="17.625" style="21" customWidth="1"/>
    <col min="9731" max="9731" width="9.625" style="21" customWidth="1"/>
    <col min="9732" max="9732" width="17.625" style="21" customWidth="1"/>
    <col min="9733" max="9733" width="9.625" style="21" customWidth="1"/>
    <col min="9734" max="9734" width="17.625" style="21" customWidth="1"/>
    <col min="9735" max="9736" width="9.625" style="21" customWidth="1"/>
    <col min="9737" max="9979" width="9" style="21"/>
    <col min="9980" max="9980" width="0.75" style="21" customWidth="1"/>
    <col min="9981" max="9981" width="4.625" style="21" customWidth="1"/>
    <col min="9982" max="9982" width="12.625" style="21" customWidth="1"/>
    <col min="9983" max="9983" width="10.625" style="21" customWidth="1"/>
    <col min="9984" max="9984" width="17.625" style="21" customWidth="1"/>
    <col min="9985" max="9985" width="9.625" style="21" customWidth="1"/>
    <col min="9986" max="9986" width="17.625" style="21" customWidth="1"/>
    <col min="9987" max="9987" width="9.625" style="21" customWidth="1"/>
    <col min="9988" max="9988" width="17.625" style="21" customWidth="1"/>
    <col min="9989" max="9989" width="9.625" style="21" customWidth="1"/>
    <col min="9990" max="9990" width="17.625" style="21" customWidth="1"/>
    <col min="9991" max="9992" width="9.625" style="21" customWidth="1"/>
    <col min="9993" max="10235" width="9" style="21"/>
    <col min="10236" max="10236" width="0.75" style="21" customWidth="1"/>
    <col min="10237" max="10237" width="4.625" style="21" customWidth="1"/>
    <col min="10238" max="10238" width="12.625" style="21" customWidth="1"/>
    <col min="10239" max="10239" width="10.625" style="21" customWidth="1"/>
    <col min="10240" max="10240" width="17.625" style="21" customWidth="1"/>
    <col min="10241" max="10241" width="9.625" style="21" customWidth="1"/>
    <col min="10242" max="10242" width="17.625" style="21" customWidth="1"/>
    <col min="10243" max="10243" width="9.625" style="21" customWidth="1"/>
    <col min="10244" max="10244" width="17.625" style="21" customWidth="1"/>
    <col min="10245" max="10245" width="9.625" style="21" customWidth="1"/>
    <col min="10246" max="10246" width="17.625" style="21" customWidth="1"/>
    <col min="10247" max="10248" width="9.625" style="21" customWidth="1"/>
    <col min="10249" max="10491" width="9" style="21"/>
    <col min="10492" max="10492" width="0.75" style="21" customWidth="1"/>
    <col min="10493" max="10493" width="4.625" style="21" customWidth="1"/>
    <col min="10494" max="10494" width="12.625" style="21" customWidth="1"/>
    <col min="10495" max="10495" width="10.625" style="21" customWidth="1"/>
    <col min="10496" max="10496" width="17.625" style="21" customWidth="1"/>
    <col min="10497" max="10497" width="9.625" style="21" customWidth="1"/>
    <col min="10498" max="10498" width="17.625" style="21" customWidth="1"/>
    <col min="10499" max="10499" width="9.625" style="21" customWidth="1"/>
    <col min="10500" max="10500" width="17.625" style="21" customWidth="1"/>
    <col min="10501" max="10501" width="9.625" style="21" customWidth="1"/>
    <col min="10502" max="10502" width="17.625" style="21" customWidth="1"/>
    <col min="10503" max="10504" width="9.625" style="21" customWidth="1"/>
    <col min="10505" max="10747" width="9" style="21"/>
    <col min="10748" max="10748" width="0.75" style="21" customWidth="1"/>
    <col min="10749" max="10749" width="4.625" style="21" customWidth="1"/>
    <col min="10750" max="10750" width="12.625" style="21" customWidth="1"/>
    <col min="10751" max="10751" width="10.625" style="21" customWidth="1"/>
    <col min="10752" max="10752" width="17.625" style="21" customWidth="1"/>
    <col min="10753" max="10753" width="9.625" style="21" customWidth="1"/>
    <col min="10754" max="10754" width="17.625" style="21" customWidth="1"/>
    <col min="10755" max="10755" width="9.625" style="21" customWidth="1"/>
    <col min="10756" max="10756" width="17.625" style="21" customWidth="1"/>
    <col min="10757" max="10757" width="9.625" style="21" customWidth="1"/>
    <col min="10758" max="10758" width="17.625" style="21" customWidth="1"/>
    <col min="10759" max="10760" width="9.625" style="21" customWidth="1"/>
    <col min="10761" max="11003" width="9" style="21"/>
    <col min="11004" max="11004" width="0.75" style="21" customWidth="1"/>
    <col min="11005" max="11005" width="4.625" style="21" customWidth="1"/>
    <col min="11006" max="11006" width="12.625" style="21" customWidth="1"/>
    <col min="11007" max="11007" width="10.625" style="21" customWidth="1"/>
    <col min="11008" max="11008" width="17.625" style="21" customWidth="1"/>
    <col min="11009" max="11009" width="9.625" style="21" customWidth="1"/>
    <col min="11010" max="11010" width="17.625" style="21" customWidth="1"/>
    <col min="11011" max="11011" width="9.625" style="21" customWidth="1"/>
    <col min="11012" max="11012" width="17.625" style="21" customWidth="1"/>
    <col min="11013" max="11013" width="9.625" style="21" customWidth="1"/>
    <col min="11014" max="11014" width="17.625" style="21" customWidth="1"/>
    <col min="11015" max="11016" width="9.625" style="21" customWidth="1"/>
    <col min="11017" max="11259" width="9" style="21"/>
    <col min="11260" max="11260" width="0.75" style="21" customWidth="1"/>
    <col min="11261" max="11261" width="4.625" style="21" customWidth="1"/>
    <col min="11262" max="11262" width="12.625" style="21" customWidth="1"/>
    <col min="11263" max="11263" width="10.625" style="21" customWidth="1"/>
    <col min="11264" max="11264" width="17.625" style="21" customWidth="1"/>
    <col min="11265" max="11265" width="9.625" style="21" customWidth="1"/>
    <col min="11266" max="11266" width="17.625" style="21" customWidth="1"/>
    <col min="11267" max="11267" width="9.625" style="21" customWidth="1"/>
    <col min="11268" max="11268" width="17.625" style="21" customWidth="1"/>
    <col min="11269" max="11269" width="9.625" style="21" customWidth="1"/>
    <col min="11270" max="11270" width="17.625" style="21" customWidth="1"/>
    <col min="11271" max="11272" width="9.625" style="21" customWidth="1"/>
    <col min="11273" max="11515" width="9" style="21"/>
    <col min="11516" max="11516" width="0.75" style="21" customWidth="1"/>
    <col min="11517" max="11517" width="4.625" style="21" customWidth="1"/>
    <col min="11518" max="11518" width="12.625" style="21" customWidth="1"/>
    <col min="11519" max="11519" width="10.625" style="21" customWidth="1"/>
    <col min="11520" max="11520" width="17.625" style="21" customWidth="1"/>
    <col min="11521" max="11521" width="9.625" style="21" customWidth="1"/>
    <col min="11522" max="11522" width="17.625" style="21" customWidth="1"/>
    <col min="11523" max="11523" width="9.625" style="21" customWidth="1"/>
    <col min="11524" max="11524" width="17.625" style="21" customWidth="1"/>
    <col min="11525" max="11525" width="9.625" style="21" customWidth="1"/>
    <col min="11526" max="11526" width="17.625" style="21" customWidth="1"/>
    <col min="11527" max="11528" width="9.625" style="21" customWidth="1"/>
    <col min="11529" max="11771" width="9" style="21"/>
    <col min="11772" max="11772" width="0.75" style="21" customWidth="1"/>
    <col min="11773" max="11773" width="4.625" style="21" customWidth="1"/>
    <col min="11774" max="11774" width="12.625" style="21" customWidth="1"/>
    <col min="11775" max="11775" width="10.625" style="21" customWidth="1"/>
    <col min="11776" max="11776" width="17.625" style="21" customWidth="1"/>
    <col min="11777" max="11777" width="9.625" style="21" customWidth="1"/>
    <col min="11778" max="11778" width="17.625" style="21" customWidth="1"/>
    <col min="11779" max="11779" width="9.625" style="21" customWidth="1"/>
    <col min="11780" max="11780" width="17.625" style="21" customWidth="1"/>
    <col min="11781" max="11781" width="9.625" style="21" customWidth="1"/>
    <col min="11782" max="11782" width="17.625" style="21" customWidth="1"/>
    <col min="11783" max="11784" width="9.625" style="21" customWidth="1"/>
    <col min="11785" max="12027" width="9" style="21"/>
    <col min="12028" max="12028" width="0.75" style="21" customWidth="1"/>
    <col min="12029" max="12029" width="4.625" style="21" customWidth="1"/>
    <col min="12030" max="12030" width="12.625" style="21" customWidth="1"/>
    <col min="12031" max="12031" width="10.625" style="21" customWidth="1"/>
    <col min="12032" max="12032" width="17.625" style="21" customWidth="1"/>
    <col min="12033" max="12033" width="9.625" style="21" customWidth="1"/>
    <col min="12034" max="12034" width="17.625" style="21" customWidth="1"/>
    <col min="12035" max="12035" width="9.625" style="21" customWidth="1"/>
    <col min="12036" max="12036" width="17.625" style="21" customWidth="1"/>
    <col min="12037" max="12037" width="9.625" style="21" customWidth="1"/>
    <col min="12038" max="12038" width="17.625" style="21" customWidth="1"/>
    <col min="12039" max="12040" width="9.625" style="21" customWidth="1"/>
    <col min="12041" max="12283" width="9" style="21"/>
    <col min="12284" max="12284" width="0.75" style="21" customWidth="1"/>
    <col min="12285" max="12285" width="4.625" style="21" customWidth="1"/>
    <col min="12286" max="12286" width="12.625" style="21" customWidth="1"/>
    <col min="12287" max="12287" width="10.625" style="21" customWidth="1"/>
    <col min="12288" max="12288" width="17.625" style="21" customWidth="1"/>
    <col min="12289" max="12289" width="9.625" style="21" customWidth="1"/>
    <col min="12290" max="12290" width="17.625" style="21" customWidth="1"/>
    <col min="12291" max="12291" width="9.625" style="21" customWidth="1"/>
    <col min="12292" max="12292" width="17.625" style="21" customWidth="1"/>
    <col min="12293" max="12293" width="9.625" style="21" customWidth="1"/>
    <col min="12294" max="12294" width="17.625" style="21" customWidth="1"/>
    <col min="12295" max="12296" width="9.625" style="21" customWidth="1"/>
    <col min="12297" max="12539" width="9" style="21"/>
    <col min="12540" max="12540" width="0.75" style="21" customWidth="1"/>
    <col min="12541" max="12541" width="4.625" style="21" customWidth="1"/>
    <col min="12542" max="12542" width="12.625" style="21" customWidth="1"/>
    <col min="12543" max="12543" width="10.625" style="21" customWidth="1"/>
    <col min="12544" max="12544" width="17.625" style="21" customWidth="1"/>
    <col min="12545" max="12545" width="9.625" style="21" customWidth="1"/>
    <col min="12546" max="12546" width="17.625" style="21" customWidth="1"/>
    <col min="12547" max="12547" width="9.625" style="21" customWidth="1"/>
    <col min="12548" max="12548" width="17.625" style="21" customWidth="1"/>
    <col min="12549" max="12549" width="9.625" style="21" customWidth="1"/>
    <col min="12550" max="12550" width="17.625" style="21" customWidth="1"/>
    <col min="12551" max="12552" width="9.625" style="21" customWidth="1"/>
    <col min="12553" max="12795" width="9" style="21"/>
    <col min="12796" max="12796" width="0.75" style="21" customWidth="1"/>
    <col min="12797" max="12797" width="4.625" style="21" customWidth="1"/>
    <col min="12798" max="12798" width="12.625" style="21" customWidth="1"/>
    <col min="12799" max="12799" width="10.625" style="21" customWidth="1"/>
    <col min="12800" max="12800" width="17.625" style="21" customWidth="1"/>
    <col min="12801" max="12801" width="9.625" style="21" customWidth="1"/>
    <col min="12802" max="12802" width="17.625" style="21" customWidth="1"/>
    <col min="12803" max="12803" width="9.625" style="21" customWidth="1"/>
    <col min="12804" max="12804" width="17.625" style="21" customWidth="1"/>
    <col min="12805" max="12805" width="9.625" style="21" customWidth="1"/>
    <col min="12806" max="12806" width="17.625" style="21" customWidth="1"/>
    <col min="12807" max="12808" width="9.625" style="21" customWidth="1"/>
    <col min="12809" max="13051" width="9" style="21"/>
    <col min="13052" max="13052" width="0.75" style="21" customWidth="1"/>
    <col min="13053" max="13053" width="4.625" style="21" customWidth="1"/>
    <col min="13054" max="13054" width="12.625" style="21" customWidth="1"/>
    <col min="13055" max="13055" width="10.625" style="21" customWidth="1"/>
    <col min="13056" max="13056" width="17.625" style="21" customWidth="1"/>
    <col min="13057" max="13057" width="9.625" style="21" customWidth="1"/>
    <col min="13058" max="13058" width="17.625" style="21" customWidth="1"/>
    <col min="13059" max="13059" width="9.625" style="21" customWidth="1"/>
    <col min="13060" max="13060" width="17.625" style="21" customWidth="1"/>
    <col min="13061" max="13061" width="9.625" style="21" customWidth="1"/>
    <col min="13062" max="13062" width="17.625" style="21" customWidth="1"/>
    <col min="13063" max="13064" width="9.625" style="21" customWidth="1"/>
    <col min="13065" max="13307" width="9" style="21"/>
    <col min="13308" max="13308" width="0.75" style="21" customWidth="1"/>
    <col min="13309" max="13309" width="4.625" style="21" customWidth="1"/>
    <col min="13310" max="13310" width="12.625" style="21" customWidth="1"/>
    <col min="13311" max="13311" width="10.625" style="21" customWidth="1"/>
    <col min="13312" max="13312" width="17.625" style="21" customWidth="1"/>
    <col min="13313" max="13313" width="9.625" style="21" customWidth="1"/>
    <col min="13314" max="13314" width="17.625" style="21" customWidth="1"/>
    <col min="13315" max="13315" width="9.625" style="21" customWidth="1"/>
    <col min="13316" max="13316" width="17.625" style="21" customWidth="1"/>
    <col min="13317" max="13317" width="9.625" style="21" customWidth="1"/>
    <col min="13318" max="13318" width="17.625" style="21" customWidth="1"/>
    <col min="13319" max="13320" width="9.625" style="21" customWidth="1"/>
    <col min="13321" max="13563" width="9" style="21"/>
    <col min="13564" max="13564" width="0.75" style="21" customWidth="1"/>
    <col min="13565" max="13565" width="4.625" style="21" customWidth="1"/>
    <col min="13566" max="13566" width="12.625" style="21" customWidth="1"/>
    <col min="13567" max="13567" width="10.625" style="21" customWidth="1"/>
    <col min="13568" max="13568" width="17.625" style="21" customWidth="1"/>
    <col min="13569" max="13569" width="9.625" style="21" customWidth="1"/>
    <col min="13570" max="13570" width="17.625" style="21" customWidth="1"/>
    <col min="13571" max="13571" width="9.625" style="21" customWidth="1"/>
    <col min="13572" max="13572" width="17.625" style="21" customWidth="1"/>
    <col min="13573" max="13573" width="9.625" style="21" customWidth="1"/>
    <col min="13574" max="13574" width="17.625" style="21" customWidth="1"/>
    <col min="13575" max="13576" width="9.625" style="21" customWidth="1"/>
    <col min="13577" max="13819" width="9" style="21"/>
    <col min="13820" max="13820" width="0.75" style="21" customWidth="1"/>
    <col min="13821" max="13821" width="4.625" style="21" customWidth="1"/>
    <col min="13822" max="13822" width="12.625" style="21" customWidth="1"/>
    <col min="13823" max="13823" width="10.625" style="21" customWidth="1"/>
    <col min="13824" max="13824" width="17.625" style="21" customWidth="1"/>
    <col min="13825" max="13825" width="9.625" style="21" customWidth="1"/>
    <col min="13826" max="13826" width="17.625" style="21" customWidth="1"/>
    <col min="13827" max="13827" width="9.625" style="21" customWidth="1"/>
    <col min="13828" max="13828" width="17.625" style="21" customWidth="1"/>
    <col min="13829" max="13829" width="9.625" style="21" customWidth="1"/>
    <col min="13830" max="13830" width="17.625" style="21" customWidth="1"/>
    <col min="13831" max="13832" width="9.625" style="21" customWidth="1"/>
    <col min="13833" max="14075" width="9" style="21"/>
    <col min="14076" max="14076" width="0.75" style="21" customWidth="1"/>
    <col min="14077" max="14077" width="4.625" style="21" customWidth="1"/>
    <col min="14078" max="14078" width="12.625" style="21" customWidth="1"/>
    <col min="14079" max="14079" width="10.625" style="21" customWidth="1"/>
    <col min="14080" max="14080" width="17.625" style="21" customWidth="1"/>
    <col min="14081" max="14081" width="9.625" style="21" customWidth="1"/>
    <col min="14082" max="14082" width="17.625" style="21" customWidth="1"/>
    <col min="14083" max="14083" width="9.625" style="21" customWidth="1"/>
    <col min="14084" max="14084" width="17.625" style="21" customWidth="1"/>
    <col min="14085" max="14085" width="9.625" style="21" customWidth="1"/>
    <col min="14086" max="14086" width="17.625" style="21" customWidth="1"/>
    <col min="14087" max="14088" width="9.625" style="21" customWidth="1"/>
    <col min="14089" max="14331" width="9" style="21"/>
    <col min="14332" max="14332" width="0.75" style="21" customWidth="1"/>
    <col min="14333" max="14333" width="4.625" style="21" customWidth="1"/>
    <col min="14334" max="14334" width="12.625" style="21" customWidth="1"/>
    <col min="14335" max="14335" width="10.625" style="21" customWidth="1"/>
    <col min="14336" max="14336" width="17.625" style="21" customWidth="1"/>
    <col min="14337" max="14337" width="9.625" style="21" customWidth="1"/>
    <col min="14338" max="14338" width="17.625" style="21" customWidth="1"/>
    <col min="14339" max="14339" width="9.625" style="21" customWidth="1"/>
    <col min="14340" max="14340" width="17.625" style="21" customWidth="1"/>
    <col min="14341" max="14341" width="9.625" style="21" customWidth="1"/>
    <col min="14342" max="14342" width="17.625" style="21" customWidth="1"/>
    <col min="14343" max="14344" width="9.625" style="21" customWidth="1"/>
    <col min="14345" max="14587" width="9" style="21"/>
    <col min="14588" max="14588" width="0.75" style="21" customWidth="1"/>
    <col min="14589" max="14589" width="4.625" style="21" customWidth="1"/>
    <col min="14590" max="14590" width="12.625" style="21" customWidth="1"/>
    <col min="14591" max="14591" width="10.625" style="21" customWidth="1"/>
    <col min="14592" max="14592" width="17.625" style="21" customWidth="1"/>
    <col min="14593" max="14593" width="9.625" style="21" customWidth="1"/>
    <col min="14594" max="14594" width="17.625" style="21" customWidth="1"/>
    <col min="14595" max="14595" width="9.625" style="21" customWidth="1"/>
    <col min="14596" max="14596" width="17.625" style="21" customWidth="1"/>
    <col min="14597" max="14597" width="9.625" style="21" customWidth="1"/>
    <col min="14598" max="14598" width="17.625" style="21" customWidth="1"/>
    <col min="14599" max="14600" width="9.625" style="21" customWidth="1"/>
    <col min="14601" max="14843" width="9" style="21"/>
    <col min="14844" max="14844" width="0.75" style="21" customWidth="1"/>
    <col min="14845" max="14845" width="4.625" style="21" customWidth="1"/>
    <col min="14846" max="14846" width="12.625" style="21" customWidth="1"/>
    <col min="14847" max="14847" width="10.625" style="21" customWidth="1"/>
    <col min="14848" max="14848" width="17.625" style="21" customWidth="1"/>
    <col min="14849" max="14849" width="9.625" style="21" customWidth="1"/>
    <col min="14850" max="14850" width="17.625" style="21" customWidth="1"/>
    <col min="14851" max="14851" width="9.625" style="21" customWidth="1"/>
    <col min="14852" max="14852" width="17.625" style="21" customWidth="1"/>
    <col min="14853" max="14853" width="9.625" style="21" customWidth="1"/>
    <col min="14854" max="14854" width="17.625" style="21" customWidth="1"/>
    <col min="14855" max="14856" width="9.625" style="21" customWidth="1"/>
    <col min="14857" max="15099" width="9" style="21"/>
    <col min="15100" max="15100" width="0.75" style="21" customWidth="1"/>
    <col min="15101" max="15101" width="4.625" style="21" customWidth="1"/>
    <col min="15102" max="15102" width="12.625" style="21" customWidth="1"/>
    <col min="15103" max="15103" width="10.625" style="21" customWidth="1"/>
    <col min="15104" max="15104" width="17.625" style="21" customWidth="1"/>
    <col min="15105" max="15105" width="9.625" style="21" customWidth="1"/>
    <col min="15106" max="15106" width="17.625" style="21" customWidth="1"/>
    <col min="15107" max="15107" width="9.625" style="21" customWidth="1"/>
    <col min="15108" max="15108" width="17.625" style="21" customWidth="1"/>
    <col min="15109" max="15109" width="9.625" style="21" customWidth="1"/>
    <col min="15110" max="15110" width="17.625" style="21" customWidth="1"/>
    <col min="15111" max="15112" width="9.625" style="21" customWidth="1"/>
    <col min="15113" max="15355" width="9" style="21"/>
    <col min="15356" max="15356" width="0.75" style="21" customWidth="1"/>
    <col min="15357" max="15357" width="4.625" style="21" customWidth="1"/>
    <col min="15358" max="15358" width="12.625" style="21" customWidth="1"/>
    <col min="15359" max="15359" width="10.625" style="21" customWidth="1"/>
    <col min="15360" max="15360" width="17.625" style="21" customWidth="1"/>
    <col min="15361" max="15361" width="9.625" style="21" customWidth="1"/>
    <col min="15362" max="15362" width="17.625" style="21" customWidth="1"/>
    <col min="15363" max="15363" width="9.625" style="21" customWidth="1"/>
    <col min="15364" max="15364" width="17.625" style="21" customWidth="1"/>
    <col min="15365" max="15365" width="9.625" style="21" customWidth="1"/>
    <col min="15366" max="15366" width="17.625" style="21" customWidth="1"/>
    <col min="15367" max="15368" width="9.625" style="21" customWidth="1"/>
    <col min="15369" max="15611" width="9" style="21"/>
    <col min="15612" max="15612" width="0.75" style="21" customWidth="1"/>
    <col min="15613" max="15613" width="4.625" style="21" customWidth="1"/>
    <col min="15614" max="15614" width="12.625" style="21" customWidth="1"/>
    <col min="15615" max="15615" width="10.625" style="21" customWidth="1"/>
    <col min="15616" max="15616" width="17.625" style="21" customWidth="1"/>
    <col min="15617" max="15617" width="9.625" style="21" customWidth="1"/>
    <col min="15618" max="15618" width="17.625" style="21" customWidth="1"/>
    <col min="15619" max="15619" width="9.625" style="21" customWidth="1"/>
    <col min="15620" max="15620" width="17.625" style="21" customWidth="1"/>
    <col min="15621" max="15621" width="9.625" style="21" customWidth="1"/>
    <col min="15622" max="15622" width="17.625" style="21" customWidth="1"/>
    <col min="15623" max="15624" width="9.625" style="21" customWidth="1"/>
    <col min="15625" max="15867" width="9" style="21"/>
    <col min="15868" max="15868" width="0.75" style="21" customWidth="1"/>
    <col min="15869" max="15869" width="4.625" style="21" customWidth="1"/>
    <col min="15870" max="15870" width="12.625" style="21" customWidth="1"/>
    <col min="15871" max="15871" width="10.625" style="21" customWidth="1"/>
    <col min="15872" max="15872" width="17.625" style="21" customWidth="1"/>
    <col min="15873" max="15873" width="9.625" style="21" customWidth="1"/>
    <col min="15874" max="15874" width="17.625" style="21" customWidth="1"/>
    <col min="15875" max="15875" width="9.625" style="21" customWidth="1"/>
    <col min="15876" max="15876" width="17.625" style="21" customWidth="1"/>
    <col min="15877" max="15877" width="9.625" style="21" customWidth="1"/>
    <col min="15878" max="15878" width="17.625" style="21" customWidth="1"/>
    <col min="15879" max="15880" width="9.625" style="21" customWidth="1"/>
    <col min="15881" max="16123" width="9" style="21"/>
    <col min="16124" max="16124" width="0.75" style="21" customWidth="1"/>
    <col min="16125" max="16125" width="4.625" style="21" customWidth="1"/>
    <col min="16126" max="16126" width="12.625" style="21" customWidth="1"/>
    <col min="16127" max="16127" width="10.625" style="21" customWidth="1"/>
    <col min="16128" max="16128" width="17.625" style="21" customWidth="1"/>
    <col min="16129" max="16129" width="9.625" style="21" customWidth="1"/>
    <col min="16130" max="16130" width="17.625" style="21" customWidth="1"/>
    <col min="16131" max="16131" width="9.625" style="21" customWidth="1"/>
    <col min="16132" max="16132" width="17.625" style="21" customWidth="1"/>
    <col min="16133" max="16133" width="9.625" style="21" customWidth="1"/>
    <col min="16134" max="16134" width="17.625" style="21" customWidth="1"/>
    <col min="16135" max="16136" width="9.625" style="21" customWidth="1"/>
    <col min="16137" max="16384" width="9" style="21"/>
  </cols>
  <sheetData>
    <row r="1" spans="1:34" ht="10.5" customHeight="1"/>
    <row r="2" spans="1:34" ht="28.5" customHeight="1" thickBot="1">
      <c r="A2" s="24"/>
      <c r="B2" s="40" t="s">
        <v>130</v>
      </c>
      <c r="C2" s="27"/>
      <c r="D2" s="27"/>
      <c r="E2" s="39"/>
      <c r="F2" s="116"/>
      <c r="G2" s="116"/>
      <c r="H2" s="116"/>
      <c r="I2" s="116"/>
      <c r="J2" s="116"/>
      <c r="K2" s="116"/>
      <c r="L2" s="116"/>
      <c r="M2" s="116"/>
      <c r="N2" s="130" t="s">
        <v>426</v>
      </c>
      <c r="O2" s="24"/>
      <c r="P2" s="24"/>
      <c r="Q2" s="24"/>
      <c r="R2" s="24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4" ht="32.25" customHeight="1">
      <c r="A3" s="24"/>
      <c r="B3" s="278" t="s">
        <v>129</v>
      </c>
      <c r="C3" s="281" t="s">
        <v>128</v>
      </c>
      <c r="D3" s="272"/>
      <c r="E3" s="265" t="s">
        <v>675</v>
      </c>
      <c r="F3" s="266"/>
      <c r="G3" s="271" t="s">
        <v>128</v>
      </c>
      <c r="H3" s="272"/>
      <c r="I3" s="273" t="s">
        <v>676</v>
      </c>
      <c r="J3" s="274"/>
      <c r="K3" s="275" t="s">
        <v>128</v>
      </c>
      <c r="L3" s="271"/>
      <c r="M3" s="265" t="s">
        <v>677</v>
      </c>
      <c r="N3" s="266"/>
      <c r="O3" s="24"/>
      <c r="P3" s="24"/>
      <c r="Q3" s="24"/>
      <c r="R3" s="24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34" ht="32.25" customHeight="1">
      <c r="A4" s="24"/>
      <c r="B4" s="279"/>
      <c r="C4" s="282"/>
      <c r="D4" s="268"/>
      <c r="E4" s="105" t="s">
        <v>287</v>
      </c>
      <c r="F4" s="106" t="s">
        <v>119</v>
      </c>
      <c r="G4" s="267"/>
      <c r="H4" s="268"/>
      <c r="I4" s="38" t="s">
        <v>287</v>
      </c>
      <c r="J4" s="136" t="s">
        <v>119</v>
      </c>
      <c r="K4" s="276"/>
      <c r="L4" s="267"/>
      <c r="M4" s="105" t="s">
        <v>287</v>
      </c>
      <c r="N4" s="106" t="s">
        <v>119</v>
      </c>
      <c r="O4" s="24"/>
      <c r="P4" s="24"/>
      <c r="Q4" s="24"/>
      <c r="R4" s="24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1:34" ht="21" customHeight="1">
      <c r="A5" s="24"/>
      <c r="B5" s="279"/>
      <c r="C5" s="282" t="s">
        <v>127</v>
      </c>
      <c r="D5" s="268"/>
      <c r="E5" s="107">
        <v>5360</v>
      </c>
      <c r="F5" s="108">
        <v>0.84899999999999998</v>
      </c>
      <c r="G5" s="267" t="s">
        <v>127</v>
      </c>
      <c r="H5" s="268"/>
      <c r="I5" s="96"/>
      <c r="J5" s="137">
        <v>1</v>
      </c>
      <c r="K5" s="276" t="s">
        <v>127</v>
      </c>
      <c r="L5" s="267"/>
      <c r="M5" s="107"/>
      <c r="N5" s="108">
        <v>1</v>
      </c>
      <c r="O5" s="24"/>
      <c r="P5" s="101" t="s">
        <v>421</v>
      </c>
      <c r="Q5" s="24"/>
      <c r="R5" s="24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1:34" ht="21" customHeight="1">
      <c r="A6" s="24"/>
      <c r="B6" s="279"/>
      <c r="C6" s="282" t="s">
        <v>126</v>
      </c>
      <c r="D6" s="268"/>
      <c r="E6" s="107">
        <v>957</v>
      </c>
      <c r="F6" s="108">
        <v>0.151</v>
      </c>
      <c r="G6" s="267" t="s">
        <v>126</v>
      </c>
      <c r="H6" s="268"/>
      <c r="I6" s="96">
        <v>0</v>
      </c>
      <c r="J6" s="137">
        <v>0</v>
      </c>
      <c r="K6" s="276" t="s">
        <v>126</v>
      </c>
      <c r="L6" s="267"/>
      <c r="M6" s="107"/>
      <c r="N6" s="108">
        <v>0</v>
      </c>
      <c r="O6" s="24"/>
      <c r="P6" s="101" t="s">
        <v>425</v>
      </c>
      <c r="Q6" s="24"/>
      <c r="R6" s="24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34" ht="21" customHeight="1" thickBot="1">
      <c r="A7" s="24"/>
      <c r="B7" s="280"/>
      <c r="C7" s="283" t="s">
        <v>125</v>
      </c>
      <c r="D7" s="270"/>
      <c r="E7" s="110">
        <v>6317</v>
      </c>
      <c r="F7" s="109">
        <v>1</v>
      </c>
      <c r="G7" s="269" t="s">
        <v>125</v>
      </c>
      <c r="H7" s="270"/>
      <c r="I7" s="97"/>
      <c r="J7" s="138"/>
      <c r="K7" s="277" t="s">
        <v>125</v>
      </c>
      <c r="L7" s="269"/>
      <c r="M7" s="110"/>
      <c r="N7" s="109"/>
      <c r="O7" s="24"/>
      <c r="P7" s="24"/>
      <c r="Q7" s="24"/>
      <c r="R7" s="24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1:34" ht="21" customHeight="1">
      <c r="A8" s="24"/>
      <c r="B8" s="278" t="s">
        <v>124</v>
      </c>
      <c r="C8" s="281" t="s">
        <v>123</v>
      </c>
      <c r="D8" s="272"/>
      <c r="E8" s="286" t="s">
        <v>678</v>
      </c>
      <c r="F8" s="287"/>
      <c r="G8" s="271" t="s">
        <v>123</v>
      </c>
      <c r="H8" s="272"/>
      <c r="I8" s="298" t="s">
        <v>679</v>
      </c>
      <c r="J8" s="298"/>
      <c r="K8" s="275" t="s">
        <v>123</v>
      </c>
      <c r="L8" s="271"/>
      <c r="M8" s="286" t="s">
        <v>680</v>
      </c>
      <c r="N8" s="287"/>
      <c r="O8" s="24"/>
      <c r="P8" s="101"/>
      <c r="Q8" s="24"/>
      <c r="R8" s="24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1:34" ht="21" customHeight="1">
      <c r="A9" s="24"/>
      <c r="B9" s="279"/>
      <c r="C9" s="282"/>
      <c r="D9" s="268"/>
      <c r="E9" s="288"/>
      <c r="F9" s="289"/>
      <c r="G9" s="267"/>
      <c r="H9" s="268"/>
      <c r="I9" s="299"/>
      <c r="J9" s="299"/>
      <c r="K9" s="276"/>
      <c r="L9" s="267"/>
      <c r="M9" s="288"/>
      <c r="N9" s="289"/>
      <c r="O9" s="24"/>
      <c r="P9" s="24"/>
      <c r="Q9" s="24"/>
      <c r="R9" s="24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1:34" ht="32.25" customHeight="1">
      <c r="A10" s="24"/>
      <c r="B10" s="279"/>
      <c r="C10" s="37" t="s">
        <v>122</v>
      </c>
      <c r="D10" s="36" t="s">
        <v>121</v>
      </c>
      <c r="E10" s="112" t="s">
        <v>120</v>
      </c>
      <c r="F10" s="113" t="s">
        <v>119</v>
      </c>
      <c r="G10" s="102" t="s">
        <v>122</v>
      </c>
      <c r="H10" s="111" t="s">
        <v>121</v>
      </c>
      <c r="I10" s="94" t="s">
        <v>120</v>
      </c>
      <c r="J10" s="139" t="s">
        <v>119</v>
      </c>
      <c r="K10" s="141" t="s">
        <v>122</v>
      </c>
      <c r="L10" s="131" t="s">
        <v>121</v>
      </c>
      <c r="M10" s="112" t="s">
        <v>120</v>
      </c>
      <c r="N10" s="113" t="s">
        <v>119</v>
      </c>
      <c r="O10" s="24"/>
      <c r="P10" s="24"/>
      <c r="Q10" s="24"/>
      <c r="R10" s="24" t="s">
        <v>408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4" ht="21" customHeight="1">
      <c r="A11" s="24"/>
      <c r="B11" s="279"/>
      <c r="C11" s="95" t="s">
        <v>239</v>
      </c>
      <c r="D11" s="35" t="s">
        <v>424</v>
      </c>
      <c r="E11" s="114">
        <v>2998</v>
      </c>
      <c r="F11" s="115">
        <v>0.42</v>
      </c>
      <c r="G11" s="103" t="s">
        <v>239</v>
      </c>
      <c r="H11" s="35" t="s">
        <v>424</v>
      </c>
      <c r="I11" s="32">
        <v>1350</v>
      </c>
      <c r="J11" s="140">
        <v>0.35</v>
      </c>
      <c r="K11" s="142"/>
      <c r="L11" s="144" t="s">
        <v>585</v>
      </c>
      <c r="M11" s="114"/>
      <c r="N11" s="115"/>
      <c r="O11" s="24" t="s">
        <v>286</v>
      </c>
      <c r="P11" s="24"/>
      <c r="Q11" s="24"/>
      <c r="R11" s="24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1:34" ht="21" customHeight="1">
      <c r="A12" s="24"/>
      <c r="B12" s="279"/>
      <c r="C12" s="34" t="s">
        <v>682</v>
      </c>
      <c r="D12" s="33" t="s">
        <v>115</v>
      </c>
      <c r="E12" s="114">
        <v>469</v>
      </c>
      <c r="F12" s="115">
        <v>6.6000000000000003E-2</v>
      </c>
      <c r="G12" s="104" t="s">
        <v>685</v>
      </c>
      <c r="H12" s="35" t="s">
        <v>116</v>
      </c>
      <c r="I12" s="32">
        <v>451</v>
      </c>
      <c r="J12" s="140">
        <v>6.4000000000000001E-2</v>
      </c>
      <c r="K12" s="143"/>
      <c r="L12" s="144" t="s">
        <v>116</v>
      </c>
      <c r="M12" s="114"/>
      <c r="N12" s="115"/>
      <c r="O12" s="24"/>
      <c r="P12" s="24"/>
      <c r="Q12" s="24" t="s">
        <v>408</v>
      </c>
      <c r="R12" s="24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1:34" ht="21" customHeight="1">
      <c r="A13" s="24"/>
      <c r="B13" s="279"/>
      <c r="C13" s="34" t="s">
        <v>683</v>
      </c>
      <c r="D13" s="35" t="s">
        <v>118</v>
      </c>
      <c r="E13" s="114">
        <v>297</v>
      </c>
      <c r="F13" s="115">
        <v>4.2000000000000003E-2</v>
      </c>
      <c r="G13" s="104" t="s">
        <v>686</v>
      </c>
      <c r="H13" s="35" t="s">
        <v>116</v>
      </c>
      <c r="I13" s="32">
        <v>380</v>
      </c>
      <c r="J13" s="140">
        <v>5.0999999999999997E-2</v>
      </c>
      <c r="K13" s="143"/>
      <c r="L13" s="144" t="s">
        <v>116</v>
      </c>
      <c r="M13" s="114"/>
      <c r="N13" s="115"/>
      <c r="O13" s="24"/>
      <c r="P13" s="24"/>
      <c r="Q13" s="24"/>
      <c r="R13" s="24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21" customHeight="1">
      <c r="A14" s="24"/>
      <c r="B14" s="279"/>
      <c r="C14" s="34" t="s">
        <v>684</v>
      </c>
      <c r="D14" s="35" t="s">
        <v>116</v>
      </c>
      <c r="E14" s="114">
        <v>250</v>
      </c>
      <c r="F14" s="115">
        <v>3.5000000000000003E-2</v>
      </c>
      <c r="G14" s="104" t="s">
        <v>687</v>
      </c>
      <c r="H14" s="35" t="s">
        <v>116</v>
      </c>
      <c r="I14" s="32">
        <v>226</v>
      </c>
      <c r="J14" s="140">
        <v>4.3999999999999997E-2</v>
      </c>
      <c r="K14" s="143"/>
      <c r="L14" s="144" t="s">
        <v>116</v>
      </c>
      <c r="M14" s="114"/>
      <c r="N14" s="115"/>
      <c r="O14" s="24"/>
      <c r="P14" s="24"/>
      <c r="Q14" s="24"/>
      <c r="R14" s="24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1:34" ht="21" customHeight="1">
      <c r="A15" s="24"/>
      <c r="B15" s="279"/>
      <c r="C15" s="34" t="s">
        <v>117</v>
      </c>
      <c r="D15" s="33" t="s">
        <v>115</v>
      </c>
      <c r="E15" s="114">
        <v>234</v>
      </c>
      <c r="F15" s="115">
        <v>3.3000000000000002E-2</v>
      </c>
      <c r="G15" s="104" t="s">
        <v>681</v>
      </c>
      <c r="H15" s="35" t="s">
        <v>118</v>
      </c>
      <c r="I15" s="32">
        <v>82</v>
      </c>
      <c r="J15" s="140">
        <v>3.6999999999999998E-2</v>
      </c>
      <c r="K15" s="143"/>
      <c r="L15" s="144" t="s">
        <v>116</v>
      </c>
      <c r="M15" s="114"/>
      <c r="N15" s="115"/>
      <c r="O15" s="24"/>
      <c r="P15" s="24"/>
      <c r="Q15" s="24"/>
      <c r="R15" s="24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1:34" ht="21" customHeight="1">
      <c r="A16" s="24"/>
      <c r="B16" s="279"/>
      <c r="C16" s="34"/>
      <c r="D16" s="35"/>
      <c r="E16" s="114"/>
      <c r="F16" s="115"/>
      <c r="G16" s="104"/>
      <c r="H16" s="33"/>
      <c r="I16" s="32"/>
      <c r="J16" s="140"/>
      <c r="K16" s="143"/>
      <c r="L16" s="145"/>
      <c r="M16" s="114"/>
      <c r="N16" s="115"/>
      <c r="O16" s="24"/>
      <c r="P16" s="24"/>
      <c r="Q16" s="24"/>
      <c r="R16" s="24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1:34" ht="21" customHeight="1">
      <c r="A17" s="24"/>
      <c r="B17" s="279"/>
      <c r="C17" s="34"/>
      <c r="D17" s="33"/>
      <c r="E17" s="114"/>
      <c r="F17" s="115"/>
      <c r="G17" s="104"/>
      <c r="H17" s="144"/>
      <c r="I17" s="193"/>
      <c r="J17" s="140"/>
      <c r="K17" s="143"/>
      <c r="L17" s="144"/>
      <c r="M17" s="114"/>
      <c r="N17" s="115"/>
      <c r="O17" s="24"/>
      <c r="P17" s="24"/>
      <c r="Q17" s="24"/>
      <c r="R17" s="24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1:34" ht="21" customHeight="1">
      <c r="A18" s="24"/>
      <c r="B18" s="285"/>
      <c r="C18" s="293" t="s">
        <v>114</v>
      </c>
      <c r="D18" s="294"/>
      <c r="E18" s="114">
        <v>3254</v>
      </c>
      <c r="F18" s="115">
        <v>0.40400000000000003</v>
      </c>
      <c r="G18" s="290" t="s">
        <v>114</v>
      </c>
      <c r="H18" s="290"/>
      <c r="I18" s="193"/>
      <c r="J18" s="140"/>
      <c r="K18" s="300" t="s">
        <v>114</v>
      </c>
      <c r="L18" s="290"/>
      <c r="M18" s="114"/>
      <c r="N18" s="115"/>
      <c r="O18" s="24"/>
      <c r="P18" s="24"/>
      <c r="Q18" s="24"/>
      <c r="R18" s="24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1:34" ht="21" customHeight="1" thickBot="1">
      <c r="A19" s="24"/>
      <c r="B19" s="295" t="s">
        <v>423</v>
      </c>
      <c r="C19" s="296"/>
      <c r="D19" s="297"/>
      <c r="E19" s="31">
        <v>7502</v>
      </c>
      <c r="F19" s="30">
        <v>1</v>
      </c>
      <c r="G19" s="291" t="s">
        <v>422</v>
      </c>
      <c r="H19" s="292"/>
      <c r="I19" s="192">
        <v>6113</v>
      </c>
      <c r="J19" s="138"/>
      <c r="K19" s="291" t="s">
        <v>422</v>
      </c>
      <c r="L19" s="292"/>
      <c r="M19" s="146">
        <v>4678</v>
      </c>
      <c r="N19" s="109"/>
      <c r="O19" s="24"/>
      <c r="P19" s="24"/>
      <c r="Q19" s="24"/>
      <c r="R19" s="24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1:34" ht="12.75" customHeight="1">
      <c r="A20" s="24"/>
      <c r="B20" s="29"/>
      <c r="C20" s="28"/>
      <c r="D20" s="28"/>
      <c r="E20" s="132"/>
      <c r="F20" s="284"/>
      <c r="G20" s="284"/>
      <c r="H20" s="284"/>
      <c r="I20" s="284"/>
      <c r="J20" s="284"/>
      <c r="K20" s="284"/>
      <c r="L20" s="284"/>
      <c r="M20" s="284"/>
      <c r="N20" s="284"/>
      <c r="O20" s="24"/>
      <c r="P20" s="24"/>
      <c r="Q20" s="24"/>
      <c r="R20" s="24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1:34" ht="39.950000000000003" customHeight="1"/>
    <row r="22" spans="1:34" ht="39.950000000000003" customHeight="1">
      <c r="F22" s="22" t="s">
        <v>223</v>
      </c>
      <c r="L22" s="22" t="s">
        <v>584</v>
      </c>
      <c r="N22" s="22" t="s">
        <v>223</v>
      </c>
    </row>
    <row r="23" spans="1:34" ht="39.950000000000003" customHeight="1"/>
    <row r="24" spans="1:34" ht="39.950000000000003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r="25" spans="1:34" ht="39.950000000000003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</row>
    <row r="26" spans="1:34" ht="39.950000000000003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spans="1:34" ht="39.950000000000003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</row>
    <row r="28" spans="1:34" ht="39.950000000000003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spans="1:34" ht="39.950000000000003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 spans="1:34" ht="39.950000000000003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</sheetData>
  <mergeCells count="30">
    <mergeCell ref="F20:N20"/>
    <mergeCell ref="B8:B18"/>
    <mergeCell ref="C8:D9"/>
    <mergeCell ref="E8:F9"/>
    <mergeCell ref="G8:H9"/>
    <mergeCell ref="M8:N9"/>
    <mergeCell ref="G18:H18"/>
    <mergeCell ref="G19:H19"/>
    <mergeCell ref="C18:D18"/>
    <mergeCell ref="B19:D19"/>
    <mergeCell ref="I8:J9"/>
    <mergeCell ref="K18:L18"/>
    <mergeCell ref="K19:L19"/>
    <mergeCell ref="K8:L9"/>
    <mergeCell ref="B3:B7"/>
    <mergeCell ref="C3:D4"/>
    <mergeCell ref="E3:F3"/>
    <mergeCell ref="C5:D5"/>
    <mergeCell ref="C6:D6"/>
    <mergeCell ref="C7:D7"/>
    <mergeCell ref="M3:N3"/>
    <mergeCell ref="G5:H5"/>
    <mergeCell ref="G6:H6"/>
    <mergeCell ref="G7:H7"/>
    <mergeCell ref="G3:H4"/>
    <mergeCell ref="I3:J3"/>
    <mergeCell ref="K3:L4"/>
    <mergeCell ref="K5:L5"/>
    <mergeCell ref="K6:L6"/>
    <mergeCell ref="K7:L7"/>
  </mergeCells>
  <phoneticPr fontId="1" type="noConversion"/>
  <printOptions horizontalCentered="1" gridLinesSet="0"/>
  <pageMargins left="0" right="0" top="0.41" bottom="0.11811023622047245" header="0" footer="0.19685039370078741"/>
  <pageSetup paperSize="9" scale="76" orientation="landscape" r:id="rId1"/>
  <headerFooter alignWithMargins="0"/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H146"/>
  <sheetViews>
    <sheetView view="pageBreakPreview" topLeftCell="A22" zoomScaleNormal="100" zoomScaleSheetLayoutView="100" workbookViewId="0">
      <selection activeCell="G38" sqref="G38"/>
    </sheetView>
  </sheetViews>
  <sheetFormatPr defaultRowHeight="17.25"/>
  <cols>
    <col min="1" max="1" width="3" style="41" customWidth="1"/>
    <col min="2" max="2" width="30.25" style="41" customWidth="1"/>
    <col min="3" max="3" width="25.625" style="41" customWidth="1"/>
    <col min="4" max="4" width="25.625" style="41" hidden="1" customWidth="1"/>
    <col min="5" max="5" width="25.625" style="41" customWidth="1"/>
    <col min="6" max="6" width="4.25" style="41" customWidth="1"/>
    <col min="7" max="7" width="12.75" style="41" customWidth="1"/>
    <col min="8" max="8" width="12.875" style="41" customWidth="1"/>
    <col min="9" max="9" width="9.625" style="41" customWidth="1"/>
    <col min="10" max="252" width="9" style="41"/>
    <col min="253" max="253" width="0.75" style="41" customWidth="1"/>
    <col min="254" max="254" width="4.625" style="41" customWidth="1"/>
    <col min="255" max="255" width="12.625" style="41" customWidth="1"/>
    <col min="256" max="256" width="10.625" style="41" customWidth="1"/>
    <col min="257" max="257" width="17.625" style="41" customWidth="1"/>
    <col min="258" max="258" width="9.625" style="41" customWidth="1"/>
    <col min="259" max="259" width="17.625" style="41" customWidth="1"/>
    <col min="260" max="260" width="9.625" style="41" customWidth="1"/>
    <col min="261" max="261" width="17.625" style="41" customWidth="1"/>
    <col min="262" max="262" width="9.625" style="41" customWidth="1"/>
    <col min="263" max="263" width="17.625" style="41" customWidth="1"/>
    <col min="264" max="265" width="9.625" style="41" customWidth="1"/>
    <col min="266" max="508" width="9" style="41"/>
    <col min="509" max="509" width="0.75" style="41" customWidth="1"/>
    <col min="510" max="510" width="4.625" style="41" customWidth="1"/>
    <col min="511" max="511" width="12.625" style="41" customWidth="1"/>
    <col min="512" max="512" width="10.625" style="41" customWidth="1"/>
    <col min="513" max="513" width="17.625" style="41" customWidth="1"/>
    <col min="514" max="514" width="9.625" style="41" customWidth="1"/>
    <col min="515" max="515" width="17.625" style="41" customWidth="1"/>
    <col min="516" max="516" width="9.625" style="41" customWidth="1"/>
    <col min="517" max="517" width="17.625" style="41" customWidth="1"/>
    <col min="518" max="518" width="9.625" style="41" customWidth="1"/>
    <col min="519" max="519" width="17.625" style="41" customWidth="1"/>
    <col min="520" max="521" width="9.625" style="41" customWidth="1"/>
    <col min="522" max="764" width="9" style="41"/>
    <col min="765" max="765" width="0.75" style="41" customWidth="1"/>
    <col min="766" max="766" width="4.625" style="41" customWidth="1"/>
    <col min="767" max="767" width="12.625" style="41" customWidth="1"/>
    <col min="768" max="768" width="10.625" style="41" customWidth="1"/>
    <col min="769" max="769" width="17.625" style="41" customWidth="1"/>
    <col min="770" max="770" width="9.625" style="41" customWidth="1"/>
    <col min="771" max="771" width="17.625" style="41" customWidth="1"/>
    <col min="772" max="772" width="9.625" style="41" customWidth="1"/>
    <col min="773" max="773" width="17.625" style="41" customWidth="1"/>
    <col min="774" max="774" width="9.625" style="41" customWidth="1"/>
    <col min="775" max="775" width="17.625" style="41" customWidth="1"/>
    <col min="776" max="777" width="9.625" style="41" customWidth="1"/>
    <col min="778" max="1020" width="9" style="41"/>
    <col min="1021" max="1021" width="0.75" style="41" customWidth="1"/>
    <col min="1022" max="1022" width="4.625" style="41" customWidth="1"/>
    <col min="1023" max="1023" width="12.625" style="41" customWidth="1"/>
    <col min="1024" max="1024" width="10.625" style="41" customWidth="1"/>
    <col min="1025" max="1025" width="17.625" style="41" customWidth="1"/>
    <col min="1026" max="1026" width="9.625" style="41" customWidth="1"/>
    <col min="1027" max="1027" width="17.625" style="41" customWidth="1"/>
    <col min="1028" max="1028" width="9.625" style="41" customWidth="1"/>
    <col min="1029" max="1029" width="17.625" style="41" customWidth="1"/>
    <col min="1030" max="1030" width="9.625" style="41" customWidth="1"/>
    <col min="1031" max="1031" width="17.625" style="41" customWidth="1"/>
    <col min="1032" max="1033" width="9.625" style="41" customWidth="1"/>
    <col min="1034" max="1276" width="9" style="41"/>
    <col min="1277" max="1277" width="0.75" style="41" customWidth="1"/>
    <col min="1278" max="1278" width="4.625" style="41" customWidth="1"/>
    <col min="1279" max="1279" width="12.625" style="41" customWidth="1"/>
    <col min="1280" max="1280" width="10.625" style="41" customWidth="1"/>
    <col min="1281" max="1281" width="17.625" style="41" customWidth="1"/>
    <col min="1282" max="1282" width="9.625" style="41" customWidth="1"/>
    <col min="1283" max="1283" width="17.625" style="41" customWidth="1"/>
    <col min="1284" max="1284" width="9.625" style="41" customWidth="1"/>
    <col min="1285" max="1285" width="17.625" style="41" customWidth="1"/>
    <col min="1286" max="1286" width="9.625" style="41" customWidth="1"/>
    <col min="1287" max="1287" width="17.625" style="41" customWidth="1"/>
    <col min="1288" max="1289" width="9.625" style="41" customWidth="1"/>
    <col min="1290" max="1532" width="9" style="41"/>
    <col min="1533" max="1533" width="0.75" style="41" customWidth="1"/>
    <col min="1534" max="1534" width="4.625" style="41" customWidth="1"/>
    <col min="1535" max="1535" width="12.625" style="41" customWidth="1"/>
    <col min="1536" max="1536" width="10.625" style="41" customWidth="1"/>
    <col min="1537" max="1537" width="17.625" style="41" customWidth="1"/>
    <col min="1538" max="1538" width="9.625" style="41" customWidth="1"/>
    <col min="1539" max="1539" width="17.625" style="41" customWidth="1"/>
    <col min="1540" max="1540" width="9.625" style="41" customWidth="1"/>
    <col min="1541" max="1541" width="17.625" style="41" customWidth="1"/>
    <col min="1542" max="1542" width="9.625" style="41" customWidth="1"/>
    <col min="1543" max="1543" width="17.625" style="41" customWidth="1"/>
    <col min="1544" max="1545" width="9.625" style="41" customWidth="1"/>
    <col min="1546" max="1788" width="9" style="41"/>
    <col min="1789" max="1789" width="0.75" style="41" customWidth="1"/>
    <col min="1790" max="1790" width="4.625" style="41" customWidth="1"/>
    <col min="1791" max="1791" width="12.625" style="41" customWidth="1"/>
    <col min="1792" max="1792" width="10.625" style="41" customWidth="1"/>
    <col min="1793" max="1793" width="17.625" style="41" customWidth="1"/>
    <col min="1794" max="1794" width="9.625" style="41" customWidth="1"/>
    <col min="1795" max="1795" width="17.625" style="41" customWidth="1"/>
    <col min="1796" max="1796" width="9.625" style="41" customWidth="1"/>
    <col min="1797" max="1797" width="17.625" style="41" customWidth="1"/>
    <col min="1798" max="1798" width="9.625" style="41" customWidth="1"/>
    <col min="1799" max="1799" width="17.625" style="41" customWidth="1"/>
    <col min="1800" max="1801" width="9.625" style="41" customWidth="1"/>
    <col min="1802" max="2044" width="9" style="41"/>
    <col min="2045" max="2045" width="0.75" style="41" customWidth="1"/>
    <col min="2046" max="2046" width="4.625" style="41" customWidth="1"/>
    <col min="2047" max="2047" width="12.625" style="41" customWidth="1"/>
    <col min="2048" max="2048" width="10.625" style="41" customWidth="1"/>
    <col min="2049" max="2049" width="17.625" style="41" customWidth="1"/>
    <col min="2050" max="2050" width="9.625" style="41" customWidth="1"/>
    <col min="2051" max="2051" width="17.625" style="41" customWidth="1"/>
    <col min="2052" max="2052" width="9.625" style="41" customWidth="1"/>
    <col min="2053" max="2053" width="17.625" style="41" customWidth="1"/>
    <col min="2054" max="2054" width="9.625" style="41" customWidth="1"/>
    <col min="2055" max="2055" width="17.625" style="41" customWidth="1"/>
    <col min="2056" max="2057" width="9.625" style="41" customWidth="1"/>
    <col min="2058" max="2300" width="9" style="41"/>
    <col min="2301" max="2301" width="0.75" style="41" customWidth="1"/>
    <col min="2302" max="2302" width="4.625" style="41" customWidth="1"/>
    <col min="2303" max="2303" width="12.625" style="41" customWidth="1"/>
    <col min="2304" max="2304" width="10.625" style="41" customWidth="1"/>
    <col min="2305" max="2305" width="17.625" style="41" customWidth="1"/>
    <col min="2306" max="2306" width="9.625" style="41" customWidth="1"/>
    <col min="2307" max="2307" width="17.625" style="41" customWidth="1"/>
    <col min="2308" max="2308" width="9.625" style="41" customWidth="1"/>
    <col min="2309" max="2309" width="17.625" style="41" customWidth="1"/>
    <col min="2310" max="2310" width="9.625" style="41" customWidth="1"/>
    <col min="2311" max="2311" width="17.625" style="41" customWidth="1"/>
    <col min="2312" max="2313" width="9.625" style="41" customWidth="1"/>
    <col min="2314" max="2556" width="9" style="41"/>
    <col min="2557" max="2557" width="0.75" style="41" customWidth="1"/>
    <col min="2558" max="2558" width="4.625" style="41" customWidth="1"/>
    <col min="2559" max="2559" width="12.625" style="41" customWidth="1"/>
    <col min="2560" max="2560" width="10.625" style="41" customWidth="1"/>
    <col min="2561" max="2561" width="17.625" style="41" customWidth="1"/>
    <col min="2562" max="2562" width="9.625" style="41" customWidth="1"/>
    <col min="2563" max="2563" width="17.625" style="41" customWidth="1"/>
    <col min="2564" max="2564" width="9.625" style="41" customWidth="1"/>
    <col min="2565" max="2565" width="17.625" style="41" customWidth="1"/>
    <col min="2566" max="2566" width="9.625" style="41" customWidth="1"/>
    <col min="2567" max="2567" width="17.625" style="41" customWidth="1"/>
    <col min="2568" max="2569" width="9.625" style="41" customWidth="1"/>
    <col min="2570" max="2812" width="9" style="41"/>
    <col min="2813" max="2813" width="0.75" style="41" customWidth="1"/>
    <col min="2814" max="2814" width="4.625" style="41" customWidth="1"/>
    <col min="2815" max="2815" width="12.625" style="41" customWidth="1"/>
    <col min="2816" max="2816" width="10.625" style="41" customWidth="1"/>
    <col min="2817" max="2817" width="17.625" style="41" customWidth="1"/>
    <col min="2818" max="2818" width="9.625" style="41" customWidth="1"/>
    <col min="2819" max="2819" width="17.625" style="41" customWidth="1"/>
    <col min="2820" max="2820" width="9.625" style="41" customWidth="1"/>
    <col min="2821" max="2821" width="17.625" style="41" customWidth="1"/>
    <col min="2822" max="2822" width="9.625" style="41" customWidth="1"/>
    <col min="2823" max="2823" width="17.625" style="41" customWidth="1"/>
    <col min="2824" max="2825" width="9.625" style="41" customWidth="1"/>
    <col min="2826" max="3068" width="9" style="41"/>
    <col min="3069" max="3069" width="0.75" style="41" customWidth="1"/>
    <col min="3070" max="3070" width="4.625" style="41" customWidth="1"/>
    <col min="3071" max="3071" width="12.625" style="41" customWidth="1"/>
    <col min="3072" max="3072" width="10.625" style="41" customWidth="1"/>
    <col min="3073" max="3073" width="17.625" style="41" customWidth="1"/>
    <col min="3074" max="3074" width="9.625" style="41" customWidth="1"/>
    <col min="3075" max="3075" width="17.625" style="41" customWidth="1"/>
    <col min="3076" max="3076" width="9.625" style="41" customWidth="1"/>
    <col min="3077" max="3077" width="17.625" style="41" customWidth="1"/>
    <col min="3078" max="3078" width="9.625" style="41" customWidth="1"/>
    <col min="3079" max="3079" width="17.625" style="41" customWidth="1"/>
    <col min="3080" max="3081" width="9.625" style="41" customWidth="1"/>
    <col min="3082" max="3324" width="9" style="41"/>
    <col min="3325" max="3325" width="0.75" style="41" customWidth="1"/>
    <col min="3326" max="3326" width="4.625" style="41" customWidth="1"/>
    <col min="3327" max="3327" width="12.625" style="41" customWidth="1"/>
    <col min="3328" max="3328" width="10.625" style="41" customWidth="1"/>
    <col min="3329" max="3329" width="17.625" style="41" customWidth="1"/>
    <col min="3330" max="3330" width="9.625" style="41" customWidth="1"/>
    <col min="3331" max="3331" width="17.625" style="41" customWidth="1"/>
    <col min="3332" max="3332" width="9.625" style="41" customWidth="1"/>
    <col min="3333" max="3333" width="17.625" style="41" customWidth="1"/>
    <col min="3334" max="3334" width="9.625" style="41" customWidth="1"/>
    <col min="3335" max="3335" width="17.625" style="41" customWidth="1"/>
    <col min="3336" max="3337" width="9.625" style="41" customWidth="1"/>
    <col min="3338" max="3580" width="9" style="41"/>
    <col min="3581" max="3581" width="0.75" style="41" customWidth="1"/>
    <col min="3582" max="3582" width="4.625" style="41" customWidth="1"/>
    <col min="3583" max="3583" width="12.625" style="41" customWidth="1"/>
    <col min="3584" max="3584" width="10.625" style="41" customWidth="1"/>
    <col min="3585" max="3585" width="17.625" style="41" customWidth="1"/>
    <col min="3586" max="3586" width="9.625" style="41" customWidth="1"/>
    <col min="3587" max="3587" width="17.625" style="41" customWidth="1"/>
    <col min="3588" max="3588" width="9.625" style="41" customWidth="1"/>
    <col min="3589" max="3589" width="17.625" style="41" customWidth="1"/>
    <col min="3590" max="3590" width="9.625" style="41" customWidth="1"/>
    <col min="3591" max="3591" width="17.625" style="41" customWidth="1"/>
    <col min="3592" max="3593" width="9.625" style="41" customWidth="1"/>
    <col min="3594" max="3836" width="9" style="41"/>
    <col min="3837" max="3837" width="0.75" style="41" customWidth="1"/>
    <col min="3838" max="3838" width="4.625" style="41" customWidth="1"/>
    <col min="3839" max="3839" width="12.625" style="41" customWidth="1"/>
    <col min="3840" max="3840" width="10.625" style="41" customWidth="1"/>
    <col min="3841" max="3841" width="17.625" style="41" customWidth="1"/>
    <col min="3842" max="3842" width="9.625" style="41" customWidth="1"/>
    <col min="3843" max="3843" width="17.625" style="41" customWidth="1"/>
    <col min="3844" max="3844" width="9.625" style="41" customWidth="1"/>
    <col min="3845" max="3845" width="17.625" style="41" customWidth="1"/>
    <col min="3846" max="3846" width="9.625" style="41" customWidth="1"/>
    <col min="3847" max="3847" width="17.625" style="41" customWidth="1"/>
    <col min="3848" max="3849" width="9.625" style="41" customWidth="1"/>
    <col min="3850" max="4092" width="9" style="41"/>
    <col min="4093" max="4093" width="0.75" style="41" customWidth="1"/>
    <col min="4094" max="4094" width="4.625" style="41" customWidth="1"/>
    <col min="4095" max="4095" width="12.625" style="41" customWidth="1"/>
    <col min="4096" max="4096" width="10.625" style="41" customWidth="1"/>
    <col min="4097" max="4097" width="17.625" style="41" customWidth="1"/>
    <col min="4098" max="4098" width="9.625" style="41" customWidth="1"/>
    <col min="4099" max="4099" width="17.625" style="41" customWidth="1"/>
    <col min="4100" max="4100" width="9.625" style="41" customWidth="1"/>
    <col min="4101" max="4101" width="17.625" style="41" customWidth="1"/>
    <col min="4102" max="4102" width="9.625" style="41" customWidth="1"/>
    <col min="4103" max="4103" width="17.625" style="41" customWidth="1"/>
    <col min="4104" max="4105" width="9.625" style="41" customWidth="1"/>
    <col min="4106" max="4348" width="9" style="41"/>
    <col min="4349" max="4349" width="0.75" style="41" customWidth="1"/>
    <col min="4350" max="4350" width="4.625" style="41" customWidth="1"/>
    <col min="4351" max="4351" width="12.625" style="41" customWidth="1"/>
    <col min="4352" max="4352" width="10.625" style="41" customWidth="1"/>
    <col min="4353" max="4353" width="17.625" style="41" customWidth="1"/>
    <col min="4354" max="4354" width="9.625" style="41" customWidth="1"/>
    <col min="4355" max="4355" width="17.625" style="41" customWidth="1"/>
    <col min="4356" max="4356" width="9.625" style="41" customWidth="1"/>
    <col min="4357" max="4357" width="17.625" style="41" customWidth="1"/>
    <col min="4358" max="4358" width="9.625" style="41" customWidth="1"/>
    <col min="4359" max="4359" width="17.625" style="41" customWidth="1"/>
    <col min="4360" max="4361" width="9.625" style="41" customWidth="1"/>
    <col min="4362" max="4604" width="9" style="41"/>
    <col min="4605" max="4605" width="0.75" style="41" customWidth="1"/>
    <col min="4606" max="4606" width="4.625" style="41" customWidth="1"/>
    <col min="4607" max="4607" width="12.625" style="41" customWidth="1"/>
    <col min="4608" max="4608" width="10.625" style="41" customWidth="1"/>
    <col min="4609" max="4609" width="17.625" style="41" customWidth="1"/>
    <col min="4610" max="4610" width="9.625" style="41" customWidth="1"/>
    <col min="4611" max="4611" width="17.625" style="41" customWidth="1"/>
    <col min="4612" max="4612" width="9.625" style="41" customWidth="1"/>
    <col min="4613" max="4613" width="17.625" style="41" customWidth="1"/>
    <col min="4614" max="4614" width="9.625" style="41" customWidth="1"/>
    <col min="4615" max="4615" width="17.625" style="41" customWidth="1"/>
    <col min="4616" max="4617" width="9.625" style="41" customWidth="1"/>
    <col min="4618" max="4860" width="9" style="41"/>
    <col min="4861" max="4861" width="0.75" style="41" customWidth="1"/>
    <col min="4862" max="4862" width="4.625" style="41" customWidth="1"/>
    <col min="4863" max="4863" width="12.625" style="41" customWidth="1"/>
    <col min="4864" max="4864" width="10.625" style="41" customWidth="1"/>
    <col min="4865" max="4865" width="17.625" style="41" customWidth="1"/>
    <col min="4866" max="4866" width="9.625" style="41" customWidth="1"/>
    <col min="4867" max="4867" width="17.625" style="41" customWidth="1"/>
    <col min="4868" max="4868" width="9.625" style="41" customWidth="1"/>
    <col min="4869" max="4869" width="17.625" style="41" customWidth="1"/>
    <col min="4870" max="4870" width="9.625" style="41" customWidth="1"/>
    <col min="4871" max="4871" width="17.625" style="41" customWidth="1"/>
    <col min="4872" max="4873" width="9.625" style="41" customWidth="1"/>
    <col min="4874" max="5116" width="9" style="41"/>
    <col min="5117" max="5117" width="0.75" style="41" customWidth="1"/>
    <col min="5118" max="5118" width="4.625" style="41" customWidth="1"/>
    <col min="5119" max="5119" width="12.625" style="41" customWidth="1"/>
    <col min="5120" max="5120" width="10.625" style="41" customWidth="1"/>
    <col min="5121" max="5121" width="17.625" style="41" customWidth="1"/>
    <col min="5122" max="5122" width="9.625" style="41" customWidth="1"/>
    <col min="5123" max="5123" width="17.625" style="41" customWidth="1"/>
    <col min="5124" max="5124" width="9.625" style="41" customWidth="1"/>
    <col min="5125" max="5125" width="17.625" style="41" customWidth="1"/>
    <col min="5126" max="5126" width="9.625" style="41" customWidth="1"/>
    <col min="5127" max="5127" width="17.625" style="41" customWidth="1"/>
    <col min="5128" max="5129" width="9.625" style="41" customWidth="1"/>
    <col min="5130" max="5372" width="9" style="41"/>
    <col min="5373" max="5373" width="0.75" style="41" customWidth="1"/>
    <col min="5374" max="5374" width="4.625" style="41" customWidth="1"/>
    <col min="5375" max="5375" width="12.625" style="41" customWidth="1"/>
    <col min="5376" max="5376" width="10.625" style="41" customWidth="1"/>
    <col min="5377" max="5377" width="17.625" style="41" customWidth="1"/>
    <col min="5378" max="5378" width="9.625" style="41" customWidth="1"/>
    <col min="5379" max="5379" width="17.625" style="41" customWidth="1"/>
    <col min="5380" max="5380" width="9.625" style="41" customWidth="1"/>
    <col min="5381" max="5381" width="17.625" style="41" customWidth="1"/>
    <col min="5382" max="5382" width="9.625" style="41" customWidth="1"/>
    <col min="5383" max="5383" width="17.625" style="41" customWidth="1"/>
    <col min="5384" max="5385" width="9.625" style="41" customWidth="1"/>
    <col min="5386" max="5628" width="9" style="41"/>
    <col min="5629" max="5629" width="0.75" style="41" customWidth="1"/>
    <col min="5630" max="5630" width="4.625" style="41" customWidth="1"/>
    <col min="5631" max="5631" width="12.625" style="41" customWidth="1"/>
    <col min="5632" max="5632" width="10.625" style="41" customWidth="1"/>
    <col min="5633" max="5633" width="17.625" style="41" customWidth="1"/>
    <col min="5634" max="5634" width="9.625" style="41" customWidth="1"/>
    <col min="5635" max="5635" width="17.625" style="41" customWidth="1"/>
    <col min="5636" max="5636" width="9.625" style="41" customWidth="1"/>
    <col min="5637" max="5637" width="17.625" style="41" customWidth="1"/>
    <col min="5638" max="5638" width="9.625" style="41" customWidth="1"/>
    <col min="5639" max="5639" width="17.625" style="41" customWidth="1"/>
    <col min="5640" max="5641" width="9.625" style="41" customWidth="1"/>
    <col min="5642" max="5884" width="9" style="41"/>
    <col min="5885" max="5885" width="0.75" style="41" customWidth="1"/>
    <col min="5886" max="5886" width="4.625" style="41" customWidth="1"/>
    <col min="5887" max="5887" width="12.625" style="41" customWidth="1"/>
    <col min="5888" max="5888" width="10.625" style="41" customWidth="1"/>
    <col min="5889" max="5889" width="17.625" style="41" customWidth="1"/>
    <col min="5890" max="5890" width="9.625" style="41" customWidth="1"/>
    <col min="5891" max="5891" width="17.625" style="41" customWidth="1"/>
    <col min="5892" max="5892" width="9.625" style="41" customWidth="1"/>
    <col min="5893" max="5893" width="17.625" style="41" customWidth="1"/>
    <col min="5894" max="5894" width="9.625" style="41" customWidth="1"/>
    <col min="5895" max="5895" width="17.625" style="41" customWidth="1"/>
    <col min="5896" max="5897" width="9.625" style="41" customWidth="1"/>
    <col min="5898" max="6140" width="9" style="41"/>
    <col min="6141" max="6141" width="0.75" style="41" customWidth="1"/>
    <col min="6142" max="6142" width="4.625" style="41" customWidth="1"/>
    <col min="6143" max="6143" width="12.625" style="41" customWidth="1"/>
    <col min="6144" max="6144" width="10.625" style="41" customWidth="1"/>
    <col min="6145" max="6145" width="17.625" style="41" customWidth="1"/>
    <col min="6146" max="6146" width="9.625" style="41" customWidth="1"/>
    <col min="6147" max="6147" width="17.625" style="41" customWidth="1"/>
    <col min="6148" max="6148" width="9.625" style="41" customWidth="1"/>
    <col min="6149" max="6149" width="17.625" style="41" customWidth="1"/>
    <col min="6150" max="6150" width="9.625" style="41" customWidth="1"/>
    <col min="6151" max="6151" width="17.625" style="41" customWidth="1"/>
    <col min="6152" max="6153" width="9.625" style="41" customWidth="1"/>
    <col min="6154" max="6396" width="9" style="41"/>
    <col min="6397" max="6397" width="0.75" style="41" customWidth="1"/>
    <col min="6398" max="6398" width="4.625" style="41" customWidth="1"/>
    <col min="6399" max="6399" width="12.625" style="41" customWidth="1"/>
    <col min="6400" max="6400" width="10.625" style="41" customWidth="1"/>
    <col min="6401" max="6401" width="17.625" style="41" customWidth="1"/>
    <col min="6402" max="6402" width="9.625" style="41" customWidth="1"/>
    <col min="6403" max="6403" width="17.625" style="41" customWidth="1"/>
    <col min="6404" max="6404" width="9.625" style="41" customWidth="1"/>
    <col min="6405" max="6405" width="17.625" style="41" customWidth="1"/>
    <col min="6406" max="6406" width="9.625" style="41" customWidth="1"/>
    <col min="6407" max="6407" width="17.625" style="41" customWidth="1"/>
    <col min="6408" max="6409" width="9.625" style="41" customWidth="1"/>
    <col min="6410" max="6652" width="9" style="41"/>
    <col min="6653" max="6653" width="0.75" style="41" customWidth="1"/>
    <col min="6654" max="6654" width="4.625" style="41" customWidth="1"/>
    <col min="6655" max="6655" width="12.625" style="41" customWidth="1"/>
    <col min="6656" max="6656" width="10.625" style="41" customWidth="1"/>
    <col min="6657" max="6657" width="17.625" style="41" customWidth="1"/>
    <col min="6658" max="6658" width="9.625" style="41" customWidth="1"/>
    <col min="6659" max="6659" width="17.625" style="41" customWidth="1"/>
    <col min="6660" max="6660" width="9.625" style="41" customWidth="1"/>
    <col min="6661" max="6661" width="17.625" style="41" customWidth="1"/>
    <col min="6662" max="6662" width="9.625" style="41" customWidth="1"/>
    <col min="6663" max="6663" width="17.625" style="41" customWidth="1"/>
    <col min="6664" max="6665" width="9.625" style="41" customWidth="1"/>
    <col min="6666" max="6908" width="9" style="41"/>
    <col min="6909" max="6909" width="0.75" style="41" customWidth="1"/>
    <col min="6910" max="6910" width="4.625" style="41" customWidth="1"/>
    <col min="6911" max="6911" width="12.625" style="41" customWidth="1"/>
    <col min="6912" max="6912" width="10.625" style="41" customWidth="1"/>
    <col min="6913" max="6913" width="17.625" style="41" customWidth="1"/>
    <col min="6914" max="6914" width="9.625" style="41" customWidth="1"/>
    <col min="6915" max="6915" width="17.625" style="41" customWidth="1"/>
    <col min="6916" max="6916" width="9.625" style="41" customWidth="1"/>
    <col min="6917" max="6917" width="17.625" style="41" customWidth="1"/>
    <col min="6918" max="6918" width="9.625" style="41" customWidth="1"/>
    <col min="6919" max="6919" width="17.625" style="41" customWidth="1"/>
    <col min="6920" max="6921" width="9.625" style="41" customWidth="1"/>
    <col min="6922" max="7164" width="9" style="41"/>
    <col min="7165" max="7165" width="0.75" style="41" customWidth="1"/>
    <col min="7166" max="7166" width="4.625" style="41" customWidth="1"/>
    <col min="7167" max="7167" width="12.625" style="41" customWidth="1"/>
    <col min="7168" max="7168" width="10.625" style="41" customWidth="1"/>
    <col min="7169" max="7169" width="17.625" style="41" customWidth="1"/>
    <col min="7170" max="7170" width="9.625" style="41" customWidth="1"/>
    <col min="7171" max="7171" width="17.625" style="41" customWidth="1"/>
    <col min="7172" max="7172" width="9.625" style="41" customWidth="1"/>
    <col min="7173" max="7173" width="17.625" style="41" customWidth="1"/>
    <col min="7174" max="7174" width="9.625" style="41" customWidth="1"/>
    <col min="7175" max="7175" width="17.625" style="41" customWidth="1"/>
    <col min="7176" max="7177" width="9.625" style="41" customWidth="1"/>
    <col min="7178" max="7420" width="9" style="41"/>
    <col min="7421" max="7421" width="0.75" style="41" customWidth="1"/>
    <col min="7422" max="7422" width="4.625" style="41" customWidth="1"/>
    <col min="7423" max="7423" width="12.625" style="41" customWidth="1"/>
    <col min="7424" max="7424" width="10.625" style="41" customWidth="1"/>
    <col min="7425" max="7425" width="17.625" style="41" customWidth="1"/>
    <col min="7426" max="7426" width="9.625" style="41" customWidth="1"/>
    <col min="7427" max="7427" width="17.625" style="41" customWidth="1"/>
    <col min="7428" max="7428" width="9.625" style="41" customWidth="1"/>
    <col min="7429" max="7429" width="17.625" style="41" customWidth="1"/>
    <col min="7430" max="7430" width="9.625" style="41" customWidth="1"/>
    <col min="7431" max="7431" width="17.625" style="41" customWidth="1"/>
    <col min="7432" max="7433" width="9.625" style="41" customWidth="1"/>
    <col min="7434" max="7676" width="9" style="41"/>
    <col min="7677" max="7677" width="0.75" style="41" customWidth="1"/>
    <col min="7678" max="7678" width="4.625" style="41" customWidth="1"/>
    <col min="7679" max="7679" width="12.625" style="41" customWidth="1"/>
    <col min="7680" max="7680" width="10.625" style="41" customWidth="1"/>
    <col min="7681" max="7681" width="17.625" style="41" customWidth="1"/>
    <col min="7682" max="7682" width="9.625" style="41" customWidth="1"/>
    <col min="7683" max="7683" width="17.625" style="41" customWidth="1"/>
    <col min="7684" max="7684" width="9.625" style="41" customWidth="1"/>
    <col min="7685" max="7685" width="17.625" style="41" customWidth="1"/>
    <col min="7686" max="7686" width="9.625" style="41" customWidth="1"/>
    <col min="7687" max="7687" width="17.625" style="41" customWidth="1"/>
    <col min="7688" max="7689" width="9.625" style="41" customWidth="1"/>
    <col min="7690" max="7932" width="9" style="41"/>
    <col min="7933" max="7933" width="0.75" style="41" customWidth="1"/>
    <col min="7934" max="7934" width="4.625" style="41" customWidth="1"/>
    <col min="7935" max="7935" width="12.625" style="41" customWidth="1"/>
    <col min="7936" max="7936" width="10.625" style="41" customWidth="1"/>
    <col min="7937" max="7937" width="17.625" style="41" customWidth="1"/>
    <col min="7938" max="7938" width="9.625" style="41" customWidth="1"/>
    <col min="7939" max="7939" width="17.625" style="41" customWidth="1"/>
    <col min="7940" max="7940" width="9.625" style="41" customWidth="1"/>
    <col min="7941" max="7941" width="17.625" style="41" customWidth="1"/>
    <col min="7942" max="7942" width="9.625" style="41" customWidth="1"/>
    <col min="7943" max="7943" width="17.625" style="41" customWidth="1"/>
    <col min="7944" max="7945" width="9.625" style="41" customWidth="1"/>
    <col min="7946" max="8188" width="9" style="41"/>
    <col min="8189" max="8189" width="0.75" style="41" customWidth="1"/>
    <col min="8190" max="8190" width="4.625" style="41" customWidth="1"/>
    <col min="8191" max="8191" width="12.625" style="41" customWidth="1"/>
    <col min="8192" max="8192" width="10.625" style="41" customWidth="1"/>
    <col min="8193" max="8193" width="17.625" style="41" customWidth="1"/>
    <col min="8194" max="8194" width="9.625" style="41" customWidth="1"/>
    <col min="8195" max="8195" width="17.625" style="41" customWidth="1"/>
    <col min="8196" max="8196" width="9.625" style="41" customWidth="1"/>
    <col min="8197" max="8197" width="17.625" style="41" customWidth="1"/>
    <col min="8198" max="8198" width="9.625" style="41" customWidth="1"/>
    <col min="8199" max="8199" width="17.625" style="41" customWidth="1"/>
    <col min="8200" max="8201" width="9.625" style="41" customWidth="1"/>
    <col min="8202" max="8444" width="9" style="41"/>
    <col min="8445" max="8445" width="0.75" style="41" customWidth="1"/>
    <col min="8446" max="8446" width="4.625" style="41" customWidth="1"/>
    <col min="8447" max="8447" width="12.625" style="41" customWidth="1"/>
    <col min="8448" max="8448" width="10.625" style="41" customWidth="1"/>
    <col min="8449" max="8449" width="17.625" style="41" customWidth="1"/>
    <col min="8450" max="8450" width="9.625" style="41" customWidth="1"/>
    <col min="8451" max="8451" width="17.625" style="41" customWidth="1"/>
    <col min="8452" max="8452" width="9.625" style="41" customWidth="1"/>
    <col min="8453" max="8453" width="17.625" style="41" customWidth="1"/>
    <col min="8454" max="8454" width="9.625" style="41" customWidth="1"/>
    <col min="8455" max="8455" width="17.625" style="41" customWidth="1"/>
    <col min="8456" max="8457" width="9.625" style="41" customWidth="1"/>
    <col min="8458" max="8700" width="9" style="41"/>
    <col min="8701" max="8701" width="0.75" style="41" customWidth="1"/>
    <col min="8702" max="8702" width="4.625" style="41" customWidth="1"/>
    <col min="8703" max="8703" width="12.625" style="41" customWidth="1"/>
    <col min="8704" max="8704" width="10.625" style="41" customWidth="1"/>
    <col min="8705" max="8705" width="17.625" style="41" customWidth="1"/>
    <col min="8706" max="8706" width="9.625" style="41" customWidth="1"/>
    <col min="8707" max="8707" width="17.625" style="41" customWidth="1"/>
    <col min="8708" max="8708" width="9.625" style="41" customWidth="1"/>
    <col min="8709" max="8709" width="17.625" style="41" customWidth="1"/>
    <col min="8710" max="8710" width="9.625" style="41" customWidth="1"/>
    <col min="8711" max="8711" width="17.625" style="41" customWidth="1"/>
    <col min="8712" max="8713" width="9.625" style="41" customWidth="1"/>
    <col min="8714" max="8956" width="9" style="41"/>
    <col min="8957" max="8957" width="0.75" style="41" customWidth="1"/>
    <col min="8958" max="8958" width="4.625" style="41" customWidth="1"/>
    <col min="8959" max="8959" width="12.625" style="41" customWidth="1"/>
    <col min="8960" max="8960" width="10.625" style="41" customWidth="1"/>
    <col min="8961" max="8961" width="17.625" style="41" customWidth="1"/>
    <col min="8962" max="8962" width="9.625" style="41" customWidth="1"/>
    <col min="8963" max="8963" width="17.625" style="41" customWidth="1"/>
    <col min="8964" max="8964" width="9.625" style="41" customWidth="1"/>
    <col min="8965" max="8965" width="17.625" style="41" customWidth="1"/>
    <col min="8966" max="8966" width="9.625" style="41" customWidth="1"/>
    <col min="8967" max="8967" width="17.625" style="41" customWidth="1"/>
    <col min="8968" max="8969" width="9.625" style="41" customWidth="1"/>
    <col min="8970" max="9212" width="9" style="41"/>
    <col min="9213" max="9213" width="0.75" style="41" customWidth="1"/>
    <col min="9214" max="9214" width="4.625" style="41" customWidth="1"/>
    <col min="9215" max="9215" width="12.625" style="41" customWidth="1"/>
    <col min="9216" max="9216" width="10.625" style="41" customWidth="1"/>
    <col min="9217" max="9217" width="17.625" style="41" customWidth="1"/>
    <col min="9218" max="9218" width="9.625" style="41" customWidth="1"/>
    <col min="9219" max="9219" width="17.625" style="41" customWidth="1"/>
    <col min="9220" max="9220" width="9.625" style="41" customWidth="1"/>
    <col min="9221" max="9221" width="17.625" style="41" customWidth="1"/>
    <col min="9222" max="9222" width="9.625" style="41" customWidth="1"/>
    <col min="9223" max="9223" width="17.625" style="41" customWidth="1"/>
    <col min="9224" max="9225" width="9.625" style="41" customWidth="1"/>
    <col min="9226" max="9468" width="9" style="41"/>
    <col min="9469" max="9469" width="0.75" style="41" customWidth="1"/>
    <col min="9470" max="9470" width="4.625" style="41" customWidth="1"/>
    <col min="9471" max="9471" width="12.625" style="41" customWidth="1"/>
    <col min="9472" max="9472" width="10.625" style="41" customWidth="1"/>
    <col min="9473" max="9473" width="17.625" style="41" customWidth="1"/>
    <col min="9474" max="9474" width="9.625" style="41" customWidth="1"/>
    <col min="9475" max="9475" width="17.625" style="41" customWidth="1"/>
    <col min="9476" max="9476" width="9.625" style="41" customWidth="1"/>
    <col min="9477" max="9477" width="17.625" style="41" customWidth="1"/>
    <col min="9478" max="9478" width="9.625" style="41" customWidth="1"/>
    <col min="9479" max="9479" width="17.625" style="41" customWidth="1"/>
    <col min="9480" max="9481" width="9.625" style="41" customWidth="1"/>
    <col min="9482" max="9724" width="9" style="41"/>
    <col min="9725" max="9725" width="0.75" style="41" customWidth="1"/>
    <col min="9726" max="9726" width="4.625" style="41" customWidth="1"/>
    <col min="9727" max="9727" width="12.625" style="41" customWidth="1"/>
    <col min="9728" max="9728" width="10.625" style="41" customWidth="1"/>
    <col min="9729" max="9729" width="17.625" style="41" customWidth="1"/>
    <col min="9730" max="9730" width="9.625" style="41" customWidth="1"/>
    <col min="9731" max="9731" width="17.625" style="41" customWidth="1"/>
    <col min="9732" max="9732" width="9.625" style="41" customWidth="1"/>
    <col min="9733" max="9733" width="17.625" style="41" customWidth="1"/>
    <col min="9734" max="9734" width="9.625" style="41" customWidth="1"/>
    <col min="9735" max="9735" width="17.625" style="41" customWidth="1"/>
    <col min="9736" max="9737" width="9.625" style="41" customWidth="1"/>
    <col min="9738" max="9980" width="9" style="41"/>
    <col min="9981" max="9981" width="0.75" style="41" customWidth="1"/>
    <col min="9982" max="9982" width="4.625" style="41" customWidth="1"/>
    <col min="9983" max="9983" width="12.625" style="41" customWidth="1"/>
    <col min="9984" max="9984" width="10.625" style="41" customWidth="1"/>
    <col min="9985" max="9985" width="17.625" style="41" customWidth="1"/>
    <col min="9986" max="9986" width="9.625" style="41" customWidth="1"/>
    <col min="9987" max="9987" width="17.625" style="41" customWidth="1"/>
    <col min="9988" max="9988" width="9.625" style="41" customWidth="1"/>
    <col min="9989" max="9989" width="17.625" style="41" customWidth="1"/>
    <col min="9990" max="9990" width="9.625" style="41" customWidth="1"/>
    <col min="9991" max="9991" width="17.625" style="41" customWidth="1"/>
    <col min="9992" max="9993" width="9.625" style="41" customWidth="1"/>
    <col min="9994" max="10236" width="9" style="41"/>
    <col min="10237" max="10237" width="0.75" style="41" customWidth="1"/>
    <col min="10238" max="10238" width="4.625" style="41" customWidth="1"/>
    <col min="10239" max="10239" width="12.625" style="41" customWidth="1"/>
    <col min="10240" max="10240" width="10.625" style="41" customWidth="1"/>
    <col min="10241" max="10241" width="17.625" style="41" customWidth="1"/>
    <col min="10242" max="10242" width="9.625" style="41" customWidth="1"/>
    <col min="10243" max="10243" width="17.625" style="41" customWidth="1"/>
    <col min="10244" max="10244" width="9.625" style="41" customWidth="1"/>
    <col min="10245" max="10245" width="17.625" style="41" customWidth="1"/>
    <col min="10246" max="10246" width="9.625" style="41" customWidth="1"/>
    <col min="10247" max="10247" width="17.625" style="41" customWidth="1"/>
    <col min="10248" max="10249" width="9.625" style="41" customWidth="1"/>
    <col min="10250" max="10492" width="9" style="41"/>
    <col min="10493" max="10493" width="0.75" style="41" customWidth="1"/>
    <col min="10494" max="10494" width="4.625" style="41" customWidth="1"/>
    <col min="10495" max="10495" width="12.625" style="41" customWidth="1"/>
    <col min="10496" max="10496" width="10.625" style="41" customWidth="1"/>
    <col min="10497" max="10497" width="17.625" style="41" customWidth="1"/>
    <col min="10498" max="10498" width="9.625" style="41" customWidth="1"/>
    <col min="10499" max="10499" width="17.625" style="41" customWidth="1"/>
    <col min="10500" max="10500" width="9.625" style="41" customWidth="1"/>
    <col min="10501" max="10501" width="17.625" style="41" customWidth="1"/>
    <col min="10502" max="10502" width="9.625" style="41" customWidth="1"/>
    <col min="10503" max="10503" width="17.625" style="41" customWidth="1"/>
    <col min="10504" max="10505" width="9.625" style="41" customWidth="1"/>
    <col min="10506" max="10748" width="9" style="41"/>
    <col min="10749" max="10749" width="0.75" style="41" customWidth="1"/>
    <col min="10750" max="10750" width="4.625" style="41" customWidth="1"/>
    <col min="10751" max="10751" width="12.625" style="41" customWidth="1"/>
    <col min="10752" max="10752" width="10.625" style="41" customWidth="1"/>
    <col min="10753" max="10753" width="17.625" style="41" customWidth="1"/>
    <col min="10754" max="10754" width="9.625" style="41" customWidth="1"/>
    <col min="10755" max="10755" width="17.625" style="41" customWidth="1"/>
    <col min="10756" max="10756" width="9.625" style="41" customWidth="1"/>
    <col min="10757" max="10757" width="17.625" style="41" customWidth="1"/>
    <col min="10758" max="10758" width="9.625" style="41" customWidth="1"/>
    <col min="10759" max="10759" width="17.625" style="41" customWidth="1"/>
    <col min="10760" max="10761" width="9.625" style="41" customWidth="1"/>
    <col min="10762" max="11004" width="9" style="41"/>
    <col min="11005" max="11005" width="0.75" style="41" customWidth="1"/>
    <col min="11006" max="11006" width="4.625" style="41" customWidth="1"/>
    <col min="11007" max="11007" width="12.625" style="41" customWidth="1"/>
    <col min="11008" max="11008" width="10.625" style="41" customWidth="1"/>
    <col min="11009" max="11009" width="17.625" style="41" customWidth="1"/>
    <col min="11010" max="11010" width="9.625" style="41" customWidth="1"/>
    <col min="11011" max="11011" width="17.625" style="41" customWidth="1"/>
    <col min="11012" max="11012" width="9.625" style="41" customWidth="1"/>
    <col min="11013" max="11013" width="17.625" style="41" customWidth="1"/>
    <col min="11014" max="11014" width="9.625" style="41" customWidth="1"/>
    <col min="11015" max="11015" width="17.625" style="41" customWidth="1"/>
    <col min="11016" max="11017" width="9.625" style="41" customWidth="1"/>
    <col min="11018" max="11260" width="9" style="41"/>
    <col min="11261" max="11261" width="0.75" style="41" customWidth="1"/>
    <col min="11262" max="11262" width="4.625" style="41" customWidth="1"/>
    <col min="11263" max="11263" width="12.625" style="41" customWidth="1"/>
    <col min="11264" max="11264" width="10.625" style="41" customWidth="1"/>
    <col min="11265" max="11265" width="17.625" style="41" customWidth="1"/>
    <col min="11266" max="11266" width="9.625" style="41" customWidth="1"/>
    <col min="11267" max="11267" width="17.625" style="41" customWidth="1"/>
    <col min="11268" max="11268" width="9.625" style="41" customWidth="1"/>
    <col min="11269" max="11269" width="17.625" style="41" customWidth="1"/>
    <col min="11270" max="11270" width="9.625" style="41" customWidth="1"/>
    <col min="11271" max="11271" width="17.625" style="41" customWidth="1"/>
    <col min="11272" max="11273" width="9.625" style="41" customWidth="1"/>
    <col min="11274" max="11516" width="9" style="41"/>
    <col min="11517" max="11517" width="0.75" style="41" customWidth="1"/>
    <col min="11518" max="11518" width="4.625" style="41" customWidth="1"/>
    <col min="11519" max="11519" width="12.625" style="41" customWidth="1"/>
    <col min="11520" max="11520" width="10.625" style="41" customWidth="1"/>
    <col min="11521" max="11521" width="17.625" style="41" customWidth="1"/>
    <col min="11522" max="11522" width="9.625" style="41" customWidth="1"/>
    <col min="11523" max="11523" width="17.625" style="41" customWidth="1"/>
    <col min="11524" max="11524" width="9.625" style="41" customWidth="1"/>
    <col min="11525" max="11525" width="17.625" style="41" customWidth="1"/>
    <col min="11526" max="11526" width="9.625" style="41" customWidth="1"/>
    <col min="11527" max="11527" width="17.625" style="41" customWidth="1"/>
    <col min="11528" max="11529" width="9.625" style="41" customWidth="1"/>
    <col min="11530" max="11772" width="9" style="41"/>
    <col min="11773" max="11773" width="0.75" style="41" customWidth="1"/>
    <col min="11774" max="11774" width="4.625" style="41" customWidth="1"/>
    <col min="11775" max="11775" width="12.625" style="41" customWidth="1"/>
    <col min="11776" max="11776" width="10.625" style="41" customWidth="1"/>
    <col min="11777" max="11777" width="17.625" style="41" customWidth="1"/>
    <col min="11778" max="11778" width="9.625" style="41" customWidth="1"/>
    <col min="11779" max="11779" width="17.625" style="41" customWidth="1"/>
    <col min="11780" max="11780" width="9.625" style="41" customWidth="1"/>
    <col min="11781" max="11781" width="17.625" style="41" customWidth="1"/>
    <col min="11782" max="11782" width="9.625" style="41" customWidth="1"/>
    <col min="11783" max="11783" width="17.625" style="41" customWidth="1"/>
    <col min="11784" max="11785" width="9.625" style="41" customWidth="1"/>
    <col min="11786" max="12028" width="9" style="41"/>
    <col min="12029" max="12029" width="0.75" style="41" customWidth="1"/>
    <col min="12030" max="12030" width="4.625" style="41" customWidth="1"/>
    <col min="12031" max="12031" width="12.625" style="41" customWidth="1"/>
    <col min="12032" max="12032" width="10.625" style="41" customWidth="1"/>
    <col min="12033" max="12033" width="17.625" style="41" customWidth="1"/>
    <col min="12034" max="12034" width="9.625" style="41" customWidth="1"/>
    <col min="12035" max="12035" width="17.625" style="41" customWidth="1"/>
    <col min="12036" max="12036" width="9.625" style="41" customWidth="1"/>
    <col min="12037" max="12037" width="17.625" style="41" customWidth="1"/>
    <col min="12038" max="12038" width="9.625" style="41" customWidth="1"/>
    <col min="12039" max="12039" width="17.625" style="41" customWidth="1"/>
    <col min="12040" max="12041" width="9.625" style="41" customWidth="1"/>
    <col min="12042" max="12284" width="9" style="41"/>
    <col min="12285" max="12285" width="0.75" style="41" customWidth="1"/>
    <col min="12286" max="12286" width="4.625" style="41" customWidth="1"/>
    <col min="12287" max="12287" width="12.625" style="41" customWidth="1"/>
    <col min="12288" max="12288" width="10.625" style="41" customWidth="1"/>
    <col min="12289" max="12289" width="17.625" style="41" customWidth="1"/>
    <col min="12290" max="12290" width="9.625" style="41" customWidth="1"/>
    <col min="12291" max="12291" width="17.625" style="41" customWidth="1"/>
    <col min="12292" max="12292" width="9.625" style="41" customWidth="1"/>
    <col min="12293" max="12293" width="17.625" style="41" customWidth="1"/>
    <col min="12294" max="12294" width="9.625" style="41" customWidth="1"/>
    <col min="12295" max="12295" width="17.625" style="41" customWidth="1"/>
    <col min="12296" max="12297" width="9.625" style="41" customWidth="1"/>
    <col min="12298" max="12540" width="9" style="41"/>
    <col min="12541" max="12541" width="0.75" style="41" customWidth="1"/>
    <col min="12542" max="12542" width="4.625" style="41" customWidth="1"/>
    <col min="12543" max="12543" width="12.625" style="41" customWidth="1"/>
    <col min="12544" max="12544" width="10.625" style="41" customWidth="1"/>
    <col min="12545" max="12545" width="17.625" style="41" customWidth="1"/>
    <col min="12546" max="12546" width="9.625" style="41" customWidth="1"/>
    <col min="12547" max="12547" width="17.625" style="41" customWidth="1"/>
    <col min="12548" max="12548" width="9.625" style="41" customWidth="1"/>
    <col min="12549" max="12549" width="17.625" style="41" customWidth="1"/>
    <col min="12550" max="12550" width="9.625" style="41" customWidth="1"/>
    <col min="12551" max="12551" width="17.625" style="41" customWidth="1"/>
    <col min="12552" max="12553" width="9.625" style="41" customWidth="1"/>
    <col min="12554" max="12796" width="9" style="41"/>
    <col min="12797" max="12797" width="0.75" style="41" customWidth="1"/>
    <col min="12798" max="12798" width="4.625" style="41" customWidth="1"/>
    <col min="12799" max="12799" width="12.625" style="41" customWidth="1"/>
    <col min="12800" max="12800" width="10.625" style="41" customWidth="1"/>
    <col min="12801" max="12801" width="17.625" style="41" customWidth="1"/>
    <col min="12802" max="12802" width="9.625" style="41" customWidth="1"/>
    <col min="12803" max="12803" width="17.625" style="41" customWidth="1"/>
    <col min="12804" max="12804" width="9.625" style="41" customWidth="1"/>
    <col min="12805" max="12805" width="17.625" style="41" customWidth="1"/>
    <col min="12806" max="12806" width="9.625" style="41" customWidth="1"/>
    <col min="12807" max="12807" width="17.625" style="41" customWidth="1"/>
    <col min="12808" max="12809" width="9.625" style="41" customWidth="1"/>
    <col min="12810" max="13052" width="9" style="41"/>
    <col min="13053" max="13053" width="0.75" style="41" customWidth="1"/>
    <col min="13054" max="13054" width="4.625" style="41" customWidth="1"/>
    <col min="13055" max="13055" width="12.625" style="41" customWidth="1"/>
    <col min="13056" max="13056" width="10.625" style="41" customWidth="1"/>
    <col min="13057" max="13057" width="17.625" style="41" customWidth="1"/>
    <col min="13058" max="13058" width="9.625" style="41" customWidth="1"/>
    <col min="13059" max="13059" width="17.625" style="41" customWidth="1"/>
    <col min="13060" max="13060" width="9.625" style="41" customWidth="1"/>
    <col min="13061" max="13061" width="17.625" style="41" customWidth="1"/>
    <col min="13062" max="13062" width="9.625" style="41" customWidth="1"/>
    <col min="13063" max="13063" width="17.625" style="41" customWidth="1"/>
    <col min="13064" max="13065" width="9.625" style="41" customWidth="1"/>
    <col min="13066" max="13308" width="9" style="41"/>
    <col min="13309" max="13309" width="0.75" style="41" customWidth="1"/>
    <col min="13310" max="13310" width="4.625" style="41" customWidth="1"/>
    <col min="13311" max="13311" width="12.625" style="41" customWidth="1"/>
    <col min="13312" max="13312" width="10.625" style="41" customWidth="1"/>
    <col min="13313" max="13313" width="17.625" style="41" customWidth="1"/>
    <col min="13314" max="13314" width="9.625" style="41" customWidth="1"/>
    <col min="13315" max="13315" width="17.625" style="41" customWidth="1"/>
    <col min="13316" max="13316" width="9.625" style="41" customWidth="1"/>
    <col min="13317" max="13317" width="17.625" style="41" customWidth="1"/>
    <col min="13318" max="13318" width="9.625" style="41" customWidth="1"/>
    <col min="13319" max="13319" width="17.625" style="41" customWidth="1"/>
    <col min="13320" max="13321" width="9.625" style="41" customWidth="1"/>
    <col min="13322" max="13564" width="9" style="41"/>
    <col min="13565" max="13565" width="0.75" style="41" customWidth="1"/>
    <col min="13566" max="13566" width="4.625" style="41" customWidth="1"/>
    <col min="13567" max="13567" width="12.625" style="41" customWidth="1"/>
    <col min="13568" max="13568" width="10.625" style="41" customWidth="1"/>
    <col min="13569" max="13569" width="17.625" style="41" customWidth="1"/>
    <col min="13570" max="13570" width="9.625" style="41" customWidth="1"/>
    <col min="13571" max="13571" width="17.625" style="41" customWidth="1"/>
    <col min="13572" max="13572" width="9.625" style="41" customWidth="1"/>
    <col min="13573" max="13573" width="17.625" style="41" customWidth="1"/>
    <col min="13574" max="13574" width="9.625" style="41" customWidth="1"/>
    <col min="13575" max="13575" width="17.625" style="41" customWidth="1"/>
    <col min="13576" max="13577" width="9.625" style="41" customWidth="1"/>
    <col min="13578" max="13820" width="9" style="41"/>
    <col min="13821" max="13821" width="0.75" style="41" customWidth="1"/>
    <col min="13822" max="13822" width="4.625" style="41" customWidth="1"/>
    <col min="13823" max="13823" width="12.625" style="41" customWidth="1"/>
    <col min="13824" max="13824" width="10.625" style="41" customWidth="1"/>
    <col min="13825" max="13825" width="17.625" style="41" customWidth="1"/>
    <col min="13826" max="13826" width="9.625" style="41" customWidth="1"/>
    <col min="13827" max="13827" width="17.625" style="41" customWidth="1"/>
    <col min="13828" max="13828" width="9.625" style="41" customWidth="1"/>
    <col min="13829" max="13829" width="17.625" style="41" customWidth="1"/>
    <col min="13830" max="13830" width="9.625" style="41" customWidth="1"/>
    <col min="13831" max="13831" width="17.625" style="41" customWidth="1"/>
    <col min="13832" max="13833" width="9.625" style="41" customWidth="1"/>
    <col min="13834" max="14076" width="9" style="41"/>
    <col min="14077" max="14077" width="0.75" style="41" customWidth="1"/>
    <col min="14078" max="14078" width="4.625" style="41" customWidth="1"/>
    <col min="14079" max="14079" width="12.625" style="41" customWidth="1"/>
    <col min="14080" max="14080" width="10.625" style="41" customWidth="1"/>
    <col min="14081" max="14081" width="17.625" style="41" customWidth="1"/>
    <col min="14082" max="14082" width="9.625" style="41" customWidth="1"/>
    <col min="14083" max="14083" width="17.625" style="41" customWidth="1"/>
    <col min="14084" max="14084" width="9.625" style="41" customWidth="1"/>
    <col min="14085" max="14085" width="17.625" style="41" customWidth="1"/>
    <col min="14086" max="14086" width="9.625" style="41" customWidth="1"/>
    <col min="14087" max="14087" width="17.625" style="41" customWidth="1"/>
    <col min="14088" max="14089" width="9.625" style="41" customWidth="1"/>
    <col min="14090" max="14332" width="9" style="41"/>
    <col min="14333" max="14333" width="0.75" style="41" customWidth="1"/>
    <col min="14334" max="14334" width="4.625" style="41" customWidth="1"/>
    <col min="14335" max="14335" width="12.625" style="41" customWidth="1"/>
    <col min="14336" max="14336" width="10.625" style="41" customWidth="1"/>
    <col min="14337" max="14337" width="17.625" style="41" customWidth="1"/>
    <col min="14338" max="14338" width="9.625" style="41" customWidth="1"/>
    <col min="14339" max="14339" width="17.625" style="41" customWidth="1"/>
    <col min="14340" max="14340" width="9.625" style="41" customWidth="1"/>
    <col min="14341" max="14341" width="17.625" style="41" customWidth="1"/>
    <col min="14342" max="14342" width="9.625" style="41" customWidth="1"/>
    <col min="14343" max="14343" width="17.625" style="41" customWidth="1"/>
    <col min="14344" max="14345" width="9.625" style="41" customWidth="1"/>
    <col min="14346" max="14588" width="9" style="41"/>
    <col min="14589" max="14589" width="0.75" style="41" customWidth="1"/>
    <col min="14590" max="14590" width="4.625" style="41" customWidth="1"/>
    <col min="14591" max="14591" width="12.625" style="41" customWidth="1"/>
    <col min="14592" max="14592" width="10.625" style="41" customWidth="1"/>
    <col min="14593" max="14593" width="17.625" style="41" customWidth="1"/>
    <col min="14594" max="14594" width="9.625" style="41" customWidth="1"/>
    <col min="14595" max="14595" width="17.625" style="41" customWidth="1"/>
    <col min="14596" max="14596" width="9.625" style="41" customWidth="1"/>
    <col min="14597" max="14597" width="17.625" style="41" customWidth="1"/>
    <col min="14598" max="14598" width="9.625" style="41" customWidth="1"/>
    <col min="14599" max="14599" width="17.625" style="41" customWidth="1"/>
    <col min="14600" max="14601" width="9.625" style="41" customWidth="1"/>
    <col min="14602" max="14844" width="9" style="41"/>
    <col min="14845" max="14845" width="0.75" style="41" customWidth="1"/>
    <col min="14846" max="14846" width="4.625" style="41" customWidth="1"/>
    <col min="14847" max="14847" width="12.625" style="41" customWidth="1"/>
    <col min="14848" max="14848" width="10.625" style="41" customWidth="1"/>
    <col min="14849" max="14849" width="17.625" style="41" customWidth="1"/>
    <col min="14850" max="14850" width="9.625" style="41" customWidth="1"/>
    <col min="14851" max="14851" width="17.625" style="41" customWidth="1"/>
    <col min="14852" max="14852" width="9.625" style="41" customWidth="1"/>
    <col min="14853" max="14853" width="17.625" style="41" customWidth="1"/>
    <col min="14854" max="14854" width="9.625" style="41" customWidth="1"/>
    <col min="14855" max="14855" width="17.625" style="41" customWidth="1"/>
    <col min="14856" max="14857" width="9.625" style="41" customWidth="1"/>
    <col min="14858" max="15100" width="9" style="41"/>
    <col min="15101" max="15101" width="0.75" style="41" customWidth="1"/>
    <col min="15102" max="15102" width="4.625" style="41" customWidth="1"/>
    <col min="15103" max="15103" width="12.625" style="41" customWidth="1"/>
    <col min="15104" max="15104" width="10.625" style="41" customWidth="1"/>
    <col min="15105" max="15105" width="17.625" style="41" customWidth="1"/>
    <col min="15106" max="15106" width="9.625" style="41" customWidth="1"/>
    <col min="15107" max="15107" width="17.625" style="41" customWidth="1"/>
    <col min="15108" max="15108" width="9.625" style="41" customWidth="1"/>
    <col min="15109" max="15109" width="17.625" style="41" customWidth="1"/>
    <col min="15110" max="15110" width="9.625" style="41" customWidth="1"/>
    <col min="15111" max="15111" width="17.625" style="41" customWidth="1"/>
    <col min="15112" max="15113" width="9.625" style="41" customWidth="1"/>
    <col min="15114" max="15356" width="9" style="41"/>
    <col min="15357" max="15357" width="0.75" style="41" customWidth="1"/>
    <col min="15358" max="15358" width="4.625" style="41" customWidth="1"/>
    <col min="15359" max="15359" width="12.625" style="41" customWidth="1"/>
    <col min="15360" max="15360" width="10.625" style="41" customWidth="1"/>
    <col min="15361" max="15361" width="17.625" style="41" customWidth="1"/>
    <col min="15362" max="15362" width="9.625" style="41" customWidth="1"/>
    <col min="15363" max="15363" width="17.625" style="41" customWidth="1"/>
    <col min="15364" max="15364" width="9.625" style="41" customWidth="1"/>
    <col min="15365" max="15365" width="17.625" style="41" customWidth="1"/>
    <col min="15366" max="15366" width="9.625" style="41" customWidth="1"/>
    <col min="15367" max="15367" width="17.625" style="41" customWidth="1"/>
    <col min="15368" max="15369" width="9.625" style="41" customWidth="1"/>
    <col min="15370" max="15612" width="9" style="41"/>
    <col min="15613" max="15613" width="0.75" style="41" customWidth="1"/>
    <col min="15614" max="15614" width="4.625" style="41" customWidth="1"/>
    <col min="15615" max="15615" width="12.625" style="41" customWidth="1"/>
    <col min="15616" max="15616" width="10.625" style="41" customWidth="1"/>
    <col min="15617" max="15617" width="17.625" style="41" customWidth="1"/>
    <col min="15618" max="15618" width="9.625" style="41" customWidth="1"/>
    <col min="15619" max="15619" width="17.625" style="41" customWidth="1"/>
    <col min="15620" max="15620" width="9.625" style="41" customWidth="1"/>
    <col min="15621" max="15621" width="17.625" style="41" customWidth="1"/>
    <col min="15622" max="15622" width="9.625" style="41" customWidth="1"/>
    <col min="15623" max="15623" width="17.625" style="41" customWidth="1"/>
    <col min="15624" max="15625" width="9.625" style="41" customWidth="1"/>
    <col min="15626" max="15868" width="9" style="41"/>
    <col min="15869" max="15869" width="0.75" style="41" customWidth="1"/>
    <col min="15870" max="15870" width="4.625" style="41" customWidth="1"/>
    <col min="15871" max="15871" width="12.625" style="41" customWidth="1"/>
    <col min="15872" max="15872" width="10.625" style="41" customWidth="1"/>
    <col min="15873" max="15873" width="17.625" style="41" customWidth="1"/>
    <col min="15874" max="15874" width="9.625" style="41" customWidth="1"/>
    <col min="15875" max="15875" width="17.625" style="41" customWidth="1"/>
    <col min="15876" max="15876" width="9.625" style="41" customWidth="1"/>
    <col min="15877" max="15877" width="17.625" style="41" customWidth="1"/>
    <col min="15878" max="15878" width="9.625" style="41" customWidth="1"/>
    <col min="15879" max="15879" width="17.625" style="41" customWidth="1"/>
    <col min="15880" max="15881" width="9.625" style="41" customWidth="1"/>
    <col min="15882" max="16124" width="9" style="41"/>
    <col min="16125" max="16125" width="0.75" style="41" customWidth="1"/>
    <col min="16126" max="16126" width="4.625" style="41" customWidth="1"/>
    <col min="16127" max="16127" width="12.625" style="41" customWidth="1"/>
    <col min="16128" max="16128" width="10.625" style="41" customWidth="1"/>
    <col min="16129" max="16129" width="17.625" style="41" customWidth="1"/>
    <col min="16130" max="16130" width="9.625" style="41" customWidth="1"/>
    <col min="16131" max="16131" width="17.625" style="41" customWidth="1"/>
    <col min="16132" max="16132" width="9.625" style="41" customWidth="1"/>
    <col min="16133" max="16133" width="17.625" style="41" customWidth="1"/>
    <col min="16134" max="16134" width="9.625" style="41" customWidth="1"/>
    <col min="16135" max="16135" width="17.625" style="41" customWidth="1"/>
    <col min="16136" max="16137" width="9.625" style="41" customWidth="1"/>
    <col min="16138" max="16384" width="9" style="41"/>
  </cols>
  <sheetData>
    <row r="2" spans="2:3" ht="20.100000000000001" customHeight="1">
      <c r="B2" s="41" t="s">
        <v>168</v>
      </c>
    </row>
    <row r="3" spans="2:3" ht="20.100000000000001" customHeight="1">
      <c r="B3" s="41" t="s">
        <v>693</v>
      </c>
    </row>
    <row r="4" spans="2:3" ht="20.100000000000001" customHeight="1">
      <c r="B4" s="45" t="s">
        <v>169</v>
      </c>
      <c r="C4" s="45" t="s">
        <v>170</v>
      </c>
    </row>
    <row r="5" spans="2:3" ht="20.100000000000001" customHeight="1">
      <c r="B5" s="42" t="s">
        <v>399</v>
      </c>
      <c r="C5" s="43">
        <v>1897080193</v>
      </c>
    </row>
    <row r="6" spans="2:3" ht="20.100000000000001" customHeight="1">
      <c r="B6" s="42" t="s">
        <v>418</v>
      </c>
      <c r="C6" s="43">
        <v>967203073</v>
      </c>
    </row>
    <row r="7" spans="2:3" ht="20.100000000000001" customHeight="1">
      <c r="B7" s="42" t="s">
        <v>694</v>
      </c>
      <c r="C7" s="43">
        <v>1409584234</v>
      </c>
    </row>
    <row r="8" spans="2:3" ht="20.100000000000001" customHeight="1">
      <c r="B8" s="42" t="s">
        <v>695</v>
      </c>
      <c r="C8" s="43">
        <v>400014286</v>
      </c>
    </row>
    <row r="9" spans="2:3" ht="20.100000000000001" customHeight="1">
      <c r="B9" s="42" t="s">
        <v>172</v>
      </c>
      <c r="C9" s="43">
        <f>SUM(C5:C8)</f>
        <v>4673881786</v>
      </c>
    </row>
    <row r="10" spans="2:3" ht="20.100000000000001" customHeight="1"/>
    <row r="11" spans="2:3" ht="20.100000000000001" customHeight="1">
      <c r="B11" s="41" t="s">
        <v>692</v>
      </c>
    </row>
    <row r="12" spans="2:3" ht="20.100000000000001" customHeight="1">
      <c r="B12" s="45" t="s">
        <v>169</v>
      </c>
      <c r="C12" s="45" t="s">
        <v>170</v>
      </c>
    </row>
    <row r="13" spans="2:3" ht="20.100000000000001" customHeight="1">
      <c r="B13" s="42" t="s">
        <v>399</v>
      </c>
      <c r="C13" s="43">
        <v>2646667000</v>
      </c>
    </row>
    <row r="14" spans="2:3" ht="20.100000000000001" customHeight="1">
      <c r="B14" s="42" t="s">
        <v>418</v>
      </c>
      <c r="C14" s="43">
        <v>1755733080</v>
      </c>
    </row>
    <row r="15" spans="2:3" ht="20.100000000000001" customHeight="1">
      <c r="B15" s="42" t="s">
        <v>171</v>
      </c>
      <c r="C15" s="43">
        <v>1304755845</v>
      </c>
    </row>
    <row r="16" spans="2:3" ht="20.100000000000001" customHeight="1">
      <c r="B16" s="42" t="s">
        <v>695</v>
      </c>
      <c r="C16" s="43">
        <v>406567300</v>
      </c>
    </row>
    <row r="17" spans="2:5" ht="20.100000000000001" customHeight="1">
      <c r="B17" s="42" t="s">
        <v>172</v>
      </c>
      <c r="C17" s="43">
        <f>SUM(C13:C16)</f>
        <v>6113723225</v>
      </c>
    </row>
    <row r="18" spans="2:5" ht="20.100000000000001" customHeight="1"/>
    <row r="19" spans="2:5" ht="20.100000000000001" customHeight="1">
      <c r="B19" s="41" t="s">
        <v>613</v>
      </c>
    </row>
    <row r="20" spans="2:5" ht="20.100000000000001" customHeight="1">
      <c r="B20" s="45" t="s">
        <v>173</v>
      </c>
      <c r="C20" s="45" t="s">
        <v>174</v>
      </c>
    </row>
    <row r="21" spans="2:5" ht="20.100000000000001" customHeight="1">
      <c r="B21" s="42" t="s">
        <v>399</v>
      </c>
      <c r="C21" s="43">
        <v>4269344673</v>
      </c>
      <c r="E21" s="117"/>
    </row>
    <row r="22" spans="2:5" ht="20.100000000000001" customHeight="1">
      <c r="B22" s="42" t="s">
        <v>614</v>
      </c>
      <c r="C22" s="43">
        <v>1575161774</v>
      </c>
    </row>
    <row r="23" spans="2:5" ht="20.100000000000001" customHeight="1">
      <c r="B23" s="42" t="s">
        <v>171</v>
      </c>
      <c r="C23" s="43">
        <v>1309273221</v>
      </c>
    </row>
    <row r="24" spans="2:5" ht="20.100000000000001" customHeight="1">
      <c r="B24" s="42" t="s">
        <v>615</v>
      </c>
      <c r="C24" s="43">
        <v>348750000</v>
      </c>
    </row>
    <row r="25" spans="2:5" ht="20.100000000000001" customHeight="1">
      <c r="B25" s="42" t="s">
        <v>172</v>
      </c>
      <c r="C25" s="43">
        <f>SUM(C21:C24)</f>
        <v>7502529668</v>
      </c>
    </row>
    <row r="26" spans="2:5" ht="20.100000000000001" customHeight="1">
      <c r="B26" s="69"/>
      <c r="C26" s="70"/>
    </row>
    <row r="27" spans="2:5" ht="20.100000000000001" customHeight="1">
      <c r="B27" s="44"/>
    </row>
    <row r="28" spans="2:5" ht="20.100000000000001" customHeight="1"/>
    <row r="29" spans="2:5" ht="20.100000000000001" customHeight="1"/>
    <row r="30" spans="2:5" ht="20.100000000000001" customHeight="1"/>
    <row r="31" spans="2:5" ht="20.100000000000001" customHeight="1">
      <c r="B31" s="92" t="s">
        <v>400</v>
      </c>
    </row>
    <row r="32" spans="2:5" ht="20.100000000000001" customHeight="1">
      <c r="B32" s="41" t="s">
        <v>696</v>
      </c>
      <c r="E32" s="245">
        <v>4673881786</v>
      </c>
    </row>
    <row r="33" spans="2:8" ht="20.100000000000001" customHeight="1">
      <c r="B33" s="47" t="s">
        <v>175</v>
      </c>
      <c r="C33" s="46" t="s">
        <v>643</v>
      </c>
      <c r="D33" s="47" t="s">
        <v>179</v>
      </c>
      <c r="E33" s="42" t="s">
        <v>645</v>
      </c>
    </row>
    <row r="34" spans="2:8" ht="20.100000000000001" customHeight="1">
      <c r="B34" s="47" t="s">
        <v>176</v>
      </c>
      <c r="C34" s="46" t="s">
        <v>646</v>
      </c>
      <c r="D34" s="47" t="s">
        <v>180</v>
      </c>
      <c r="E34" s="42"/>
    </row>
    <row r="35" spans="2:8" ht="20.100000000000001" customHeight="1">
      <c r="B35" s="47" t="s">
        <v>177</v>
      </c>
      <c r="C35" s="46"/>
      <c r="D35" s="47" t="s">
        <v>181</v>
      </c>
      <c r="E35" s="42" t="s">
        <v>709</v>
      </c>
    </row>
    <row r="36" spans="2:8" ht="20.100000000000001" customHeight="1">
      <c r="B36" s="47" t="s">
        <v>178</v>
      </c>
      <c r="C36" s="180">
        <v>626006060</v>
      </c>
      <c r="D36" s="47" t="s">
        <v>182</v>
      </c>
      <c r="E36" s="243">
        <f>C36/E32</f>
        <v>0.13393707600288887</v>
      </c>
      <c r="G36" s="254" t="s">
        <v>764</v>
      </c>
      <c r="H36" s="255">
        <v>87900000</v>
      </c>
    </row>
    <row r="37" spans="2:8" ht="20.100000000000001" customHeight="1">
      <c r="E37" s="44"/>
      <c r="G37" s="254" t="s">
        <v>763</v>
      </c>
      <c r="H37" s="255">
        <v>112000000</v>
      </c>
    </row>
    <row r="38" spans="2:8" ht="20.100000000000001" customHeight="1">
      <c r="B38" s="47" t="s">
        <v>175</v>
      </c>
      <c r="C38" s="46" t="s">
        <v>706</v>
      </c>
      <c r="D38" s="47" t="s">
        <v>179</v>
      </c>
      <c r="E38" s="42" t="s">
        <v>712</v>
      </c>
      <c r="G38" s="253">
        <f>C36+C41+H36+H37</f>
        <v>1307906060</v>
      </c>
    </row>
    <row r="39" spans="2:8" ht="20.100000000000001" customHeight="1">
      <c r="B39" s="47" t="s">
        <v>176</v>
      </c>
      <c r="C39" s="46" t="s">
        <v>707</v>
      </c>
      <c r="D39" s="47" t="s">
        <v>180</v>
      </c>
      <c r="E39" s="42"/>
    </row>
    <row r="40" spans="2:8" ht="20.100000000000001" customHeight="1">
      <c r="B40" s="47" t="s">
        <v>177</v>
      </c>
      <c r="C40" s="46"/>
      <c r="D40" s="47" t="s">
        <v>181</v>
      </c>
      <c r="E40" s="42" t="s">
        <v>710</v>
      </c>
    </row>
    <row r="41" spans="2:8" ht="20.100000000000001" customHeight="1">
      <c r="B41" s="47" t="s">
        <v>178</v>
      </c>
      <c r="C41" s="180">
        <v>482000000</v>
      </c>
      <c r="D41" s="47" t="s">
        <v>182</v>
      </c>
      <c r="E41" s="243">
        <f>C41/E32</f>
        <v>0.1031262710673958</v>
      </c>
    </row>
    <row r="42" spans="2:8" ht="20.100000000000001" customHeight="1">
      <c r="E42" s="44"/>
    </row>
    <row r="43" spans="2:8" ht="20.100000000000001" customHeight="1">
      <c r="B43" s="47" t="s">
        <v>175</v>
      </c>
      <c r="C43" s="46" t="s">
        <v>714</v>
      </c>
      <c r="D43" s="47" t="s">
        <v>179</v>
      </c>
      <c r="E43" s="42" t="s">
        <v>713</v>
      </c>
    </row>
    <row r="44" spans="2:8" ht="20.100000000000001" customHeight="1">
      <c r="B44" s="47" t="s">
        <v>176</v>
      </c>
      <c r="C44" s="46" t="s">
        <v>647</v>
      </c>
      <c r="D44" s="47" t="s">
        <v>180</v>
      </c>
      <c r="E44" s="42"/>
    </row>
    <row r="45" spans="2:8" ht="20.100000000000001" customHeight="1">
      <c r="B45" s="47" t="s">
        <v>177</v>
      </c>
      <c r="C45" s="46"/>
      <c r="D45" s="47" t="s">
        <v>181</v>
      </c>
      <c r="E45" s="42" t="s">
        <v>649</v>
      </c>
    </row>
    <row r="46" spans="2:8" ht="20.100000000000001" customHeight="1">
      <c r="B46" s="47" t="s">
        <v>178</v>
      </c>
      <c r="C46" s="180">
        <v>430000000</v>
      </c>
      <c r="D46" s="47" t="s">
        <v>182</v>
      </c>
      <c r="E46" s="243">
        <f>C46/E32</f>
        <v>9.2000615267593761E-2</v>
      </c>
    </row>
    <row r="47" spans="2:8" ht="20.100000000000001" customHeight="1">
      <c r="E47" s="44"/>
    </row>
    <row r="48" spans="2:8" ht="20.100000000000001" customHeight="1">
      <c r="E48" s="44"/>
    </row>
    <row r="49" spans="2:5" ht="20.100000000000001" customHeight="1">
      <c r="B49" s="47" t="s">
        <v>175</v>
      </c>
      <c r="C49" s="46" t="s">
        <v>644</v>
      </c>
      <c r="D49" s="47" t="s">
        <v>179</v>
      </c>
      <c r="E49" s="42" t="s">
        <v>651</v>
      </c>
    </row>
    <row r="50" spans="2:5" ht="20.100000000000001" customHeight="1">
      <c r="B50" s="47" t="s">
        <v>176</v>
      </c>
      <c r="C50" s="46" t="s">
        <v>647</v>
      </c>
      <c r="D50" s="47" t="s">
        <v>180</v>
      </c>
      <c r="E50" s="42"/>
    </row>
    <row r="51" spans="2:5" ht="20.100000000000001" customHeight="1">
      <c r="B51" s="47" t="s">
        <v>177</v>
      </c>
      <c r="C51" s="46"/>
      <c r="D51" s="47" t="s">
        <v>181</v>
      </c>
      <c r="E51" s="42" t="s">
        <v>649</v>
      </c>
    </row>
    <row r="52" spans="2:5" ht="20.100000000000001" customHeight="1">
      <c r="B52" s="47" t="s">
        <v>178</v>
      </c>
      <c r="C52" s="180">
        <v>469000000</v>
      </c>
      <c r="D52" s="47" t="s">
        <v>182</v>
      </c>
      <c r="E52" s="243">
        <f>C52/E32</f>
        <v>0.10034485711744529</v>
      </c>
    </row>
    <row r="53" spans="2:5" ht="20.100000000000001" customHeight="1">
      <c r="E53" s="44"/>
    </row>
    <row r="54" spans="2:5" ht="20.100000000000001" customHeight="1">
      <c r="B54" s="47" t="s">
        <v>175</v>
      </c>
      <c r="C54" s="46" t="s">
        <v>708</v>
      </c>
      <c r="D54" s="47" t="s">
        <v>179</v>
      </c>
      <c r="E54" s="42" t="s">
        <v>715</v>
      </c>
    </row>
    <row r="55" spans="2:5" ht="20.100000000000001" customHeight="1">
      <c r="B55" s="47" t="s">
        <v>176</v>
      </c>
      <c r="C55" s="46" t="s">
        <v>648</v>
      </c>
      <c r="D55" s="47" t="s">
        <v>180</v>
      </c>
      <c r="E55" s="42"/>
    </row>
    <row r="56" spans="2:5" ht="20.100000000000001" customHeight="1">
      <c r="B56" s="47" t="s">
        <v>177</v>
      </c>
      <c r="C56" s="46"/>
      <c r="D56" s="47" t="s">
        <v>181</v>
      </c>
      <c r="E56" s="42" t="s">
        <v>650</v>
      </c>
    </row>
    <row r="57" spans="2:5" ht="20.100000000000001" customHeight="1">
      <c r="B57" s="47" t="s">
        <v>178</v>
      </c>
      <c r="C57" s="180">
        <v>222150000</v>
      </c>
      <c r="D57" s="47" t="s">
        <v>182</v>
      </c>
      <c r="E57" s="243">
        <f>C57/E32</f>
        <v>4.7530085306269662E-2</v>
      </c>
    </row>
    <row r="58" spans="2:5" ht="20.100000000000001" customHeight="1">
      <c r="E58" s="44"/>
    </row>
    <row r="59" spans="2:5" ht="20.100000000000001" customHeight="1">
      <c r="E59" s="44"/>
    </row>
    <row r="60" spans="2:5" ht="20.100000000000001" customHeight="1">
      <c r="E60" s="44"/>
    </row>
    <row r="61" spans="2:5" ht="20.100000000000001" customHeight="1">
      <c r="B61" s="92" t="s">
        <v>183</v>
      </c>
      <c r="E61" s="44"/>
    </row>
    <row r="62" spans="2:5" ht="20.100000000000001" customHeight="1">
      <c r="B62" s="41" t="s">
        <v>696</v>
      </c>
      <c r="E62" s="244">
        <v>3629794480</v>
      </c>
    </row>
    <row r="63" spans="2:5" ht="20.100000000000001" customHeight="1">
      <c r="B63" s="47" t="s">
        <v>175</v>
      </c>
      <c r="C63" s="42" t="s">
        <v>192</v>
      </c>
      <c r="D63" s="47" t="s">
        <v>179</v>
      </c>
      <c r="E63" s="42" t="s">
        <v>194</v>
      </c>
    </row>
    <row r="64" spans="2:5" ht="20.100000000000001" customHeight="1">
      <c r="B64" s="47" t="s">
        <v>176</v>
      </c>
      <c r="C64" s="42" t="s">
        <v>193</v>
      </c>
      <c r="D64" s="47" t="s">
        <v>180</v>
      </c>
      <c r="E64" s="42"/>
    </row>
    <row r="65" spans="2:7" ht="20.100000000000001" customHeight="1">
      <c r="B65" s="47" t="s">
        <v>177</v>
      </c>
      <c r="C65" s="46"/>
      <c r="D65" s="47" t="s">
        <v>181</v>
      </c>
      <c r="E65" s="42" t="s">
        <v>187</v>
      </c>
    </row>
    <row r="66" spans="2:7" ht="20.100000000000001" customHeight="1">
      <c r="B66" s="47" t="s">
        <v>178</v>
      </c>
      <c r="C66" s="180">
        <v>285186075</v>
      </c>
      <c r="D66" s="47" t="s">
        <v>182</v>
      </c>
      <c r="E66" s="243">
        <f>C66/E62</f>
        <v>7.8568105321489168E-2</v>
      </c>
    </row>
    <row r="67" spans="2:7" ht="20.100000000000001" customHeight="1">
      <c r="E67" s="44"/>
      <c r="G67" s="41" t="s">
        <v>702</v>
      </c>
    </row>
    <row r="68" spans="2:7" ht="20.100000000000001" customHeight="1">
      <c r="B68" s="47" t="s">
        <v>175</v>
      </c>
      <c r="C68" s="46" t="s">
        <v>641</v>
      </c>
      <c r="D68" s="47" t="s">
        <v>179</v>
      </c>
      <c r="E68" s="42" t="s">
        <v>642</v>
      </c>
    </row>
    <row r="69" spans="2:7" ht="20.100000000000001" customHeight="1">
      <c r="B69" s="47" t="s">
        <v>176</v>
      </c>
      <c r="C69" s="46" t="s">
        <v>184</v>
      </c>
      <c r="D69" s="47" t="s">
        <v>180</v>
      </c>
      <c r="E69" s="42" t="s">
        <v>185</v>
      </c>
    </row>
    <row r="70" spans="2:7" ht="20.100000000000001" customHeight="1">
      <c r="B70" s="47" t="s">
        <v>177</v>
      </c>
      <c r="C70" s="46" t="s">
        <v>186</v>
      </c>
      <c r="D70" s="47" t="s">
        <v>181</v>
      </c>
      <c r="E70" s="42" t="s">
        <v>697</v>
      </c>
    </row>
    <row r="71" spans="2:7" ht="20.100000000000001" customHeight="1">
      <c r="B71" s="47" t="s">
        <v>178</v>
      </c>
      <c r="C71" s="180">
        <v>1421016385</v>
      </c>
      <c r="D71" s="47" t="s">
        <v>182</v>
      </c>
      <c r="E71" s="243">
        <f>C71/E62</f>
        <v>0.39148673370620146</v>
      </c>
    </row>
    <row r="72" spans="2:7" ht="20.100000000000001" customHeight="1">
      <c r="E72" s="44"/>
    </row>
    <row r="73" spans="2:7" ht="20.100000000000001" customHeight="1">
      <c r="B73" s="47" t="s">
        <v>175</v>
      </c>
      <c r="C73" s="46" t="s">
        <v>188</v>
      </c>
      <c r="D73" s="47" t="s">
        <v>179</v>
      </c>
      <c r="E73" s="42" t="s">
        <v>189</v>
      </c>
    </row>
    <row r="74" spans="2:7" ht="20.100000000000001" customHeight="1">
      <c r="B74" s="47" t="s">
        <v>176</v>
      </c>
      <c r="C74" s="46" t="s">
        <v>190</v>
      </c>
      <c r="D74" s="47" t="s">
        <v>180</v>
      </c>
      <c r="E74" s="42" t="s">
        <v>191</v>
      </c>
    </row>
    <row r="75" spans="2:7" ht="20.100000000000001" customHeight="1">
      <c r="B75" s="47" t="s">
        <v>177</v>
      </c>
      <c r="C75" s="46"/>
      <c r="D75" s="47" t="s">
        <v>181</v>
      </c>
      <c r="E75" s="42" t="s">
        <v>187</v>
      </c>
    </row>
    <row r="76" spans="2:7" ht="20.100000000000001" customHeight="1">
      <c r="B76" s="47" t="s">
        <v>178</v>
      </c>
      <c r="C76" s="180">
        <v>308986590</v>
      </c>
      <c r="D76" s="47" t="s">
        <v>182</v>
      </c>
      <c r="E76" s="243">
        <f>C76/E62</f>
        <v>8.5125092261421925E-2</v>
      </c>
    </row>
    <row r="77" spans="2:7" ht="20.100000000000001" customHeight="1">
      <c r="E77" s="44"/>
    </row>
    <row r="78" spans="2:7" ht="20.100000000000001" customHeight="1">
      <c r="B78" s="47" t="s">
        <v>175</v>
      </c>
      <c r="C78" s="46" t="s">
        <v>704</v>
      </c>
      <c r="D78" s="47" t="s">
        <v>179</v>
      </c>
      <c r="E78" s="42" t="s">
        <v>703</v>
      </c>
    </row>
    <row r="79" spans="2:7" ht="20.100000000000001" customHeight="1">
      <c r="B79" s="47" t="s">
        <v>176</v>
      </c>
      <c r="C79" s="46" t="s">
        <v>705</v>
      </c>
      <c r="D79" s="47" t="s">
        <v>180</v>
      </c>
      <c r="E79" s="42"/>
    </row>
    <row r="80" spans="2:7" ht="20.100000000000001" customHeight="1">
      <c r="B80" s="47" t="s">
        <v>177</v>
      </c>
      <c r="C80" s="46"/>
      <c r="D80" s="47" t="s">
        <v>181</v>
      </c>
      <c r="E80" s="42" t="s">
        <v>701</v>
      </c>
    </row>
    <row r="81" spans="2:8" ht="20.100000000000001" customHeight="1">
      <c r="B81" s="47" t="s">
        <v>178</v>
      </c>
      <c r="C81" s="180">
        <v>103070000</v>
      </c>
      <c r="D81" s="47" t="s">
        <v>182</v>
      </c>
      <c r="E81" s="243">
        <f>C81/E62</f>
        <v>2.8395547066896194E-2</v>
      </c>
    </row>
    <row r="82" spans="2:8" ht="20.100000000000001" customHeight="1">
      <c r="E82" s="44"/>
    </row>
    <row r="83" spans="2:8" ht="20.100000000000001" customHeight="1">
      <c r="B83" s="47" t="s">
        <v>175</v>
      </c>
      <c r="C83" s="46" t="s">
        <v>698</v>
      </c>
      <c r="D83" s="47" t="s">
        <v>179</v>
      </c>
      <c r="E83" s="42" t="s">
        <v>699</v>
      </c>
    </row>
    <row r="84" spans="2:8" ht="20.100000000000001" customHeight="1">
      <c r="B84" s="47" t="s">
        <v>176</v>
      </c>
      <c r="C84" s="46" t="s">
        <v>711</v>
      </c>
      <c r="D84" s="47" t="s">
        <v>180</v>
      </c>
      <c r="E84" s="42" t="s">
        <v>700</v>
      </c>
    </row>
    <row r="85" spans="2:8" ht="20.100000000000001" customHeight="1">
      <c r="B85" s="47" t="s">
        <v>177</v>
      </c>
      <c r="C85" s="46"/>
      <c r="D85" s="47" t="s">
        <v>181</v>
      </c>
      <c r="E85" s="42" t="s">
        <v>701</v>
      </c>
    </row>
    <row r="86" spans="2:8" ht="20.100000000000001" customHeight="1">
      <c r="B86" s="47" t="s">
        <v>178</v>
      </c>
      <c r="C86" s="180">
        <v>98280600</v>
      </c>
      <c r="D86" s="47" t="s">
        <v>182</v>
      </c>
      <c r="E86" s="243">
        <f>C86/E62</f>
        <v>2.7076078423040634E-2</v>
      </c>
    </row>
    <row r="87" spans="2:8" ht="20.100000000000001" customHeight="1"/>
    <row r="88" spans="2:8" ht="20.100000000000001" customHeight="1"/>
    <row r="89" spans="2:8" ht="20.100000000000001" customHeight="1">
      <c r="H89" s="41" t="s">
        <v>702</v>
      </c>
    </row>
    <row r="90" spans="2:8" ht="20.100000000000001" customHeight="1"/>
    <row r="91" spans="2:8" ht="20.100000000000001" customHeight="1"/>
    <row r="92" spans="2:8" ht="20.100000000000001" customHeight="1"/>
    <row r="93" spans="2:8" ht="20.100000000000001" customHeight="1"/>
    <row r="94" spans="2:8" ht="20.100000000000001" customHeight="1"/>
    <row r="95" spans="2:8" ht="20.100000000000001" customHeight="1"/>
    <row r="96" spans="2:8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</sheetData>
  <phoneticPr fontId="1" type="noConversion"/>
  <printOptions horizontalCentered="1" gridLinesSet="0"/>
  <pageMargins left="0" right="0" top="0.41" bottom="0.11811023622047245" header="0" footer="0.19685039370078741"/>
  <pageSetup paperSize="9" scale="67" orientation="portrait" r:id="rId1"/>
  <headerFooter alignWithMargins="0"/>
  <rowBreaks count="1" manualBreakCount="1">
    <brk id="5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F18"/>
  <sheetViews>
    <sheetView topLeftCell="A7" zoomScaleNormal="100" workbookViewId="0">
      <selection activeCell="C10" sqref="C10"/>
    </sheetView>
  </sheetViews>
  <sheetFormatPr defaultRowHeight="16.5"/>
  <cols>
    <col min="1" max="1" width="2.25" customWidth="1"/>
    <col min="2" max="2" width="20.125" customWidth="1"/>
    <col min="3" max="3" width="20.75" customWidth="1"/>
    <col min="4" max="4" width="17.625" customWidth="1"/>
    <col min="5" max="5" width="18.125" customWidth="1"/>
    <col min="6" max="6" width="14.875" customWidth="1"/>
  </cols>
  <sheetData>
    <row r="1" spans="2:6" ht="9.75" customHeight="1"/>
    <row r="2" spans="2:6" ht="31.5" customHeight="1" thickBot="1">
      <c r="B2" s="305" t="s">
        <v>229</v>
      </c>
      <c r="C2" s="306"/>
      <c r="D2" s="306"/>
      <c r="E2" s="306"/>
      <c r="F2" s="306"/>
    </row>
    <row r="3" spans="2:6" ht="17.25" thickBot="1">
      <c r="B3" s="15" t="s">
        <v>52</v>
      </c>
      <c r="C3" s="316" t="s">
        <v>53</v>
      </c>
      <c r="D3" s="317"/>
      <c r="E3" s="317"/>
      <c r="F3" s="318"/>
    </row>
    <row r="4" spans="2:6" ht="17.25" thickBot="1">
      <c r="B4" s="16" t="s">
        <v>54</v>
      </c>
      <c r="C4" s="316" t="s">
        <v>616</v>
      </c>
      <c r="D4" s="317"/>
      <c r="E4" s="317"/>
      <c r="F4" s="318"/>
    </row>
    <row r="5" spans="2:6" ht="17.25" thickBot="1">
      <c r="B5" s="16" t="s">
        <v>55</v>
      </c>
      <c r="C5" s="316" t="s">
        <v>56</v>
      </c>
      <c r="D5" s="317"/>
      <c r="E5" s="317"/>
      <c r="F5" s="318"/>
    </row>
    <row r="6" spans="2:6">
      <c r="B6" s="313" t="s">
        <v>57</v>
      </c>
      <c r="C6" s="307" t="s">
        <v>58</v>
      </c>
      <c r="D6" s="308"/>
      <c r="E6" s="308"/>
      <c r="F6" s="309"/>
    </row>
    <row r="7" spans="2:6" ht="17.25" thickBot="1">
      <c r="B7" s="315"/>
      <c r="C7" s="310" t="s">
        <v>59</v>
      </c>
      <c r="D7" s="311"/>
      <c r="E7" s="311"/>
      <c r="F7" s="312"/>
    </row>
    <row r="8" spans="2:6">
      <c r="B8" s="17" t="s">
        <v>60</v>
      </c>
      <c r="C8" s="307" t="s">
        <v>617</v>
      </c>
      <c r="D8" s="308"/>
      <c r="E8" s="308"/>
      <c r="F8" s="309"/>
    </row>
    <row r="9" spans="2:6" ht="17.25" thickBot="1">
      <c r="B9" s="16" t="s">
        <v>61</v>
      </c>
      <c r="C9" s="310"/>
      <c r="D9" s="311"/>
      <c r="E9" s="311"/>
      <c r="F9" s="312"/>
    </row>
    <row r="10" spans="2:6" ht="33.75" thickBot="1">
      <c r="B10" s="313" t="s">
        <v>62</v>
      </c>
      <c r="C10" s="18" t="s">
        <v>63</v>
      </c>
      <c r="D10" s="18" t="s">
        <v>64</v>
      </c>
      <c r="E10" s="18" t="s">
        <v>231</v>
      </c>
      <c r="F10" s="18" t="s">
        <v>230</v>
      </c>
    </row>
    <row r="11" spans="2:6" ht="16.5" customHeight="1">
      <c r="B11" s="314"/>
      <c r="C11" s="301" t="s">
        <v>65</v>
      </c>
      <c r="D11" s="19" t="s">
        <v>66</v>
      </c>
      <c r="E11" s="303" t="s">
        <v>68</v>
      </c>
      <c r="F11" s="303" t="s">
        <v>69</v>
      </c>
    </row>
    <row r="12" spans="2:6" ht="17.25" thickBot="1">
      <c r="B12" s="314"/>
      <c r="C12" s="302"/>
      <c r="D12" s="20" t="s">
        <v>67</v>
      </c>
      <c r="E12" s="304"/>
      <c r="F12" s="304"/>
    </row>
    <row r="13" spans="2:6" ht="16.5" customHeight="1">
      <c r="B13" s="314"/>
      <c r="C13" s="301" t="s">
        <v>70</v>
      </c>
      <c r="D13" s="19" t="s">
        <v>71</v>
      </c>
      <c r="E13" s="303" t="s">
        <v>73</v>
      </c>
      <c r="F13" s="303" t="s">
        <v>74</v>
      </c>
    </row>
    <row r="14" spans="2:6" ht="17.25" thickBot="1">
      <c r="B14" s="314"/>
      <c r="C14" s="302"/>
      <c r="D14" s="20" t="s">
        <v>72</v>
      </c>
      <c r="E14" s="304"/>
      <c r="F14" s="304"/>
    </row>
    <row r="15" spans="2:6" ht="39" customHeight="1">
      <c r="B15" s="314"/>
      <c r="C15" s="301" t="s">
        <v>75</v>
      </c>
      <c r="D15" s="19" t="s">
        <v>76</v>
      </c>
      <c r="E15" s="303" t="s">
        <v>78</v>
      </c>
      <c r="F15" s="303" t="s">
        <v>69</v>
      </c>
    </row>
    <row r="16" spans="2:6" ht="17.25" thickBot="1">
      <c r="B16" s="314"/>
      <c r="C16" s="302"/>
      <c r="D16" s="20" t="s">
        <v>77</v>
      </c>
      <c r="E16" s="304"/>
      <c r="F16" s="304"/>
    </row>
    <row r="17" spans="2:6" ht="27.75" customHeight="1">
      <c r="B17" s="314"/>
      <c r="C17" s="301" t="s">
        <v>79</v>
      </c>
      <c r="D17" s="19" t="s">
        <v>80</v>
      </c>
      <c r="E17" s="303" t="s">
        <v>82</v>
      </c>
      <c r="F17" s="303" t="s">
        <v>74</v>
      </c>
    </row>
    <row r="18" spans="2:6" ht="17.25" thickBot="1">
      <c r="B18" s="315"/>
      <c r="C18" s="302"/>
      <c r="D18" s="20" t="s">
        <v>81</v>
      </c>
      <c r="E18" s="304"/>
      <c r="F18" s="304"/>
    </row>
  </sheetData>
  <mergeCells count="21">
    <mergeCell ref="C4:F4"/>
    <mergeCell ref="C5:F5"/>
    <mergeCell ref="B6:B7"/>
    <mergeCell ref="C6:F6"/>
    <mergeCell ref="C7:F7"/>
    <mergeCell ref="C15:C16"/>
    <mergeCell ref="E15:E16"/>
    <mergeCell ref="F15:F16"/>
    <mergeCell ref="C17:C18"/>
    <mergeCell ref="B2:F2"/>
    <mergeCell ref="E17:E18"/>
    <mergeCell ref="F17:F18"/>
    <mergeCell ref="C8:F9"/>
    <mergeCell ref="B10:B18"/>
    <mergeCell ref="C11:C12"/>
    <mergeCell ref="E11:E12"/>
    <mergeCell ref="F11:F12"/>
    <mergeCell ref="C13:C14"/>
    <mergeCell ref="E13:E14"/>
    <mergeCell ref="F13:F14"/>
    <mergeCell ref="C3:F3"/>
  </mergeCells>
  <phoneticPr fontId="1" type="noConversion"/>
  <pageMargins left="0.7" right="0.7" top="0.75" bottom="0.75" header="0.3" footer="0.3"/>
  <pageSetup paperSize="9"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H16"/>
  <sheetViews>
    <sheetView zoomScaleNormal="100" workbookViewId="0">
      <selection activeCell="D21" sqref="D21"/>
    </sheetView>
  </sheetViews>
  <sheetFormatPr defaultRowHeight="16.5"/>
  <cols>
    <col min="1" max="1" width="1.625" customWidth="1"/>
    <col min="2" max="2" width="11.75" customWidth="1"/>
    <col min="3" max="3" width="49.375" customWidth="1"/>
    <col min="4" max="4" width="19" customWidth="1"/>
    <col min="5" max="5" width="16.75" customWidth="1"/>
    <col min="6" max="6" width="21.375" customWidth="1"/>
    <col min="7" max="7" width="27.625" customWidth="1"/>
    <col min="8" max="8" width="15.375" customWidth="1"/>
  </cols>
  <sheetData>
    <row r="1" spans="2:8" ht="11.25" customHeight="1"/>
    <row r="2" spans="2:8">
      <c r="B2" s="8"/>
      <c r="C2" s="8"/>
      <c r="D2" s="8"/>
      <c r="E2" s="8"/>
      <c r="F2" s="8"/>
    </row>
    <row r="3" spans="2:8">
      <c r="B3" s="319" t="s">
        <v>398</v>
      </c>
      <c r="C3" s="319"/>
      <c r="D3" s="319"/>
      <c r="E3" s="319"/>
      <c r="F3" s="319"/>
      <c r="G3" s="319"/>
    </row>
    <row r="4" spans="2:8">
      <c r="B4" s="88" t="s">
        <v>195</v>
      </c>
      <c r="C4" s="88" t="s">
        <v>84</v>
      </c>
      <c r="D4" s="88" t="s">
        <v>196</v>
      </c>
      <c r="E4" s="88" t="s">
        <v>197</v>
      </c>
      <c r="F4" s="88" t="s">
        <v>365</v>
      </c>
      <c r="G4" s="88" t="s">
        <v>198</v>
      </c>
    </row>
    <row r="5" spans="2:8" ht="21.95" customHeight="1">
      <c r="B5" s="162" t="s">
        <v>199</v>
      </c>
      <c r="C5" s="162" t="s">
        <v>366</v>
      </c>
      <c r="D5" s="162">
        <v>20021746</v>
      </c>
      <c r="E5" s="163">
        <v>37425</v>
      </c>
      <c r="F5" s="163" t="s">
        <v>367</v>
      </c>
      <c r="G5" s="162" t="s">
        <v>368</v>
      </c>
      <c r="H5" s="160" t="s">
        <v>620</v>
      </c>
    </row>
    <row r="6" spans="2:8" ht="21.95" customHeight="1">
      <c r="B6" s="162" t="s">
        <v>200</v>
      </c>
      <c r="C6" s="162" t="s">
        <v>201</v>
      </c>
      <c r="D6" s="162" t="s">
        <v>369</v>
      </c>
      <c r="E6" s="163">
        <v>40176</v>
      </c>
      <c r="F6" s="163" t="s">
        <v>619</v>
      </c>
      <c r="G6" s="162" t="s">
        <v>370</v>
      </c>
      <c r="H6" s="161" t="s">
        <v>621</v>
      </c>
    </row>
    <row r="7" spans="2:8" ht="21.95" customHeight="1">
      <c r="B7" s="162" t="s">
        <v>371</v>
      </c>
      <c r="C7" s="162" t="s">
        <v>372</v>
      </c>
      <c r="D7" s="162">
        <v>20090100047</v>
      </c>
      <c r="E7" s="163">
        <v>40546</v>
      </c>
      <c r="F7" s="163" t="s">
        <v>618</v>
      </c>
      <c r="G7" s="162" t="s">
        <v>373</v>
      </c>
      <c r="H7" s="161" t="s">
        <v>622</v>
      </c>
    </row>
    <row r="8" spans="2:8" ht="21.95" customHeight="1">
      <c r="B8" s="162" t="s">
        <v>374</v>
      </c>
      <c r="C8" s="162" t="s">
        <v>375</v>
      </c>
      <c r="D8" s="164" t="s">
        <v>376</v>
      </c>
      <c r="E8" s="163">
        <v>37844</v>
      </c>
      <c r="F8" s="163">
        <v>42227</v>
      </c>
      <c r="G8" s="162" t="s">
        <v>377</v>
      </c>
    </row>
    <row r="9" spans="2:8" ht="21.95" customHeight="1">
      <c r="B9" s="162" t="s">
        <v>378</v>
      </c>
      <c r="C9" s="162" t="s">
        <v>379</v>
      </c>
      <c r="D9" s="164" t="s">
        <v>380</v>
      </c>
      <c r="E9" s="163">
        <v>37844</v>
      </c>
      <c r="F9" s="163">
        <v>42227</v>
      </c>
      <c r="G9" s="162" t="s">
        <v>377</v>
      </c>
    </row>
    <row r="10" spans="2:8" ht="21.95" customHeight="1">
      <c r="B10" s="162" t="s">
        <v>381</v>
      </c>
      <c r="C10" s="162" t="s">
        <v>382</v>
      </c>
      <c r="D10" s="164" t="s">
        <v>383</v>
      </c>
      <c r="E10" s="163">
        <v>38554</v>
      </c>
      <c r="F10" s="163">
        <v>42206</v>
      </c>
      <c r="G10" s="162" t="s">
        <v>377</v>
      </c>
    </row>
    <row r="11" spans="2:8" ht="21.95" customHeight="1">
      <c r="B11" s="162" t="s">
        <v>384</v>
      </c>
      <c r="C11" s="162" t="s">
        <v>385</v>
      </c>
      <c r="D11" s="164" t="s">
        <v>386</v>
      </c>
      <c r="E11" s="163">
        <v>38681</v>
      </c>
      <c r="F11" s="163">
        <v>42333</v>
      </c>
      <c r="G11" s="162" t="s">
        <v>377</v>
      </c>
    </row>
    <row r="12" spans="2:8" ht="21.95" customHeight="1">
      <c r="B12" s="162" t="s">
        <v>387</v>
      </c>
      <c r="C12" s="162" t="s">
        <v>388</v>
      </c>
      <c r="D12" s="164" t="s">
        <v>389</v>
      </c>
      <c r="E12" s="163">
        <v>40077</v>
      </c>
      <c r="F12" s="163">
        <v>42268</v>
      </c>
      <c r="G12" s="162" t="s">
        <v>377</v>
      </c>
    </row>
    <row r="13" spans="2:8" ht="21.95" customHeight="1">
      <c r="B13" s="162" t="s">
        <v>390</v>
      </c>
      <c r="C13" s="162" t="s">
        <v>388</v>
      </c>
      <c r="D13" s="164" t="s">
        <v>391</v>
      </c>
      <c r="E13" s="163">
        <v>40617</v>
      </c>
      <c r="F13" s="163">
        <v>42078</v>
      </c>
      <c r="G13" s="162" t="s">
        <v>377</v>
      </c>
    </row>
    <row r="14" spans="2:8" ht="21.95" customHeight="1">
      <c r="B14" s="162" t="s">
        <v>392</v>
      </c>
      <c r="C14" s="165" t="s">
        <v>393</v>
      </c>
      <c r="D14" s="164" t="s">
        <v>394</v>
      </c>
      <c r="E14" s="163">
        <v>40820</v>
      </c>
      <c r="F14" s="163">
        <v>42281</v>
      </c>
      <c r="G14" s="162" t="s">
        <v>377</v>
      </c>
    </row>
    <row r="15" spans="2:8" ht="21.95" customHeight="1">
      <c r="B15" s="162" t="s">
        <v>395</v>
      </c>
      <c r="C15" s="162" t="s">
        <v>396</v>
      </c>
      <c r="D15" s="164" t="s">
        <v>397</v>
      </c>
      <c r="E15" s="163">
        <v>40805</v>
      </c>
      <c r="F15" s="163">
        <v>42266</v>
      </c>
      <c r="G15" s="162" t="s">
        <v>377</v>
      </c>
    </row>
    <row r="16" spans="2:8">
      <c r="B16" s="8"/>
      <c r="C16" s="8"/>
      <c r="D16" s="8"/>
      <c r="E16" s="8"/>
      <c r="F16" s="8"/>
    </row>
  </sheetData>
  <mergeCells count="1">
    <mergeCell ref="B3:G3"/>
  </mergeCells>
  <phoneticPr fontId="1" type="noConversion"/>
  <pageMargins left="0.7" right="0.7" top="0.75" bottom="0.75" header="0.3" footer="0.3"/>
  <pageSetup paperSize="9" scale="5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G50"/>
  <sheetViews>
    <sheetView topLeftCell="A34" zoomScaleNormal="100" workbookViewId="0">
      <selection activeCell="X21" sqref="X21"/>
    </sheetView>
  </sheetViews>
  <sheetFormatPr defaultRowHeight="14.25"/>
  <cols>
    <col min="1" max="1" width="1.875" style="22" customWidth="1"/>
    <col min="2" max="17" width="6.25" style="22" customWidth="1"/>
    <col min="18" max="33" width="6.25" style="21" customWidth="1"/>
    <col min="34" max="249" width="9" style="21"/>
    <col min="250" max="250" width="0.75" style="21" customWidth="1"/>
    <col min="251" max="251" width="13.625" style="21" customWidth="1"/>
    <col min="252" max="252" width="17" style="21" customWidth="1"/>
    <col min="253" max="253" width="7.5" style="21" customWidth="1"/>
    <col min="254" max="254" width="6.625" style="21" customWidth="1"/>
    <col min="255" max="256" width="15.625" style="21" customWidth="1"/>
    <col min="257" max="257" width="1" style="21" customWidth="1"/>
    <col min="258" max="258" width="12.625" style="21" customWidth="1"/>
    <col min="259" max="259" width="8.5" style="21" customWidth="1"/>
    <col min="260" max="261" width="10.625" style="21" customWidth="1"/>
    <col min="262" max="263" width="13.625" style="21" customWidth="1"/>
    <col min="264" max="505" width="9" style="21"/>
    <col min="506" max="506" width="0.75" style="21" customWidth="1"/>
    <col min="507" max="507" width="13.625" style="21" customWidth="1"/>
    <col min="508" max="508" width="17" style="21" customWidth="1"/>
    <col min="509" max="509" width="7.5" style="21" customWidth="1"/>
    <col min="510" max="510" width="6.625" style="21" customWidth="1"/>
    <col min="511" max="512" width="15.625" style="21" customWidth="1"/>
    <col min="513" max="513" width="1" style="21" customWidth="1"/>
    <col min="514" max="514" width="12.625" style="21" customWidth="1"/>
    <col min="515" max="515" width="8.5" style="21" customWidth="1"/>
    <col min="516" max="517" width="10.625" style="21" customWidth="1"/>
    <col min="518" max="519" width="13.625" style="21" customWidth="1"/>
    <col min="520" max="761" width="9" style="21"/>
    <col min="762" max="762" width="0.75" style="21" customWidth="1"/>
    <col min="763" max="763" width="13.625" style="21" customWidth="1"/>
    <col min="764" max="764" width="17" style="21" customWidth="1"/>
    <col min="765" max="765" width="7.5" style="21" customWidth="1"/>
    <col min="766" max="766" width="6.625" style="21" customWidth="1"/>
    <col min="767" max="768" width="15.625" style="21" customWidth="1"/>
    <col min="769" max="769" width="1" style="21" customWidth="1"/>
    <col min="770" max="770" width="12.625" style="21" customWidth="1"/>
    <col min="771" max="771" width="8.5" style="21" customWidth="1"/>
    <col min="772" max="773" width="10.625" style="21" customWidth="1"/>
    <col min="774" max="775" width="13.625" style="21" customWidth="1"/>
    <col min="776" max="1017" width="9" style="21"/>
    <col min="1018" max="1018" width="0.75" style="21" customWidth="1"/>
    <col min="1019" max="1019" width="13.625" style="21" customWidth="1"/>
    <col min="1020" max="1020" width="17" style="21" customWidth="1"/>
    <col min="1021" max="1021" width="7.5" style="21" customWidth="1"/>
    <col min="1022" max="1022" width="6.625" style="21" customWidth="1"/>
    <col min="1023" max="1024" width="15.625" style="21" customWidth="1"/>
    <col min="1025" max="1025" width="1" style="21" customWidth="1"/>
    <col min="1026" max="1026" width="12.625" style="21" customWidth="1"/>
    <col min="1027" max="1027" width="8.5" style="21" customWidth="1"/>
    <col min="1028" max="1029" width="10.625" style="21" customWidth="1"/>
    <col min="1030" max="1031" width="13.625" style="21" customWidth="1"/>
    <col min="1032" max="1273" width="9" style="21"/>
    <col min="1274" max="1274" width="0.75" style="21" customWidth="1"/>
    <col min="1275" max="1275" width="13.625" style="21" customWidth="1"/>
    <col min="1276" max="1276" width="17" style="21" customWidth="1"/>
    <col min="1277" max="1277" width="7.5" style="21" customWidth="1"/>
    <col min="1278" max="1278" width="6.625" style="21" customWidth="1"/>
    <col min="1279" max="1280" width="15.625" style="21" customWidth="1"/>
    <col min="1281" max="1281" width="1" style="21" customWidth="1"/>
    <col min="1282" max="1282" width="12.625" style="21" customWidth="1"/>
    <col min="1283" max="1283" width="8.5" style="21" customWidth="1"/>
    <col min="1284" max="1285" width="10.625" style="21" customWidth="1"/>
    <col min="1286" max="1287" width="13.625" style="21" customWidth="1"/>
    <col min="1288" max="1529" width="9" style="21"/>
    <col min="1530" max="1530" width="0.75" style="21" customWidth="1"/>
    <col min="1531" max="1531" width="13.625" style="21" customWidth="1"/>
    <col min="1532" max="1532" width="17" style="21" customWidth="1"/>
    <col min="1533" max="1533" width="7.5" style="21" customWidth="1"/>
    <col min="1534" max="1534" width="6.625" style="21" customWidth="1"/>
    <col min="1535" max="1536" width="15.625" style="21" customWidth="1"/>
    <col min="1537" max="1537" width="1" style="21" customWidth="1"/>
    <col min="1538" max="1538" width="12.625" style="21" customWidth="1"/>
    <col min="1539" max="1539" width="8.5" style="21" customWidth="1"/>
    <col min="1540" max="1541" width="10.625" style="21" customWidth="1"/>
    <col min="1542" max="1543" width="13.625" style="21" customWidth="1"/>
    <col min="1544" max="1785" width="9" style="21"/>
    <col min="1786" max="1786" width="0.75" style="21" customWidth="1"/>
    <col min="1787" max="1787" width="13.625" style="21" customWidth="1"/>
    <col min="1788" max="1788" width="17" style="21" customWidth="1"/>
    <col min="1789" max="1789" width="7.5" style="21" customWidth="1"/>
    <col min="1790" max="1790" width="6.625" style="21" customWidth="1"/>
    <col min="1791" max="1792" width="15.625" style="21" customWidth="1"/>
    <col min="1793" max="1793" width="1" style="21" customWidth="1"/>
    <col min="1794" max="1794" width="12.625" style="21" customWidth="1"/>
    <col min="1795" max="1795" width="8.5" style="21" customWidth="1"/>
    <col min="1796" max="1797" width="10.625" style="21" customWidth="1"/>
    <col min="1798" max="1799" width="13.625" style="21" customWidth="1"/>
    <col min="1800" max="2041" width="9" style="21"/>
    <col min="2042" max="2042" width="0.75" style="21" customWidth="1"/>
    <col min="2043" max="2043" width="13.625" style="21" customWidth="1"/>
    <col min="2044" max="2044" width="17" style="21" customWidth="1"/>
    <col min="2045" max="2045" width="7.5" style="21" customWidth="1"/>
    <col min="2046" max="2046" width="6.625" style="21" customWidth="1"/>
    <col min="2047" max="2048" width="15.625" style="21" customWidth="1"/>
    <col min="2049" max="2049" width="1" style="21" customWidth="1"/>
    <col min="2050" max="2050" width="12.625" style="21" customWidth="1"/>
    <col min="2051" max="2051" width="8.5" style="21" customWidth="1"/>
    <col min="2052" max="2053" width="10.625" style="21" customWidth="1"/>
    <col min="2054" max="2055" width="13.625" style="21" customWidth="1"/>
    <col min="2056" max="2297" width="9" style="21"/>
    <col min="2298" max="2298" width="0.75" style="21" customWidth="1"/>
    <col min="2299" max="2299" width="13.625" style="21" customWidth="1"/>
    <col min="2300" max="2300" width="17" style="21" customWidth="1"/>
    <col min="2301" max="2301" width="7.5" style="21" customWidth="1"/>
    <col min="2302" max="2302" width="6.625" style="21" customWidth="1"/>
    <col min="2303" max="2304" width="15.625" style="21" customWidth="1"/>
    <col min="2305" max="2305" width="1" style="21" customWidth="1"/>
    <col min="2306" max="2306" width="12.625" style="21" customWidth="1"/>
    <col min="2307" max="2307" width="8.5" style="21" customWidth="1"/>
    <col min="2308" max="2309" width="10.625" style="21" customWidth="1"/>
    <col min="2310" max="2311" width="13.625" style="21" customWidth="1"/>
    <col min="2312" max="2553" width="9" style="21"/>
    <col min="2554" max="2554" width="0.75" style="21" customWidth="1"/>
    <col min="2555" max="2555" width="13.625" style="21" customWidth="1"/>
    <col min="2556" max="2556" width="17" style="21" customWidth="1"/>
    <col min="2557" max="2557" width="7.5" style="21" customWidth="1"/>
    <col min="2558" max="2558" width="6.625" style="21" customWidth="1"/>
    <col min="2559" max="2560" width="15.625" style="21" customWidth="1"/>
    <col min="2561" max="2561" width="1" style="21" customWidth="1"/>
    <col min="2562" max="2562" width="12.625" style="21" customWidth="1"/>
    <col min="2563" max="2563" width="8.5" style="21" customWidth="1"/>
    <col min="2564" max="2565" width="10.625" style="21" customWidth="1"/>
    <col min="2566" max="2567" width="13.625" style="21" customWidth="1"/>
    <col min="2568" max="2809" width="9" style="21"/>
    <col min="2810" max="2810" width="0.75" style="21" customWidth="1"/>
    <col min="2811" max="2811" width="13.625" style="21" customWidth="1"/>
    <col min="2812" max="2812" width="17" style="21" customWidth="1"/>
    <col min="2813" max="2813" width="7.5" style="21" customWidth="1"/>
    <col min="2814" max="2814" width="6.625" style="21" customWidth="1"/>
    <col min="2815" max="2816" width="15.625" style="21" customWidth="1"/>
    <col min="2817" max="2817" width="1" style="21" customWidth="1"/>
    <col min="2818" max="2818" width="12.625" style="21" customWidth="1"/>
    <col min="2819" max="2819" width="8.5" style="21" customWidth="1"/>
    <col min="2820" max="2821" width="10.625" style="21" customWidth="1"/>
    <col min="2822" max="2823" width="13.625" style="21" customWidth="1"/>
    <col min="2824" max="3065" width="9" style="21"/>
    <col min="3066" max="3066" width="0.75" style="21" customWidth="1"/>
    <col min="3067" max="3067" width="13.625" style="21" customWidth="1"/>
    <col min="3068" max="3068" width="17" style="21" customWidth="1"/>
    <col min="3069" max="3069" width="7.5" style="21" customWidth="1"/>
    <col min="3070" max="3070" width="6.625" style="21" customWidth="1"/>
    <col min="3071" max="3072" width="15.625" style="21" customWidth="1"/>
    <col min="3073" max="3073" width="1" style="21" customWidth="1"/>
    <col min="3074" max="3074" width="12.625" style="21" customWidth="1"/>
    <col min="3075" max="3075" width="8.5" style="21" customWidth="1"/>
    <col min="3076" max="3077" width="10.625" style="21" customWidth="1"/>
    <col min="3078" max="3079" width="13.625" style="21" customWidth="1"/>
    <col min="3080" max="3321" width="9" style="21"/>
    <col min="3322" max="3322" width="0.75" style="21" customWidth="1"/>
    <col min="3323" max="3323" width="13.625" style="21" customWidth="1"/>
    <col min="3324" max="3324" width="17" style="21" customWidth="1"/>
    <col min="3325" max="3325" width="7.5" style="21" customWidth="1"/>
    <col min="3326" max="3326" width="6.625" style="21" customWidth="1"/>
    <col min="3327" max="3328" width="15.625" style="21" customWidth="1"/>
    <col min="3329" max="3329" width="1" style="21" customWidth="1"/>
    <col min="3330" max="3330" width="12.625" style="21" customWidth="1"/>
    <col min="3331" max="3331" width="8.5" style="21" customWidth="1"/>
    <col min="3332" max="3333" width="10.625" style="21" customWidth="1"/>
    <col min="3334" max="3335" width="13.625" style="21" customWidth="1"/>
    <col min="3336" max="3577" width="9" style="21"/>
    <col min="3578" max="3578" width="0.75" style="21" customWidth="1"/>
    <col min="3579" max="3579" width="13.625" style="21" customWidth="1"/>
    <col min="3580" max="3580" width="17" style="21" customWidth="1"/>
    <col min="3581" max="3581" width="7.5" style="21" customWidth="1"/>
    <col min="3582" max="3582" width="6.625" style="21" customWidth="1"/>
    <col min="3583" max="3584" width="15.625" style="21" customWidth="1"/>
    <col min="3585" max="3585" width="1" style="21" customWidth="1"/>
    <col min="3586" max="3586" width="12.625" style="21" customWidth="1"/>
    <col min="3587" max="3587" width="8.5" style="21" customWidth="1"/>
    <col min="3588" max="3589" width="10.625" style="21" customWidth="1"/>
    <col min="3590" max="3591" width="13.625" style="21" customWidth="1"/>
    <col min="3592" max="3833" width="9" style="21"/>
    <col min="3834" max="3834" width="0.75" style="21" customWidth="1"/>
    <col min="3835" max="3835" width="13.625" style="21" customWidth="1"/>
    <col min="3836" max="3836" width="17" style="21" customWidth="1"/>
    <col min="3837" max="3837" width="7.5" style="21" customWidth="1"/>
    <col min="3838" max="3838" width="6.625" style="21" customWidth="1"/>
    <col min="3839" max="3840" width="15.625" style="21" customWidth="1"/>
    <col min="3841" max="3841" width="1" style="21" customWidth="1"/>
    <col min="3842" max="3842" width="12.625" style="21" customWidth="1"/>
    <col min="3843" max="3843" width="8.5" style="21" customWidth="1"/>
    <col min="3844" max="3845" width="10.625" style="21" customWidth="1"/>
    <col min="3846" max="3847" width="13.625" style="21" customWidth="1"/>
    <col min="3848" max="4089" width="9" style="21"/>
    <col min="4090" max="4090" width="0.75" style="21" customWidth="1"/>
    <col min="4091" max="4091" width="13.625" style="21" customWidth="1"/>
    <col min="4092" max="4092" width="17" style="21" customWidth="1"/>
    <col min="4093" max="4093" width="7.5" style="21" customWidth="1"/>
    <col min="4094" max="4094" width="6.625" style="21" customWidth="1"/>
    <col min="4095" max="4096" width="15.625" style="21" customWidth="1"/>
    <col min="4097" max="4097" width="1" style="21" customWidth="1"/>
    <col min="4098" max="4098" width="12.625" style="21" customWidth="1"/>
    <col min="4099" max="4099" width="8.5" style="21" customWidth="1"/>
    <col min="4100" max="4101" width="10.625" style="21" customWidth="1"/>
    <col min="4102" max="4103" width="13.625" style="21" customWidth="1"/>
    <col min="4104" max="4345" width="9" style="21"/>
    <col min="4346" max="4346" width="0.75" style="21" customWidth="1"/>
    <col min="4347" max="4347" width="13.625" style="21" customWidth="1"/>
    <col min="4348" max="4348" width="17" style="21" customWidth="1"/>
    <col min="4349" max="4349" width="7.5" style="21" customWidth="1"/>
    <col min="4350" max="4350" width="6.625" style="21" customWidth="1"/>
    <col min="4351" max="4352" width="15.625" style="21" customWidth="1"/>
    <col min="4353" max="4353" width="1" style="21" customWidth="1"/>
    <col min="4354" max="4354" width="12.625" style="21" customWidth="1"/>
    <col min="4355" max="4355" width="8.5" style="21" customWidth="1"/>
    <col min="4356" max="4357" width="10.625" style="21" customWidth="1"/>
    <col min="4358" max="4359" width="13.625" style="21" customWidth="1"/>
    <col min="4360" max="4601" width="9" style="21"/>
    <col min="4602" max="4602" width="0.75" style="21" customWidth="1"/>
    <col min="4603" max="4603" width="13.625" style="21" customWidth="1"/>
    <col min="4604" max="4604" width="17" style="21" customWidth="1"/>
    <col min="4605" max="4605" width="7.5" style="21" customWidth="1"/>
    <col min="4606" max="4606" width="6.625" style="21" customWidth="1"/>
    <col min="4607" max="4608" width="15.625" style="21" customWidth="1"/>
    <col min="4609" max="4609" width="1" style="21" customWidth="1"/>
    <col min="4610" max="4610" width="12.625" style="21" customWidth="1"/>
    <col min="4611" max="4611" width="8.5" style="21" customWidth="1"/>
    <col min="4612" max="4613" width="10.625" style="21" customWidth="1"/>
    <col min="4614" max="4615" width="13.625" style="21" customWidth="1"/>
    <col min="4616" max="4857" width="9" style="21"/>
    <col min="4858" max="4858" width="0.75" style="21" customWidth="1"/>
    <col min="4859" max="4859" width="13.625" style="21" customWidth="1"/>
    <col min="4860" max="4860" width="17" style="21" customWidth="1"/>
    <col min="4861" max="4861" width="7.5" style="21" customWidth="1"/>
    <col min="4862" max="4862" width="6.625" style="21" customWidth="1"/>
    <col min="4863" max="4864" width="15.625" style="21" customWidth="1"/>
    <col min="4865" max="4865" width="1" style="21" customWidth="1"/>
    <col min="4866" max="4866" width="12.625" style="21" customWidth="1"/>
    <col min="4867" max="4867" width="8.5" style="21" customWidth="1"/>
    <col min="4868" max="4869" width="10.625" style="21" customWidth="1"/>
    <col min="4870" max="4871" width="13.625" style="21" customWidth="1"/>
    <col min="4872" max="5113" width="9" style="21"/>
    <col min="5114" max="5114" width="0.75" style="21" customWidth="1"/>
    <col min="5115" max="5115" width="13.625" style="21" customWidth="1"/>
    <col min="5116" max="5116" width="17" style="21" customWidth="1"/>
    <col min="5117" max="5117" width="7.5" style="21" customWidth="1"/>
    <col min="5118" max="5118" width="6.625" style="21" customWidth="1"/>
    <col min="5119" max="5120" width="15.625" style="21" customWidth="1"/>
    <col min="5121" max="5121" width="1" style="21" customWidth="1"/>
    <col min="5122" max="5122" width="12.625" style="21" customWidth="1"/>
    <col min="5123" max="5123" width="8.5" style="21" customWidth="1"/>
    <col min="5124" max="5125" width="10.625" style="21" customWidth="1"/>
    <col min="5126" max="5127" width="13.625" style="21" customWidth="1"/>
    <col min="5128" max="5369" width="9" style="21"/>
    <col min="5370" max="5370" width="0.75" style="21" customWidth="1"/>
    <col min="5371" max="5371" width="13.625" style="21" customWidth="1"/>
    <col min="5372" max="5372" width="17" style="21" customWidth="1"/>
    <col min="5373" max="5373" width="7.5" style="21" customWidth="1"/>
    <col min="5374" max="5374" width="6.625" style="21" customWidth="1"/>
    <col min="5375" max="5376" width="15.625" style="21" customWidth="1"/>
    <col min="5377" max="5377" width="1" style="21" customWidth="1"/>
    <col min="5378" max="5378" width="12.625" style="21" customWidth="1"/>
    <col min="5379" max="5379" width="8.5" style="21" customWidth="1"/>
    <col min="5380" max="5381" width="10.625" style="21" customWidth="1"/>
    <col min="5382" max="5383" width="13.625" style="21" customWidth="1"/>
    <col min="5384" max="5625" width="9" style="21"/>
    <col min="5626" max="5626" width="0.75" style="21" customWidth="1"/>
    <col min="5627" max="5627" width="13.625" style="21" customWidth="1"/>
    <col min="5628" max="5628" width="17" style="21" customWidth="1"/>
    <col min="5629" max="5629" width="7.5" style="21" customWidth="1"/>
    <col min="5630" max="5630" width="6.625" style="21" customWidth="1"/>
    <col min="5631" max="5632" width="15.625" style="21" customWidth="1"/>
    <col min="5633" max="5633" width="1" style="21" customWidth="1"/>
    <col min="5634" max="5634" width="12.625" style="21" customWidth="1"/>
    <col min="5635" max="5635" width="8.5" style="21" customWidth="1"/>
    <col min="5636" max="5637" width="10.625" style="21" customWidth="1"/>
    <col min="5638" max="5639" width="13.625" style="21" customWidth="1"/>
    <col min="5640" max="5881" width="9" style="21"/>
    <col min="5882" max="5882" width="0.75" style="21" customWidth="1"/>
    <col min="5883" max="5883" width="13.625" style="21" customWidth="1"/>
    <col min="5884" max="5884" width="17" style="21" customWidth="1"/>
    <col min="5885" max="5885" width="7.5" style="21" customWidth="1"/>
    <col min="5886" max="5886" width="6.625" style="21" customWidth="1"/>
    <col min="5887" max="5888" width="15.625" style="21" customWidth="1"/>
    <col min="5889" max="5889" width="1" style="21" customWidth="1"/>
    <col min="5890" max="5890" width="12.625" style="21" customWidth="1"/>
    <col min="5891" max="5891" width="8.5" style="21" customWidth="1"/>
    <col min="5892" max="5893" width="10.625" style="21" customWidth="1"/>
    <col min="5894" max="5895" width="13.625" style="21" customWidth="1"/>
    <col min="5896" max="6137" width="9" style="21"/>
    <col min="6138" max="6138" width="0.75" style="21" customWidth="1"/>
    <col min="6139" max="6139" width="13.625" style="21" customWidth="1"/>
    <col min="6140" max="6140" width="17" style="21" customWidth="1"/>
    <col min="6141" max="6141" width="7.5" style="21" customWidth="1"/>
    <col min="6142" max="6142" width="6.625" style="21" customWidth="1"/>
    <col min="6143" max="6144" width="15.625" style="21" customWidth="1"/>
    <col min="6145" max="6145" width="1" style="21" customWidth="1"/>
    <col min="6146" max="6146" width="12.625" style="21" customWidth="1"/>
    <col min="6147" max="6147" width="8.5" style="21" customWidth="1"/>
    <col min="6148" max="6149" width="10.625" style="21" customWidth="1"/>
    <col min="6150" max="6151" width="13.625" style="21" customWidth="1"/>
    <col min="6152" max="6393" width="9" style="21"/>
    <col min="6394" max="6394" width="0.75" style="21" customWidth="1"/>
    <col min="6395" max="6395" width="13.625" style="21" customWidth="1"/>
    <col min="6396" max="6396" width="17" style="21" customWidth="1"/>
    <col min="6397" max="6397" width="7.5" style="21" customWidth="1"/>
    <col min="6398" max="6398" width="6.625" style="21" customWidth="1"/>
    <col min="6399" max="6400" width="15.625" style="21" customWidth="1"/>
    <col min="6401" max="6401" width="1" style="21" customWidth="1"/>
    <col min="6402" max="6402" width="12.625" style="21" customWidth="1"/>
    <col min="6403" max="6403" width="8.5" style="21" customWidth="1"/>
    <col min="6404" max="6405" width="10.625" style="21" customWidth="1"/>
    <col min="6406" max="6407" width="13.625" style="21" customWidth="1"/>
    <col min="6408" max="6649" width="9" style="21"/>
    <col min="6650" max="6650" width="0.75" style="21" customWidth="1"/>
    <col min="6651" max="6651" width="13.625" style="21" customWidth="1"/>
    <col min="6652" max="6652" width="17" style="21" customWidth="1"/>
    <col min="6653" max="6653" width="7.5" style="21" customWidth="1"/>
    <col min="6654" max="6654" width="6.625" style="21" customWidth="1"/>
    <col min="6655" max="6656" width="15.625" style="21" customWidth="1"/>
    <col min="6657" max="6657" width="1" style="21" customWidth="1"/>
    <col min="6658" max="6658" width="12.625" style="21" customWidth="1"/>
    <col min="6659" max="6659" width="8.5" style="21" customWidth="1"/>
    <col min="6660" max="6661" width="10.625" style="21" customWidth="1"/>
    <col min="6662" max="6663" width="13.625" style="21" customWidth="1"/>
    <col min="6664" max="6905" width="9" style="21"/>
    <col min="6906" max="6906" width="0.75" style="21" customWidth="1"/>
    <col min="6907" max="6907" width="13.625" style="21" customWidth="1"/>
    <col min="6908" max="6908" width="17" style="21" customWidth="1"/>
    <col min="6909" max="6909" width="7.5" style="21" customWidth="1"/>
    <col min="6910" max="6910" width="6.625" style="21" customWidth="1"/>
    <col min="6911" max="6912" width="15.625" style="21" customWidth="1"/>
    <col min="6913" max="6913" width="1" style="21" customWidth="1"/>
    <col min="6914" max="6914" width="12.625" style="21" customWidth="1"/>
    <col min="6915" max="6915" width="8.5" style="21" customWidth="1"/>
    <col min="6916" max="6917" width="10.625" style="21" customWidth="1"/>
    <col min="6918" max="6919" width="13.625" style="21" customWidth="1"/>
    <col min="6920" max="7161" width="9" style="21"/>
    <col min="7162" max="7162" width="0.75" style="21" customWidth="1"/>
    <col min="7163" max="7163" width="13.625" style="21" customWidth="1"/>
    <col min="7164" max="7164" width="17" style="21" customWidth="1"/>
    <col min="7165" max="7165" width="7.5" style="21" customWidth="1"/>
    <col min="7166" max="7166" width="6.625" style="21" customWidth="1"/>
    <col min="7167" max="7168" width="15.625" style="21" customWidth="1"/>
    <col min="7169" max="7169" width="1" style="21" customWidth="1"/>
    <col min="7170" max="7170" width="12.625" style="21" customWidth="1"/>
    <col min="7171" max="7171" width="8.5" style="21" customWidth="1"/>
    <col min="7172" max="7173" width="10.625" style="21" customWidth="1"/>
    <col min="7174" max="7175" width="13.625" style="21" customWidth="1"/>
    <col min="7176" max="7417" width="9" style="21"/>
    <col min="7418" max="7418" width="0.75" style="21" customWidth="1"/>
    <col min="7419" max="7419" width="13.625" style="21" customWidth="1"/>
    <col min="7420" max="7420" width="17" style="21" customWidth="1"/>
    <col min="7421" max="7421" width="7.5" style="21" customWidth="1"/>
    <col min="7422" max="7422" width="6.625" style="21" customWidth="1"/>
    <col min="7423" max="7424" width="15.625" style="21" customWidth="1"/>
    <col min="7425" max="7425" width="1" style="21" customWidth="1"/>
    <col min="7426" max="7426" width="12.625" style="21" customWidth="1"/>
    <col min="7427" max="7427" width="8.5" style="21" customWidth="1"/>
    <col min="7428" max="7429" width="10.625" style="21" customWidth="1"/>
    <col min="7430" max="7431" width="13.625" style="21" customWidth="1"/>
    <col min="7432" max="7673" width="9" style="21"/>
    <col min="7674" max="7674" width="0.75" style="21" customWidth="1"/>
    <col min="7675" max="7675" width="13.625" style="21" customWidth="1"/>
    <col min="7676" max="7676" width="17" style="21" customWidth="1"/>
    <col min="7677" max="7677" width="7.5" style="21" customWidth="1"/>
    <col min="7678" max="7678" width="6.625" style="21" customWidth="1"/>
    <col min="7679" max="7680" width="15.625" style="21" customWidth="1"/>
    <col min="7681" max="7681" width="1" style="21" customWidth="1"/>
    <col min="7682" max="7682" width="12.625" style="21" customWidth="1"/>
    <col min="7683" max="7683" width="8.5" style="21" customWidth="1"/>
    <col min="7684" max="7685" width="10.625" style="21" customWidth="1"/>
    <col min="7686" max="7687" width="13.625" style="21" customWidth="1"/>
    <col min="7688" max="7929" width="9" style="21"/>
    <col min="7930" max="7930" width="0.75" style="21" customWidth="1"/>
    <col min="7931" max="7931" width="13.625" style="21" customWidth="1"/>
    <col min="7932" max="7932" width="17" style="21" customWidth="1"/>
    <col min="7933" max="7933" width="7.5" style="21" customWidth="1"/>
    <col min="7934" max="7934" width="6.625" style="21" customWidth="1"/>
    <col min="7935" max="7936" width="15.625" style="21" customWidth="1"/>
    <col min="7937" max="7937" width="1" style="21" customWidth="1"/>
    <col min="7938" max="7938" width="12.625" style="21" customWidth="1"/>
    <col min="7939" max="7939" width="8.5" style="21" customWidth="1"/>
    <col min="7940" max="7941" width="10.625" style="21" customWidth="1"/>
    <col min="7942" max="7943" width="13.625" style="21" customWidth="1"/>
    <col min="7944" max="8185" width="9" style="21"/>
    <col min="8186" max="8186" width="0.75" style="21" customWidth="1"/>
    <col min="8187" max="8187" width="13.625" style="21" customWidth="1"/>
    <col min="8188" max="8188" width="17" style="21" customWidth="1"/>
    <col min="8189" max="8189" width="7.5" style="21" customWidth="1"/>
    <col min="8190" max="8190" width="6.625" style="21" customWidth="1"/>
    <col min="8191" max="8192" width="15.625" style="21" customWidth="1"/>
    <col min="8193" max="8193" width="1" style="21" customWidth="1"/>
    <col min="8194" max="8194" width="12.625" style="21" customWidth="1"/>
    <col min="8195" max="8195" width="8.5" style="21" customWidth="1"/>
    <col min="8196" max="8197" width="10.625" style="21" customWidth="1"/>
    <col min="8198" max="8199" width="13.625" style="21" customWidth="1"/>
    <col min="8200" max="8441" width="9" style="21"/>
    <col min="8442" max="8442" width="0.75" style="21" customWidth="1"/>
    <col min="8443" max="8443" width="13.625" style="21" customWidth="1"/>
    <col min="8444" max="8444" width="17" style="21" customWidth="1"/>
    <col min="8445" max="8445" width="7.5" style="21" customWidth="1"/>
    <col min="8446" max="8446" width="6.625" style="21" customWidth="1"/>
    <col min="8447" max="8448" width="15.625" style="21" customWidth="1"/>
    <col min="8449" max="8449" width="1" style="21" customWidth="1"/>
    <col min="8450" max="8450" width="12.625" style="21" customWidth="1"/>
    <col min="8451" max="8451" width="8.5" style="21" customWidth="1"/>
    <col min="8452" max="8453" width="10.625" style="21" customWidth="1"/>
    <col min="8454" max="8455" width="13.625" style="21" customWidth="1"/>
    <col min="8456" max="8697" width="9" style="21"/>
    <col min="8698" max="8698" width="0.75" style="21" customWidth="1"/>
    <col min="8699" max="8699" width="13.625" style="21" customWidth="1"/>
    <col min="8700" max="8700" width="17" style="21" customWidth="1"/>
    <col min="8701" max="8701" width="7.5" style="21" customWidth="1"/>
    <col min="8702" max="8702" width="6.625" style="21" customWidth="1"/>
    <col min="8703" max="8704" width="15.625" style="21" customWidth="1"/>
    <col min="8705" max="8705" width="1" style="21" customWidth="1"/>
    <col min="8706" max="8706" width="12.625" style="21" customWidth="1"/>
    <col min="8707" max="8707" width="8.5" style="21" customWidth="1"/>
    <col min="8708" max="8709" width="10.625" style="21" customWidth="1"/>
    <col min="8710" max="8711" width="13.625" style="21" customWidth="1"/>
    <col min="8712" max="8953" width="9" style="21"/>
    <col min="8954" max="8954" width="0.75" style="21" customWidth="1"/>
    <col min="8955" max="8955" width="13.625" style="21" customWidth="1"/>
    <col min="8956" max="8956" width="17" style="21" customWidth="1"/>
    <col min="8957" max="8957" width="7.5" style="21" customWidth="1"/>
    <col min="8958" max="8958" width="6.625" style="21" customWidth="1"/>
    <col min="8959" max="8960" width="15.625" style="21" customWidth="1"/>
    <col min="8961" max="8961" width="1" style="21" customWidth="1"/>
    <col min="8962" max="8962" width="12.625" style="21" customWidth="1"/>
    <col min="8963" max="8963" width="8.5" style="21" customWidth="1"/>
    <col min="8964" max="8965" width="10.625" style="21" customWidth="1"/>
    <col min="8966" max="8967" width="13.625" style="21" customWidth="1"/>
    <col min="8968" max="9209" width="9" style="21"/>
    <col min="9210" max="9210" width="0.75" style="21" customWidth="1"/>
    <col min="9211" max="9211" width="13.625" style="21" customWidth="1"/>
    <col min="9212" max="9212" width="17" style="21" customWidth="1"/>
    <col min="9213" max="9213" width="7.5" style="21" customWidth="1"/>
    <col min="9214" max="9214" width="6.625" style="21" customWidth="1"/>
    <col min="9215" max="9216" width="15.625" style="21" customWidth="1"/>
    <col min="9217" max="9217" width="1" style="21" customWidth="1"/>
    <col min="9218" max="9218" width="12.625" style="21" customWidth="1"/>
    <col min="9219" max="9219" width="8.5" style="21" customWidth="1"/>
    <col min="9220" max="9221" width="10.625" style="21" customWidth="1"/>
    <col min="9222" max="9223" width="13.625" style="21" customWidth="1"/>
    <col min="9224" max="9465" width="9" style="21"/>
    <col min="9466" max="9466" width="0.75" style="21" customWidth="1"/>
    <col min="9467" max="9467" width="13.625" style="21" customWidth="1"/>
    <col min="9468" max="9468" width="17" style="21" customWidth="1"/>
    <col min="9469" max="9469" width="7.5" style="21" customWidth="1"/>
    <col min="9470" max="9470" width="6.625" style="21" customWidth="1"/>
    <col min="9471" max="9472" width="15.625" style="21" customWidth="1"/>
    <col min="9473" max="9473" width="1" style="21" customWidth="1"/>
    <col min="9474" max="9474" width="12.625" style="21" customWidth="1"/>
    <col min="9475" max="9475" width="8.5" style="21" customWidth="1"/>
    <col min="9476" max="9477" width="10.625" style="21" customWidth="1"/>
    <col min="9478" max="9479" width="13.625" style="21" customWidth="1"/>
    <col min="9480" max="9721" width="9" style="21"/>
    <col min="9722" max="9722" width="0.75" style="21" customWidth="1"/>
    <col min="9723" max="9723" width="13.625" style="21" customWidth="1"/>
    <col min="9724" max="9724" width="17" style="21" customWidth="1"/>
    <col min="9725" max="9725" width="7.5" style="21" customWidth="1"/>
    <col min="9726" max="9726" width="6.625" style="21" customWidth="1"/>
    <col min="9727" max="9728" width="15.625" style="21" customWidth="1"/>
    <col min="9729" max="9729" width="1" style="21" customWidth="1"/>
    <col min="9730" max="9730" width="12.625" style="21" customWidth="1"/>
    <col min="9731" max="9731" width="8.5" style="21" customWidth="1"/>
    <col min="9732" max="9733" width="10.625" style="21" customWidth="1"/>
    <col min="9734" max="9735" width="13.625" style="21" customWidth="1"/>
    <col min="9736" max="9977" width="9" style="21"/>
    <col min="9978" max="9978" width="0.75" style="21" customWidth="1"/>
    <col min="9979" max="9979" width="13.625" style="21" customWidth="1"/>
    <col min="9980" max="9980" width="17" style="21" customWidth="1"/>
    <col min="9981" max="9981" width="7.5" style="21" customWidth="1"/>
    <col min="9982" max="9982" width="6.625" style="21" customWidth="1"/>
    <col min="9983" max="9984" width="15.625" style="21" customWidth="1"/>
    <col min="9985" max="9985" width="1" style="21" customWidth="1"/>
    <col min="9986" max="9986" width="12.625" style="21" customWidth="1"/>
    <col min="9987" max="9987" width="8.5" style="21" customWidth="1"/>
    <col min="9988" max="9989" width="10.625" style="21" customWidth="1"/>
    <col min="9990" max="9991" width="13.625" style="21" customWidth="1"/>
    <col min="9992" max="10233" width="9" style="21"/>
    <col min="10234" max="10234" width="0.75" style="21" customWidth="1"/>
    <col min="10235" max="10235" width="13.625" style="21" customWidth="1"/>
    <col min="10236" max="10236" width="17" style="21" customWidth="1"/>
    <col min="10237" max="10237" width="7.5" style="21" customWidth="1"/>
    <col min="10238" max="10238" width="6.625" style="21" customWidth="1"/>
    <col min="10239" max="10240" width="15.625" style="21" customWidth="1"/>
    <col min="10241" max="10241" width="1" style="21" customWidth="1"/>
    <col min="10242" max="10242" width="12.625" style="21" customWidth="1"/>
    <col min="10243" max="10243" width="8.5" style="21" customWidth="1"/>
    <col min="10244" max="10245" width="10.625" style="21" customWidth="1"/>
    <col min="10246" max="10247" width="13.625" style="21" customWidth="1"/>
    <col min="10248" max="10489" width="9" style="21"/>
    <col min="10490" max="10490" width="0.75" style="21" customWidth="1"/>
    <col min="10491" max="10491" width="13.625" style="21" customWidth="1"/>
    <col min="10492" max="10492" width="17" style="21" customWidth="1"/>
    <col min="10493" max="10493" width="7.5" style="21" customWidth="1"/>
    <col min="10494" max="10494" width="6.625" style="21" customWidth="1"/>
    <col min="10495" max="10496" width="15.625" style="21" customWidth="1"/>
    <col min="10497" max="10497" width="1" style="21" customWidth="1"/>
    <col min="10498" max="10498" width="12.625" style="21" customWidth="1"/>
    <col min="10499" max="10499" width="8.5" style="21" customWidth="1"/>
    <col min="10500" max="10501" width="10.625" style="21" customWidth="1"/>
    <col min="10502" max="10503" width="13.625" style="21" customWidth="1"/>
    <col min="10504" max="10745" width="9" style="21"/>
    <col min="10746" max="10746" width="0.75" style="21" customWidth="1"/>
    <col min="10747" max="10747" width="13.625" style="21" customWidth="1"/>
    <col min="10748" max="10748" width="17" style="21" customWidth="1"/>
    <col min="10749" max="10749" width="7.5" style="21" customWidth="1"/>
    <col min="10750" max="10750" width="6.625" style="21" customWidth="1"/>
    <col min="10751" max="10752" width="15.625" style="21" customWidth="1"/>
    <col min="10753" max="10753" width="1" style="21" customWidth="1"/>
    <col min="10754" max="10754" width="12.625" style="21" customWidth="1"/>
    <col min="10755" max="10755" width="8.5" style="21" customWidth="1"/>
    <col min="10756" max="10757" width="10.625" style="21" customWidth="1"/>
    <col min="10758" max="10759" width="13.625" style="21" customWidth="1"/>
    <col min="10760" max="11001" width="9" style="21"/>
    <col min="11002" max="11002" width="0.75" style="21" customWidth="1"/>
    <col min="11003" max="11003" width="13.625" style="21" customWidth="1"/>
    <col min="11004" max="11004" width="17" style="21" customWidth="1"/>
    <col min="11005" max="11005" width="7.5" style="21" customWidth="1"/>
    <col min="11006" max="11006" width="6.625" style="21" customWidth="1"/>
    <col min="11007" max="11008" width="15.625" style="21" customWidth="1"/>
    <col min="11009" max="11009" width="1" style="21" customWidth="1"/>
    <col min="11010" max="11010" width="12.625" style="21" customWidth="1"/>
    <col min="11011" max="11011" width="8.5" style="21" customWidth="1"/>
    <col min="11012" max="11013" width="10.625" style="21" customWidth="1"/>
    <col min="11014" max="11015" width="13.625" style="21" customWidth="1"/>
    <col min="11016" max="11257" width="9" style="21"/>
    <col min="11258" max="11258" width="0.75" style="21" customWidth="1"/>
    <col min="11259" max="11259" width="13.625" style="21" customWidth="1"/>
    <col min="11260" max="11260" width="17" style="21" customWidth="1"/>
    <col min="11261" max="11261" width="7.5" style="21" customWidth="1"/>
    <col min="11262" max="11262" width="6.625" style="21" customWidth="1"/>
    <col min="11263" max="11264" width="15.625" style="21" customWidth="1"/>
    <col min="11265" max="11265" width="1" style="21" customWidth="1"/>
    <col min="11266" max="11266" width="12.625" style="21" customWidth="1"/>
    <col min="11267" max="11267" width="8.5" style="21" customWidth="1"/>
    <col min="11268" max="11269" width="10.625" style="21" customWidth="1"/>
    <col min="11270" max="11271" width="13.625" style="21" customWidth="1"/>
    <col min="11272" max="11513" width="9" style="21"/>
    <col min="11514" max="11514" width="0.75" style="21" customWidth="1"/>
    <col min="11515" max="11515" width="13.625" style="21" customWidth="1"/>
    <col min="11516" max="11516" width="17" style="21" customWidth="1"/>
    <col min="11517" max="11517" width="7.5" style="21" customWidth="1"/>
    <col min="11518" max="11518" width="6.625" style="21" customWidth="1"/>
    <col min="11519" max="11520" width="15.625" style="21" customWidth="1"/>
    <col min="11521" max="11521" width="1" style="21" customWidth="1"/>
    <col min="11522" max="11522" width="12.625" style="21" customWidth="1"/>
    <col min="11523" max="11523" width="8.5" style="21" customWidth="1"/>
    <col min="11524" max="11525" width="10.625" style="21" customWidth="1"/>
    <col min="11526" max="11527" width="13.625" style="21" customWidth="1"/>
    <col min="11528" max="11769" width="9" style="21"/>
    <col min="11770" max="11770" width="0.75" style="21" customWidth="1"/>
    <col min="11771" max="11771" width="13.625" style="21" customWidth="1"/>
    <col min="11772" max="11772" width="17" style="21" customWidth="1"/>
    <col min="11773" max="11773" width="7.5" style="21" customWidth="1"/>
    <col min="11774" max="11774" width="6.625" style="21" customWidth="1"/>
    <col min="11775" max="11776" width="15.625" style="21" customWidth="1"/>
    <col min="11777" max="11777" width="1" style="21" customWidth="1"/>
    <col min="11778" max="11778" width="12.625" style="21" customWidth="1"/>
    <col min="11779" max="11779" width="8.5" style="21" customWidth="1"/>
    <col min="11780" max="11781" width="10.625" style="21" customWidth="1"/>
    <col min="11782" max="11783" width="13.625" style="21" customWidth="1"/>
    <col min="11784" max="12025" width="9" style="21"/>
    <col min="12026" max="12026" width="0.75" style="21" customWidth="1"/>
    <col min="12027" max="12027" width="13.625" style="21" customWidth="1"/>
    <col min="12028" max="12028" width="17" style="21" customWidth="1"/>
    <col min="12029" max="12029" width="7.5" style="21" customWidth="1"/>
    <col min="12030" max="12030" width="6.625" style="21" customWidth="1"/>
    <col min="12031" max="12032" width="15.625" style="21" customWidth="1"/>
    <col min="12033" max="12033" width="1" style="21" customWidth="1"/>
    <col min="12034" max="12034" width="12.625" style="21" customWidth="1"/>
    <col min="12035" max="12035" width="8.5" style="21" customWidth="1"/>
    <col min="12036" max="12037" width="10.625" style="21" customWidth="1"/>
    <col min="12038" max="12039" width="13.625" style="21" customWidth="1"/>
    <col min="12040" max="12281" width="9" style="21"/>
    <col min="12282" max="12282" width="0.75" style="21" customWidth="1"/>
    <col min="12283" max="12283" width="13.625" style="21" customWidth="1"/>
    <col min="12284" max="12284" width="17" style="21" customWidth="1"/>
    <col min="12285" max="12285" width="7.5" style="21" customWidth="1"/>
    <col min="12286" max="12286" width="6.625" style="21" customWidth="1"/>
    <col min="12287" max="12288" width="15.625" style="21" customWidth="1"/>
    <col min="12289" max="12289" width="1" style="21" customWidth="1"/>
    <col min="12290" max="12290" width="12.625" style="21" customWidth="1"/>
    <col min="12291" max="12291" width="8.5" style="21" customWidth="1"/>
    <col min="12292" max="12293" width="10.625" style="21" customWidth="1"/>
    <col min="12294" max="12295" width="13.625" style="21" customWidth="1"/>
    <col min="12296" max="12537" width="9" style="21"/>
    <col min="12538" max="12538" width="0.75" style="21" customWidth="1"/>
    <col min="12539" max="12539" width="13.625" style="21" customWidth="1"/>
    <col min="12540" max="12540" width="17" style="21" customWidth="1"/>
    <col min="12541" max="12541" width="7.5" style="21" customWidth="1"/>
    <col min="12542" max="12542" width="6.625" style="21" customWidth="1"/>
    <col min="12543" max="12544" width="15.625" style="21" customWidth="1"/>
    <col min="12545" max="12545" width="1" style="21" customWidth="1"/>
    <col min="12546" max="12546" width="12.625" style="21" customWidth="1"/>
    <col min="12547" max="12547" width="8.5" style="21" customWidth="1"/>
    <col min="12548" max="12549" width="10.625" style="21" customWidth="1"/>
    <col min="12550" max="12551" width="13.625" style="21" customWidth="1"/>
    <col min="12552" max="12793" width="9" style="21"/>
    <col min="12794" max="12794" width="0.75" style="21" customWidth="1"/>
    <col min="12795" max="12795" width="13.625" style="21" customWidth="1"/>
    <col min="12796" max="12796" width="17" style="21" customWidth="1"/>
    <col min="12797" max="12797" width="7.5" style="21" customWidth="1"/>
    <col min="12798" max="12798" width="6.625" style="21" customWidth="1"/>
    <col min="12799" max="12800" width="15.625" style="21" customWidth="1"/>
    <col min="12801" max="12801" width="1" style="21" customWidth="1"/>
    <col min="12802" max="12802" width="12.625" style="21" customWidth="1"/>
    <col min="12803" max="12803" width="8.5" style="21" customWidth="1"/>
    <col min="12804" max="12805" width="10.625" style="21" customWidth="1"/>
    <col min="12806" max="12807" width="13.625" style="21" customWidth="1"/>
    <col min="12808" max="13049" width="9" style="21"/>
    <col min="13050" max="13050" width="0.75" style="21" customWidth="1"/>
    <col min="13051" max="13051" width="13.625" style="21" customWidth="1"/>
    <col min="13052" max="13052" width="17" style="21" customWidth="1"/>
    <col min="13053" max="13053" width="7.5" style="21" customWidth="1"/>
    <col min="13054" max="13054" width="6.625" style="21" customWidth="1"/>
    <col min="13055" max="13056" width="15.625" style="21" customWidth="1"/>
    <col min="13057" max="13057" width="1" style="21" customWidth="1"/>
    <col min="13058" max="13058" width="12.625" style="21" customWidth="1"/>
    <col min="13059" max="13059" width="8.5" style="21" customWidth="1"/>
    <col min="13060" max="13061" width="10.625" style="21" customWidth="1"/>
    <col min="13062" max="13063" width="13.625" style="21" customWidth="1"/>
    <col min="13064" max="13305" width="9" style="21"/>
    <col min="13306" max="13306" width="0.75" style="21" customWidth="1"/>
    <col min="13307" max="13307" width="13.625" style="21" customWidth="1"/>
    <col min="13308" max="13308" width="17" style="21" customWidth="1"/>
    <col min="13309" max="13309" width="7.5" style="21" customWidth="1"/>
    <col min="13310" max="13310" width="6.625" style="21" customWidth="1"/>
    <col min="13311" max="13312" width="15.625" style="21" customWidth="1"/>
    <col min="13313" max="13313" width="1" style="21" customWidth="1"/>
    <col min="13314" max="13314" width="12.625" style="21" customWidth="1"/>
    <col min="13315" max="13315" width="8.5" style="21" customWidth="1"/>
    <col min="13316" max="13317" width="10.625" style="21" customWidth="1"/>
    <col min="13318" max="13319" width="13.625" style="21" customWidth="1"/>
    <col min="13320" max="13561" width="9" style="21"/>
    <col min="13562" max="13562" width="0.75" style="21" customWidth="1"/>
    <col min="13563" max="13563" width="13.625" style="21" customWidth="1"/>
    <col min="13564" max="13564" width="17" style="21" customWidth="1"/>
    <col min="13565" max="13565" width="7.5" style="21" customWidth="1"/>
    <col min="13566" max="13566" width="6.625" style="21" customWidth="1"/>
    <col min="13567" max="13568" width="15.625" style="21" customWidth="1"/>
    <col min="13569" max="13569" width="1" style="21" customWidth="1"/>
    <col min="13570" max="13570" width="12.625" style="21" customWidth="1"/>
    <col min="13571" max="13571" width="8.5" style="21" customWidth="1"/>
    <col min="13572" max="13573" width="10.625" style="21" customWidth="1"/>
    <col min="13574" max="13575" width="13.625" style="21" customWidth="1"/>
    <col min="13576" max="13817" width="9" style="21"/>
    <col min="13818" max="13818" width="0.75" style="21" customWidth="1"/>
    <col min="13819" max="13819" width="13.625" style="21" customWidth="1"/>
    <col min="13820" max="13820" width="17" style="21" customWidth="1"/>
    <col min="13821" max="13821" width="7.5" style="21" customWidth="1"/>
    <col min="13822" max="13822" width="6.625" style="21" customWidth="1"/>
    <col min="13823" max="13824" width="15.625" style="21" customWidth="1"/>
    <col min="13825" max="13825" width="1" style="21" customWidth="1"/>
    <col min="13826" max="13826" width="12.625" style="21" customWidth="1"/>
    <col min="13827" max="13827" width="8.5" style="21" customWidth="1"/>
    <col min="13828" max="13829" width="10.625" style="21" customWidth="1"/>
    <col min="13830" max="13831" width="13.625" style="21" customWidth="1"/>
    <col min="13832" max="14073" width="9" style="21"/>
    <col min="14074" max="14074" width="0.75" style="21" customWidth="1"/>
    <col min="14075" max="14075" width="13.625" style="21" customWidth="1"/>
    <col min="14076" max="14076" width="17" style="21" customWidth="1"/>
    <col min="14077" max="14077" width="7.5" style="21" customWidth="1"/>
    <col min="14078" max="14078" width="6.625" style="21" customWidth="1"/>
    <col min="14079" max="14080" width="15.625" style="21" customWidth="1"/>
    <col min="14081" max="14081" width="1" style="21" customWidth="1"/>
    <col min="14082" max="14082" width="12.625" style="21" customWidth="1"/>
    <col min="14083" max="14083" width="8.5" style="21" customWidth="1"/>
    <col min="14084" max="14085" width="10.625" style="21" customWidth="1"/>
    <col min="14086" max="14087" width="13.625" style="21" customWidth="1"/>
    <col min="14088" max="14329" width="9" style="21"/>
    <col min="14330" max="14330" width="0.75" style="21" customWidth="1"/>
    <col min="14331" max="14331" width="13.625" style="21" customWidth="1"/>
    <col min="14332" max="14332" width="17" style="21" customWidth="1"/>
    <col min="14333" max="14333" width="7.5" style="21" customWidth="1"/>
    <col min="14334" max="14334" width="6.625" style="21" customWidth="1"/>
    <col min="14335" max="14336" width="15.625" style="21" customWidth="1"/>
    <col min="14337" max="14337" width="1" style="21" customWidth="1"/>
    <col min="14338" max="14338" width="12.625" style="21" customWidth="1"/>
    <col min="14339" max="14339" width="8.5" style="21" customWidth="1"/>
    <col min="14340" max="14341" width="10.625" style="21" customWidth="1"/>
    <col min="14342" max="14343" width="13.625" style="21" customWidth="1"/>
    <col min="14344" max="14585" width="9" style="21"/>
    <col min="14586" max="14586" width="0.75" style="21" customWidth="1"/>
    <col min="14587" max="14587" width="13.625" style="21" customWidth="1"/>
    <col min="14588" max="14588" width="17" style="21" customWidth="1"/>
    <col min="14589" max="14589" width="7.5" style="21" customWidth="1"/>
    <col min="14590" max="14590" width="6.625" style="21" customWidth="1"/>
    <col min="14591" max="14592" width="15.625" style="21" customWidth="1"/>
    <col min="14593" max="14593" width="1" style="21" customWidth="1"/>
    <col min="14594" max="14594" width="12.625" style="21" customWidth="1"/>
    <col min="14595" max="14595" width="8.5" style="21" customWidth="1"/>
    <col min="14596" max="14597" width="10.625" style="21" customWidth="1"/>
    <col min="14598" max="14599" width="13.625" style="21" customWidth="1"/>
    <col min="14600" max="14841" width="9" style="21"/>
    <col min="14842" max="14842" width="0.75" style="21" customWidth="1"/>
    <col min="14843" max="14843" width="13.625" style="21" customWidth="1"/>
    <col min="14844" max="14844" width="17" style="21" customWidth="1"/>
    <col min="14845" max="14845" width="7.5" style="21" customWidth="1"/>
    <col min="14846" max="14846" width="6.625" style="21" customWidth="1"/>
    <col min="14847" max="14848" width="15.625" style="21" customWidth="1"/>
    <col min="14849" max="14849" width="1" style="21" customWidth="1"/>
    <col min="14850" max="14850" width="12.625" style="21" customWidth="1"/>
    <col min="14851" max="14851" width="8.5" style="21" customWidth="1"/>
    <col min="14852" max="14853" width="10.625" style="21" customWidth="1"/>
    <col min="14854" max="14855" width="13.625" style="21" customWidth="1"/>
    <col min="14856" max="15097" width="9" style="21"/>
    <col min="15098" max="15098" width="0.75" style="21" customWidth="1"/>
    <col min="15099" max="15099" width="13.625" style="21" customWidth="1"/>
    <col min="15100" max="15100" width="17" style="21" customWidth="1"/>
    <col min="15101" max="15101" width="7.5" style="21" customWidth="1"/>
    <col min="15102" max="15102" width="6.625" style="21" customWidth="1"/>
    <col min="15103" max="15104" width="15.625" style="21" customWidth="1"/>
    <col min="15105" max="15105" width="1" style="21" customWidth="1"/>
    <col min="15106" max="15106" width="12.625" style="21" customWidth="1"/>
    <col min="15107" max="15107" width="8.5" style="21" customWidth="1"/>
    <col min="15108" max="15109" width="10.625" style="21" customWidth="1"/>
    <col min="15110" max="15111" width="13.625" style="21" customWidth="1"/>
    <col min="15112" max="15353" width="9" style="21"/>
    <col min="15354" max="15354" width="0.75" style="21" customWidth="1"/>
    <col min="15355" max="15355" width="13.625" style="21" customWidth="1"/>
    <col min="15356" max="15356" width="17" style="21" customWidth="1"/>
    <col min="15357" max="15357" width="7.5" style="21" customWidth="1"/>
    <col min="15358" max="15358" width="6.625" style="21" customWidth="1"/>
    <col min="15359" max="15360" width="15.625" style="21" customWidth="1"/>
    <col min="15361" max="15361" width="1" style="21" customWidth="1"/>
    <col min="15362" max="15362" width="12.625" style="21" customWidth="1"/>
    <col min="15363" max="15363" width="8.5" style="21" customWidth="1"/>
    <col min="15364" max="15365" width="10.625" style="21" customWidth="1"/>
    <col min="15366" max="15367" width="13.625" style="21" customWidth="1"/>
    <col min="15368" max="15609" width="9" style="21"/>
    <col min="15610" max="15610" width="0.75" style="21" customWidth="1"/>
    <col min="15611" max="15611" width="13.625" style="21" customWidth="1"/>
    <col min="15612" max="15612" width="17" style="21" customWidth="1"/>
    <col min="15613" max="15613" width="7.5" style="21" customWidth="1"/>
    <col min="15614" max="15614" width="6.625" style="21" customWidth="1"/>
    <col min="15615" max="15616" width="15.625" style="21" customWidth="1"/>
    <col min="15617" max="15617" width="1" style="21" customWidth="1"/>
    <col min="15618" max="15618" width="12.625" style="21" customWidth="1"/>
    <col min="15619" max="15619" width="8.5" style="21" customWidth="1"/>
    <col min="15620" max="15621" width="10.625" style="21" customWidth="1"/>
    <col min="15622" max="15623" width="13.625" style="21" customWidth="1"/>
    <col min="15624" max="15865" width="9" style="21"/>
    <col min="15866" max="15866" width="0.75" style="21" customWidth="1"/>
    <col min="15867" max="15867" width="13.625" style="21" customWidth="1"/>
    <col min="15868" max="15868" width="17" style="21" customWidth="1"/>
    <col min="15869" max="15869" width="7.5" style="21" customWidth="1"/>
    <col min="15870" max="15870" width="6.625" style="21" customWidth="1"/>
    <col min="15871" max="15872" width="15.625" style="21" customWidth="1"/>
    <col min="15873" max="15873" width="1" style="21" customWidth="1"/>
    <col min="15874" max="15874" width="12.625" style="21" customWidth="1"/>
    <col min="15875" max="15875" width="8.5" style="21" customWidth="1"/>
    <col min="15876" max="15877" width="10.625" style="21" customWidth="1"/>
    <col min="15878" max="15879" width="13.625" style="21" customWidth="1"/>
    <col min="15880" max="16121" width="9" style="21"/>
    <col min="16122" max="16122" width="0.75" style="21" customWidth="1"/>
    <col min="16123" max="16123" width="13.625" style="21" customWidth="1"/>
    <col min="16124" max="16124" width="17" style="21" customWidth="1"/>
    <col min="16125" max="16125" width="7.5" style="21" customWidth="1"/>
    <col min="16126" max="16126" width="6.625" style="21" customWidth="1"/>
    <col min="16127" max="16128" width="15.625" style="21" customWidth="1"/>
    <col min="16129" max="16129" width="1" style="21" customWidth="1"/>
    <col min="16130" max="16130" width="12.625" style="21" customWidth="1"/>
    <col min="16131" max="16131" width="8.5" style="21" customWidth="1"/>
    <col min="16132" max="16133" width="10.625" style="21" customWidth="1"/>
    <col min="16134" max="16135" width="13.625" style="21" customWidth="1"/>
    <col min="16136" max="16384" width="9" style="21"/>
  </cols>
  <sheetData>
    <row r="1" spans="1:33" ht="6" customHeight="1"/>
    <row r="2" spans="1:33" ht="6" customHeight="1"/>
    <row r="3" spans="1:33" ht="28.5" customHeight="1" thickBot="1">
      <c r="A3" s="24"/>
      <c r="B3" s="26" t="s">
        <v>227</v>
      </c>
      <c r="C3" s="25"/>
      <c r="D3" s="25"/>
      <c r="E3" s="25"/>
      <c r="F3" s="25"/>
      <c r="G3" s="25"/>
      <c r="H3" s="24"/>
      <c r="I3" s="24"/>
      <c r="J3" s="24"/>
      <c r="K3" s="24"/>
      <c r="L3" s="24"/>
      <c r="M3" s="24"/>
      <c r="N3" s="24"/>
      <c r="O3" s="24"/>
      <c r="P3" s="24"/>
      <c r="Q3" s="24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</row>
    <row r="4" spans="1:33" ht="27" customHeight="1">
      <c r="A4" s="24"/>
      <c r="B4" s="333" t="s">
        <v>167</v>
      </c>
      <c r="C4" s="334"/>
      <c r="D4" s="334"/>
      <c r="E4" s="334"/>
      <c r="F4" s="334" t="s">
        <v>166</v>
      </c>
      <c r="G4" s="334"/>
      <c r="H4" s="335" t="s">
        <v>165</v>
      </c>
      <c r="I4" s="335"/>
      <c r="J4" s="335"/>
      <c r="K4" s="335"/>
      <c r="L4" s="335"/>
      <c r="M4" s="335" t="s">
        <v>162</v>
      </c>
      <c r="N4" s="335"/>
      <c r="O4" s="335"/>
      <c r="P4" s="335"/>
      <c r="Q4" s="335" t="s">
        <v>161</v>
      </c>
      <c r="R4" s="335"/>
      <c r="S4" s="335"/>
      <c r="T4" s="336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</row>
    <row r="5" spans="1:33" ht="21" customHeight="1">
      <c r="A5" s="24"/>
      <c r="B5" s="323"/>
      <c r="C5" s="324"/>
      <c r="D5" s="324"/>
      <c r="E5" s="324"/>
      <c r="F5" s="324"/>
      <c r="G5" s="324"/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1"/>
      <c r="T5" s="322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</row>
    <row r="6" spans="1:33" ht="21" customHeight="1">
      <c r="A6" s="24"/>
      <c r="B6" s="323"/>
      <c r="C6" s="324"/>
      <c r="D6" s="324"/>
      <c r="E6" s="324"/>
      <c r="F6" s="324"/>
      <c r="G6" s="324"/>
      <c r="H6" s="321"/>
      <c r="I6" s="321"/>
      <c r="J6" s="321"/>
      <c r="K6" s="321"/>
      <c r="L6" s="321"/>
      <c r="M6" s="321"/>
      <c r="N6" s="321"/>
      <c r="O6" s="321"/>
      <c r="P6" s="321"/>
      <c r="Q6" s="321"/>
      <c r="R6" s="321"/>
      <c r="S6" s="321"/>
      <c r="T6" s="322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</row>
    <row r="7" spans="1:33" ht="21" customHeight="1">
      <c r="A7" s="24"/>
      <c r="B7" s="323"/>
      <c r="C7" s="324"/>
      <c r="D7" s="324"/>
      <c r="E7" s="324"/>
      <c r="F7" s="324"/>
      <c r="G7" s="324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2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</row>
    <row r="8" spans="1:33" ht="21" customHeight="1">
      <c r="A8" s="24"/>
      <c r="B8" s="325"/>
      <c r="C8" s="326"/>
      <c r="D8" s="326"/>
      <c r="E8" s="327"/>
      <c r="F8" s="328"/>
      <c r="G8" s="327"/>
      <c r="H8" s="329"/>
      <c r="I8" s="330"/>
      <c r="J8" s="330"/>
      <c r="K8" s="330"/>
      <c r="L8" s="331"/>
      <c r="M8" s="329"/>
      <c r="N8" s="330"/>
      <c r="O8" s="330"/>
      <c r="P8" s="331"/>
      <c r="Q8" s="329"/>
      <c r="R8" s="330"/>
      <c r="S8" s="330"/>
      <c r="T8" s="332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</row>
    <row r="9" spans="1:33" ht="21" customHeight="1">
      <c r="A9" s="24"/>
      <c r="B9" s="325"/>
      <c r="C9" s="326"/>
      <c r="D9" s="326"/>
      <c r="E9" s="327"/>
      <c r="F9" s="328"/>
      <c r="G9" s="327"/>
      <c r="H9" s="329"/>
      <c r="I9" s="330"/>
      <c r="J9" s="330"/>
      <c r="K9" s="330"/>
      <c r="L9" s="331"/>
      <c r="M9" s="329"/>
      <c r="N9" s="330"/>
      <c r="O9" s="330"/>
      <c r="P9" s="331"/>
      <c r="Q9" s="329"/>
      <c r="R9" s="330"/>
      <c r="S9" s="330"/>
      <c r="T9" s="332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</row>
    <row r="10" spans="1:33" ht="21" customHeight="1">
      <c r="A10" s="24"/>
      <c r="B10" s="325"/>
      <c r="C10" s="326"/>
      <c r="D10" s="326"/>
      <c r="E10" s="327"/>
      <c r="F10" s="328"/>
      <c r="G10" s="327"/>
      <c r="H10" s="329"/>
      <c r="I10" s="330"/>
      <c r="J10" s="330"/>
      <c r="K10" s="330"/>
      <c r="L10" s="331"/>
      <c r="M10" s="329"/>
      <c r="N10" s="330"/>
      <c r="O10" s="330"/>
      <c r="P10" s="331"/>
      <c r="Q10" s="329"/>
      <c r="R10" s="330"/>
      <c r="S10" s="330"/>
      <c r="T10" s="332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</row>
    <row r="11" spans="1:33" ht="21" customHeight="1">
      <c r="A11" s="24"/>
      <c r="B11" s="325"/>
      <c r="C11" s="326"/>
      <c r="D11" s="326"/>
      <c r="E11" s="327"/>
      <c r="F11" s="328"/>
      <c r="G11" s="327"/>
      <c r="H11" s="329"/>
      <c r="I11" s="330"/>
      <c r="J11" s="330"/>
      <c r="K11" s="330"/>
      <c r="L11" s="331"/>
      <c r="M11" s="329"/>
      <c r="N11" s="330"/>
      <c r="O11" s="330"/>
      <c r="P11" s="331"/>
      <c r="Q11" s="329"/>
      <c r="R11" s="330"/>
      <c r="S11" s="330"/>
      <c r="T11" s="332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</row>
    <row r="12" spans="1:33" ht="21" customHeight="1">
      <c r="A12" s="24"/>
      <c r="B12" s="323"/>
      <c r="C12" s="324"/>
      <c r="D12" s="324"/>
      <c r="E12" s="324"/>
      <c r="F12" s="324"/>
      <c r="G12" s="324"/>
      <c r="H12" s="321"/>
      <c r="I12" s="321"/>
      <c r="J12" s="321"/>
      <c r="K12" s="321"/>
      <c r="L12" s="321"/>
      <c r="M12" s="321"/>
      <c r="N12" s="321"/>
      <c r="O12" s="321"/>
      <c r="P12" s="321"/>
      <c r="Q12" s="321"/>
      <c r="R12" s="321"/>
      <c r="S12" s="321"/>
      <c r="T12" s="322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</row>
    <row r="13" spans="1:33" ht="21" customHeight="1">
      <c r="B13" s="323"/>
      <c r="C13" s="324"/>
      <c r="D13" s="324"/>
      <c r="E13" s="324"/>
      <c r="F13" s="324"/>
      <c r="G13" s="324"/>
      <c r="H13" s="321"/>
      <c r="I13" s="321"/>
      <c r="J13" s="321"/>
      <c r="K13" s="321"/>
      <c r="L13" s="321"/>
      <c r="M13" s="321"/>
      <c r="N13" s="321"/>
      <c r="O13" s="321"/>
      <c r="P13" s="321"/>
      <c r="Q13" s="321"/>
      <c r="R13" s="321"/>
      <c r="S13" s="321"/>
      <c r="T13" s="322"/>
    </row>
    <row r="14" spans="1:33" ht="21" customHeight="1">
      <c r="B14" s="323"/>
      <c r="C14" s="324"/>
      <c r="D14" s="324"/>
      <c r="E14" s="324"/>
      <c r="F14" s="324"/>
      <c r="G14" s="324"/>
      <c r="H14" s="321"/>
      <c r="I14" s="321"/>
      <c r="J14" s="321"/>
      <c r="K14" s="321"/>
      <c r="L14" s="321"/>
      <c r="M14" s="321"/>
      <c r="N14" s="321"/>
      <c r="O14" s="321"/>
      <c r="P14" s="321"/>
      <c r="Q14" s="321"/>
      <c r="R14" s="321"/>
      <c r="S14" s="321"/>
      <c r="T14" s="322"/>
    </row>
    <row r="15" spans="1:33" ht="21" customHeight="1" thickBot="1">
      <c r="B15" s="337"/>
      <c r="C15" s="338"/>
      <c r="D15" s="338"/>
      <c r="E15" s="338"/>
      <c r="F15" s="338"/>
      <c r="G15" s="338"/>
      <c r="H15" s="339"/>
      <c r="I15" s="339"/>
      <c r="J15" s="339"/>
      <c r="K15" s="339"/>
      <c r="L15" s="339"/>
      <c r="M15" s="339"/>
      <c r="N15" s="339"/>
      <c r="O15" s="339"/>
      <c r="P15" s="339"/>
      <c r="Q15" s="339"/>
      <c r="R15" s="339"/>
      <c r="S15" s="339"/>
      <c r="T15" s="340"/>
    </row>
    <row r="16" spans="1:33" ht="12.75" customHeight="1"/>
    <row r="17" spans="1:33" ht="28.5" customHeight="1" thickBot="1">
      <c r="A17" s="24"/>
      <c r="B17" s="26" t="s">
        <v>228</v>
      </c>
      <c r="C17" s="25"/>
      <c r="D17" s="25"/>
      <c r="E17" s="25"/>
      <c r="F17" s="25"/>
      <c r="G17" s="25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</row>
    <row r="18" spans="1:33" ht="27" customHeight="1">
      <c r="B18" s="341" t="s">
        <v>164</v>
      </c>
      <c r="C18" s="335"/>
      <c r="D18" s="335"/>
      <c r="E18" s="335"/>
      <c r="F18" s="335"/>
      <c r="G18" s="335" t="s">
        <v>163</v>
      </c>
      <c r="H18" s="335"/>
      <c r="I18" s="335"/>
      <c r="J18" s="335" t="s">
        <v>162</v>
      </c>
      <c r="K18" s="335"/>
      <c r="L18" s="335"/>
      <c r="M18" s="335"/>
      <c r="N18" s="335"/>
      <c r="O18" s="335" t="s">
        <v>161</v>
      </c>
      <c r="P18" s="335"/>
      <c r="Q18" s="335"/>
      <c r="R18" s="335"/>
      <c r="S18" s="335"/>
      <c r="T18" s="336"/>
    </row>
    <row r="19" spans="1:33" ht="21" customHeight="1">
      <c r="B19" s="342" t="s">
        <v>433</v>
      </c>
      <c r="C19" s="321"/>
      <c r="D19" s="321"/>
      <c r="E19" s="321"/>
      <c r="F19" s="321"/>
      <c r="G19" s="321">
        <v>2</v>
      </c>
      <c r="H19" s="321"/>
      <c r="I19" s="321"/>
      <c r="J19" s="321" t="s">
        <v>144</v>
      </c>
      <c r="K19" s="321"/>
      <c r="L19" s="321"/>
      <c r="M19" s="321"/>
      <c r="N19" s="321"/>
      <c r="O19" s="321"/>
      <c r="P19" s="321"/>
      <c r="Q19" s="321"/>
      <c r="R19" s="321"/>
      <c r="S19" s="321"/>
      <c r="T19" s="322"/>
    </row>
    <row r="20" spans="1:33" ht="21" customHeight="1">
      <c r="B20" s="342" t="s">
        <v>160</v>
      </c>
      <c r="C20" s="321"/>
      <c r="D20" s="321"/>
      <c r="E20" s="321"/>
      <c r="F20" s="321"/>
      <c r="G20" s="321">
        <v>1</v>
      </c>
      <c r="H20" s="321"/>
      <c r="I20" s="321"/>
      <c r="J20" s="321" t="s">
        <v>144</v>
      </c>
      <c r="K20" s="321"/>
      <c r="L20" s="321"/>
      <c r="M20" s="321"/>
      <c r="N20" s="321"/>
      <c r="O20" s="321"/>
      <c r="P20" s="321"/>
      <c r="Q20" s="321"/>
      <c r="R20" s="321"/>
      <c r="S20" s="321"/>
      <c r="T20" s="322"/>
    </row>
    <row r="21" spans="1:33" ht="21" customHeight="1">
      <c r="B21" s="342" t="s">
        <v>159</v>
      </c>
      <c r="C21" s="321"/>
      <c r="D21" s="321"/>
      <c r="E21" s="321"/>
      <c r="F21" s="321"/>
      <c r="G21" s="321">
        <v>7</v>
      </c>
      <c r="H21" s="321"/>
      <c r="I21" s="321"/>
      <c r="J21" s="321" t="s">
        <v>133</v>
      </c>
      <c r="K21" s="321"/>
      <c r="L21" s="321"/>
      <c r="M21" s="321"/>
      <c r="N21" s="321"/>
      <c r="O21" s="321"/>
      <c r="P21" s="321"/>
      <c r="Q21" s="321"/>
      <c r="R21" s="321"/>
      <c r="S21" s="321"/>
      <c r="T21" s="322"/>
    </row>
    <row r="22" spans="1:33" ht="21" customHeight="1">
      <c r="B22" s="320" t="s">
        <v>158</v>
      </c>
      <c r="C22" s="321"/>
      <c r="D22" s="321"/>
      <c r="E22" s="321"/>
      <c r="F22" s="321"/>
      <c r="G22" s="321">
        <v>2</v>
      </c>
      <c r="H22" s="321"/>
      <c r="I22" s="321"/>
      <c r="J22" s="321" t="s">
        <v>133</v>
      </c>
      <c r="K22" s="321"/>
      <c r="L22" s="321"/>
      <c r="M22" s="321"/>
      <c r="N22" s="321"/>
      <c r="O22" s="321"/>
      <c r="P22" s="321"/>
      <c r="Q22" s="321"/>
      <c r="R22" s="321"/>
      <c r="S22" s="321"/>
      <c r="T22" s="322"/>
    </row>
    <row r="23" spans="1:33" ht="21" customHeight="1">
      <c r="B23" s="320" t="s">
        <v>157</v>
      </c>
      <c r="C23" s="321"/>
      <c r="D23" s="321"/>
      <c r="E23" s="321"/>
      <c r="F23" s="321"/>
      <c r="G23" s="321">
        <v>9</v>
      </c>
      <c r="H23" s="321"/>
      <c r="I23" s="321"/>
      <c r="J23" s="321" t="s">
        <v>133</v>
      </c>
      <c r="K23" s="321"/>
      <c r="L23" s="321"/>
      <c r="M23" s="321"/>
      <c r="N23" s="321"/>
      <c r="O23" s="321"/>
      <c r="P23" s="321"/>
      <c r="Q23" s="321"/>
      <c r="R23" s="321"/>
      <c r="S23" s="321"/>
      <c r="T23" s="322"/>
    </row>
    <row r="24" spans="1:33" ht="21" customHeight="1">
      <c r="B24" s="320" t="s">
        <v>156</v>
      </c>
      <c r="C24" s="321"/>
      <c r="D24" s="321"/>
      <c r="E24" s="321"/>
      <c r="F24" s="321"/>
      <c r="G24" s="321">
        <v>7</v>
      </c>
      <c r="H24" s="321"/>
      <c r="I24" s="321"/>
      <c r="J24" s="321" t="s">
        <v>133</v>
      </c>
      <c r="K24" s="321"/>
      <c r="L24" s="321"/>
      <c r="M24" s="321"/>
      <c r="N24" s="321"/>
      <c r="O24" s="321"/>
      <c r="P24" s="321"/>
      <c r="Q24" s="321"/>
      <c r="R24" s="321"/>
      <c r="S24" s="321"/>
      <c r="T24" s="322"/>
    </row>
    <row r="25" spans="1:33" ht="21" customHeight="1">
      <c r="B25" s="320" t="s">
        <v>155</v>
      </c>
      <c r="C25" s="321"/>
      <c r="D25" s="321"/>
      <c r="E25" s="321"/>
      <c r="F25" s="321"/>
      <c r="G25" s="321">
        <v>6</v>
      </c>
      <c r="H25" s="321"/>
      <c r="I25" s="321"/>
      <c r="J25" s="321" t="s">
        <v>133</v>
      </c>
      <c r="K25" s="321"/>
      <c r="L25" s="321"/>
      <c r="M25" s="321"/>
      <c r="N25" s="321"/>
      <c r="O25" s="321"/>
      <c r="P25" s="321"/>
      <c r="Q25" s="321"/>
      <c r="R25" s="321"/>
      <c r="S25" s="321"/>
      <c r="T25" s="322"/>
    </row>
    <row r="26" spans="1:33" ht="21" customHeight="1">
      <c r="B26" s="320" t="s">
        <v>154</v>
      </c>
      <c r="C26" s="321"/>
      <c r="D26" s="321"/>
      <c r="E26" s="321"/>
      <c r="F26" s="321"/>
      <c r="G26" s="321">
        <v>3</v>
      </c>
      <c r="H26" s="321"/>
      <c r="I26" s="321"/>
      <c r="J26" s="321" t="s">
        <v>133</v>
      </c>
      <c r="K26" s="321"/>
      <c r="L26" s="321"/>
      <c r="M26" s="321"/>
      <c r="N26" s="321"/>
      <c r="O26" s="321"/>
      <c r="P26" s="321"/>
      <c r="Q26" s="321"/>
      <c r="R26" s="321"/>
      <c r="S26" s="321"/>
      <c r="T26" s="322"/>
    </row>
    <row r="27" spans="1:33" ht="21" customHeight="1">
      <c r="B27" s="320" t="s">
        <v>153</v>
      </c>
      <c r="C27" s="321"/>
      <c r="D27" s="321"/>
      <c r="E27" s="321"/>
      <c r="F27" s="321"/>
      <c r="G27" s="321">
        <v>2</v>
      </c>
      <c r="H27" s="321"/>
      <c r="I27" s="321"/>
      <c r="J27" s="321" t="s">
        <v>133</v>
      </c>
      <c r="K27" s="321"/>
      <c r="L27" s="321"/>
      <c r="M27" s="321"/>
      <c r="N27" s="321"/>
      <c r="O27" s="321"/>
      <c r="P27" s="321"/>
      <c r="Q27" s="321"/>
      <c r="R27" s="321"/>
      <c r="S27" s="321"/>
      <c r="T27" s="322"/>
    </row>
    <row r="28" spans="1:33" ht="21" customHeight="1">
      <c r="B28" s="320" t="s">
        <v>152</v>
      </c>
      <c r="C28" s="321"/>
      <c r="D28" s="321"/>
      <c r="E28" s="321"/>
      <c r="F28" s="321"/>
      <c r="G28" s="321">
        <v>2</v>
      </c>
      <c r="H28" s="321"/>
      <c r="I28" s="321"/>
      <c r="J28" s="321" t="s">
        <v>133</v>
      </c>
      <c r="K28" s="321"/>
      <c r="L28" s="321"/>
      <c r="M28" s="321"/>
      <c r="N28" s="321"/>
      <c r="O28" s="321"/>
      <c r="P28" s="321"/>
      <c r="Q28" s="321"/>
      <c r="R28" s="321"/>
      <c r="S28" s="321"/>
      <c r="T28" s="322"/>
    </row>
    <row r="29" spans="1:33" ht="21" customHeight="1">
      <c r="B29" s="320" t="s">
        <v>152</v>
      </c>
      <c r="C29" s="321"/>
      <c r="D29" s="321"/>
      <c r="E29" s="321"/>
      <c r="F29" s="321"/>
      <c r="G29" s="321">
        <v>1</v>
      </c>
      <c r="H29" s="321"/>
      <c r="I29" s="321"/>
      <c r="J29" s="321" t="s">
        <v>131</v>
      </c>
      <c r="K29" s="321"/>
      <c r="L29" s="321"/>
      <c r="M29" s="321"/>
      <c r="N29" s="321"/>
      <c r="O29" s="321"/>
      <c r="P29" s="321"/>
      <c r="Q29" s="321"/>
      <c r="R29" s="321"/>
      <c r="S29" s="321"/>
      <c r="T29" s="322"/>
    </row>
    <row r="30" spans="1:33" ht="21" customHeight="1">
      <c r="B30" s="320" t="s">
        <v>151</v>
      </c>
      <c r="C30" s="321"/>
      <c r="D30" s="321"/>
      <c r="E30" s="321"/>
      <c r="F30" s="321"/>
      <c r="G30" s="321">
        <v>1</v>
      </c>
      <c r="H30" s="321"/>
      <c r="I30" s="321"/>
      <c r="J30" s="321" t="s">
        <v>133</v>
      </c>
      <c r="K30" s="321"/>
      <c r="L30" s="321"/>
      <c r="M30" s="321"/>
      <c r="N30" s="321"/>
      <c r="O30" s="321"/>
      <c r="P30" s="321"/>
      <c r="Q30" s="321"/>
      <c r="R30" s="321"/>
      <c r="S30" s="321"/>
      <c r="T30" s="322"/>
    </row>
    <row r="31" spans="1:33" ht="21" customHeight="1">
      <c r="B31" s="320" t="s">
        <v>150</v>
      </c>
      <c r="C31" s="321"/>
      <c r="D31" s="321"/>
      <c r="E31" s="321"/>
      <c r="F31" s="321"/>
      <c r="G31" s="321">
        <v>1</v>
      </c>
      <c r="H31" s="321"/>
      <c r="I31" s="321"/>
      <c r="J31" s="321" t="s">
        <v>133</v>
      </c>
      <c r="K31" s="321"/>
      <c r="L31" s="321"/>
      <c r="M31" s="321"/>
      <c r="N31" s="321"/>
      <c r="O31" s="321"/>
      <c r="P31" s="321"/>
      <c r="Q31" s="321"/>
      <c r="R31" s="321"/>
      <c r="S31" s="321"/>
      <c r="T31" s="322"/>
    </row>
    <row r="32" spans="1:33" ht="21" customHeight="1">
      <c r="B32" s="320" t="s">
        <v>149</v>
      </c>
      <c r="C32" s="321"/>
      <c r="D32" s="321"/>
      <c r="E32" s="321"/>
      <c r="F32" s="321"/>
      <c r="G32" s="321">
        <v>1</v>
      </c>
      <c r="H32" s="321"/>
      <c r="I32" s="321"/>
      <c r="J32" s="321" t="s">
        <v>131</v>
      </c>
      <c r="K32" s="321"/>
      <c r="L32" s="321"/>
      <c r="M32" s="321"/>
      <c r="N32" s="321"/>
      <c r="O32" s="321"/>
      <c r="P32" s="321"/>
      <c r="Q32" s="321"/>
      <c r="R32" s="321"/>
      <c r="S32" s="321"/>
      <c r="T32" s="322"/>
    </row>
    <row r="33" spans="1:20" ht="21" customHeight="1">
      <c r="A33" s="21"/>
      <c r="B33" s="320" t="s">
        <v>148</v>
      </c>
      <c r="C33" s="321"/>
      <c r="D33" s="321"/>
      <c r="E33" s="321"/>
      <c r="F33" s="321"/>
      <c r="G33" s="321">
        <v>1</v>
      </c>
      <c r="H33" s="321"/>
      <c r="I33" s="321"/>
      <c r="J33" s="321" t="s">
        <v>144</v>
      </c>
      <c r="K33" s="321"/>
      <c r="L33" s="321"/>
      <c r="M33" s="321"/>
      <c r="N33" s="321"/>
      <c r="O33" s="321"/>
      <c r="P33" s="321"/>
      <c r="Q33" s="321"/>
      <c r="R33" s="321"/>
      <c r="S33" s="321"/>
      <c r="T33" s="322"/>
    </row>
    <row r="34" spans="1:20" ht="21" customHeight="1">
      <c r="A34" s="21"/>
      <c r="B34" s="320" t="s">
        <v>147</v>
      </c>
      <c r="C34" s="321"/>
      <c r="D34" s="321"/>
      <c r="E34" s="321"/>
      <c r="F34" s="321"/>
      <c r="G34" s="321">
        <v>1</v>
      </c>
      <c r="H34" s="321"/>
      <c r="I34" s="321"/>
      <c r="J34" s="321" t="s">
        <v>133</v>
      </c>
      <c r="K34" s="321"/>
      <c r="L34" s="321"/>
      <c r="M34" s="321"/>
      <c r="N34" s="321"/>
      <c r="O34" s="321"/>
      <c r="P34" s="321"/>
      <c r="Q34" s="321"/>
      <c r="R34" s="321"/>
      <c r="S34" s="321"/>
      <c r="T34" s="322"/>
    </row>
    <row r="35" spans="1:20" ht="21" customHeight="1">
      <c r="A35" s="21"/>
      <c r="B35" s="320" t="s">
        <v>147</v>
      </c>
      <c r="C35" s="321"/>
      <c r="D35" s="321"/>
      <c r="E35" s="321"/>
      <c r="F35" s="321"/>
      <c r="G35" s="321">
        <v>1</v>
      </c>
      <c r="H35" s="321"/>
      <c r="I35" s="321"/>
      <c r="J35" s="321" t="s">
        <v>131</v>
      </c>
      <c r="K35" s="321"/>
      <c r="L35" s="321"/>
      <c r="M35" s="321"/>
      <c r="N35" s="321"/>
      <c r="O35" s="321"/>
      <c r="P35" s="321"/>
      <c r="Q35" s="321"/>
      <c r="R35" s="321"/>
      <c r="S35" s="321"/>
      <c r="T35" s="322"/>
    </row>
    <row r="36" spans="1:20" ht="21" customHeight="1">
      <c r="A36" s="21"/>
      <c r="B36" s="320" t="s">
        <v>146</v>
      </c>
      <c r="C36" s="321"/>
      <c r="D36" s="321"/>
      <c r="E36" s="321"/>
      <c r="F36" s="321"/>
      <c r="G36" s="321">
        <v>3</v>
      </c>
      <c r="H36" s="321"/>
      <c r="I36" s="321"/>
      <c r="J36" s="321" t="s">
        <v>144</v>
      </c>
      <c r="K36" s="321"/>
      <c r="L36" s="321"/>
      <c r="M36" s="321"/>
      <c r="N36" s="321"/>
      <c r="O36" s="321"/>
      <c r="P36" s="321"/>
      <c r="Q36" s="321"/>
      <c r="R36" s="321"/>
      <c r="S36" s="321"/>
      <c r="T36" s="322"/>
    </row>
    <row r="37" spans="1:20" ht="21" customHeight="1">
      <c r="A37" s="21"/>
      <c r="B37" s="320" t="s">
        <v>145</v>
      </c>
      <c r="C37" s="321"/>
      <c r="D37" s="321"/>
      <c r="E37" s="321"/>
      <c r="F37" s="321"/>
      <c r="G37" s="321">
        <v>1</v>
      </c>
      <c r="H37" s="321"/>
      <c r="I37" s="321"/>
      <c r="J37" s="321" t="s">
        <v>144</v>
      </c>
      <c r="K37" s="321"/>
      <c r="L37" s="321"/>
      <c r="M37" s="321"/>
      <c r="N37" s="321"/>
      <c r="O37" s="321"/>
      <c r="P37" s="321"/>
      <c r="Q37" s="321"/>
      <c r="R37" s="321"/>
      <c r="S37" s="321"/>
      <c r="T37" s="322"/>
    </row>
    <row r="38" spans="1:20" ht="21" customHeight="1">
      <c r="A38" s="21"/>
      <c r="B38" s="320" t="s">
        <v>143</v>
      </c>
      <c r="C38" s="321"/>
      <c r="D38" s="321"/>
      <c r="E38" s="321"/>
      <c r="F38" s="321"/>
      <c r="G38" s="321">
        <v>1</v>
      </c>
      <c r="H38" s="321"/>
      <c r="I38" s="321"/>
      <c r="J38" s="321" t="s">
        <v>133</v>
      </c>
      <c r="K38" s="321"/>
      <c r="L38" s="321"/>
      <c r="M38" s="321"/>
      <c r="N38" s="321"/>
      <c r="O38" s="321"/>
      <c r="P38" s="321"/>
      <c r="Q38" s="321"/>
      <c r="R38" s="321"/>
      <c r="S38" s="321"/>
      <c r="T38" s="322"/>
    </row>
    <row r="39" spans="1:20" ht="21" customHeight="1">
      <c r="A39" s="21"/>
      <c r="B39" s="320" t="s">
        <v>142</v>
      </c>
      <c r="C39" s="321"/>
      <c r="D39" s="321"/>
      <c r="E39" s="321"/>
      <c r="F39" s="321"/>
      <c r="G39" s="321">
        <v>1</v>
      </c>
      <c r="H39" s="321"/>
      <c r="I39" s="321"/>
      <c r="J39" s="321" t="s">
        <v>133</v>
      </c>
      <c r="K39" s="321"/>
      <c r="L39" s="321"/>
      <c r="M39" s="321"/>
      <c r="N39" s="321"/>
      <c r="O39" s="321"/>
      <c r="P39" s="321"/>
      <c r="Q39" s="321"/>
      <c r="R39" s="321"/>
      <c r="S39" s="321"/>
      <c r="T39" s="322"/>
    </row>
    <row r="40" spans="1:20" ht="21" customHeight="1">
      <c r="A40" s="21"/>
      <c r="B40" s="320" t="s">
        <v>141</v>
      </c>
      <c r="C40" s="321"/>
      <c r="D40" s="321"/>
      <c r="E40" s="321"/>
      <c r="F40" s="321"/>
      <c r="G40" s="321">
        <v>4</v>
      </c>
      <c r="H40" s="321"/>
      <c r="I40" s="321"/>
      <c r="J40" s="321" t="s">
        <v>133</v>
      </c>
      <c r="K40" s="321"/>
      <c r="L40" s="321"/>
      <c r="M40" s="321"/>
      <c r="N40" s="321"/>
      <c r="O40" s="321"/>
      <c r="P40" s="321"/>
      <c r="Q40" s="321"/>
      <c r="R40" s="321"/>
      <c r="S40" s="321"/>
      <c r="T40" s="322"/>
    </row>
    <row r="41" spans="1:20" ht="21" customHeight="1">
      <c r="A41" s="21"/>
      <c r="B41" s="320" t="s">
        <v>140</v>
      </c>
      <c r="C41" s="321"/>
      <c r="D41" s="321"/>
      <c r="E41" s="321"/>
      <c r="F41" s="321"/>
      <c r="G41" s="321">
        <v>4</v>
      </c>
      <c r="H41" s="321"/>
      <c r="I41" s="321"/>
      <c r="J41" s="321" t="s">
        <v>133</v>
      </c>
      <c r="K41" s="321"/>
      <c r="L41" s="321"/>
      <c r="M41" s="321"/>
      <c r="N41" s="321"/>
      <c r="O41" s="321"/>
      <c r="P41" s="321"/>
      <c r="Q41" s="321"/>
      <c r="R41" s="321"/>
      <c r="S41" s="321"/>
      <c r="T41" s="322"/>
    </row>
    <row r="42" spans="1:20" ht="21" customHeight="1">
      <c r="A42" s="21"/>
      <c r="B42" s="320" t="s">
        <v>139</v>
      </c>
      <c r="C42" s="321"/>
      <c r="D42" s="321"/>
      <c r="E42" s="321"/>
      <c r="F42" s="321"/>
      <c r="G42" s="321">
        <v>1</v>
      </c>
      <c r="H42" s="321"/>
      <c r="I42" s="321"/>
      <c r="J42" s="321" t="s">
        <v>133</v>
      </c>
      <c r="K42" s="321"/>
      <c r="L42" s="321"/>
      <c r="M42" s="321"/>
      <c r="N42" s="321"/>
      <c r="O42" s="321"/>
      <c r="P42" s="321"/>
      <c r="Q42" s="321"/>
      <c r="R42" s="321"/>
      <c r="S42" s="321"/>
      <c r="T42" s="322"/>
    </row>
    <row r="43" spans="1:20" ht="21" customHeight="1">
      <c r="A43" s="21"/>
      <c r="B43" s="320" t="s">
        <v>138</v>
      </c>
      <c r="C43" s="321"/>
      <c r="D43" s="321"/>
      <c r="E43" s="321"/>
      <c r="F43" s="321"/>
      <c r="G43" s="321">
        <v>4</v>
      </c>
      <c r="H43" s="321"/>
      <c r="I43" s="321"/>
      <c r="J43" s="321" t="s">
        <v>133</v>
      </c>
      <c r="K43" s="321"/>
      <c r="L43" s="321"/>
      <c r="M43" s="321"/>
      <c r="N43" s="321"/>
      <c r="O43" s="321"/>
      <c r="P43" s="321"/>
      <c r="Q43" s="321"/>
      <c r="R43" s="321"/>
      <c r="S43" s="321"/>
      <c r="T43" s="322"/>
    </row>
    <row r="44" spans="1:20" ht="21" customHeight="1">
      <c r="A44" s="21"/>
      <c r="B44" s="320" t="s">
        <v>137</v>
      </c>
      <c r="C44" s="321"/>
      <c r="D44" s="321"/>
      <c r="E44" s="321"/>
      <c r="F44" s="321"/>
      <c r="G44" s="321">
        <v>1</v>
      </c>
      <c r="H44" s="321"/>
      <c r="I44" s="321"/>
      <c r="J44" s="321" t="s">
        <v>133</v>
      </c>
      <c r="K44" s="321"/>
      <c r="L44" s="321"/>
      <c r="M44" s="321"/>
      <c r="N44" s="321"/>
      <c r="O44" s="321"/>
      <c r="P44" s="321"/>
      <c r="Q44" s="321"/>
      <c r="R44" s="321"/>
      <c r="S44" s="321"/>
      <c r="T44" s="322"/>
    </row>
    <row r="45" spans="1:20" ht="21" customHeight="1">
      <c r="A45" s="21"/>
      <c r="B45" s="320" t="s">
        <v>136</v>
      </c>
      <c r="C45" s="321"/>
      <c r="D45" s="321"/>
      <c r="E45" s="321"/>
      <c r="F45" s="321"/>
      <c r="G45" s="321">
        <v>1</v>
      </c>
      <c r="H45" s="321"/>
      <c r="I45" s="321"/>
      <c r="J45" s="321" t="s">
        <v>133</v>
      </c>
      <c r="K45" s="321"/>
      <c r="L45" s="321"/>
      <c r="M45" s="321"/>
      <c r="N45" s="321"/>
      <c r="O45" s="321"/>
      <c r="P45" s="321"/>
      <c r="Q45" s="321"/>
      <c r="R45" s="321"/>
      <c r="S45" s="321"/>
      <c r="T45" s="322"/>
    </row>
    <row r="46" spans="1:20" ht="21" customHeight="1">
      <c r="A46" s="21"/>
      <c r="B46" s="320" t="s">
        <v>135</v>
      </c>
      <c r="C46" s="321"/>
      <c r="D46" s="321"/>
      <c r="E46" s="321"/>
      <c r="F46" s="321"/>
      <c r="G46" s="321">
        <v>2</v>
      </c>
      <c r="H46" s="321"/>
      <c r="I46" s="321"/>
      <c r="J46" s="321" t="s">
        <v>133</v>
      </c>
      <c r="K46" s="321"/>
      <c r="L46" s="321"/>
      <c r="M46" s="321"/>
      <c r="N46" s="321"/>
      <c r="O46" s="321"/>
      <c r="P46" s="321"/>
      <c r="Q46" s="321"/>
      <c r="R46" s="321"/>
      <c r="S46" s="321"/>
      <c r="T46" s="322"/>
    </row>
    <row r="47" spans="1:20" ht="21" customHeight="1">
      <c r="A47" s="21"/>
      <c r="B47" s="320" t="s">
        <v>134</v>
      </c>
      <c r="C47" s="321"/>
      <c r="D47" s="321"/>
      <c r="E47" s="321"/>
      <c r="F47" s="321"/>
      <c r="G47" s="321">
        <v>1</v>
      </c>
      <c r="H47" s="321"/>
      <c r="I47" s="321"/>
      <c r="J47" s="321" t="s">
        <v>133</v>
      </c>
      <c r="K47" s="321"/>
      <c r="L47" s="321"/>
      <c r="M47" s="321"/>
      <c r="N47" s="321"/>
      <c r="O47" s="321"/>
      <c r="P47" s="321"/>
      <c r="Q47" s="321"/>
      <c r="R47" s="321"/>
      <c r="S47" s="321"/>
      <c r="T47" s="322"/>
    </row>
    <row r="48" spans="1:20" ht="21" customHeight="1">
      <c r="A48" s="21"/>
      <c r="B48" s="320" t="s">
        <v>132</v>
      </c>
      <c r="C48" s="321"/>
      <c r="D48" s="321"/>
      <c r="E48" s="321"/>
      <c r="F48" s="321"/>
      <c r="G48" s="321">
        <v>1</v>
      </c>
      <c r="H48" s="321"/>
      <c r="I48" s="321"/>
      <c r="J48" s="321" t="s">
        <v>131</v>
      </c>
      <c r="K48" s="321"/>
      <c r="L48" s="321"/>
      <c r="M48" s="321"/>
      <c r="N48" s="321"/>
      <c r="O48" s="321"/>
      <c r="P48" s="321"/>
      <c r="Q48" s="321"/>
      <c r="R48" s="321"/>
      <c r="S48" s="321"/>
      <c r="T48" s="322"/>
    </row>
    <row r="49" spans="1:20" ht="21" customHeight="1" thickBot="1">
      <c r="A49" s="21"/>
      <c r="B49" s="343"/>
      <c r="C49" s="339"/>
      <c r="D49" s="339"/>
      <c r="E49" s="339"/>
      <c r="F49" s="339"/>
      <c r="G49" s="339"/>
      <c r="H49" s="339"/>
      <c r="I49" s="339"/>
      <c r="J49" s="339"/>
      <c r="K49" s="339"/>
      <c r="L49" s="339"/>
      <c r="M49" s="339"/>
      <c r="N49" s="339"/>
      <c r="O49" s="339"/>
      <c r="P49" s="339"/>
      <c r="Q49" s="339"/>
      <c r="R49" s="339"/>
      <c r="S49" s="339"/>
      <c r="T49" s="340"/>
    </row>
    <row r="50" spans="1:20" ht="12.75" customHeight="1">
      <c r="A50" s="21"/>
    </row>
  </sheetData>
  <mergeCells count="188">
    <mergeCell ref="B49:F49"/>
    <mergeCell ref="G49:I49"/>
    <mergeCell ref="J49:N49"/>
    <mergeCell ref="O49:T49"/>
    <mergeCell ref="B39:F39"/>
    <mergeCell ref="G39:I39"/>
    <mergeCell ref="J39:N39"/>
    <mergeCell ref="O39:T39"/>
    <mergeCell ref="B40:F40"/>
    <mergeCell ref="G40:I40"/>
    <mergeCell ref="B41:F41"/>
    <mergeCell ref="G41:I41"/>
    <mergeCell ref="J41:N41"/>
    <mergeCell ref="O41:T41"/>
    <mergeCell ref="B42:F42"/>
    <mergeCell ref="G42:I42"/>
    <mergeCell ref="J42:N42"/>
    <mergeCell ref="O42:T42"/>
    <mergeCell ref="B47:F47"/>
    <mergeCell ref="G47:I47"/>
    <mergeCell ref="J47:N47"/>
    <mergeCell ref="O47:T47"/>
    <mergeCell ref="J45:N45"/>
    <mergeCell ref="O45:T45"/>
    <mergeCell ref="J40:N40"/>
    <mergeCell ref="O40:T40"/>
    <mergeCell ref="B37:F37"/>
    <mergeCell ref="G37:I37"/>
    <mergeCell ref="J37:N37"/>
    <mergeCell ref="O37:T37"/>
    <mergeCell ref="B38:F38"/>
    <mergeCell ref="G38:I38"/>
    <mergeCell ref="J38:N38"/>
    <mergeCell ref="O38:T38"/>
    <mergeCell ref="B34:F34"/>
    <mergeCell ref="G34:I34"/>
    <mergeCell ref="J34:N34"/>
    <mergeCell ref="O34:T34"/>
    <mergeCell ref="B35:F35"/>
    <mergeCell ref="G35:I35"/>
    <mergeCell ref="J35:N35"/>
    <mergeCell ref="O35:T35"/>
    <mergeCell ref="B36:F36"/>
    <mergeCell ref="G36:I36"/>
    <mergeCell ref="J36:N36"/>
    <mergeCell ref="O36:T36"/>
    <mergeCell ref="B31:F31"/>
    <mergeCell ref="G31:I31"/>
    <mergeCell ref="J31:N31"/>
    <mergeCell ref="O31:T31"/>
    <mergeCell ref="B32:F32"/>
    <mergeCell ref="G32:I32"/>
    <mergeCell ref="J32:N32"/>
    <mergeCell ref="O32:T32"/>
    <mergeCell ref="B33:F33"/>
    <mergeCell ref="G33:I33"/>
    <mergeCell ref="J33:N33"/>
    <mergeCell ref="O33:T33"/>
    <mergeCell ref="B28:F28"/>
    <mergeCell ref="G28:I28"/>
    <mergeCell ref="J28:N28"/>
    <mergeCell ref="O28:T28"/>
    <mergeCell ref="B29:F29"/>
    <mergeCell ref="G29:I29"/>
    <mergeCell ref="J29:N29"/>
    <mergeCell ref="O29:T29"/>
    <mergeCell ref="B30:F30"/>
    <mergeCell ref="G30:I30"/>
    <mergeCell ref="J30:N30"/>
    <mergeCell ref="O30:T30"/>
    <mergeCell ref="B25:F25"/>
    <mergeCell ref="G25:I25"/>
    <mergeCell ref="J25:N25"/>
    <mergeCell ref="O25:T25"/>
    <mergeCell ref="B26:F26"/>
    <mergeCell ref="G26:I26"/>
    <mergeCell ref="J26:N26"/>
    <mergeCell ref="O26:T26"/>
    <mergeCell ref="B27:F27"/>
    <mergeCell ref="G27:I27"/>
    <mergeCell ref="J27:N27"/>
    <mergeCell ref="O27:T27"/>
    <mergeCell ref="B22:F22"/>
    <mergeCell ref="G22:I22"/>
    <mergeCell ref="J22:N22"/>
    <mergeCell ref="O22:T22"/>
    <mergeCell ref="B23:F23"/>
    <mergeCell ref="G23:I23"/>
    <mergeCell ref="J23:N23"/>
    <mergeCell ref="O23:T23"/>
    <mergeCell ref="B24:F24"/>
    <mergeCell ref="G24:I24"/>
    <mergeCell ref="J24:N24"/>
    <mergeCell ref="O24:T24"/>
    <mergeCell ref="B19:F19"/>
    <mergeCell ref="G19:I19"/>
    <mergeCell ref="J19:N19"/>
    <mergeCell ref="O19:T19"/>
    <mergeCell ref="B20:F20"/>
    <mergeCell ref="G20:I20"/>
    <mergeCell ref="J20:N20"/>
    <mergeCell ref="O20:T20"/>
    <mergeCell ref="B21:F21"/>
    <mergeCell ref="G21:I21"/>
    <mergeCell ref="J21:N21"/>
    <mergeCell ref="O21:T21"/>
    <mergeCell ref="B15:E15"/>
    <mergeCell ref="F15:G15"/>
    <mergeCell ref="H15:L15"/>
    <mergeCell ref="M15:P15"/>
    <mergeCell ref="Q15:T15"/>
    <mergeCell ref="B18:F18"/>
    <mergeCell ref="G18:I18"/>
    <mergeCell ref="J18:N18"/>
    <mergeCell ref="O18:T18"/>
    <mergeCell ref="B14:E14"/>
    <mergeCell ref="F14:G14"/>
    <mergeCell ref="H14:L14"/>
    <mergeCell ref="M14:P14"/>
    <mergeCell ref="Q14:T14"/>
    <mergeCell ref="B12:E12"/>
    <mergeCell ref="F12:G12"/>
    <mergeCell ref="H12:L12"/>
    <mergeCell ref="M12:P12"/>
    <mergeCell ref="Q12:T12"/>
    <mergeCell ref="B13:E13"/>
    <mergeCell ref="F13:G13"/>
    <mergeCell ref="H13:L13"/>
    <mergeCell ref="M13:P13"/>
    <mergeCell ref="Q13:T13"/>
    <mergeCell ref="B10:E10"/>
    <mergeCell ref="F10:G10"/>
    <mergeCell ref="H10:L10"/>
    <mergeCell ref="M10:P10"/>
    <mergeCell ref="Q10:T10"/>
    <mergeCell ref="B11:E11"/>
    <mergeCell ref="F11:G11"/>
    <mergeCell ref="H11:L11"/>
    <mergeCell ref="M11:P11"/>
    <mergeCell ref="Q11:T11"/>
    <mergeCell ref="B4:E4"/>
    <mergeCell ref="F4:G4"/>
    <mergeCell ref="H4:L4"/>
    <mergeCell ref="M4:P4"/>
    <mergeCell ref="Q4:T4"/>
    <mergeCell ref="B5:E5"/>
    <mergeCell ref="F5:G5"/>
    <mergeCell ref="H5:L5"/>
    <mergeCell ref="M5:P5"/>
    <mergeCell ref="Q5:T5"/>
    <mergeCell ref="B6:E6"/>
    <mergeCell ref="F6:G6"/>
    <mergeCell ref="H6:L6"/>
    <mergeCell ref="M6:P6"/>
    <mergeCell ref="Q6:T6"/>
    <mergeCell ref="B7:E7"/>
    <mergeCell ref="B43:F43"/>
    <mergeCell ref="G43:I43"/>
    <mergeCell ref="J43:N43"/>
    <mergeCell ref="O43:T43"/>
    <mergeCell ref="F7:G7"/>
    <mergeCell ref="H7:L7"/>
    <mergeCell ref="M7:P7"/>
    <mergeCell ref="Q7:T7"/>
    <mergeCell ref="B8:E8"/>
    <mergeCell ref="F8:G8"/>
    <mergeCell ref="H8:L8"/>
    <mergeCell ref="M8:P8"/>
    <mergeCell ref="Q8:T8"/>
    <mergeCell ref="B9:E9"/>
    <mergeCell ref="F9:G9"/>
    <mergeCell ref="H9:L9"/>
    <mergeCell ref="M9:P9"/>
    <mergeCell ref="Q9:T9"/>
    <mergeCell ref="B46:F46"/>
    <mergeCell ref="G46:I46"/>
    <mergeCell ref="J46:N46"/>
    <mergeCell ref="O46:T46"/>
    <mergeCell ref="B48:F48"/>
    <mergeCell ref="G48:I48"/>
    <mergeCell ref="J48:N48"/>
    <mergeCell ref="O48:T48"/>
    <mergeCell ref="B44:F44"/>
    <mergeCell ref="G44:I44"/>
    <mergeCell ref="J44:N44"/>
    <mergeCell ref="O44:T44"/>
    <mergeCell ref="B45:F45"/>
    <mergeCell ref="G45:I45"/>
  </mergeCells>
  <phoneticPr fontId="1" type="noConversion"/>
  <printOptions horizontalCentered="1" gridLinesSet="0"/>
  <pageMargins left="0" right="0" top="0.42" bottom="0.11811023622047245" header="0" footer="0.19685039370078741"/>
  <pageSetup paperSize="9" scale="7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2</vt:i4>
      </vt:variant>
    </vt:vector>
  </HeadingPairs>
  <TitlesOfParts>
    <vt:vector size="18" baseType="lpstr">
      <vt:lpstr>회사 개요 및 연혁</vt:lpstr>
      <vt:lpstr>종업원 수</vt:lpstr>
      <vt:lpstr>대표이사</vt:lpstr>
      <vt:lpstr>주주명부</vt:lpstr>
      <vt:lpstr>매출 현황 및 주요 거래처(2013-2018)</vt:lpstr>
      <vt:lpstr>매출 현황 및 주요 거래처 (2)</vt:lpstr>
      <vt:lpstr>기술연구소 현황</vt:lpstr>
      <vt:lpstr>인증 자료</vt:lpstr>
      <vt:lpstr>검사측정기 보유현황</vt:lpstr>
      <vt:lpstr>연구기자재 현황</vt:lpstr>
      <vt:lpstr>약도</vt:lpstr>
      <vt:lpstr>재무제표(2012~2018)</vt:lpstr>
      <vt:lpstr>매출액및원가(2011~2018)</vt:lpstr>
      <vt:lpstr>유동비율(2009~2018)</vt:lpstr>
      <vt:lpstr>주요재무상황</vt:lpstr>
      <vt:lpstr>주요재무비율</vt:lpstr>
      <vt:lpstr>'유동비율(2009~2018)'!Print_Area</vt:lpstr>
      <vt:lpstr>'회사 개요 및 연혁'!Print_Area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2019-04-11T00:17:25Z</cp:lastPrinted>
  <dcterms:created xsi:type="dcterms:W3CDTF">2013-05-15T23:54:20Z</dcterms:created>
  <dcterms:modified xsi:type="dcterms:W3CDTF">2020-02-20T07:46:30Z</dcterms:modified>
</cp:coreProperties>
</file>