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cygiauque/Desktop/Columbia_Data_Analytics_Bootcamp/Final Project/"/>
    </mc:Choice>
  </mc:AlternateContent>
  <xr:revisionPtr revIDLastSave="0" documentId="13_ncr:1_{96D77AE7-E896-374F-A05F-E0CD1CF632D9}" xr6:coauthVersionLast="36" xr6:coauthVersionMax="36" xr10:uidLastSave="{00000000-0000-0000-0000-000000000000}"/>
  <bookViews>
    <workbookView xWindow="0" yWindow="480" windowWidth="22000" windowHeight="16500" xr2:uid="{0F435E9F-7E7C-2B47-9B4C-F8F97F1252CC}"/>
  </bookViews>
  <sheets>
    <sheet name="Summary" sheetId="2" r:id="rId1"/>
    <sheet name="Data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H4" i="2"/>
  <c r="G4" i="2"/>
  <c r="G46" i="2"/>
  <c r="G45" i="2"/>
  <c r="G43" i="2"/>
  <c r="G42" i="2"/>
  <c r="G40" i="2"/>
  <c r="G39" i="2"/>
  <c r="G37" i="2"/>
  <c r="G36" i="2"/>
  <c r="G34" i="2"/>
  <c r="G33" i="2"/>
  <c r="F46" i="2"/>
  <c r="F45" i="2"/>
  <c r="F43" i="2"/>
  <c r="F42" i="2"/>
  <c r="F40" i="2"/>
  <c r="F39" i="2"/>
  <c r="F37" i="2"/>
  <c r="F36" i="2"/>
  <c r="F34" i="2"/>
  <c r="F33" i="2"/>
  <c r="F7" i="2" l="1"/>
  <c r="I46" i="2" l="1"/>
  <c r="H46" i="2"/>
  <c r="I45" i="2"/>
  <c r="H45" i="2"/>
  <c r="I43" i="2"/>
  <c r="H43" i="2"/>
  <c r="I42" i="2"/>
  <c r="H42" i="2"/>
  <c r="I40" i="2"/>
  <c r="H40" i="2"/>
  <c r="I39" i="2"/>
  <c r="H39" i="2"/>
  <c r="I37" i="2"/>
  <c r="H37" i="2"/>
  <c r="I36" i="2"/>
  <c r="H36" i="2"/>
  <c r="I34" i="2"/>
  <c r="H34" i="2"/>
  <c r="I33" i="2"/>
  <c r="H33" i="2"/>
  <c r="F30" i="2"/>
  <c r="E30" i="2"/>
  <c r="D30" i="2"/>
  <c r="F29" i="2"/>
  <c r="E29" i="2"/>
  <c r="D29" i="2"/>
  <c r="F27" i="2"/>
  <c r="E27" i="2"/>
  <c r="D27" i="2"/>
  <c r="F26" i="2"/>
  <c r="E26" i="2"/>
  <c r="D26" i="2"/>
  <c r="F24" i="2"/>
  <c r="E24" i="2"/>
  <c r="D24" i="2"/>
  <c r="F23" i="2"/>
  <c r="E23" i="2"/>
  <c r="D23" i="2"/>
  <c r="F21" i="2"/>
  <c r="E21" i="2"/>
  <c r="D21" i="2"/>
  <c r="F20" i="2"/>
  <c r="E20" i="2"/>
  <c r="D20" i="2"/>
  <c r="F17" i="2"/>
  <c r="E17" i="2"/>
  <c r="D17" i="2"/>
  <c r="F16" i="2"/>
  <c r="E16" i="2"/>
  <c r="D16" i="2"/>
  <c r="F14" i="2"/>
  <c r="E14" i="2"/>
  <c r="D14" i="2"/>
  <c r="F13" i="2"/>
  <c r="E13" i="2"/>
  <c r="D13" i="2"/>
  <c r="F11" i="2"/>
  <c r="E11" i="2"/>
  <c r="D11" i="2"/>
  <c r="F10" i="2"/>
  <c r="E10" i="2"/>
  <c r="D10" i="2"/>
  <c r="F8" i="2"/>
  <c r="E8" i="2"/>
  <c r="D8" i="2"/>
  <c r="E7" i="2"/>
  <c r="D7" i="2"/>
  <c r="F4" i="2"/>
  <c r="E4" i="2"/>
  <c r="D4" i="2"/>
</calcChain>
</file>

<file path=xl/sharedStrings.xml><?xml version="1.0" encoding="utf-8"?>
<sst xmlns="http://schemas.openxmlformats.org/spreadsheetml/2006/main" count="253" uniqueCount="98">
  <si>
    <t>Original Data</t>
  </si>
  <si>
    <t>Cleaned Data</t>
  </si>
  <si>
    <t>Mean Squared</t>
  </si>
  <si>
    <t>MSE</t>
  </si>
  <si>
    <t>R2</t>
  </si>
  <si>
    <t>LASSO</t>
  </si>
  <si>
    <t>Ridge</t>
  </si>
  <si>
    <t>ElasticNet</t>
  </si>
  <si>
    <t>Training Score</t>
  </si>
  <si>
    <t>Testing Score</t>
  </si>
  <si>
    <t>X: Popularity_Cylinders</t>
  </si>
  <si>
    <t>Y: MSRP</t>
  </si>
  <si>
    <t>X: Popularity_MSRP</t>
  </si>
  <si>
    <t>Y: Year</t>
  </si>
  <si>
    <t>X: Popularity_Year</t>
  </si>
  <si>
    <t>Number of Records</t>
  </si>
  <si>
    <t>Multivariable Numeric</t>
  </si>
  <si>
    <t>MSE - Mean Squared Error</t>
  </si>
  <si>
    <t>MSE is a risk function, corresponding to the expected value of the squared error loss.</t>
  </si>
  <si>
    <t>MSE measures the average of the squares of the errors—that is, the average squared difference between the estimated values and the actual value.</t>
  </si>
  <si>
    <t>or the coefficient of multiple determination for multiple</t>
  </si>
  <si>
    <t>R-squared = Explained variation / Total variation</t>
  </si>
  <si>
    <t>R-squared is always between 0 and 100%:</t>
  </si>
  <si>
    <t>0% indicates that the model explains none of the variability of the response data around its mean.</t>
  </si>
  <si>
    <t>100% indicates that the model explains all the variability of the response data around its mean.</t>
  </si>
  <si>
    <t xml:space="preserve">A larger MSE means that the data values are dispersed widely around its central moment (mean), and a smaller MSE means otherwise. </t>
  </si>
  <si>
    <t xml:space="preserve">R2 - R-squared is a statistical measure of how close the data are to the fitted regression line. It is also known as the coefficient of determination, </t>
  </si>
  <si>
    <t>Best</t>
  </si>
  <si>
    <t>Poor</t>
  </si>
  <si>
    <t>Poor: Scaler?</t>
  </si>
  <si>
    <t>Overfit - Probably too complicated</t>
  </si>
  <si>
    <t>Picking up intracies in training set that do not necessary apply to the larger world, predictability</t>
  </si>
  <si>
    <t>Maybe we eliminate some features</t>
  </si>
  <si>
    <t>Mean Square Error versus Root Mean Square Error</t>
  </si>
  <si>
    <t>Hyperparameter Tuning</t>
  </si>
  <si>
    <t>Feature Engineering</t>
  </si>
  <si>
    <t>1. Explore</t>
  </si>
  <si>
    <t>2. Optimize</t>
  </si>
  <si>
    <t>3. Visualizations</t>
  </si>
  <si>
    <t>Parameter Tuner</t>
  </si>
  <si>
    <t>Final Data</t>
  </si>
  <si>
    <t>Cleaned Data: Elimination of 1,719 records with MSRP &lt; 10,000</t>
  </si>
  <si>
    <t>Final Data: Elimination of additional 27 records with Nan values for cylinders, doors</t>
  </si>
  <si>
    <t>Original Data: Sourced from Kaggle, no elimination of Nan values, replaced Nan values with "best" assumptions for # of cylinders, doors</t>
  </si>
  <si>
    <t>Process &amp; Next Steps</t>
  </si>
  <si>
    <t>Linear Regression</t>
  </si>
  <si>
    <t>Multivariable Numeric &amp; Categorical</t>
  </si>
  <si>
    <t>Training</t>
  </si>
  <si>
    <t>Testing</t>
  </si>
  <si>
    <t>Low</t>
  </si>
  <si>
    <t>Medium</t>
  </si>
  <si>
    <t>MSE**.5</t>
  </si>
  <si>
    <t>Ridge (Tikhonov)</t>
  </si>
  <si>
    <t>Calculates line of best fit as per y = a + bx</t>
  </si>
  <si>
    <t>Mean Squared Error (MSE) measures the average of the squares of the errors—that is, the average squared difference between the estimated values and the actual value</t>
  </si>
  <si>
    <t>(Least Absolute Shrinkage and Selection Operator) imposes a constraint on model parameters causing regression coefficients for some variables to shrink toward zero</t>
  </si>
  <si>
    <t>A technique for analyzing multiple regression (large no. of parameters) data that suffer from multicollinearity. ... By adding a degree of bias (non-random) to the regression estimates, ridge regression reduces the standard errors.</t>
  </si>
  <si>
    <t>A regularized regression method that linearly combines the L1 and L2 penalties of the lasso and ridge methods.</t>
  </si>
  <si>
    <t xml:space="preserve">(Not Scrubbed) </t>
  </si>
  <si>
    <t>Removed Nan's</t>
  </si>
  <si>
    <t>Revised Model</t>
  </si>
  <si>
    <t xml:space="preserve">Multivariable Numeric Correlation (8 Variables) </t>
  </si>
  <si>
    <t>3-Variable Numeric Correlation</t>
  </si>
  <si>
    <t xml:space="preserve">Multivariable Numeric &amp; Categorical Correlation (16 Variables) </t>
  </si>
  <si>
    <t>Explains 0% of variance</t>
  </si>
  <si>
    <t>Explains 49.8% of variance</t>
  </si>
  <si>
    <t>Explains 49.6% of variance</t>
  </si>
  <si>
    <t>Explains 49.7% of variance</t>
  </si>
  <si>
    <t>Medium Accuracy</t>
  </si>
  <si>
    <t>Poor Accuracy (Scaler)</t>
  </si>
  <si>
    <t>Year</t>
  </si>
  <si>
    <t>Horse Power</t>
  </si>
  <si>
    <t>Number of Cylinders</t>
  </si>
  <si>
    <t>Number of Doors</t>
  </si>
  <si>
    <t>MPG Highway</t>
  </si>
  <si>
    <t>MPG City</t>
  </si>
  <si>
    <t>Popularity</t>
  </si>
  <si>
    <t>MSRP</t>
  </si>
  <si>
    <t>Make</t>
  </si>
  <si>
    <t>Model</t>
  </si>
  <si>
    <t>Fuel Type</t>
  </si>
  <si>
    <t>Transmission Type</t>
  </si>
  <si>
    <t>Drive</t>
  </si>
  <si>
    <t>Market Category</t>
  </si>
  <si>
    <t>Size</t>
  </si>
  <si>
    <t>Style</t>
  </si>
  <si>
    <t>Explains 96.8% of variance</t>
  </si>
  <si>
    <t>High Accuracy</t>
  </si>
  <si>
    <t>Explains 96.3% of variance</t>
  </si>
  <si>
    <t>Explains 75.1% of variance</t>
  </si>
  <si>
    <t>Added 1 Additional Variable (Market Category)</t>
  </si>
  <si>
    <t>Car MSRP</t>
  </si>
  <si>
    <t>(Removed MSRPs &lt;10,000)</t>
  </si>
  <si>
    <t>Low Training/Testing Ability</t>
  </si>
  <si>
    <t>Poor Training/Testing Ability</t>
  </si>
  <si>
    <t>High Training/Testing Ability</t>
  </si>
  <si>
    <t>Numeric Features</t>
  </si>
  <si>
    <t>Categorical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</si>
</sst>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00"/>
    <numFmt numFmtId="165" formatCode="0.000000"/>
    <numFmt numFmtId="166" formatCode="0.000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vertical="top"/>
    </xf>
    <xf numFmtId="165" fontId="0" fillId="3" borderId="0" xfId="0" applyNumberFormat="1" applyFill="1" applyAlignment="1">
      <alignment vertical="top"/>
    </xf>
    <xf numFmtId="165" fontId="0" fillId="0" borderId="0" xfId="0" applyNumberFormat="1" applyAlignment="1">
      <alignment vertical="top"/>
    </xf>
    <xf numFmtId="165" fontId="0" fillId="4" borderId="0" xfId="0" applyNumberFormat="1" applyFill="1" applyAlignment="1">
      <alignment vertical="top"/>
    </xf>
    <xf numFmtId="164" fontId="0" fillId="4" borderId="0" xfId="0" applyNumberFormat="1" applyFill="1" applyAlignment="1">
      <alignment vertical="top"/>
    </xf>
    <xf numFmtId="165" fontId="0" fillId="5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165" fontId="0" fillId="0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43" fontId="0" fillId="2" borderId="0" xfId="1" applyFont="1" applyFill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/>
    <xf numFmtId="0" fontId="0" fillId="3" borderId="0" xfId="0" applyFill="1" applyAlignment="1">
      <alignment vertical="top"/>
    </xf>
    <xf numFmtId="0" fontId="0" fillId="6" borderId="0" xfId="0" applyFill="1" applyAlignment="1">
      <alignment vertical="top"/>
    </xf>
    <xf numFmtId="0" fontId="4" fillId="0" borderId="0" xfId="0" applyFon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166" fontId="0" fillId="3" borderId="0" xfId="0" applyNumberFormat="1" applyFill="1" applyAlignment="1">
      <alignment vertical="top"/>
    </xf>
    <xf numFmtId="166" fontId="0" fillId="4" borderId="0" xfId="0" applyNumberFormat="1" applyFill="1" applyAlignment="1">
      <alignment vertical="top"/>
    </xf>
    <xf numFmtId="166" fontId="0" fillId="8" borderId="0" xfId="0" applyNumberFormat="1" applyFill="1" applyAlignment="1">
      <alignment vertical="top"/>
    </xf>
    <xf numFmtId="166" fontId="0" fillId="6" borderId="0" xfId="0" applyNumberForma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6" fillId="0" borderId="0" xfId="0" applyFont="1"/>
    <xf numFmtId="0" fontId="0" fillId="0" borderId="0" xfId="0" applyFill="1" applyAlignment="1">
      <alignment horizontal="left" vertical="top"/>
    </xf>
    <xf numFmtId="0" fontId="1" fillId="12" borderId="0" xfId="0" applyFont="1" applyFill="1" applyAlignment="1">
      <alignment horizontal="left" vertical="top" wrapText="1"/>
    </xf>
    <xf numFmtId="0" fontId="1" fillId="12" borderId="0" xfId="0" applyFont="1" applyFill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left" vertical="top" wrapText="1"/>
    </xf>
    <xf numFmtId="0" fontId="1" fillId="12" borderId="2" xfId="0" applyFont="1" applyFill="1" applyBorder="1" applyAlignment="1">
      <alignment horizontal="left" vertical="top" wrapText="1"/>
    </xf>
    <xf numFmtId="0" fontId="1" fillId="12" borderId="3" xfId="0" applyFont="1" applyFill="1" applyBorder="1" applyAlignment="1">
      <alignment horizontal="left" vertical="top" wrapText="1"/>
    </xf>
    <xf numFmtId="0" fontId="1" fillId="12" borderId="2" xfId="0" applyFont="1" applyFill="1" applyBorder="1" applyAlignment="1">
      <alignment horizontal="center" vertical="top" wrapText="1"/>
    </xf>
    <xf numFmtId="3" fontId="1" fillId="12" borderId="2" xfId="0" applyNumberFormat="1" applyFont="1" applyFill="1" applyBorder="1" applyAlignment="1">
      <alignment vertical="top"/>
    </xf>
    <xf numFmtId="0" fontId="0" fillId="0" borderId="4" xfId="0" applyBorder="1" applyAlignment="1">
      <alignment horizontal="center" vertical="top"/>
    </xf>
    <xf numFmtId="3" fontId="1" fillId="12" borderId="5" xfId="0" applyNumberFormat="1" applyFont="1" applyFill="1" applyBorder="1" applyAlignment="1">
      <alignment vertical="top"/>
    </xf>
    <xf numFmtId="0" fontId="0" fillId="0" borderId="6" xfId="0" applyBorder="1" applyAlignment="1">
      <alignment vertical="top"/>
    </xf>
    <xf numFmtId="166" fontId="0" fillId="7" borderId="6" xfId="0" applyNumberFormat="1" applyFill="1" applyBorder="1" applyAlignment="1">
      <alignment vertical="top"/>
    </xf>
    <xf numFmtId="166" fontId="0" fillId="0" borderId="6" xfId="0" applyNumberFormat="1" applyBorder="1" applyAlignment="1">
      <alignment vertical="top"/>
    </xf>
    <xf numFmtId="166" fontId="0" fillId="9" borderId="6" xfId="0" applyNumberFormat="1" applyFill="1" applyBorder="1" applyAlignment="1">
      <alignment vertical="top"/>
    </xf>
    <xf numFmtId="166" fontId="0" fillId="10" borderId="6" xfId="0" applyNumberFormat="1" applyFill="1" applyBorder="1" applyAlignment="1">
      <alignment vertical="top"/>
    </xf>
    <xf numFmtId="0" fontId="1" fillId="12" borderId="6" xfId="0" applyFont="1" applyFill="1" applyBorder="1" applyAlignment="1">
      <alignment horizontal="center" vertical="top"/>
    </xf>
    <xf numFmtId="0" fontId="1" fillId="12" borderId="5" xfId="0" applyFont="1" applyFill="1" applyBorder="1" applyAlignment="1">
      <alignment horizontal="center" vertical="top" wrapText="1"/>
    </xf>
    <xf numFmtId="0" fontId="1" fillId="12" borderId="0" xfId="0" applyFont="1" applyFill="1" applyAlignment="1">
      <alignment horizontal="left" vertical="top"/>
    </xf>
    <xf numFmtId="0" fontId="1" fillId="12" borderId="0" xfId="0" applyFont="1" applyFill="1" applyAlignment="1">
      <alignment vertical="top"/>
    </xf>
    <xf numFmtId="0" fontId="0" fillId="12" borderId="6" xfId="0" applyFill="1" applyBorder="1" applyAlignment="1">
      <alignment vertical="top"/>
    </xf>
    <xf numFmtId="0" fontId="1" fillId="12" borderId="6" xfId="0" applyFont="1" applyFill="1" applyBorder="1" applyAlignment="1">
      <alignment vertical="top"/>
    </xf>
    <xf numFmtId="0" fontId="0" fillId="12" borderId="0" xfId="0" applyFill="1" applyAlignment="1">
      <alignment horizontal="left" vertical="top" wrapText="1"/>
    </xf>
    <xf numFmtId="0" fontId="0" fillId="12" borderId="1" xfId="0" applyFill="1" applyBorder="1" applyAlignment="1">
      <alignment horizontal="left" vertical="top" wrapText="1"/>
    </xf>
    <xf numFmtId="0" fontId="0" fillId="12" borderId="0" xfId="0" applyFill="1" applyAlignment="1">
      <alignment vertical="top"/>
    </xf>
    <xf numFmtId="0" fontId="0" fillId="12" borderId="0" xfId="0" applyFill="1" applyBorder="1" applyAlignment="1">
      <alignment vertical="top"/>
    </xf>
    <xf numFmtId="166" fontId="0" fillId="2" borderId="6" xfId="0" applyNumberFormat="1" applyFill="1" applyBorder="1" applyAlignment="1">
      <alignment vertical="top"/>
    </xf>
    <xf numFmtId="166" fontId="0" fillId="13" borderId="0" xfId="0" applyNumberFormat="1" applyFill="1" applyAlignment="1">
      <alignment vertical="top"/>
    </xf>
    <xf numFmtId="166" fontId="0" fillId="14" borderId="0" xfId="0" applyNumberFormat="1" applyFill="1" applyAlignment="1">
      <alignment vertical="top"/>
    </xf>
    <xf numFmtId="167" fontId="0" fillId="2" borderId="6" xfId="1" applyNumberFormat="1" applyFont="1" applyFill="1" applyBorder="1" applyAlignment="1">
      <alignment vertical="top"/>
    </xf>
    <xf numFmtId="167" fontId="0" fillId="13" borderId="0" xfId="1" applyNumberFormat="1" applyFont="1" applyFill="1" applyAlignment="1">
      <alignment vertical="top"/>
    </xf>
    <xf numFmtId="167" fontId="0" fillId="14" borderId="0" xfId="1" applyNumberFormat="1" applyFont="1" applyFill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166" fontId="0" fillId="0" borderId="0" xfId="0" applyNumberFormat="1" applyBorder="1" applyAlignment="1">
      <alignment vertical="top"/>
    </xf>
    <xf numFmtId="166" fontId="0" fillId="2" borderId="0" xfId="0" applyNumberFormat="1" applyFill="1" applyAlignment="1">
      <alignment vertical="top"/>
    </xf>
    <xf numFmtId="167" fontId="0" fillId="2" borderId="0" xfId="1" applyNumberFormat="1" applyFont="1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0C3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D8F7-1D38-7045-B8CC-39BC15D28EC2}">
  <dimension ref="A1:Q76"/>
  <sheetViews>
    <sheetView tabSelected="1" zoomScaleNormal="100" workbookViewId="0">
      <pane ySplit="4" topLeftCell="A5" activePane="bottomLeft" state="frozen"/>
      <selection pane="bottomLeft" activeCell="A3" sqref="A3"/>
    </sheetView>
  </sheetViews>
  <sheetFormatPr baseColWidth="10" defaultRowHeight="16" x14ac:dyDescent="0.2"/>
  <cols>
    <col min="1" max="1" width="17.1640625" style="20" bestFit="1" customWidth="1"/>
    <col min="2" max="2" width="31" style="20" customWidth="1"/>
    <col min="3" max="3" width="17.83203125" style="20" customWidth="1"/>
    <col min="4" max="4" width="12" style="1" bestFit="1" customWidth="1"/>
    <col min="5" max="5" width="14.83203125" style="1" bestFit="1" customWidth="1"/>
    <col min="6" max="6" width="15" style="1" bestFit="1" customWidth="1"/>
    <col min="7" max="7" width="15" style="1" customWidth="1"/>
    <col min="8" max="8" width="16.6640625" style="1" customWidth="1"/>
    <col min="9" max="9" width="17.83203125" style="1" bestFit="1" customWidth="1"/>
    <col min="10" max="10" width="11.83203125" style="1" bestFit="1" customWidth="1"/>
    <col min="11" max="16384" width="10.83203125" style="1"/>
  </cols>
  <sheetData>
    <row r="1" spans="1:10" s="14" customFormat="1" ht="17" x14ac:dyDescent="0.2">
      <c r="A1" s="35" t="s">
        <v>91</v>
      </c>
      <c r="B1" s="35"/>
      <c r="C1" s="39"/>
      <c r="D1" s="36" t="s">
        <v>0</v>
      </c>
      <c r="E1" s="36" t="s">
        <v>1</v>
      </c>
      <c r="F1" s="51" t="s">
        <v>40</v>
      </c>
      <c r="G1" s="36" t="s">
        <v>40</v>
      </c>
      <c r="H1" s="36" t="s">
        <v>40</v>
      </c>
      <c r="I1" s="36" t="s">
        <v>40</v>
      </c>
      <c r="J1" s="25"/>
    </row>
    <row r="2" spans="1:10" s="26" customFormat="1" ht="52" thickBot="1" x14ac:dyDescent="0.25">
      <c r="A2" s="40"/>
      <c r="B2" s="40"/>
      <c r="C2" s="41"/>
      <c r="D2" s="42" t="s">
        <v>58</v>
      </c>
      <c r="E2" s="42" t="s">
        <v>92</v>
      </c>
      <c r="F2" s="52" t="s">
        <v>59</v>
      </c>
      <c r="G2" s="42" t="s">
        <v>60</v>
      </c>
      <c r="H2" s="42" t="s">
        <v>35</v>
      </c>
      <c r="I2" s="42" t="s">
        <v>90</v>
      </c>
    </row>
    <row r="3" spans="1:10" x14ac:dyDescent="0.2">
      <c r="C3" s="37"/>
      <c r="D3" s="2"/>
      <c r="E3" s="2"/>
      <c r="F3" s="44"/>
      <c r="G3" s="67"/>
      <c r="H3" s="2"/>
      <c r="I3" s="2"/>
      <c r="J3" s="33"/>
    </row>
    <row r="4" spans="1:10" s="14" customFormat="1" ht="18" thickBot="1" x14ac:dyDescent="0.25">
      <c r="A4" s="40" t="s">
        <v>15</v>
      </c>
      <c r="B4" s="40"/>
      <c r="C4" s="41"/>
      <c r="D4" s="43">
        <f>Data!D2</f>
        <v>11914</v>
      </c>
      <c r="E4" s="43">
        <f>Data!E2</f>
        <v>10195</v>
      </c>
      <c r="F4" s="45">
        <f>Data!F2</f>
        <v>10168</v>
      </c>
      <c r="G4" s="43">
        <f>F4</f>
        <v>10168</v>
      </c>
      <c r="H4" s="43">
        <f>G4</f>
        <v>10168</v>
      </c>
      <c r="I4" s="43">
        <f>H4</f>
        <v>10168</v>
      </c>
    </row>
    <row r="5" spans="1:10" x14ac:dyDescent="0.2">
      <c r="C5" s="37"/>
      <c r="F5" s="46"/>
      <c r="G5" s="68"/>
      <c r="J5" s="14" t="s">
        <v>96</v>
      </c>
    </row>
    <row r="6" spans="1:10" s="14" customFormat="1" x14ac:dyDescent="0.2">
      <c r="A6" s="53" t="s">
        <v>62</v>
      </c>
      <c r="B6" s="35"/>
      <c r="C6" s="39"/>
      <c r="D6" s="54"/>
      <c r="E6" s="54"/>
      <c r="F6" s="55"/>
      <c r="G6" s="60"/>
      <c r="H6" s="54"/>
      <c r="I6" s="54"/>
      <c r="J6" s="18" t="s">
        <v>77</v>
      </c>
    </row>
    <row r="7" spans="1:10" ht="16" customHeight="1" x14ac:dyDescent="0.2">
      <c r="A7" s="20" t="s">
        <v>45</v>
      </c>
      <c r="B7" s="20" t="s">
        <v>10</v>
      </c>
      <c r="C7" s="37" t="s">
        <v>8</v>
      </c>
      <c r="D7" s="27">
        <f>Data!D4</f>
        <v>0.29285246682553001</v>
      </c>
      <c r="E7" s="29">
        <f>Data!E4</f>
        <v>0.34917398968274799</v>
      </c>
      <c r="F7" s="47">
        <f>Data!F4</f>
        <v>0.33938982972660098</v>
      </c>
      <c r="G7" s="18" t="s">
        <v>93</v>
      </c>
      <c r="H7" s="18"/>
      <c r="I7" s="19"/>
      <c r="J7" s="18" t="s">
        <v>70</v>
      </c>
    </row>
    <row r="8" spans="1:10" ht="16" customHeight="1" x14ac:dyDescent="0.2">
      <c r="B8" s="20" t="s">
        <v>11</v>
      </c>
      <c r="C8" s="37" t="s">
        <v>9</v>
      </c>
      <c r="D8" s="27">
        <f>Data!D5</f>
        <v>0.27128279930372501</v>
      </c>
      <c r="E8" s="29">
        <f>Data!E5</f>
        <v>0.34881995499845497</v>
      </c>
      <c r="F8" s="47">
        <f>Data!F5</f>
        <v>0.37670332114440902</v>
      </c>
      <c r="G8" s="18" t="s">
        <v>93</v>
      </c>
      <c r="H8" s="18"/>
      <c r="I8" s="19"/>
      <c r="J8" s="18" t="s">
        <v>71</v>
      </c>
    </row>
    <row r="9" spans="1:10" ht="16" customHeight="1" x14ac:dyDescent="0.2">
      <c r="C9" s="37"/>
      <c r="F9" s="48"/>
      <c r="G9" s="18"/>
      <c r="H9" s="18"/>
      <c r="J9" s="18" t="s">
        <v>72</v>
      </c>
    </row>
    <row r="10" spans="1:10" ht="16" customHeight="1" x14ac:dyDescent="0.2">
      <c r="A10" s="20" t="s">
        <v>45</v>
      </c>
      <c r="B10" s="20" t="s">
        <v>12</v>
      </c>
      <c r="C10" s="37" t="s">
        <v>8</v>
      </c>
      <c r="D10" s="30">
        <f>Data!D7</f>
        <v>5.9721790405413797E-2</v>
      </c>
      <c r="E10" s="28">
        <f>Data!E7</f>
        <v>1.8971059671806501E-2</v>
      </c>
      <c r="F10" s="49">
        <f>Data!F7</f>
        <v>2.23979076047248E-2</v>
      </c>
      <c r="G10" s="18" t="s">
        <v>94</v>
      </c>
      <c r="H10" s="18"/>
      <c r="I10" s="19"/>
      <c r="J10" s="18" t="s">
        <v>73</v>
      </c>
    </row>
    <row r="11" spans="1:10" ht="16" customHeight="1" x14ac:dyDescent="0.2">
      <c r="B11" s="20" t="s">
        <v>13</v>
      </c>
      <c r="C11" s="37" t="s">
        <v>9</v>
      </c>
      <c r="D11" s="30">
        <f>Data!D8</f>
        <v>5.5907062764878702E-2</v>
      </c>
      <c r="E11" s="28">
        <f>Data!E8</f>
        <v>1.91741561123225E-2</v>
      </c>
      <c r="F11" s="49">
        <f>Data!F8</f>
        <v>7.1906562840430201E-3</v>
      </c>
      <c r="G11" s="18" t="s">
        <v>94</v>
      </c>
      <c r="H11" s="18"/>
      <c r="I11" s="19"/>
      <c r="J11" s="18" t="s">
        <v>74</v>
      </c>
    </row>
    <row r="12" spans="1:10" ht="16" customHeight="1" x14ac:dyDescent="0.2">
      <c r="C12" s="37"/>
      <c r="F12" s="48"/>
      <c r="G12" s="18"/>
      <c r="H12" s="18"/>
      <c r="J12" s="18" t="s">
        <v>75</v>
      </c>
    </row>
    <row r="13" spans="1:10" ht="16" customHeight="1" x14ac:dyDescent="0.2">
      <c r="A13" s="20" t="s">
        <v>45</v>
      </c>
      <c r="B13" s="20" t="s">
        <v>14</v>
      </c>
      <c r="C13" s="37" t="s">
        <v>8</v>
      </c>
      <c r="D13" s="30">
        <f>Data!D10</f>
        <v>5.7217489153146499E-2</v>
      </c>
      <c r="E13" s="28">
        <f>Data!E10</f>
        <v>4.2250357687557598E-3</v>
      </c>
      <c r="F13" s="49">
        <f>Data!F10</f>
        <v>4.4093784796329603E-3</v>
      </c>
      <c r="G13" s="18" t="s">
        <v>94</v>
      </c>
      <c r="H13" s="18"/>
      <c r="I13" s="19"/>
      <c r="J13" s="18" t="s">
        <v>76</v>
      </c>
    </row>
    <row r="14" spans="1:10" ht="16" customHeight="1" x14ac:dyDescent="0.2">
      <c r="B14" s="20" t="s">
        <v>11</v>
      </c>
      <c r="C14" s="37" t="s">
        <v>9</v>
      </c>
      <c r="D14" s="30">
        <f>Data!D11</f>
        <v>5.2753155822075702E-2</v>
      </c>
      <c r="E14" s="28">
        <f>Data!E11</f>
        <v>4.6278907438122002E-3</v>
      </c>
      <c r="F14" s="49">
        <f>Data!F11</f>
        <v>5.5804936117735899E-3</v>
      </c>
      <c r="G14" s="18" t="s">
        <v>94</v>
      </c>
      <c r="H14" s="18"/>
      <c r="I14" s="19"/>
      <c r="J14" s="18"/>
    </row>
    <row r="15" spans="1:10" ht="16" customHeight="1" x14ac:dyDescent="0.2">
      <c r="C15" s="37"/>
      <c r="D15" s="19"/>
      <c r="E15" s="19"/>
      <c r="F15" s="48"/>
      <c r="G15" s="18"/>
      <c r="H15" s="18"/>
      <c r="I15" s="19"/>
      <c r="J15" s="24" t="s">
        <v>97</v>
      </c>
    </row>
    <row r="16" spans="1:10" ht="16" customHeight="1" x14ac:dyDescent="0.2">
      <c r="A16" s="20" t="s">
        <v>2</v>
      </c>
      <c r="B16" s="20" t="s">
        <v>14</v>
      </c>
      <c r="C16" s="37" t="s">
        <v>3</v>
      </c>
      <c r="D16" s="30">
        <f>Data!D13</f>
        <v>1.0151089823232999</v>
      </c>
      <c r="E16" s="28">
        <f>Data!E13</f>
        <v>0.76648289353444898</v>
      </c>
      <c r="F16" s="49">
        <f>Data!F13</f>
        <v>1.01081466623049</v>
      </c>
      <c r="G16" s="18" t="s">
        <v>69</v>
      </c>
      <c r="H16" s="18"/>
      <c r="I16" s="19"/>
      <c r="J16" s="18" t="s">
        <v>78</v>
      </c>
    </row>
    <row r="17" spans="1:17" ht="16" customHeight="1" x14ac:dyDescent="0.2">
      <c r="B17" s="20" t="s">
        <v>11</v>
      </c>
      <c r="C17" s="37" t="s">
        <v>4</v>
      </c>
      <c r="D17" s="30">
        <f>Data!D14</f>
        <v>5.2753155822075598E-2</v>
      </c>
      <c r="E17" s="28">
        <f>Data!E14</f>
        <v>4.6278907438126399E-3</v>
      </c>
      <c r="F17" s="49">
        <f>Data!F14</f>
        <v>5.5804936117732603E-3</v>
      </c>
      <c r="G17" s="18" t="s">
        <v>64</v>
      </c>
      <c r="H17" s="18"/>
      <c r="I17" s="19"/>
      <c r="J17" s="18" t="s">
        <v>79</v>
      </c>
    </row>
    <row r="18" spans="1:17" x14ac:dyDescent="0.2">
      <c r="C18" s="37"/>
      <c r="D18" s="19"/>
      <c r="E18" s="19"/>
      <c r="F18" s="48"/>
      <c r="G18" s="19"/>
      <c r="H18" s="19"/>
      <c r="I18" s="19"/>
      <c r="J18" s="18" t="s">
        <v>80</v>
      </c>
    </row>
    <row r="19" spans="1:17" s="14" customFormat="1" x14ac:dyDescent="0.2">
      <c r="A19" s="53" t="s">
        <v>61</v>
      </c>
      <c r="B19" s="35"/>
      <c r="C19" s="39"/>
      <c r="D19" s="54"/>
      <c r="E19" s="54"/>
      <c r="F19" s="56"/>
      <c r="G19" s="54"/>
      <c r="H19" s="54"/>
      <c r="I19" s="54"/>
      <c r="J19" s="18" t="s">
        <v>81</v>
      </c>
    </row>
    <row r="20" spans="1:17" ht="17" customHeight="1" x14ac:dyDescent="0.2">
      <c r="A20" s="20" t="s">
        <v>2</v>
      </c>
      <c r="B20" s="20" t="s">
        <v>16</v>
      </c>
      <c r="C20" s="37" t="s">
        <v>3</v>
      </c>
      <c r="D20" s="32">
        <f>Data!D16</f>
        <v>0.58962156228202101</v>
      </c>
      <c r="E20" s="31">
        <f>Data!E16</f>
        <v>0.42692537115048401</v>
      </c>
      <c r="F20" s="50">
        <f>Data!F16</f>
        <v>0.51061134389411</v>
      </c>
      <c r="G20" s="18" t="s">
        <v>68</v>
      </c>
      <c r="H20" s="18"/>
      <c r="I20" s="19"/>
      <c r="J20" s="18" t="s">
        <v>82</v>
      </c>
    </row>
    <row r="21" spans="1:17" ht="17" customHeight="1" x14ac:dyDescent="0.2">
      <c r="C21" s="37" t="s">
        <v>4</v>
      </c>
      <c r="D21" s="32">
        <f>Data!D17</f>
        <v>0.44979586048720299</v>
      </c>
      <c r="E21" s="31">
        <f>Data!E17</f>
        <v>0.44558500814351298</v>
      </c>
      <c r="F21" s="50">
        <f>Data!F17</f>
        <v>0.49767064377395498</v>
      </c>
      <c r="G21" s="18" t="s">
        <v>65</v>
      </c>
      <c r="H21" s="18"/>
      <c r="I21" s="19"/>
      <c r="J21" s="18" t="s">
        <v>83</v>
      </c>
    </row>
    <row r="22" spans="1:17" ht="17" customHeight="1" x14ac:dyDescent="0.2">
      <c r="C22" s="37"/>
      <c r="D22" s="19"/>
      <c r="E22" s="19"/>
      <c r="F22" s="48"/>
      <c r="G22" s="18"/>
      <c r="H22" s="18"/>
      <c r="I22" s="19"/>
      <c r="J22" s="18" t="s">
        <v>84</v>
      </c>
    </row>
    <row r="23" spans="1:17" ht="17" customHeight="1" x14ac:dyDescent="0.2">
      <c r="A23" s="20" t="s">
        <v>5</v>
      </c>
      <c r="B23" s="20" t="s">
        <v>16</v>
      </c>
      <c r="C23" s="37" t="s">
        <v>3</v>
      </c>
      <c r="D23" s="32">
        <f>Data!D19</f>
        <v>0.58908945198330998</v>
      </c>
      <c r="E23" s="31">
        <f>Data!E19</f>
        <v>0.41717129628962901</v>
      </c>
      <c r="F23" s="50">
        <f>Data!F19</f>
        <v>0.51247506058536496</v>
      </c>
      <c r="G23" s="18" t="s">
        <v>68</v>
      </c>
      <c r="H23" s="18"/>
      <c r="I23" s="19"/>
      <c r="J23" s="18" t="s">
        <v>85</v>
      </c>
    </row>
    <row r="24" spans="1:17" ht="17" customHeight="1" x14ac:dyDescent="0.2">
      <c r="C24" s="37" t="s">
        <v>4</v>
      </c>
      <c r="D24" s="32">
        <f>Data!D20</f>
        <v>0.45029239811024202</v>
      </c>
      <c r="E24" s="31">
        <f>Data!E20</f>
        <v>0.45825187148774399</v>
      </c>
      <c r="F24" s="50">
        <f>Data!F20</f>
        <v>0.49583715609903101</v>
      </c>
      <c r="G24" s="18" t="s">
        <v>66</v>
      </c>
      <c r="H24" s="18"/>
      <c r="I24" s="19"/>
    </row>
    <row r="25" spans="1:17" ht="17" customHeight="1" x14ac:dyDescent="0.2">
      <c r="C25" s="37"/>
      <c r="F25" s="48"/>
      <c r="G25" s="18"/>
      <c r="H25" s="18"/>
      <c r="J25" s="18"/>
    </row>
    <row r="26" spans="1:17" ht="17" customHeight="1" x14ac:dyDescent="0.2">
      <c r="A26" s="20" t="s">
        <v>6</v>
      </c>
      <c r="B26" s="20" t="s">
        <v>16</v>
      </c>
      <c r="C26" s="37" t="s">
        <v>3</v>
      </c>
      <c r="D26" s="32">
        <f>Data!D22</f>
        <v>0.58962161612309905</v>
      </c>
      <c r="E26" s="31">
        <f>Data!E22</f>
        <v>0.42692440335470799</v>
      </c>
      <c r="F26" s="50">
        <f>Data!F22</f>
        <v>0.51061130509156305</v>
      </c>
      <c r="G26" s="18" t="s">
        <v>68</v>
      </c>
      <c r="H26" s="18"/>
      <c r="I26" s="19"/>
      <c r="J26"/>
      <c r="K26"/>
      <c r="L26"/>
      <c r="M26"/>
      <c r="N26"/>
      <c r="O26"/>
      <c r="P26"/>
      <c r="Q26"/>
    </row>
    <row r="27" spans="1:17" ht="17" customHeight="1" x14ac:dyDescent="0.2">
      <c r="C27" s="37" t="s">
        <v>4</v>
      </c>
      <c r="D27" s="32">
        <f>Data!D23</f>
        <v>0.44979581024551302</v>
      </c>
      <c r="E27" s="31">
        <f>Data!E23</f>
        <v>0.445586264945108</v>
      </c>
      <c r="F27" s="50">
        <f>Data!F23</f>
        <v>0.49767068194713399</v>
      </c>
      <c r="G27" s="18" t="s">
        <v>65</v>
      </c>
      <c r="H27" s="18"/>
      <c r="I27" s="19"/>
      <c r="J27" s="18"/>
    </row>
    <row r="28" spans="1:17" ht="17" customHeight="1" x14ac:dyDescent="0.2">
      <c r="C28" s="37"/>
      <c r="D28" s="19"/>
      <c r="E28" s="19"/>
      <c r="F28" s="48"/>
      <c r="G28" s="18"/>
      <c r="H28" s="18"/>
      <c r="I28" s="19"/>
      <c r="J28" s="18"/>
    </row>
    <row r="29" spans="1:17" ht="17" customHeight="1" x14ac:dyDescent="0.2">
      <c r="A29" s="20" t="s">
        <v>7</v>
      </c>
      <c r="B29" s="20" t="s">
        <v>16</v>
      </c>
      <c r="C29" s="37" t="s">
        <v>3</v>
      </c>
      <c r="D29" s="32">
        <f>Data!D25</f>
        <v>0.58943586155133199</v>
      </c>
      <c r="E29" s="31">
        <f>Data!E25</f>
        <v>0.418933613276609</v>
      </c>
      <c r="F29" s="50">
        <f>Data!F25</f>
        <v>0.51125455234901795</v>
      </c>
      <c r="G29" s="18" t="s">
        <v>68</v>
      </c>
      <c r="H29" s="18"/>
      <c r="I29" s="19"/>
      <c r="J29" s="18"/>
    </row>
    <row r="30" spans="1:17" ht="17" customHeight="1" x14ac:dyDescent="0.2">
      <c r="C30" s="37" t="s">
        <v>4</v>
      </c>
      <c r="D30" s="32">
        <f>Data!D26</f>
        <v>0.44996914673938898</v>
      </c>
      <c r="E30" s="31">
        <f>Data!E26</f>
        <v>0.45596328658740798</v>
      </c>
      <c r="F30" s="50">
        <f>Data!F26</f>
        <v>0.497037867998531</v>
      </c>
      <c r="G30" s="18" t="s">
        <v>67</v>
      </c>
      <c r="H30" s="18"/>
      <c r="I30" s="19"/>
      <c r="J30" s="18"/>
    </row>
    <row r="31" spans="1:17" x14ac:dyDescent="0.2">
      <c r="C31" s="37"/>
      <c r="D31" s="19"/>
      <c r="E31" s="19"/>
      <c r="F31" s="48"/>
      <c r="G31" s="69"/>
      <c r="H31" s="19"/>
      <c r="I31" s="19"/>
      <c r="J31" s="18"/>
    </row>
    <row r="32" spans="1:17" x14ac:dyDescent="0.2">
      <c r="A32" s="53" t="s">
        <v>63</v>
      </c>
      <c r="B32" s="57"/>
      <c r="C32" s="58"/>
      <c r="D32" s="59"/>
      <c r="E32" s="59"/>
      <c r="F32" s="55"/>
      <c r="G32" s="60"/>
      <c r="H32" s="59"/>
      <c r="I32" s="59"/>
    </row>
    <row r="33" spans="1:10" ht="17" x14ac:dyDescent="0.2">
      <c r="A33" s="21" t="s">
        <v>45</v>
      </c>
      <c r="B33" s="34" t="s">
        <v>46</v>
      </c>
      <c r="C33" s="38" t="s">
        <v>47</v>
      </c>
      <c r="D33" s="19"/>
      <c r="E33" s="19"/>
      <c r="F33" s="61">
        <f>Data!F28</f>
        <v>0.98781798832852497</v>
      </c>
      <c r="G33" s="70">
        <f>Data!H28</f>
        <v>0.98780633275335405</v>
      </c>
      <c r="H33" s="62">
        <f>Data!J28</f>
        <v>0.98781798832852497</v>
      </c>
      <c r="I33" s="63">
        <f>Data!K28</f>
        <v>0.98624884654641398</v>
      </c>
      <c r="J33" s="18" t="s">
        <v>95</v>
      </c>
    </row>
    <row r="34" spans="1:10" ht="17" x14ac:dyDescent="0.2">
      <c r="A34" s="21"/>
      <c r="B34" s="21"/>
      <c r="C34" s="38" t="s">
        <v>48</v>
      </c>
      <c r="D34" s="19"/>
      <c r="E34" s="19"/>
      <c r="F34" s="61">
        <f>Data!F29</f>
        <v>0.88434757808139297</v>
      </c>
      <c r="G34" s="70">
        <f>Data!H29</f>
        <v>0.88432544962979198</v>
      </c>
      <c r="H34" s="62">
        <f>Data!J29</f>
        <v>0.96235609787166598</v>
      </c>
      <c r="I34" s="63">
        <f>Data!K29</f>
        <v>0.96769801223223195</v>
      </c>
      <c r="J34" s="18" t="s">
        <v>95</v>
      </c>
    </row>
    <row r="35" spans="1:10" x14ac:dyDescent="0.2">
      <c r="A35" s="21"/>
      <c r="B35" s="21"/>
      <c r="C35" s="38"/>
      <c r="D35" s="19"/>
      <c r="E35" s="19"/>
      <c r="F35" s="48"/>
      <c r="G35" s="19"/>
      <c r="H35" s="19"/>
      <c r="I35" s="19"/>
    </row>
    <row r="36" spans="1:10" ht="17" x14ac:dyDescent="0.2">
      <c r="A36" s="21" t="s">
        <v>2</v>
      </c>
      <c r="B36" s="34" t="s">
        <v>46</v>
      </c>
      <c r="C36" s="38" t="s">
        <v>3</v>
      </c>
      <c r="D36" s="19"/>
      <c r="E36" s="19"/>
      <c r="F36" s="64">
        <f>Data!F31</f>
        <v>753247817.26081598</v>
      </c>
      <c r="G36" s="71">
        <f>Data!H31</f>
        <v>753391940.55362403</v>
      </c>
      <c r="H36" s="65">
        <f>Data!J31</f>
        <v>150418171.29529899</v>
      </c>
      <c r="I36" s="66">
        <f>Data!K31</f>
        <v>129072855.217464</v>
      </c>
      <c r="J36" s="1" t="s">
        <v>87</v>
      </c>
    </row>
    <row r="37" spans="1:10" ht="17" x14ac:dyDescent="0.2">
      <c r="A37" s="21"/>
      <c r="B37" s="21"/>
      <c r="C37" s="38" t="s">
        <v>4</v>
      </c>
      <c r="D37" s="19"/>
      <c r="E37" s="19"/>
      <c r="F37" s="61">
        <f>Data!F32</f>
        <v>0.88434757808139297</v>
      </c>
      <c r="G37" s="70">
        <f>Data!H32</f>
        <v>0.88432544962979198</v>
      </c>
      <c r="H37" s="62">
        <f>Data!J32</f>
        <v>0.96235609787166598</v>
      </c>
      <c r="I37" s="63">
        <f>Data!K32</f>
        <v>0.96769801223223195</v>
      </c>
      <c r="J37" s="18" t="s">
        <v>86</v>
      </c>
    </row>
    <row r="38" spans="1:10" x14ac:dyDescent="0.2">
      <c r="A38" s="21"/>
      <c r="B38" s="34"/>
      <c r="C38" s="38"/>
      <c r="D38" s="19"/>
      <c r="E38" s="19"/>
      <c r="F38" s="48"/>
      <c r="G38" s="19"/>
      <c r="H38" s="19"/>
      <c r="I38" s="19"/>
    </row>
    <row r="39" spans="1:10" ht="17" x14ac:dyDescent="0.2">
      <c r="A39" s="21" t="s">
        <v>5</v>
      </c>
      <c r="B39" s="34" t="s">
        <v>46</v>
      </c>
      <c r="C39" s="38" t="s">
        <v>3</v>
      </c>
      <c r="D39" s="19"/>
      <c r="E39" s="19"/>
      <c r="F39" s="64">
        <f>Data!F34</f>
        <v>743774647.910676</v>
      </c>
      <c r="G39" s="71">
        <f>Data!H34</f>
        <v>177.16909319920001</v>
      </c>
      <c r="H39" s="65">
        <f>Data!J34</f>
        <v>151439435.50841501</v>
      </c>
      <c r="I39" s="66">
        <f>Data!K34</f>
        <v>146300210.096926</v>
      </c>
      <c r="J39" s="1" t="s">
        <v>87</v>
      </c>
    </row>
    <row r="40" spans="1:10" ht="17" x14ac:dyDescent="0.2">
      <c r="A40" s="21"/>
      <c r="B40" s="21"/>
      <c r="C40" s="38" t="s">
        <v>4</v>
      </c>
      <c r="D40" s="19"/>
      <c r="E40" s="19"/>
      <c r="F40" s="61">
        <f>Data!F35</f>
        <v>0.88580207280873602</v>
      </c>
      <c r="G40" s="70">
        <f>Data!H35</f>
        <v>0.99990991031276799</v>
      </c>
      <c r="H40" s="62">
        <f>Data!J35</f>
        <v>0.96210051458837897</v>
      </c>
      <c r="I40" s="63">
        <f>Data!K35</f>
        <v>0.96338666570123699</v>
      </c>
      <c r="J40" s="18" t="s">
        <v>88</v>
      </c>
    </row>
    <row r="41" spans="1:10" x14ac:dyDescent="0.2">
      <c r="A41" s="21"/>
      <c r="B41" s="21"/>
      <c r="C41" s="38"/>
      <c r="D41" s="19"/>
      <c r="E41" s="19"/>
      <c r="F41" s="48"/>
      <c r="G41" s="19"/>
      <c r="H41" s="19"/>
      <c r="I41" s="19"/>
    </row>
    <row r="42" spans="1:10" ht="17" x14ac:dyDescent="0.2">
      <c r="A42" s="21" t="s">
        <v>6</v>
      </c>
      <c r="B42" s="34" t="s">
        <v>46</v>
      </c>
      <c r="C42" s="38" t="s">
        <v>3</v>
      </c>
      <c r="D42" s="19"/>
      <c r="E42" s="19"/>
      <c r="F42" s="64">
        <f>Data!F37</f>
        <v>753532004.10392499</v>
      </c>
      <c r="G42" s="71">
        <f>Data!H37</f>
        <v>753532004.10392499</v>
      </c>
      <c r="H42" s="65">
        <f>Data!J37</f>
        <v>149067646.87634701</v>
      </c>
      <c r="I42" s="66">
        <f>Data!K37</f>
        <v>127083582.723023</v>
      </c>
      <c r="J42" s="1" t="s">
        <v>87</v>
      </c>
    </row>
    <row r="43" spans="1:10" ht="17" x14ac:dyDescent="0.2">
      <c r="A43" s="21"/>
      <c r="B43" s="21"/>
      <c r="C43" s="38" t="s">
        <v>4</v>
      </c>
      <c r="D43" s="19"/>
      <c r="E43" s="19"/>
      <c r="F43" s="61">
        <f>Data!F38</f>
        <v>0.88430394450432903</v>
      </c>
      <c r="G43" s="70">
        <f>Data!H38</f>
        <v>0.88430394450432903</v>
      </c>
      <c r="H43" s="62">
        <f>Data!J38</f>
        <v>0.96269408236257703</v>
      </c>
      <c r="I43" s="63">
        <f>Data!K38</f>
        <v>0.96819585088059801</v>
      </c>
      <c r="J43" s="18" t="s">
        <v>86</v>
      </c>
    </row>
    <row r="44" spans="1:10" x14ac:dyDescent="0.2">
      <c r="A44" s="21"/>
      <c r="B44" s="34"/>
      <c r="C44" s="38"/>
      <c r="D44" s="19"/>
      <c r="E44" s="19"/>
      <c r="F44" s="48"/>
      <c r="G44" s="19"/>
      <c r="H44" s="19"/>
      <c r="I44" s="19"/>
    </row>
    <row r="45" spans="1:10" ht="17" x14ac:dyDescent="0.2">
      <c r="A45" s="21" t="s">
        <v>7</v>
      </c>
      <c r="B45" s="34" t="s">
        <v>46</v>
      </c>
      <c r="C45" s="38" t="s">
        <v>3</v>
      </c>
      <c r="D45" s="19"/>
      <c r="E45" s="19"/>
      <c r="F45" s="64">
        <f>Data!F40</f>
        <v>3030549181.5831699</v>
      </c>
      <c r="G45" s="71">
        <f>Data!H40</f>
        <v>3030549181.5831699</v>
      </c>
      <c r="H45" s="65">
        <f>Data!J40</f>
        <v>3030549181.5831699</v>
      </c>
      <c r="I45" s="66">
        <f>Data!K40</f>
        <v>994916795.96462297</v>
      </c>
      <c r="J45" s="1" t="s">
        <v>87</v>
      </c>
    </row>
    <row r="46" spans="1:10" ht="17" x14ac:dyDescent="0.2">
      <c r="A46" s="21"/>
      <c r="B46" s="21"/>
      <c r="C46" s="38" t="s">
        <v>4</v>
      </c>
      <c r="D46" s="19"/>
      <c r="E46" s="19"/>
      <c r="F46" s="61">
        <f>Data!F41</f>
        <v>0.53469449952327397</v>
      </c>
      <c r="G46" s="70">
        <f>Data!H41</f>
        <v>0.53469449952327397</v>
      </c>
      <c r="H46" s="62">
        <f>Data!J41</f>
        <v>0.53469449952327397</v>
      </c>
      <c r="I46" s="63">
        <f>Data!K41</f>
        <v>0.75101046522098203</v>
      </c>
      <c r="J46" s="18" t="s">
        <v>89</v>
      </c>
    </row>
    <row r="47" spans="1:10" x14ac:dyDescent="0.2">
      <c r="A47" s="21"/>
      <c r="B47" s="21"/>
      <c r="C47" s="38"/>
      <c r="F47" s="46"/>
      <c r="G47" s="68"/>
    </row>
    <row r="49" spans="1:2" x14ac:dyDescent="0.2">
      <c r="A49" s="23" t="s">
        <v>43</v>
      </c>
    </row>
    <row r="50" spans="1:2" x14ac:dyDescent="0.2">
      <c r="A50" s="23" t="s">
        <v>41</v>
      </c>
    </row>
    <row r="51" spans="1:2" x14ac:dyDescent="0.2">
      <c r="A51" s="23" t="s">
        <v>42</v>
      </c>
    </row>
    <row r="52" spans="1:2" x14ac:dyDescent="0.2">
      <c r="A52" s="23"/>
    </row>
    <row r="53" spans="1:2" x14ac:dyDescent="0.2">
      <c r="A53" s="23" t="s">
        <v>45</v>
      </c>
      <c r="B53" s="23" t="s">
        <v>53</v>
      </c>
    </row>
    <row r="54" spans="1:2" x14ac:dyDescent="0.2">
      <c r="A54" s="23" t="s">
        <v>2</v>
      </c>
      <c r="B54" s="23" t="s">
        <v>54</v>
      </c>
    </row>
    <row r="55" spans="1:2" x14ac:dyDescent="0.2">
      <c r="A55" s="23" t="s">
        <v>5</v>
      </c>
      <c r="B55" s="23" t="s">
        <v>55</v>
      </c>
    </row>
    <row r="56" spans="1:2" x14ac:dyDescent="0.2">
      <c r="A56" s="23" t="s">
        <v>52</v>
      </c>
      <c r="B56" s="23" t="s">
        <v>56</v>
      </c>
    </row>
    <row r="57" spans="1:2" x14ac:dyDescent="0.2">
      <c r="A57" s="23" t="s">
        <v>7</v>
      </c>
      <c r="B57" s="23" t="s">
        <v>57</v>
      </c>
    </row>
    <row r="59" spans="1:2" x14ac:dyDescent="0.2">
      <c r="A59" s="22"/>
    </row>
    <row r="65" spans="1:1" x14ac:dyDescent="0.2">
      <c r="A65" s="22"/>
    </row>
    <row r="76" spans="1:1" x14ac:dyDescent="0.2">
      <c r="A7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B7A0-9A75-E944-B9C6-36F4A26F9963}">
  <dimension ref="A1:L78"/>
  <sheetViews>
    <sheetView zoomScaleNormal="100" workbookViewId="0">
      <selection activeCell="F16" sqref="F16:F26"/>
    </sheetView>
  </sheetViews>
  <sheetFormatPr baseColWidth="10" defaultRowHeight="16" x14ac:dyDescent="0.2"/>
  <cols>
    <col min="1" max="1" width="17.1640625" style="1" bestFit="1" customWidth="1"/>
    <col min="2" max="2" width="31.5" style="1" bestFit="1" customWidth="1"/>
    <col min="3" max="3" width="17.83203125" style="1" customWidth="1"/>
    <col min="4" max="5" width="12" style="1" bestFit="1" customWidth="1"/>
    <col min="6" max="6" width="17.1640625" style="1" bestFit="1" customWidth="1"/>
    <col min="7" max="7" width="10.83203125" style="1"/>
    <col min="8" max="8" width="17.1640625" style="1" bestFit="1" customWidth="1"/>
    <col min="9" max="9" width="10.83203125" style="1"/>
    <col min="10" max="11" width="16.6640625" style="1" bestFit="1" customWidth="1"/>
    <col min="12" max="16384" width="10.83203125" style="1"/>
  </cols>
  <sheetData>
    <row r="1" spans="1:11" x14ac:dyDescent="0.2">
      <c r="D1" s="2" t="s">
        <v>0</v>
      </c>
      <c r="E1" s="2" t="s">
        <v>1</v>
      </c>
      <c r="F1" s="2" t="s">
        <v>40</v>
      </c>
    </row>
    <row r="2" spans="1:11" x14ac:dyDescent="0.2">
      <c r="A2" s="1" t="s">
        <v>15</v>
      </c>
      <c r="D2" s="3">
        <v>11914</v>
      </c>
      <c r="E2" s="3">
        <v>10195</v>
      </c>
      <c r="F2" s="3">
        <v>10168</v>
      </c>
      <c r="H2" s="3"/>
      <c r="J2" s="3"/>
      <c r="K2" s="3"/>
    </row>
    <row r="4" spans="1:11" x14ac:dyDescent="0.2">
      <c r="A4" s="1" t="s">
        <v>45</v>
      </c>
      <c r="B4" s="1" t="s">
        <v>10</v>
      </c>
      <c r="C4" s="1" t="s">
        <v>8</v>
      </c>
      <c r="D4" s="4">
        <v>0.29285246682553001</v>
      </c>
      <c r="E4" s="4">
        <v>0.34917398968274799</v>
      </c>
      <c r="F4" s="4">
        <v>0.33938982972660098</v>
      </c>
      <c r="G4" s="1" t="s">
        <v>49</v>
      </c>
    </row>
    <row r="5" spans="1:11" x14ac:dyDescent="0.2">
      <c r="B5" s="1" t="s">
        <v>11</v>
      </c>
      <c r="C5" s="1" t="s">
        <v>9</v>
      </c>
      <c r="D5" s="4">
        <v>0.27128279930372501</v>
      </c>
      <c r="E5" s="4">
        <v>0.34881995499845497</v>
      </c>
      <c r="F5" s="4">
        <v>0.37670332114440902</v>
      </c>
      <c r="G5" s="1" t="s">
        <v>49</v>
      </c>
    </row>
    <row r="6" spans="1:11" x14ac:dyDescent="0.2">
      <c r="D6" s="5"/>
      <c r="E6" s="5"/>
      <c r="F6" s="5"/>
    </row>
    <row r="7" spans="1:11" x14ac:dyDescent="0.2">
      <c r="A7" s="1" t="s">
        <v>45</v>
      </c>
      <c r="B7" s="1" t="s">
        <v>12</v>
      </c>
      <c r="C7" s="1" t="s">
        <v>8</v>
      </c>
      <c r="D7" s="6">
        <v>5.9721790405413797E-2</v>
      </c>
      <c r="E7" s="6">
        <v>1.8971059671806501E-2</v>
      </c>
      <c r="F7" s="6">
        <v>2.23979076047248E-2</v>
      </c>
      <c r="G7" s="1" t="s">
        <v>28</v>
      </c>
    </row>
    <row r="8" spans="1:11" x14ac:dyDescent="0.2">
      <c r="B8" s="1" t="s">
        <v>13</v>
      </c>
      <c r="C8" s="1" t="s">
        <v>9</v>
      </c>
      <c r="D8" s="6">
        <v>5.5907062764878702E-2</v>
      </c>
      <c r="E8" s="6">
        <v>1.91741561123225E-2</v>
      </c>
      <c r="F8" s="6">
        <v>7.1906562840430201E-3</v>
      </c>
      <c r="G8" s="1" t="s">
        <v>28</v>
      </c>
    </row>
    <row r="9" spans="1:11" x14ac:dyDescent="0.2">
      <c r="D9" s="5"/>
      <c r="E9" s="5"/>
      <c r="F9" s="5"/>
    </row>
    <row r="10" spans="1:11" x14ac:dyDescent="0.2">
      <c r="A10" s="1" t="s">
        <v>45</v>
      </c>
      <c r="B10" s="1" t="s">
        <v>14</v>
      </c>
      <c r="C10" s="1" t="s">
        <v>8</v>
      </c>
      <c r="D10" s="6">
        <v>5.7217489153146499E-2</v>
      </c>
      <c r="E10" s="6">
        <v>4.2250357687557598E-3</v>
      </c>
      <c r="F10" s="6">
        <v>4.4093784796329603E-3</v>
      </c>
      <c r="G10" s="1" t="s">
        <v>28</v>
      </c>
    </row>
    <row r="11" spans="1:11" x14ac:dyDescent="0.2">
      <c r="B11" s="1" t="s">
        <v>11</v>
      </c>
      <c r="C11" s="1" t="s">
        <v>9</v>
      </c>
      <c r="D11" s="6">
        <v>5.2753155822075702E-2</v>
      </c>
      <c r="E11" s="6">
        <v>4.6278907438122002E-3</v>
      </c>
      <c r="F11" s="6">
        <v>5.5804936117735899E-3</v>
      </c>
      <c r="G11" s="1" t="s">
        <v>28</v>
      </c>
    </row>
    <row r="12" spans="1:11" x14ac:dyDescent="0.2">
      <c r="D12" s="5"/>
      <c r="E12" s="5"/>
      <c r="F12" s="5"/>
    </row>
    <row r="13" spans="1:11" x14ac:dyDescent="0.2">
      <c r="A13" s="1" t="s">
        <v>2</v>
      </c>
      <c r="B13" s="1" t="s">
        <v>14</v>
      </c>
      <c r="C13" s="1" t="s">
        <v>3</v>
      </c>
      <c r="D13" s="7">
        <v>1.0151089823232999</v>
      </c>
      <c r="E13" s="6">
        <v>0.76648289353444898</v>
      </c>
      <c r="F13" s="6">
        <v>1.01081466623049</v>
      </c>
      <c r="G13" s="1" t="s">
        <v>29</v>
      </c>
    </row>
    <row r="14" spans="1:11" x14ac:dyDescent="0.2">
      <c r="B14" s="1" t="s">
        <v>11</v>
      </c>
      <c r="C14" s="1" t="s">
        <v>4</v>
      </c>
      <c r="D14" s="6">
        <v>5.2753155822075598E-2</v>
      </c>
      <c r="E14" s="6">
        <v>4.6278907438126399E-3</v>
      </c>
      <c r="F14" s="6">
        <v>5.5804936117732603E-3</v>
      </c>
      <c r="G14" s="1" t="s">
        <v>29</v>
      </c>
    </row>
    <row r="15" spans="1:11" x14ac:dyDescent="0.2">
      <c r="D15" s="5"/>
      <c r="E15" s="5"/>
      <c r="F15" s="5"/>
    </row>
    <row r="16" spans="1:11" x14ac:dyDescent="0.2">
      <c r="A16" s="1" t="s">
        <v>2</v>
      </c>
      <c r="B16" s="1" t="s">
        <v>16</v>
      </c>
      <c r="C16" s="1" t="s">
        <v>3</v>
      </c>
      <c r="D16" s="8">
        <v>0.58962156228202101</v>
      </c>
      <c r="E16" s="8">
        <v>0.42692537115048401</v>
      </c>
      <c r="F16" s="8">
        <v>0.51061134389411</v>
      </c>
      <c r="G16" s="1" t="s">
        <v>50</v>
      </c>
    </row>
    <row r="17" spans="1:12" x14ac:dyDescent="0.2">
      <c r="C17" s="1" t="s">
        <v>4</v>
      </c>
      <c r="D17" s="8">
        <v>0.44979586048720299</v>
      </c>
      <c r="E17" s="8">
        <v>0.44558500814351298</v>
      </c>
      <c r="F17" s="8">
        <v>0.49767064377395498</v>
      </c>
      <c r="G17" s="1" t="s">
        <v>50</v>
      </c>
    </row>
    <row r="18" spans="1:12" x14ac:dyDescent="0.2">
      <c r="D18" s="5"/>
      <c r="E18" s="5"/>
      <c r="F18" s="5"/>
    </row>
    <row r="19" spans="1:12" x14ac:dyDescent="0.2">
      <c r="A19" s="1" t="s">
        <v>5</v>
      </c>
      <c r="B19" s="1" t="s">
        <v>16</v>
      </c>
      <c r="C19" s="1" t="s">
        <v>3</v>
      </c>
      <c r="D19" s="8">
        <v>0.58908945198330998</v>
      </c>
      <c r="E19" s="8">
        <v>0.41717129628962901</v>
      </c>
      <c r="F19" s="8">
        <v>0.51247506058536496</v>
      </c>
      <c r="G19" s="1" t="s">
        <v>50</v>
      </c>
    </row>
    <row r="20" spans="1:12" x14ac:dyDescent="0.2">
      <c r="C20" s="1" t="s">
        <v>4</v>
      </c>
      <c r="D20" s="8">
        <v>0.45029239811024202</v>
      </c>
      <c r="E20" s="8">
        <v>0.45825187148774399</v>
      </c>
      <c r="F20" s="8">
        <v>0.49583715609903101</v>
      </c>
      <c r="G20" s="1" t="s">
        <v>50</v>
      </c>
    </row>
    <row r="21" spans="1:12" x14ac:dyDescent="0.2">
      <c r="D21" s="5"/>
      <c r="E21" s="5"/>
      <c r="F21" s="5"/>
    </row>
    <row r="22" spans="1:12" x14ac:dyDescent="0.2">
      <c r="A22" s="1" t="s">
        <v>6</v>
      </c>
      <c r="B22" s="1" t="s">
        <v>16</v>
      </c>
      <c r="C22" s="1" t="s">
        <v>3</v>
      </c>
      <c r="D22" s="8">
        <v>0.58962161612309905</v>
      </c>
      <c r="E22" s="8">
        <v>0.42692440335470799</v>
      </c>
      <c r="F22" s="8">
        <v>0.51061130509156305</v>
      </c>
      <c r="G22" s="1" t="s">
        <v>50</v>
      </c>
    </row>
    <row r="23" spans="1:12" x14ac:dyDescent="0.2">
      <c r="C23" s="1" t="s">
        <v>4</v>
      </c>
      <c r="D23" s="8">
        <v>0.44979581024551302</v>
      </c>
      <c r="E23" s="8">
        <v>0.445586264945108</v>
      </c>
      <c r="F23" s="8">
        <v>0.49767068194713399</v>
      </c>
      <c r="G23" s="1" t="s">
        <v>50</v>
      </c>
    </row>
    <row r="24" spans="1:12" x14ac:dyDescent="0.2">
      <c r="D24" s="5"/>
      <c r="E24" s="5"/>
      <c r="F24" s="5"/>
    </row>
    <row r="25" spans="1:12" x14ac:dyDescent="0.2">
      <c r="A25" s="1" t="s">
        <v>7</v>
      </c>
      <c r="B25" s="1" t="s">
        <v>16</v>
      </c>
      <c r="C25" s="1" t="s">
        <v>3</v>
      </c>
      <c r="D25" s="8">
        <v>0.58943586155133199</v>
      </c>
      <c r="E25" s="8">
        <v>0.418933613276609</v>
      </c>
      <c r="F25" s="8">
        <v>0.51125455234901795</v>
      </c>
      <c r="G25" s="1" t="s">
        <v>50</v>
      </c>
    </row>
    <row r="26" spans="1:12" x14ac:dyDescent="0.2">
      <c r="C26" s="1" t="s">
        <v>4</v>
      </c>
      <c r="D26" s="8">
        <v>0.44996914673938898</v>
      </c>
      <c r="E26" s="8">
        <v>0.45596328658740798</v>
      </c>
      <c r="F26" s="8">
        <v>0.497037867998531</v>
      </c>
      <c r="G26" s="1" t="s">
        <v>50</v>
      </c>
    </row>
    <row r="27" spans="1:12" s="9" customFormat="1" x14ac:dyDescent="0.2">
      <c r="D27" s="10"/>
      <c r="E27" s="10"/>
      <c r="F27" s="4"/>
      <c r="H27" s="17"/>
      <c r="J27" s="16"/>
      <c r="K27" s="17"/>
    </row>
    <row r="28" spans="1:12" s="9" customFormat="1" x14ac:dyDescent="0.2">
      <c r="A28" s="9" t="s">
        <v>45</v>
      </c>
      <c r="B28" s="9" t="s">
        <v>46</v>
      </c>
      <c r="C28" s="9" t="s">
        <v>47</v>
      </c>
      <c r="D28" s="10"/>
      <c r="E28" s="10"/>
      <c r="F28" s="11">
        <v>0.98781798832852497</v>
      </c>
      <c r="G28" s="9" t="s">
        <v>27</v>
      </c>
      <c r="H28" s="11">
        <v>0.98780633275335405</v>
      </c>
      <c r="J28" s="11">
        <v>0.98781798832852497</v>
      </c>
      <c r="K28" s="11">
        <v>0.98624884654641398</v>
      </c>
    </row>
    <row r="29" spans="1:12" s="9" customFormat="1" x14ac:dyDescent="0.2">
      <c r="C29" s="9" t="s">
        <v>48</v>
      </c>
      <c r="D29" s="10"/>
      <c r="E29" s="10"/>
      <c r="F29" s="11">
        <v>0.88434757808139297</v>
      </c>
      <c r="G29" s="9" t="s">
        <v>27</v>
      </c>
      <c r="H29" s="11">
        <v>0.88432544962979198</v>
      </c>
      <c r="J29" s="11">
        <v>0.96235609787166598</v>
      </c>
      <c r="K29" s="11">
        <v>0.96769801223223195</v>
      </c>
    </row>
    <row r="30" spans="1:12" s="9" customFormat="1" x14ac:dyDescent="0.2">
      <c r="D30" s="10"/>
      <c r="E30" s="10"/>
      <c r="F30" s="10"/>
      <c r="H30" s="10"/>
      <c r="J30" s="10"/>
      <c r="K30" s="10"/>
    </row>
    <row r="31" spans="1:12" s="9" customFormat="1" ht="19" x14ac:dyDescent="0.2">
      <c r="A31" s="1" t="s">
        <v>2</v>
      </c>
      <c r="B31" s="9" t="s">
        <v>46</v>
      </c>
      <c r="C31" s="9" t="s">
        <v>3</v>
      </c>
      <c r="D31" s="10"/>
      <c r="E31" s="13" t="s">
        <v>51</v>
      </c>
      <c r="F31" s="12">
        <v>753247817.26081598</v>
      </c>
      <c r="G31" s="9" t="s">
        <v>27</v>
      </c>
      <c r="H31" s="12">
        <v>753391940.55362403</v>
      </c>
      <c r="J31" s="12">
        <v>150418171.29529899</v>
      </c>
      <c r="K31" s="12">
        <v>129072855.217464</v>
      </c>
      <c r="L31" s="13" t="s">
        <v>51</v>
      </c>
    </row>
    <row r="32" spans="1:12" s="9" customFormat="1" ht="19" x14ac:dyDescent="0.25">
      <c r="C32" s="9" t="s">
        <v>4</v>
      </c>
      <c r="D32" s="10"/>
      <c r="E32" s="15">
        <v>17.986175174291301</v>
      </c>
      <c r="F32" s="11">
        <v>0.88434757808139297</v>
      </c>
      <c r="G32" s="9" t="s">
        <v>27</v>
      </c>
      <c r="H32" s="11">
        <v>0.88432544962979198</v>
      </c>
      <c r="I32" s="15"/>
      <c r="J32" s="11">
        <v>0.96235609787166598</v>
      </c>
      <c r="K32" s="11">
        <v>0.96769801223223195</v>
      </c>
      <c r="L32" s="15">
        <v>11361.023510998601</v>
      </c>
    </row>
    <row r="33" spans="1:11" s="9" customFormat="1" x14ac:dyDescent="0.2">
      <c r="D33" s="10"/>
      <c r="E33" s="10"/>
      <c r="F33" s="10"/>
      <c r="H33" s="10"/>
      <c r="J33" s="10"/>
      <c r="K33" s="10"/>
    </row>
    <row r="34" spans="1:11" s="9" customFormat="1" x14ac:dyDescent="0.2">
      <c r="A34" s="1" t="s">
        <v>5</v>
      </c>
      <c r="B34" s="9" t="s">
        <v>46</v>
      </c>
      <c r="C34" s="9" t="s">
        <v>3</v>
      </c>
      <c r="D34" s="10"/>
      <c r="E34" s="10"/>
      <c r="F34" s="12">
        <v>743774647.910676</v>
      </c>
      <c r="G34" s="9" t="s">
        <v>27</v>
      </c>
      <c r="H34" s="12">
        <v>177.16909319920001</v>
      </c>
      <c r="J34" s="12">
        <v>151439435.50841501</v>
      </c>
      <c r="K34" s="12">
        <v>146300210.096926</v>
      </c>
    </row>
    <row r="35" spans="1:11" s="9" customFormat="1" x14ac:dyDescent="0.2">
      <c r="A35" s="1"/>
      <c r="C35" s="9" t="s">
        <v>4</v>
      </c>
      <c r="D35" s="10"/>
      <c r="E35" s="10"/>
      <c r="F35" s="11">
        <v>0.88580207280873602</v>
      </c>
      <c r="G35" s="9" t="s">
        <v>27</v>
      </c>
      <c r="H35" s="11">
        <v>0.99990991031276799</v>
      </c>
      <c r="J35" s="11">
        <v>0.96210051458837897</v>
      </c>
      <c r="K35" s="11">
        <v>0.96338666570123699</v>
      </c>
    </row>
    <row r="36" spans="1:11" s="9" customFormat="1" x14ac:dyDescent="0.2">
      <c r="A36" s="1"/>
      <c r="D36" s="10"/>
      <c r="E36" s="10"/>
      <c r="F36" s="10"/>
      <c r="H36" s="10"/>
      <c r="J36" s="10"/>
      <c r="K36" s="10"/>
    </row>
    <row r="37" spans="1:11" s="9" customFormat="1" x14ac:dyDescent="0.2">
      <c r="A37" s="1" t="s">
        <v>6</v>
      </c>
      <c r="B37" s="9" t="s">
        <v>46</v>
      </c>
      <c r="C37" s="9" t="s">
        <v>3</v>
      </c>
      <c r="D37" s="10"/>
      <c r="E37" s="10"/>
      <c r="F37" s="12">
        <v>753532004.10392499</v>
      </c>
      <c r="G37" s="9" t="s">
        <v>27</v>
      </c>
      <c r="H37" s="12">
        <v>753532004.10392499</v>
      </c>
      <c r="J37" s="12">
        <v>149067646.87634701</v>
      </c>
      <c r="K37" s="12">
        <v>127083582.723023</v>
      </c>
    </row>
    <row r="38" spans="1:11" s="9" customFormat="1" x14ac:dyDescent="0.2">
      <c r="A38" s="1"/>
      <c r="C38" s="9" t="s">
        <v>4</v>
      </c>
      <c r="D38" s="10"/>
      <c r="E38" s="10"/>
      <c r="F38" s="11">
        <v>0.88430394450432903</v>
      </c>
      <c r="G38" s="9" t="s">
        <v>27</v>
      </c>
      <c r="H38" s="11">
        <v>0.88430394450432903</v>
      </c>
      <c r="J38" s="11">
        <v>0.96269408236257703</v>
      </c>
      <c r="K38" s="11">
        <v>0.96819585088059801</v>
      </c>
    </row>
    <row r="39" spans="1:11" s="9" customFormat="1" x14ac:dyDescent="0.2">
      <c r="A39" s="1"/>
      <c r="D39" s="10"/>
      <c r="E39" s="10"/>
      <c r="F39" s="10"/>
      <c r="H39" s="10"/>
      <c r="J39" s="10"/>
      <c r="K39" s="10"/>
    </row>
    <row r="40" spans="1:11" s="9" customFormat="1" x14ac:dyDescent="0.2">
      <c r="A40" s="1" t="s">
        <v>7</v>
      </c>
      <c r="B40" s="9" t="s">
        <v>46</v>
      </c>
      <c r="C40" s="9" t="s">
        <v>3</v>
      </c>
      <c r="D40" s="10"/>
      <c r="E40" s="10"/>
      <c r="F40" s="12">
        <v>3030549181.5831699</v>
      </c>
      <c r="G40" s="9" t="s">
        <v>27</v>
      </c>
      <c r="H40" s="12">
        <v>3030549181.5831699</v>
      </c>
      <c r="J40" s="12">
        <v>3030549181.5831699</v>
      </c>
      <c r="K40" s="12">
        <v>994916795.96462297</v>
      </c>
    </row>
    <row r="41" spans="1:11" s="9" customFormat="1" x14ac:dyDescent="0.2">
      <c r="C41" s="9" t="s">
        <v>4</v>
      </c>
      <c r="D41" s="10"/>
      <c r="E41" s="10"/>
      <c r="F41" s="11">
        <v>0.53469449952327397</v>
      </c>
      <c r="G41" s="9" t="s">
        <v>27</v>
      </c>
      <c r="H41" s="11">
        <v>0.53469449952327397</v>
      </c>
      <c r="J41" s="11">
        <v>0.53469449952327397</v>
      </c>
      <c r="K41" s="11">
        <v>0.75101046522098203</v>
      </c>
    </row>
    <row r="42" spans="1:11" s="9" customFormat="1" x14ac:dyDescent="0.2">
      <c r="D42" s="10"/>
      <c r="E42" s="10"/>
      <c r="F42" s="10"/>
    </row>
    <row r="44" spans="1:11" x14ac:dyDescent="0.2">
      <c r="A44" s="1" t="s">
        <v>43</v>
      </c>
    </row>
    <row r="45" spans="1:11" x14ac:dyDescent="0.2">
      <c r="A45" s="1" t="s">
        <v>41</v>
      </c>
    </row>
    <row r="46" spans="1:11" x14ac:dyDescent="0.2">
      <c r="A46" s="1" t="s">
        <v>42</v>
      </c>
    </row>
    <row r="48" spans="1:11" x14ac:dyDescent="0.2">
      <c r="A48" s="1" t="s">
        <v>45</v>
      </c>
      <c r="B48" s="1" t="s">
        <v>53</v>
      </c>
    </row>
    <row r="49" spans="1:2" x14ac:dyDescent="0.2">
      <c r="A49" s="1" t="s">
        <v>2</v>
      </c>
      <c r="B49" s="1" t="s">
        <v>54</v>
      </c>
    </row>
    <row r="50" spans="1:2" x14ac:dyDescent="0.2">
      <c r="A50" s="1" t="s">
        <v>5</v>
      </c>
      <c r="B50" s="1" t="s">
        <v>55</v>
      </c>
    </row>
    <row r="51" spans="1:2" x14ac:dyDescent="0.2">
      <c r="A51" s="1" t="s">
        <v>52</v>
      </c>
      <c r="B51" s="1" t="s">
        <v>56</v>
      </c>
    </row>
    <row r="52" spans="1:2" x14ac:dyDescent="0.2">
      <c r="A52" s="1" t="s">
        <v>7</v>
      </c>
      <c r="B52" s="1" t="s">
        <v>57</v>
      </c>
    </row>
    <row r="54" spans="1:2" x14ac:dyDescent="0.2">
      <c r="A54" s="14" t="s">
        <v>17</v>
      </c>
    </row>
    <row r="55" spans="1:2" x14ac:dyDescent="0.2">
      <c r="A55" s="1" t="s">
        <v>19</v>
      </c>
    </row>
    <row r="56" spans="1:2" x14ac:dyDescent="0.2">
      <c r="A56" s="1" t="s">
        <v>18</v>
      </c>
    </row>
    <row r="57" spans="1:2" x14ac:dyDescent="0.2">
      <c r="A57" s="1" t="s">
        <v>25</v>
      </c>
    </row>
    <row r="60" spans="1:2" x14ac:dyDescent="0.2">
      <c r="A60" s="14" t="s">
        <v>26</v>
      </c>
    </row>
    <row r="61" spans="1:2" x14ac:dyDescent="0.2">
      <c r="A61" s="1" t="s">
        <v>20</v>
      </c>
    </row>
    <row r="62" spans="1:2" x14ac:dyDescent="0.2">
      <c r="A62" s="1" t="s">
        <v>21</v>
      </c>
    </row>
    <row r="63" spans="1:2" x14ac:dyDescent="0.2">
      <c r="A63" s="1" t="s">
        <v>22</v>
      </c>
    </row>
    <row r="64" spans="1:2" x14ac:dyDescent="0.2">
      <c r="A64" s="1" t="s">
        <v>23</v>
      </c>
    </row>
    <row r="65" spans="1:3" x14ac:dyDescent="0.2">
      <c r="A65" s="1" t="s">
        <v>24</v>
      </c>
    </row>
    <row r="67" spans="1:3" x14ac:dyDescent="0.2">
      <c r="A67" s="1" t="s">
        <v>30</v>
      </c>
    </row>
    <row r="68" spans="1:3" x14ac:dyDescent="0.2">
      <c r="A68" s="1" t="s">
        <v>31</v>
      </c>
    </row>
    <row r="69" spans="1:3" x14ac:dyDescent="0.2">
      <c r="A69" s="1" t="s">
        <v>32</v>
      </c>
    </row>
    <row r="71" spans="1:3" x14ac:dyDescent="0.2">
      <c r="A71" s="14" t="s">
        <v>44</v>
      </c>
    </row>
    <row r="72" spans="1:3" x14ac:dyDescent="0.2">
      <c r="A72" s="1" t="s">
        <v>33</v>
      </c>
    </row>
    <row r="73" spans="1:3" x14ac:dyDescent="0.2">
      <c r="A73" s="1" t="s">
        <v>34</v>
      </c>
    </row>
    <row r="74" spans="1:3" x14ac:dyDescent="0.2">
      <c r="A74" s="1" t="s">
        <v>35</v>
      </c>
    </row>
    <row r="76" spans="1:3" x14ac:dyDescent="0.2">
      <c r="A76" s="1" t="s">
        <v>36</v>
      </c>
    </row>
    <row r="77" spans="1:3" x14ac:dyDescent="0.2">
      <c r="A77" s="1" t="s">
        <v>37</v>
      </c>
      <c r="B77" s="1" t="s">
        <v>35</v>
      </c>
      <c r="C77" s="1" t="s">
        <v>39</v>
      </c>
    </row>
    <row r="78" spans="1:3" x14ac:dyDescent="0.2">
      <c r="A78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Giauque</dc:creator>
  <cp:lastModifiedBy>Stacy Giauque</cp:lastModifiedBy>
  <dcterms:created xsi:type="dcterms:W3CDTF">2020-04-11T08:00:49Z</dcterms:created>
  <dcterms:modified xsi:type="dcterms:W3CDTF">2020-04-18T14:56:46Z</dcterms:modified>
</cp:coreProperties>
</file>