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9"/>
  <workbookPr filterPrivacy="1" codeName="ThisWorkbook"/>
  <xr:revisionPtr revIDLastSave="0" documentId="13_ncr:1_{78058F29-D29B-6B4E-AC28-F3EC2A731D79}" xr6:coauthVersionLast="31" xr6:coauthVersionMax="31" xr10:uidLastSave="{00000000-0000-0000-0000-000000000000}"/>
  <bookViews>
    <workbookView xWindow="0" yWindow="460" windowWidth="28800" windowHeight="17460" xr2:uid="{00000000-000D-0000-FFFF-FFFF00000000}"/>
  </bookViews>
  <sheets>
    <sheet name="Inroduction" sheetId="4" r:id="rId1"/>
    <sheet name="Risk Assessment" sheetId="1" r:id="rId2"/>
    <sheet name="Config" sheetId="7" r:id="rId3"/>
  </sheets>
  <definedNames>
    <definedName name="_xlnm._FilterDatabase" localSheetId="1" hidden="1">'Risk Assessment'!$A$2:$Z$242</definedName>
    <definedName name="_xlnm.Print_Area" localSheetId="1">'Risk Assessment'!$W$2:$X$157</definedName>
  </definedNames>
  <calcPr calcId="179017"/>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U96" i="1" l="1"/>
  <c r="V96" i="1"/>
  <c r="U130" i="1"/>
  <c r="V130" i="1"/>
  <c r="U70" i="1"/>
  <c r="V70" i="1"/>
  <c r="U137" i="1"/>
  <c r="V137" i="1"/>
  <c r="U37" i="1"/>
  <c r="V37" i="1"/>
  <c r="U43" i="1"/>
  <c r="V43" i="1"/>
  <c r="U132" i="1"/>
  <c r="V132" i="1"/>
  <c r="U55" i="1"/>
  <c r="V55" i="1"/>
  <c r="U54" i="1"/>
  <c r="V54" i="1"/>
  <c r="U53" i="1"/>
  <c r="V53" i="1"/>
  <c r="U19" i="1"/>
  <c r="V19" i="1"/>
  <c r="U25" i="1"/>
  <c r="V25" i="1"/>
  <c r="U24" i="1"/>
  <c r="V24" i="1"/>
  <c r="U93" i="1"/>
  <c r="V93" i="1"/>
  <c r="U150" i="1"/>
  <c r="V150" i="1"/>
  <c r="U145" i="1"/>
  <c r="V145" i="1"/>
  <c r="U72" i="1"/>
  <c r="V72" i="1"/>
  <c r="U69" i="1"/>
  <c r="V69" i="1"/>
  <c r="U65" i="1"/>
  <c r="V65" i="1"/>
  <c r="U63" i="1"/>
  <c r="V63" i="1"/>
  <c r="U40" i="1"/>
  <c r="V40" i="1"/>
  <c r="U124" i="1"/>
  <c r="U117" i="1"/>
  <c r="V117" i="1"/>
  <c r="V124" i="1"/>
  <c r="U101" i="1"/>
  <c r="V101" i="1"/>
  <c r="U100" i="1"/>
  <c r="V100" i="1"/>
  <c r="U102" i="1"/>
  <c r="V102" i="1"/>
  <c r="U75" i="1"/>
  <c r="V75" i="1"/>
  <c r="U67" i="1"/>
  <c r="V67" i="1"/>
  <c r="U35" i="1"/>
  <c r="V35" i="1"/>
  <c r="U86" i="1"/>
  <c r="V86" i="1"/>
  <c r="U85" i="1"/>
  <c r="V85" i="1"/>
  <c r="U30" i="1"/>
  <c r="V30" i="1"/>
  <c r="U33" i="1"/>
  <c r="V33" i="1"/>
  <c r="U8" i="1"/>
  <c r="V8" i="1"/>
  <c r="U156" i="1"/>
  <c r="V156" i="1"/>
  <c r="U116" i="1"/>
  <c r="V116" i="1"/>
  <c r="U118" i="1"/>
  <c r="V118" i="1"/>
  <c r="U87" i="1"/>
  <c r="V87" i="1"/>
  <c r="U97" i="1"/>
  <c r="V97" i="1"/>
  <c r="U108" i="1"/>
  <c r="V108" i="1"/>
  <c r="U107" i="1"/>
  <c r="V107" i="1"/>
  <c r="U106" i="1"/>
  <c r="V106" i="1"/>
  <c r="U105" i="1"/>
  <c r="V105" i="1"/>
  <c r="U104" i="1"/>
  <c r="V104" i="1"/>
  <c r="U83" i="1"/>
  <c r="V83" i="1"/>
  <c r="F2" i="7"/>
  <c r="U4" i="1"/>
  <c r="V4" i="1" s="1"/>
  <c r="U5" i="1"/>
  <c r="U6" i="1"/>
  <c r="U7" i="1"/>
  <c r="U9" i="1"/>
  <c r="U10" i="1"/>
  <c r="V10" i="1" s="1"/>
  <c r="U11" i="1"/>
  <c r="V11" i="1" s="1"/>
  <c r="U12" i="1"/>
  <c r="U13" i="1"/>
  <c r="U14" i="1"/>
  <c r="V14" i="1" s="1"/>
  <c r="U15" i="1"/>
  <c r="V15" i="1" s="1"/>
  <c r="U16" i="1"/>
  <c r="U17" i="1"/>
  <c r="U18" i="1"/>
  <c r="V18" i="1" s="1"/>
  <c r="U20" i="1"/>
  <c r="V20" i="1" s="1"/>
  <c r="U21" i="1"/>
  <c r="U22" i="1"/>
  <c r="U23" i="1"/>
  <c r="V23" i="1" s="1"/>
  <c r="U26" i="1"/>
  <c r="V26" i="1" s="1"/>
  <c r="U27" i="1"/>
  <c r="U28" i="1"/>
  <c r="U29" i="1"/>
  <c r="V29" i="1" s="1"/>
  <c r="U31" i="1"/>
  <c r="V31" i="1" s="1"/>
  <c r="U32" i="1"/>
  <c r="U34" i="1"/>
  <c r="U36" i="1"/>
  <c r="V36" i="1" s="1"/>
  <c r="U38" i="1"/>
  <c r="V38" i="1" s="1"/>
  <c r="U39" i="1"/>
  <c r="U41" i="1"/>
  <c r="U42" i="1"/>
  <c r="V42" i="1" s="1"/>
  <c r="U44" i="1"/>
  <c r="V44" i="1" s="1"/>
  <c r="U45" i="1"/>
  <c r="U46" i="1"/>
  <c r="U47" i="1"/>
  <c r="V47" i="1" s="1"/>
  <c r="U48" i="1"/>
  <c r="V48" i="1" s="1"/>
  <c r="U49" i="1"/>
  <c r="U50" i="1"/>
  <c r="U51" i="1"/>
  <c r="V51" i="1" s="1"/>
  <c r="U52" i="1"/>
  <c r="V52" i="1" s="1"/>
  <c r="U56" i="1"/>
  <c r="U57" i="1"/>
  <c r="U58" i="1"/>
  <c r="V58" i="1" s="1"/>
  <c r="U59" i="1"/>
  <c r="V59" i="1" s="1"/>
  <c r="U60" i="1"/>
  <c r="U61" i="1"/>
  <c r="U62" i="1"/>
  <c r="V62" i="1" s="1"/>
  <c r="U64" i="1"/>
  <c r="V64" i="1" s="1"/>
  <c r="U66" i="1"/>
  <c r="U68" i="1"/>
  <c r="U71" i="1"/>
  <c r="V71" i="1" s="1"/>
  <c r="U73" i="1"/>
  <c r="V73" i="1" s="1"/>
  <c r="U74" i="1"/>
  <c r="U76" i="1"/>
  <c r="U77" i="1"/>
  <c r="V77" i="1" s="1"/>
  <c r="U78" i="1"/>
  <c r="V78" i="1" s="1"/>
  <c r="U79" i="1"/>
  <c r="U80" i="1"/>
  <c r="U81" i="1"/>
  <c r="V81" i="1" s="1"/>
  <c r="U82" i="1"/>
  <c r="V82" i="1" s="1"/>
  <c r="U84" i="1"/>
  <c r="U88" i="1"/>
  <c r="U89" i="1"/>
  <c r="V89" i="1" s="1"/>
  <c r="U90" i="1"/>
  <c r="V90" i="1" s="1"/>
  <c r="U91" i="1"/>
  <c r="U92" i="1"/>
  <c r="U94" i="1"/>
  <c r="V94" i="1" s="1"/>
  <c r="U95" i="1"/>
  <c r="V95" i="1" s="1"/>
  <c r="U98" i="1"/>
  <c r="U99" i="1"/>
  <c r="U103" i="1"/>
  <c r="V103" i="1" s="1"/>
  <c r="U109" i="1"/>
  <c r="V109" i="1" s="1"/>
  <c r="U110" i="1"/>
  <c r="U111" i="1"/>
  <c r="U112" i="1"/>
  <c r="V112" i="1" s="1"/>
  <c r="U113" i="1"/>
  <c r="V113" i="1" s="1"/>
  <c r="U114" i="1"/>
  <c r="U115" i="1"/>
  <c r="U119" i="1"/>
  <c r="V119" i="1" s="1"/>
  <c r="U120" i="1"/>
  <c r="V120" i="1" s="1"/>
  <c r="U121" i="1"/>
  <c r="U122" i="1"/>
  <c r="U123" i="1"/>
  <c r="V123" i="1" s="1"/>
  <c r="U125" i="1"/>
  <c r="V125" i="1" s="1"/>
  <c r="U126" i="1"/>
  <c r="U127" i="1"/>
  <c r="U128" i="1"/>
  <c r="V128" i="1" s="1"/>
  <c r="U129" i="1"/>
  <c r="V129" i="1" s="1"/>
  <c r="U131" i="1"/>
  <c r="U133" i="1"/>
  <c r="U134" i="1"/>
  <c r="V134" i="1" s="1"/>
  <c r="U135" i="1"/>
  <c r="V135" i="1" s="1"/>
  <c r="U136" i="1"/>
  <c r="U138" i="1"/>
  <c r="U139" i="1"/>
  <c r="V139" i="1" s="1"/>
  <c r="U140" i="1"/>
  <c r="V140" i="1" s="1"/>
  <c r="U141" i="1"/>
  <c r="U142" i="1"/>
  <c r="U143" i="1"/>
  <c r="V143" i="1" s="1"/>
  <c r="U144" i="1"/>
  <c r="V144" i="1" s="1"/>
  <c r="U146" i="1"/>
  <c r="U147" i="1"/>
  <c r="U148" i="1"/>
  <c r="V148" i="1" s="1"/>
  <c r="U149" i="1"/>
  <c r="V149" i="1" s="1"/>
  <c r="U151" i="1"/>
  <c r="U152" i="1"/>
  <c r="U153" i="1"/>
  <c r="V153" i="1" s="1"/>
  <c r="U154" i="1"/>
  <c r="V154" i="1" s="1"/>
  <c r="U155" i="1"/>
  <c r="U157" i="1"/>
  <c r="U158" i="1"/>
  <c r="V158" i="1" s="1"/>
  <c r="U159" i="1"/>
  <c r="V159" i="1" s="1"/>
  <c r="U160" i="1"/>
  <c r="U161" i="1"/>
  <c r="U162" i="1"/>
  <c r="V162" i="1" s="1"/>
  <c r="U163" i="1"/>
  <c r="V163" i="1" s="1"/>
  <c r="U164" i="1"/>
  <c r="U165" i="1"/>
  <c r="U166" i="1"/>
  <c r="V166" i="1" s="1"/>
  <c r="U167" i="1"/>
  <c r="V167" i="1" s="1"/>
  <c r="U168" i="1"/>
  <c r="U169" i="1"/>
  <c r="U170" i="1"/>
  <c r="V170" i="1" s="1"/>
  <c r="U171" i="1"/>
  <c r="V171" i="1" s="1"/>
  <c r="U172" i="1"/>
  <c r="U173" i="1"/>
  <c r="U174" i="1"/>
  <c r="V174" i="1" s="1"/>
  <c r="U175" i="1"/>
  <c r="V175" i="1" s="1"/>
  <c r="U176" i="1"/>
  <c r="U177" i="1"/>
  <c r="U178" i="1"/>
  <c r="V178" i="1" s="1"/>
  <c r="U179" i="1"/>
  <c r="V179" i="1" s="1"/>
  <c r="U180" i="1"/>
  <c r="U181" i="1"/>
  <c r="U182" i="1"/>
  <c r="V182" i="1" s="1"/>
  <c r="U183" i="1"/>
  <c r="V183" i="1" s="1"/>
  <c r="U184" i="1"/>
  <c r="U185" i="1"/>
  <c r="U186" i="1"/>
  <c r="V186" i="1" s="1"/>
  <c r="U187" i="1"/>
  <c r="V187" i="1" s="1"/>
  <c r="U188" i="1"/>
  <c r="U189" i="1"/>
  <c r="U190" i="1"/>
  <c r="V190" i="1" s="1"/>
  <c r="U191" i="1"/>
  <c r="V191" i="1" s="1"/>
  <c r="U192" i="1"/>
  <c r="U193" i="1"/>
  <c r="U194" i="1"/>
  <c r="V194" i="1" s="1"/>
  <c r="U195" i="1"/>
  <c r="V195" i="1" s="1"/>
  <c r="U196" i="1"/>
  <c r="U197" i="1"/>
  <c r="U198" i="1"/>
  <c r="V198" i="1" s="1"/>
  <c r="U199" i="1"/>
  <c r="V199" i="1" s="1"/>
  <c r="U200" i="1"/>
  <c r="U201" i="1"/>
  <c r="U202" i="1"/>
  <c r="V202" i="1" s="1"/>
  <c r="U203" i="1"/>
  <c r="V203" i="1" s="1"/>
  <c r="U204" i="1"/>
  <c r="U205" i="1"/>
  <c r="U206" i="1"/>
  <c r="V206" i="1" s="1"/>
  <c r="U207" i="1"/>
  <c r="V207" i="1" s="1"/>
  <c r="U208" i="1"/>
  <c r="U209" i="1"/>
  <c r="U210" i="1"/>
  <c r="V210" i="1" s="1"/>
  <c r="U211" i="1"/>
  <c r="V211" i="1" s="1"/>
  <c r="U212" i="1"/>
  <c r="U213" i="1"/>
  <c r="U214" i="1"/>
  <c r="V214" i="1" s="1"/>
  <c r="U215" i="1"/>
  <c r="V215" i="1" s="1"/>
  <c r="U216" i="1"/>
  <c r="U217" i="1"/>
  <c r="U218" i="1"/>
  <c r="V218" i="1" s="1"/>
  <c r="U219" i="1"/>
  <c r="V219" i="1" s="1"/>
  <c r="U220" i="1"/>
  <c r="U221" i="1"/>
  <c r="U222" i="1"/>
  <c r="V222" i="1" s="1"/>
  <c r="U223" i="1"/>
  <c r="V223" i="1" s="1"/>
  <c r="U224" i="1"/>
  <c r="U225" i="1"/>
  <c r="U226" i="1"/>
  <c r="V226" i="1" s="1"/>
  <c r="U227" i="1"/>
  <c r="V227" i="1" s="1"/>
  <c r="U228" i="1"/>
  <c r="U229" i="1"/>
  <c r="U230" i="1"/>
  <c r="V230" i="1" s="1"/>
  <c r="U231" i="1"/>
  <c r="V231" i="1" s="1"/>
  <c r="U232" i="1"/>
  <c r="U233" i="1"/>
  <c r="U234" i="1"/>
  <c r="V234" i="1" s="1"/>
  <c r="U235" i="1"/>
  <c r="V235" i="1" s="1"/>
  <c r="U236" i="1"/>
  <c r="U237" i="1"/>
  <c r="U238" i="1"/>
  <c r="V238" i="1" s="1"/>
  <c r="U239" i="1"/>
  <c r="V239" i="1" s="1"/>
  <c r="U240" i="1"/>
  <c r="U241" i="1"/>
  <c r="U242" i="1"/>
  <c r="V242" i="1" s="1"/>
  <c r="U243" i="1"/>
  <c r="U244" i="1"/>
  <c r="U3" i="1"/>
  <c r="S2" i="1"/>
  <c r="R2" i="1"/>
  <c r="Q2" i="1"/>
  <c r="P2" i="1"/>
  <c r="D1" i="1"/>
  <c r="V3" i="1"/>
  <c r="V5" i="1"/>
  <c r="V6" i="1"/>
  <c r="V7" i="1"/>
  <c r="V12" i="1"/>
  <c r="V13" i="1"/>
  <c r="V16" i="1"/>
  <c r="V17" i="1"/>
  <c r="V21" i="1"/>
  <c r="V22" i="1"/>
  <c r="V27" i="1"/>
  <c r="V28" i="1"/>
  <c r="V32" i="1"/>
  <c r="V34" i="1"/>
  <c r="V39" i="1"/>
  <c r="V41" i="1"/>
  <c r="V45" i="1"/>
  <c r="V46" i="1"/>
  <c r="V49" i="1"/>
  <c r="V50" i="1"/>
  <c r="V56" i="1"/>
  <c r="V57" i="1"/>
  <c r="V60" i="1"/>
  <c r="V61" i="1"/>
  <c r="V66" i="1"/>
  <c r="V68" i="1"/>
  <c r="V74" i="1"/>
  <c r="V76" i="1"/>
  <c r="V79" i="1"/>
  <c r="V80" i="1"/>
  <c r="V84" i="1"/>
  <c r="V88" i="1"/>
  <c r="V91" i="1"/>
  <c r="V92" i="1"/>
  <c r="V98" i="1"/>
  <c r="V99" i="1"/>
  <c r="V110" i="1"/>
  <c r="V111" i="1"/>
  <c r="V114" i="1"/>
  <c r="V115" i="1"/>
  <c r="V121" i="1"/>
  <c r="V122" i="1"/>
  <c r="V126" i="1"/>
  <c r="V127" i="1"/>
  <c r="V131" i="1"/>
  <c r="V133" i="1"/>
  <c r="V136" i="1"/>
  <c r="V138" i="1"/>
  <c r="V141" i="1"/>
  <c r="V142" i="1"/>
  <c r="V146" i="1"/>
  <c r="V147" i="1"/>
  <c r="V151" i="1"/>
  <c r="V152" i="1"/>
  <c r="V155" i="1"/>
  <c r="V157" i="1"/>
  <c r="V160" i="1"/>
  <c r="V161" i="1"/>
  <c r="V164" i="1"/>
  <c r="V165" i="1"/>
  <c r="V168" i="1"/>
  <c r="V169" i="1"/>
  <c r="V172" i="1"/>
  <c r="V173" i="1"/>
  <c r="V176" i="1"/>
  <c r="V177" i="1"/>
  <c r="V180" i="1"/>
  <c r="V181" i="1"/>
  <c r="V184" i="1"/>
  <c r="V185" i="1"/>
  <c r="V188" i="1"/>
  <c r="V189" i="1"/>
  <c r="V192" i="1"/>
  <c r="V193" i="1"/>
  <c r="V196" i="1"/>
  <c r="V197" i="1"/>
  <c r="V200" i="1"/>
  <c r="V201" i="1"/>
  <c r="V204" i="1"/>
  <c r="V205" i="1"/>
  <c r="V208" i="1"/>
  <c r="V209" i="1"/>
  <c r="V212" i="1"/>
  <c r="V213" i="1"/>
  <c r="V216" i="1"/>
  <c r="V217" i="1"/>
  <c r="V220" i="1"/>
  <c r="V221" i="1"/>
  <c r="V224" i="1"/>
  <c r="V225" i="1"/>
  <c r="V228" i="1"/>
  <c r="V229" i="1"/>
  <c r="V232" i="1"/>
  <c r="V233" i="1"/>
  <c r="V236" i="1"/>
  <c r="V237" i="1"/>
  <c r="V240" i="1"/>
  <c r="V241" i="1"/>
  <c r="O2" i="1"/>
  <c r="N2" i="1"/>
  <c r="M2" i="1"/>
  <c r="L2" i="1"/>
  <c r="K2" i="1"/>
  <c r="J2" i="1"/>
  <c r="I2" i="1"/>
  <c r="H2" i="1"/>
  <c r="G2" i="1"/>
  <c r="F2" i="1"/>
  <c r="E2" i="1"/>
  <c r="D2" i="1"/>
  <c r="V9" i="1"/>
  <c r="G9" i="7"/>
  <c r="G10" i="7"/>
  <c r="G12" i="7"/>
  <c r="G14" i="7"/>
  <c r="G16" i="7"/>
  <c r="G18" i="7"/>
  <c r="G20" i="7"/>
  <c r="G22" i="7"/>
  <c r="G11" i="7"/>
  <c r="G13" i="7"/>
  <c r="G15" i="7"/>
  <c r="G17" i="7"/>
  <c r="G19" i="7"/>
  <c r="G21" i="7"/>
  <c r="H10" i="7" l="1"/>
  <c r="I10" i="7" s="1"/>
  <c r="H18" i="7"/>
  <c r="I18" i="7" s="1"/>
  <c r="H21" i="7"/>
  <c r="I21" i="7" s="1"/>
  <c r="H11" i="7"/>
  <c r="I11" i="7" s="1"/>
  <c r="H22" i="7"/>
  <c r="I22" i="7" s="1"/>
  <c r="H17" i="7"/>
  <c r="I17" i="7" s="1"/>
  <c r="H13" i="7"/>
  <c r="I13" i="7" s="1"/>
  <c r="H12" i="7"/>
  <c r="H20" i="7"/>
  <c r="I20" i="7" s="1"/>
  <c r="H9" i="7"/>
  <c r="I9" i="7" s="1"/>
  <c r="H14" i="7"/>
  <c r="I14" i="7" s="1"/>
  <c r="H15" i="7"/>
  <c r="I15" i="7" s="1"/>
  <c r="H16" i="7"/>
  <c r="I16" i="7" s="1"/>
  <c r="H19" i="7"/>
  <c r="I19" i="7" s="1"/>
  <c r="I12" i="7"/>
</calcChain>
</file>

<file path=xl/sharedStrings.xml><?xml version="1.0" encoding="utf-8"?>
<sst xmlns="http://schemas.openxmlformats.org/spreadsheetml/2006/main" count="757" uniqueCount="434">
  <si>
    <t>Category</t>
  </si>
  <si>
    <t>Product</t>
  </si>
  <si>
    <t>A.5.1.1 Policies for information security</t>
  </si>
  <si>
    <t>All XX-1 controls</t>
  </si>
  <si>
    <t>A.5.1.2 Review of the policies for information security</t>
  </si>
  <si>
    <t>Management</t>
  </si>
  <si>
    <t>A.6.1.1 Information security roles and responsibilities</t>
  </si>
  <si>
    <t>Organization</t>
  </si>
  <si>
    <t>All XX-1 controls, CM-9, CP-2,PS-7, SA-3, SA-9, PM- 2, PM-10</t>
  </si>
  <si>
    <t>A.6.1.2 Segregation of duties</t>
  </si>
  <si>
    <t>AC-5</t>
  </si>
  <si>
    <t>A.6.1.3 Contact with authorities</t>
  </si>
  <si>
    <t>IR-6</t>
  </si>
  <si>
    <t>A.6.1.4 Contact with special interest groups</t>
  </si>
  <si>
    <t>SI-5, PM-15</t>
  </si>
  <si>
    <t>A.6.1.5 Information security in project management</t>
  </si>
  <si>
    <t>SA-3, SA-9, SA-15</t>
  </si>
  <si>
    <t>A.6.2.1 Mobile device policy</t>
  </si>
  <si>
    <t>AC-17, AC-18, AC-19</t>
  </si>
  <si>
    <t>A.6.2.2 Teleworking</t>
  </si>
  <si>
    <t>AC-3, AC-17, PE-17</t>
  </si>
  <si>
    <t>Mobile devices and teleworking</t>
  </si>
  <si>
    <t>Mobile devices</t>
  </si>
  <si>
    <t>Human Resources Security</t>
  </si>
  <si>
    <t>A.7.1.1 Screening</t>
  </si>
  <si>
    <t>PS-3, SA-21</t>
  </si>
  <si>
    <t>A.7.1.2 Terms and conditions of employment</t>
  </si>
  <si>
    <t>A.7.2.1 Management responsibilities</t>
  </si>
  <si>
    <t>A.7.2.2 Information security awareness, education, and training</t>
  </si>
  <si>
    <t>A.7.2.3 Disciplinary process</t>
  </si>
  <si>
    <t>Persons</t>
  </si>
  <si>
    <t>PL-4, PS-6</t>
  </si>
  <si>
    <t>PL-4, PS-6, PS-7, SA-9</t>
  </si>
  <si>
    <t>AT-2, AT-3, CP-3, IR-2, PM-13</t>
  </si>
  <si>
    <t>PS-8</t>
  </si>
  <si>
    <t>A.7.3.1 Termination or change of employment responsibilities</t>
  </si>
  <si>
    <t>PS-4, PS-5</t>
  </si>
  <si>
    <t>Asset Management</t>
  </si>
  <si>
    <t>Assets</t>
  </si>
  <si>
    <t>A.8.1.1 Inventory of assets</t>
  </si>
  <si>
    <t>CM-8</t>
  </si>
  <si>
    <t>A.8.1.2 Ownership of assets</t>
  </si>
  <si>
    <t>A.8.1.3 Acceptable use of assets</t>
  </si>
  <si>
    <t>PL-4</t>
  </si>
  <si>
    <t>A.8.1.4 Return of assets</t>
  </si>
  <si>
    <t>Information Classification</t>
  </si>
  <si>
    <t>A.8.2.1 Classification of information</t>
  </si>
  <si>
    <t>RA-2</t>
  </si>
  <si>
    <t>A.8.2.2 Labelling of Information</t>
  </si>
  <si>
    <t>MP-3</t>
  </si>
  <si>
    <t>A.8.2.3 Handling of Assets</t>
  </si>
  <si>
    <t>MP-2, MP-4, MP-5, MP-6, MP-7, PE-16, PE-18, PE- 20, SC-8, SC-28</t>
  </si>
  <si>
    <t>A.8.3.1 Management of removable media</t>
  </si>
  <si>
    <t>MP-2, MP-4, MP-5, MP-6, MP-7</t>
  </si>
  <si>
    <t>Handling</t>
  </si>
  <si>
    <t>Media</t>
  </si>
  <si>
    <t>A.8.3.2 Disposal of media</t>
  </si>
  <si>
    <t>MP-6</t>
  </si>
  <si>
    <t>A.8.3.3 Physical media transfer</t>
  </si>
  <si>
    <t>MP-5</t>
  </si>
  <si>
    <t>Access Control</t>
  </si>
  <si>
    <t>A.9.1.1 Access control policy</t>
  </si>
  <si>
    <t>AC-1</t>
  </si>
  <si>
    <t>A.9.1.2 Access to networks and network services</t>
  </si>
  <si>
    <t>AC-3, AC-6</t>
  </si>
  <si>
    <t>A.9.2.1 User registration and de-registration</t>
  </si>
  <si>
    <t>AC-2, IA-2, IA-4, IA-5, IA-8</t>
  </si>
  <si>
    <t>A.9.2.2 User access provisioning</t>
  </si>
  <si>
    <t>A.9.2.3 Management of privileged access rights</t>
  </si>
  <si>
    <t>A.9.2.4 Management of secret authentication information of users</t>
  </si>
  <si>
    <t>AC-2</t>
  </si>
  <si>
    <t>AC-2, AC-3, AC-6, CM-5</t>
  </si>
  <si>
    <t>IA-5</t>
  </si>
  <si>
    <t>A.9.2.5 Review of user access rights</t>
  </si>
  <si>
    <t>A.9.2.6 Removal or adjustment of access rights</t>
  </si>
  <si>
    <t>A.9.3.1 Use of secret authentication information</t>
  </si>
  <si>
    <t>A.9.4.1 Information access restriction</t>
  </si>
  <si>
    <t>AC-3, AC-24</t>
  </si>
  <si>
    <t>A.9.4.2 Secure logon procedures</t>
  </si>
  <si>
    <t>A.9.4.3 Password management system</t>
  </si>
  <si>
    <t>A.9.4.4 Use of privileged utility programs</t>
  </si>
  <si>
    <t>A.9.4.5 Access control to program source code</t>
  </si>
  <si>
    <t>AC-7, AC-8, AC-9, IA-6</t>
  </si>
  <si>
    <t>AC-3, AC-6, CM-5</t>
  </si>
  <si>
    <t>Cryptography</t>
  </si>
  <si>
    <t>A.10.1.1 Policy on the use of cryptographic controls</t>
  </si>
  <si>
    <t>SC-13</t>
  </si>
  <si>
    <t>A.10.1.2 Key Management</t>
  </si>
  <si>
    <t>SC-12, SC-17</t>
  </si>
  <si>
    <t>Physical and environmental security</t>
  </si>
  <si>
    <t>Cloud location</t>
  </si>
  <si>
    <t>A.11.1.1 Physical security perimeter</t>
  </si>
  <si>
    <t>PE-3</t>
  </si>
  <si>
    <t>A.11.1.2 Physical entry controls</t>
  </si>
  <si>
    <t>A.11.1.3 Securing offices, rooms and facilities</t>
  </si>
  <si>
    <t>A.11.1.4 Protecting against external and environmental threats</t>
  </si>
  <si>
    <t>A.11.1.5 Working in secure areas</t>
  </si>
  <si>
    <t>A.11.1.6 Delivery and loading areas</t>
  </si>
  <si>
    <t>PE-16</t>
  </si>
  <si>
    <t>CP-6, CP-7, PE-9, PE-13, PE-14, PE-15, PE-18, PE- 19</t>
  </si>
  <si>
    <t>PE-3, PE-5</t>
  </si>
  <si>
    <t>PE-2, PE-3, PE-4, PE-5</t>
  </si>
  <si>
    <t>SC-42(3)</t>
  </si>
  <si>
    <t>A.11.2.1 Equipment siting and protection</t>
  </si>
  <si>
    <t>Cloud equipment</t>
  </si>
  <si>
    <t>A.11.2.2 Supporting utilities</t>
  </si>
  <si>
    <t>A.11.2.3 Cabling security</t>
  </si>
  <si>
    <t>A.11.2.4 Equipment maintenance</t>
  </si>
  <si>
    <t>A.11.2.5 Removal of assets</t>
  </si>
  <si>
    <t>A.11.2.6 Security of equipment and assets off-premises</t>
  </si>
  <si>
    <t>A.11.2.7 Secure disposal or reuse of equipment</t>
  </si>
  <si>
    <t>A.11.2.8 Unattended user equipment</t>
  </si>
  <si>
    <t>A.11.2.9 Clear desk and clear screen policy</t>
  </si>
  <si>
    <t>PE-9, PE-13, PE-14, PE-15, PE-18, PE-19</t>
  </si>
  <si>
    <t>CP-8, PE-9, PE-10, PE-11, PE-12, PE-14, PE-15</t>
  </si>
  <si>
    <t>PE-4, PE-9</t>
  </si>
  <si>
    <t>MA-2, MA-6</t>
  </si>
  <si>
    <t>AC-11</t>
  </si>
  <si>
    <t>AC-19, AC-20, MP-5, PE-17</t>
  </si>
  <si>
    <t>AC-11, MP-2, MP-4</t>
  </si>
  <si>
    <t>Operations security</t>
  </si>
  <si>
    <t>A.12.1.1 Documented operating procedures</t>
  </si>
  <si>
    <t>All XX-1 controls, SA-5</t>
  </si>
  <si>
    <t>A.12.1.2 Change management</t>
  </si>
  <si>
    <t>A.12.1.3 Capacity management</t>
  </si>
  <si>
    <t>A.12.1.4 Separation of development, testing, and operational environments</t>
  </si>
  <si>
    <t>CM-3, CM-5, SA-10</t>
  </si>
  <si>
    <t>AU-4, CP-2(2), SC-5(2)</t>
  </si>
  <si>
    <t>CM-4(1), CM-5</t>
  </si>
  <si>
    <t>Protection from malware</t>
  </si>
  <si>
    <t>A.12.2.1 Controls against malware</t>
  </si>
  <si>
    <t>AT-2, SI-3</t>
  </si>
  <si>
    <t>A.12.3.1 Information backup</t>
  </si>
  <si>
    <t>Backup</t>
  </si>
  <si>
    <t>CP-9</t>
  </si>
  <si>
    <t>Logging and monitoring</t>
  </si>
  <si>
    <t>Cloud</t>
  </si>
  <si>
    <t>A.12.4.1 Event logging</t>
  </si>
  <si>
    <t>A.12.4.2 Protection of log information</t>
  </si>
  <si>
    <t>A.12.4.3 Administrator and operator logs</t>
  </si>
  <si>
    <t>A.12.4.4 Clock synchronization</t>
  </si>
  <si>
    <t>AU-3, AU-6, AU-11, AU-12, AU-14</t>
  </si>
  <si>
    <t>AU-9</t>
  </si>
  <si>
    <t>AU-9, AU-12</t>
  </si>
  <si>
    <t>AU-8</t>
  </si>
  <si>
    <t>Control of operational software</t>
  </si>
  <si>
    <t>A.12.5.1 Installation of software on operational systems</t>
  </si>
  <si>
    <t>User</t>
  </si>
  <si>
    <t>CM-5, CM-7(4), CM-7(5), CM-11</t>
  </si>
  <si>
    <t>A.12.6.1 Management of technical vulnerabilities</t>
  </si>
  <si>
    <t>RA-3, RA-5, SI-2, SI-5</t>
  </si>
  <si>
    <t>A.12.6.2 Restrictions on software installation</t>
  </si>
  <si>
    <t>CM-11</t>
  </si>
  <si>
    <t>Information systems audit considerations</t>
  </si>
  <si>
    <t>A.12.7.1 Information systems audit controls</t>
  </si>
  <si>
    <t>AU-5</t>
  </si>
  <si>
    <t>Communications security</t>
  </si>
  <si>
    <t>A.13.1.1 Network controls</t>
  </si>
  <si>
    <t>AC-3, AC-17, AC-18, AC-20, SC-7, SC-8, SC-10</t>
  </si>
  <si>
    <t>A.13.1.3 Segregation in networks</t>
  </si>
  <si>
    <t>AC-4, SC-7</t>
  </si>
  <si>
    <t>A.13.2.1 Information transfer policies and procedures</t>
  </si>
  <si>
    <t>AC-4, AC-17, AC-18, AC-19, AC-20, CA-3, PE-17, SC-7, SC-8, SC-15</t>
  </si>
  <si>
    <t>A.13.2.2 Agreements on information transfer</t>
  </si>
  <si>
    <t>CA-3, PS-6, SA-9</t>
  </si>
  <si>
    <t>SC-8</t>
  </si>
  <si>
    <t>PS-6</t>
  </si>
  <si>
    <t>A.13.2.3 Electronic messaging</t>
  </si>
  <si>
    <t>A.13.2.4 Confidentiality or nondisclosure agreements</t>
  </si>
  <si>
    <t>System acquisition, development and maintenance</t>
  </si>
  <si>
    <t>A.14.1.1 Information security requirements analysis and specification</t>
  </si>
  <si>
    <t>Applications</t>
  </si>
  <si>
    <t>PL-2, PL-7, PL-8, SA-3, SA-4</t>
  </si>
  <si>
    <t>A.14.1.3 Protecting application services transactions</t>
  </si>
  <si>
    <t>AC-3, AC-4, SC-7, SC-8, SC-13</t>
  </si>
  <si>
    <t>A.14.2.1 Secure development policy</t>
  </si>
  <si>
    <t>A.14.2.2 System change control procedures</t>
  </si>
  <si>
    <t>SA-3, SA-15, SA-17</t>
  </si>
  <si>
    <t>CM-3, SA-10, SI-2</t>
  </si>
  <si>
    <t>A.14.2.3 Technical review of applications after operating platform changes</t>
  </si>
  <si>
    <t>A.14.2.4 Restrictions on changes to software packages</t>
  </si>
  <si>
    <t>A.14.2.5 Secure system engineering principles</t>
  </si>
  <si>
    <t>A.14.2.6 Secure development environment</t>
  </si>
  <si>
    <t>A.14.2.7 Outsourced development</t>
  </si>
  <si>
    <t>A.14.2.8 System security testing</t>
  </si>
  <si>
    <t>A.14.2.9 System acceptance testing</t>
  </si>
  <si>
    <t>A.14.3.1 Protection of test data</t>
  </si>
  <si>
    <t>SA-15(9)</t>
  </si>
  <si>
    <t>SA-4, SA-12(7)</t>
  </si>
  <si>
    <t>CA-2, SA-11</t>
  </si>
  <si>
    <t>SA-4, SA-10, SA-11, SA-12, SA-15</t>
  </si>
  <si>
    <t>SA-3</t>
  </si>
  <si>
    <t>SA-8</t>
  </si>
  <si>
    <t>CM-3, SA-10</t>
  </si>
  <si>
    <t>CM-3, CM-4, SI-2</t>
  </si>
  <si>
    <t>Supplier Relationships</t>
  </si>
  <si>
    <t>A.15.1.1 Information security policy for supplier relationships</t>
  </si>
  <si>
    <t>Procurement</t>
  </si>
  <si>
    <t>SA-12</t>
  </si>
  <si>
    <t>A.15.1.2 Address security within supplier agreements</t>
  </si>
  <si>
    <t>SA-4, SA-12</t>
  </si>
  <si>
    <t>A.15.1.3 Information and communication technology supply chain</t>
  </si>
  <si>
    <t>A.15.2.1 Monitoring and review of supplier services</t>
  </si>
  <si>
    <t>A.15.2.2 Managing changes to supplier services</t>
  </si>
  <si>
    <t>SA-9</t>
  </si>
  <si>
    <t>Information security incident management</t>
  </si>
  <si>
    <t>A.16.1.1 Responsibilities and procedures</t>
  </si>
  <si>
    <t>A.16.1.2 Reporting information security events</t>
  </si>
  <si>
    <t>A.16.1.3 Reporting information security weaknesses</t>
  </si>
  <si>
    <t>A.16.1.4 Assessment of and decision on information security events</t>
  </si>
  <si>
    <t>A.16.1.5 Response to information security incidents</t>
  </si>
  <si>
    <t>A.16.1.6 Learning from information security incidents</t>
  </si>
  <si>
    <t>A.16.1.7 Collection of evidence</t>
  </si>
  <si>
    <t>IR-8</t>
  </si>
  <si>
    <t>AU-6, IR-6</t>
  </si>
  <si>
    <t>SI-2</t>
  </si>
  <si>
    <t>AU-6, IR-4</t>
  </si>
  <si>
    <t>IR-4</t>
  </si>
  <si>
    <t>AU-4, AU-9, AU-10(3), AU-11</t>
  </si>
  <si>
    <t>Information security aspects of business continuity management</t>
  </si>
  <si>
    <t>A.17.1.1 Planning information security continuity</t>
  </si>
  <si>
    <t>CP-2</t>
  </si>
  <si>
    <t>A.17.1.3 Verify, review, and evaluate information security continuity</t>
  </si>
  <si>
    <t>CP-4</t>
  </si>
  <si>
    <t>Compliance</t>
  </si>
  <si>
    <t>A.18.1.1 Identification of applicable legislation and contractual requirements</t>
  </si>
  <si>
    <t>A.18.1.2 Intellectual property rights</t>
  </si>
  <si>
    <t>A.18.1.3 Protection of records</t>
  </si>
  <si>
    <t>A.18.1.4 Privacy and protection of personal information</t>
  </si>
  <si>
    <t>A.18.1.5 Regulation of cryptographic controls</t>
  </si>
  <si>
    <t>A.18.2.1 Independent review of information security</t>
  </si>
  <si>
    <t>A.18.2.2 Compliance with security policies and standards</t>
  </si>
  <si>
    <t>A.18.2.3 Technical compliance review</t>
  </si>
  <si>
    <t>Data owner</t>
  </si>
  <si>
    <t>CM-10</t>
  </si>
  <si>
    <t>AC-3, AC-23, AU-9, AU-10, CP-9, SC-8, SC-8(1), SC-13, SC-28, SC-28(1)</t>
  </si>
  <si>
    <t>Appendix J Privacy controls</t>
  </si>
  <si>
    <t>IA-7, SC-12, SC-13, SC-17</t>
  </si>
  <si>
    <t>CA-2(1), SA-11(3)</t>
  </si>
  <si>
    <t>All XX-1 controls, CA-2</t>
  </si>
  <si>
    <t>CA-2</t>
  </si>
  <si>
    <t>Demand</t>
  </si>
  <si>
    <t>Compliance Y/N</t>
  </si>
  <si>
    <t>Supplier will allow external review on applicable policies</t>
  </si>
  <si>
    <t>Remarks supplier</t>
  </si>
  <si>
    <t>Incidents with legal implications are reported to the authorities</t>
  </si>
  <si>
    <t>Network access is always based on Active Directory ADFS user accounts, MFA apply to all accounts.</t>
  </si>
  <si>
    <t xml:space="preserve">All passwords are stored in the Active Directory. Active Directory encrypts the passwords by default. Password complexity, validity and lockout rules apply. </t>
  </si>
  <si>
    <t xml:space="preserve">Formal procedures and reports are in place to periodically review privileged user access rights. </t>
  </si>
  <si>
    <t xml:space="preserve">Access provisioning must always be based on the account in Active Directory. Active Directory is the primary and only identity store. </t>
  </si>
  <si>
    <t>Please state your use policy for the use of accounts. A policy on this must exist.</t>
  </si>
  <si>
    <t>Access to information is on a need to know basis. Access is based on roles and AD group memberships. There is a formal process in place to request, change or revoke access rights.</t>
  </si>
  <si>
    <t>Preferred logon method is ADFS/SAML. This is a secured industry standard logon method. The only other logon mechanism allowed is logon based on Active Directory. The authentication providers can be Secure LDAP, RADIUS (PEAP or ChapV2), and Basic authentication over TLS or Windows Integrated Authentication (Kerberos). All providers are adequately secured.</t>
  </si>
  <si>
    <t>All access must be based on Active Directory identities.</t>
  </si>
  <si>
    <t>Since all authentication and authorization is done via Active Directory the use of privileged utility programs is restricted to authorized personnel only.</t>
  </si>
  <si>
    <t>NIST Control</t>
  </si>
  <si>
    <t>ISO 27001 Control</t>
  </si>
  <si>
    <t>Please state you key management policy.</t>
  </si>
  <si>
    <t xml:space="preserve">Individual access is verified before entering the facility. Maintenance of access logs. </t>
  </si>
  <si>
    <t>Gates, doors are controlled by readers.</t>
  </si>
  <si>
    <t>Additional physical security for those areas within facilities where there is a concentration of information system components (e.g., server rooms, media storage areas, data and communications centers).</t>
  </si>
  <si>
    <t>For example, organizations may prohibit individuals from bringing cell phones or digital cameras into certain facilities or specific controlled areas within facilities where classified information is stored or sensitive conversations are taking place.</t>
  </si>
  <si>
    <t>Secure working areas</t>
  </si>
  <si>
    <t>The organization authorizes, monitors, and controls [Assignment: organization-defined types of information system components] entering and exiting the facility and maintains records of those items.</t>
  </si>
  <si>
    <t>Presence of alternate, storage/processing and system backup.</t>
  </si>
  <si>
    <t>Technical vulnerability management</t>
  </si>
  <si>
    <t>Policies for ISO27001 controls exists for the given scope and SOA</t>
  </si>
  <si>
    <t>Provide an organizational chart of security roles and responsibilities</t>
  </si>
  <si>
    <t>All users must have personal accounts. Policies are in place to enforce strong and complex passwords for all accounts in AD. Separate roles have been defined for users and administrators. Role based access must preferably be managed via Active Directory Group Memberships. Individual access based on Active Directory accounts must only be used as a last resort.</t>
  </si>
  <si>
    <t>All privileged access accounts need to be requested via an official process and are documented. Service accounts are recognizable by name.</t>
  </si>
  <si>
    <t>Please state the used algorithms for data storage and transport. Hash functionality must be compliant with the NIST policy on Hash Functions.</t>
  </si>
  <si>
    <t>Protection against fire, temperature, humidity and water.</t>
  </si>
  <si>
    <t>Emergency power provisioning. For how long can the centre maintain minimum requirements without external power.</t>
  </si>
  <si>
    <t>Schedules, performs, documents, and reviews records of maintenance and repairs on information system components in accordance with manufacturer or vendor specifications and/or organizational requirements;</t>
  </si>
  <si>
    <t>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t>
  </si>
  <si>
    <t>The organization:
a. Sanitizes [Assignment: organization-defined information system media] prior to disposal, release out of organizational control, or release for reuse using [Assignment: organization-defined sanitization techniques and procedures] in accordance with applicable federal and organizational standards and policies; and
b. Employs sanitization mechanisms with the strength and integrity commensurate with the security category or classification of the information.
This control applies to all information system media, both digital and non-digital, subject to disposal or reuse, whether or not the media is considered removable. Examples include media found in scanners, copiers, printers, notebook computers, workstations, network components, and mobile devices.</t>
  </si>
  <si>
    <t>The organization restricts access to organization-defined types of digital and/or non-digital media] to organization-defined personnel or roles].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t>
  </si>
  <si>
    <t>Configuration change controls for organizational information systems involve the systematic proposal, justification, implementation, testing, review, and disposition of changes to the systems, including system upgrades and modifications</t>
  </si>
  <si>
    <t>The organization allocates audit record storage capacity in accordance with organization-defined audit record storage requirements.</t>
  </si>
  <si>
    <t>The organization analyzes changes to the information system to determine potential security impacts prior to change implementation.
The organization defines, documents, approves, and enforces physical and logical access restrictions associated with changes to the information system.</t>
  </si>
  <si>
    <t>The organization provides basic security awareness training to information system users (including managers, senior executives, and contractors.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2. block malicious code; quarantine malicious code; send alert to administrator.</t>
  </si>
  <si>
    <t>The organization:
a. Conducts backups of user-level information contained in the information system, organization-defined frequency consistent with recovery time and recovery point objectives.
b. Conducts backups of system-level information contained in the information system, organization-defined frequency consistent with recovery time and recovery point objectives.
c. Conducts backups of information system documentation including security-related documentation, organization-defined frequency consistent with recovery time and recovery point objectives.
d. Protects the confidentiality, integrity, and availability of backup information at storage locations.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</si>
  <si>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</si>
  <si>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The information system protects audit information and audit tools from unauthorized access, modification, and deletion.</t>
  </si>
  <si>
    <t>Conducts an assessment of risk, including the likelihood and magnitude of harm, from the unauthorized access, use, disclosure, disruption, modification, or destruction of the information system and the information it processes, stores, or transmits.</t>
  </si>
  <si>
    <t>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</si>
  <si>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</si>
  <si>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Develops a security assessment plan that describes the scope of the assessment</t>
  </si>
  <si>
    <t>The organization applies information system security engineering principles in the specification, design, development, implementation, and modification of the information system.</t>
  </si>
  <si>
    <t>Develops a security assessment plan that describes the scope of the assessment.</t>
  </si>
  <si>
    <t>The organization:
a. Requires personnel to report suspected security incidents to the organizational incident response capability.
b. Reports security incident information.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</si>
  <si>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</si>
  <si>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</si>
  <si>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The organization retains audit records for organization-defined time period consistent with records retention policy] to provide support for after-the-fact investigations of security incidents and to meet regulatory and organizational information retention requirements.</t>
  </si>
  <si>
    <t>The organization develops a contingency plan for the information system/environment.</t>
  </si>
  <si>
    <t>The organization tests the contingency plan for the information system/environment.</t>
  </si>
  <si>
    <t>The information system: (.e.g. Latops, desktops).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</si>
  <si>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</si>
  <si>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Complies with the GDPR legislation and data sovereignty. This includes;
Breach Notification
Right to Access
Right to be Forgotten
Data Portability
Privacy by Design
Presence of Data Protection Officers</t>
  </si>
  <si>
    <t>Location</t>
  </si>
  <si>
    <t>Equipment</t>
  </si>
  <si>
    <t>Application</t>
  </si>
  <si>
    <t>Secure Working</t>
  </si>
  <si>
    <t>Mobile Working</t>
  </si>
  <si>
    <t>Operations Security</t>
  </si>
  <si>
    <t>Product Type</t>
  </si>
  <si>
    <t>Data Ownership</t>
  </si>
  <si>
    <t>Cloud Computing</t>
  </si>
  <si>
    <t>Required</t>
  </si>
  <si>
    <t>Incomplaint</t>
  </si>
  <si>
    <t>Category Label</t>
  </si>
  <si>
    <t>Set to 1 if Required</t>
  </si>
  <si>
    <t>Assessment Name</t>
  </si>
  <si>
    <t>Assessment Date</t>
  </si>
  <si>
    <t>Defined By</t>
  </si>
  <si>
    <t>Validated By</t>
  </si>
  <si>
    <t>Category Type</t>
  </si>
  <si>
    <t>Category Id</t>
  </si>
  <si>
    <t>InComplaint</t>
  </si>
  <si>
    <t>Information Security Policies</t>
  </si>
  <si>
    <t>Organization of information security</t>
  </si>
  <si>
    <t>Human resources security</t>
  </si>
  <si>
    <t>Asset management</t>
  </si>
  <si>
    <t>Access control</t>
  </si>
  <si>
    <t>Communications Security</t>
  </si>
  <si>
    <t>Supplier relationships</t>
  </si>
  <si>
    <t>Business Continuity management</t>
  </si>
  <si>
    <t>Incident management</t>
  </si>
  <si>
    <t>System acquisition &amp; development</t>
  </si>
  <si>
    <t>Version of Questionair</t>
  </si>
  <si>
    <t>Cloud Provider</t>
  </si>
  <si>
    <t>Cloud Configurator</t>
  </si>
  <si>
    <t>Public Saas</t>
  </si>
  <si>
    <t>Cloud Application</t>
  </si>
  <si>
    <t>Remark provider</t>
  </si>
  <si>
    <t>Risk</t>
  </si>
  <si>
    <t>Chance</t>
  </si>
  <si>
    <t>Counter Messaure</t>
  </si>
  <si>
    <t>Risk Signed Off By</t>
  </si>
  <si>
    <t>Does the provider conduct background checks on all personnel with administrative or other privileged access to servers, applications or customer data?</t>
  </si>
  <si>
    <t>Does the provider have network isolation mechanisms in place to ensure protection from VLAN attacks?</t>
  </si>
  <si>
    <t>Is the provider able to isolate an individual tenant that is being attacked?</t>
  </si>
  <si>
    <t>Does the provider offer network-based intrusion detection system (IDS)/intrusion protection system (IPS)?</t>
  </si>
  <si>
    <t xml:space="preserve">Does it provide redundancy and load balancing for firewalls, intrusion prevention, and other critical security elements? </t>
  </si>
  <si>
    <t>Does the provider encrypt all network traffic to and from the service and will the tunnel be terminated as close to the workload as possible?</t>
  </si>
  <si>
    <t>Does the provider contract for, or provide protection against, anti-distributed denial-of-service (DDoS) attacks?</t>
  </si>
  <si>
    <t>Does the provider allow VMs to be accessed only via private WAN connectivity?</t>
  </si>
  <si>
    <t>Does the provider offer a Web application firewall (WAF)?</t>
  </si>
  <si>
    <t>Does the provider periodically scan infrastructure (including customer VMs), data bases, middle layer and application layer for security issues and vulnerabilities? How often and by which method (e.g. external penetration tests)?</t>
  </si>
  <si>
    <t xml:space="preserve">Can the provider demonstrate established procedures for vulnerability management, intrusion prevention, incident response, and incident escalation and investigation? </t>
  </si>
  <si>
    <t>Does the provider have data leak prevention capabilities?</t>
  </si>
  <si>
    <t>Does the provider monitor its infrastructure to detect and suppress attacks launched from within ist cloud?</t>
  </si>
  <si>
    <t>Does the provider employ security monitoring and log management functions, and use write-once technology or other secure approaches for storing audit trails and security logs?</t>
  </si>
  <si>
    <t xml:space="preserve">Can the provider show validated procedures for configuration management, patch installation and malware prevention for all servers and PCs involved in service delivery? </t>
  </si>
  <si>
    <t xml:space="preserve">Which jurisdictions are the data centers in and how do you see to it that privacy is protected in those jurisdictions? </t>
  </si>
  <si>
    <t>Can we stipulate in the SLA that all my data (or applications), including all replicated and redundant copies, are owned by us?</t>
  </si>
  <si>
    <t>What happens if the company needs to preserve data? How is the data collection been done and who will do it?</t>
  </si>
  <si>
    <t xml:space="preserve">Does the provider have a rigorous testing and acceptance procedure for outsourced and packaged application code? </t>
  </si>
  <si>
    <t>Is it defined and documented how the provider will respond to any judicial proceedings?</t>
  </si>
  <si>
    <t>What will the provider deliver at the end-of-service period?</t>
  </si>
  <si>
    <t>How does the provider get data from the company to its data center?</t>
  </si>
  <si>
    <t xml:space="preserve">How does the provider transfer data from one place to another? </t>
  </si>
  <si>
    <t>Which methods  are applied to secure erasure mechanisms (destruction, demagnetisation, overwriting)  in a compliant way?</t>
  </si>
  <si>
    <t xml:space="preserve">Does the provider follow OWASP guidelines for application development? </t>
  </si>
  <si>
    <t>Does the provider offer configuration auditing?</t>
  </si>
  <si>
    <t>Does the possible provider/subprovider conduct additional third-party audits and penetration tests?</t>
  </si>
  <si>
    <t xml:space="preserve">Does the provider have superuser privilege management and database activity monitoring controls or the equivalent to detect inappropriate behavior by provider employees with administrative access? </t>
  </si>
  <si>
    <t xml:space="preserve">How strong is the providers data encryption and data integrity? </t>
  </si>
  <si>
    <t>Does all the possible provider/subprovider are certificated by an indepentent party (ISO 27001, …)?  Provide list of all contractots/subproviders relevant certifications by an independent party</t>
  </si>
  <si>
    <t>Applications and programming interfaces (APIs) shall be designed, developed, deployed, and tested in accordance with leading industry standards (e.g., OWASP for web applications) and adhere to applicable legal, statutory, or regulatory compliance obligations.</t>
  </si>
  <si>
    <t>AIS-01</t>
  </si>
  <si>
    <t>Prior to granting customers access to data, assets, and information systems, identified security, contractual, and regulatory requirements for customer access shall be addressed.</t>
  </si>
  <si>
    <t>AIS-02</t>
  </si>
  <si>
    <t>AIS-03</t>
  </si>
  <si>
    <t>Data input and output integrity routines (i.e., reconciliation and edit checks) shall be implemented for application interfaces and databases to prevent manual or systematic processing errors, corruption of data, or misuse.</t>
  </si>
  <si>
    <t>AIS-04</t>
  </si>
  <si>
    <t>Policies and procedures shall be established and maintained in support of data security to include (confidentiality, integrity, and availability) across multiple system interfaces, jurisdictions, and business functions to prevent improper disclosure, alteration, or destruction.</t>
  </si>
  <si>
    <t>ACC-01</t>
  </si>
  <si>
    <t>Audit plans shall be developed and maintained to address business process disruptions. Auditing plans shall focus on reviewing the effectiveness of the implementation of security operations. All audit activities must be agreed upon prior to executing any audits.</t>
  </si>
  <si>
    <t>Independent reviews and assessments shall be performed at least annually to ensure that the organization addresses nonconformities of established policies, standards, procedures, and compliance obligations.</t>
  </si>
  <si>
    <t>Organizations shall create and maintain a control framework which captures standards, regulatory, legal, and statutory requirements relevant for their business needs. The control framework shall be reviewed at least annually to ensure changes that could affect the business processes are reflected.</t>
  </si>
  <si>
    <t>A consistent unified framework for business continuity planning and plan development shall be established, documented, and adopted to ensure all business continuity plans are consistent in addressing priorities for testing, maintenance, and information security requirements. 
Requirements for business continuity plans include the following:
 • Defined purpose and scope, aligned with relevant dependencies
 • Accessible to and understood by those who will use them
 • Owned by a named person(s) who is responsible for their review, update, and approval
 • Defined lines of communication, roles, and responsibilities
 • Detailed recovery procedures, manual work-around, and reference information
 • Method for plan invocation</t>
  </si>
  <si>
    <t>Business continuity and security incident response plans shall be subject to testing at planned intervals or upon significant organizational or environmental changes. Incident response plans shall involve impacted customers (tenant) and other business relationships that represent critical intra-supply chain business process dependencies.</t>
  </si>
  <si>
    <t>BCR-01</t>
  </si>
  <si>
    <t>BCR-02</t>
  </si>
  <si>
    <t>BCR-03</t>
  </si>
  <si>
    <t>Data center utilities services and environmental conditions (e.g., water, power, temperature and humidity controls, telecommunications, and internet connectivity) shall be secured, monitored, maintained, and tested for continual effectiveness at planned intervals to ensure protection from unauthorized interception or damage, and designed with automated fail-over or other redundancies in the event of planned or unplanned disruptions.</t>
  </si>
  <si>
    <t>Information system documentation (e.g., administrator and user guides, and architecture diagrams) shall be made available to authorized personnel to ensure the following:
 • Configuring, installing, and operating the information system
 • Effectively using the system’s security features</t>
  </si>
  <si>
    <t>BCR-04</t>
  </si>
  <si>
    <t>BCR-05</t>
  </si>
  <si>
    <t>Physical protection against damage from natural causes and disasters, as well as deliberate attacks, including fire, flood, atmospheric electrical discharge, solar induced geomagnetic storm, wind, earthquake, tsunami, explosion, nuclear accident, volcanic activity, biological hazard, civil unrest, mudslide, tectonic activity, and other forms of natural or man-made disaster shall be anticipated, designed, and have countermeasures applied.</t>
  </si>
  <si>
    <t>Policies and procedures shall be established, and supporting business processes and technical measures implemented, for equipment maintenance ensuring continuity and availability of operations and support personnel.</t>
  </si>
  <si>
    <t>BCR-07</t>
  </si>
  <si>
    <t>Protection measures shall be put into place to react to natural and man-made threats based upon a geographically-specific business impact assessment.</t>
  </si>
  <si>
    <t>BCR-08</t>
  </si>
  <si>
    <t>There shall be a defined and documented method for determining the impact of any disruption to the organization (cloud provider, cloud consumer) that must incorporate the following:
 • Identify critical products and services
 • Identify all dependencies, including processes, applications, business partners, and third party service providers
 • Understand threats to critical products and services
 • Determine impacts resulting from planned or unplanned disruptions and how these vary over time
 • Establish the maximum tolerable period for disruption
 • Establish priorities for recovery
 • Establish recovery time objectives for resumption of critical products and services within their maximum tolerable period of disruption
 • Estimate the resources required for resumption</t>
  </si>
  <si>
    <t>CCC-01</t>
  </si>
  <si>
    <t>Policies and procedures shall be established, and supporting business processes and technical measures implemented, to ensure the development and/or acquisition of new data, physical or virtual applications, infrastructure network, and systems components, or any corporate, operations and/or data center facilities have been pre-authorized by the organization's business leadership or other accountable business role or function.</t>
  </si>
  <si>
    <t>CCC-05</t>
  </si>
  <si>
    <t>"Policies and procedures shall be established for managing the risks associated with applying changes to:
 • Business-critical or customer (tenant)-impacting (physical and virtual) applications and system-system interface (API) designs and configurations.
 • Infrastructure network and systems components.
Technical measures shall be implemented to provide assurance that all changes directly correspond to a registered change request, business-critical or customer (tenant), and/or authorization by, the customer (tenant) as per agreement (SLA) prior to deployment."</t>
  </si>
  <si>
    <t>DSI-01</t>
  </si>
  <si>
    <t>Data and objects containing data shall be assigned a classification by the data owner based on data type, value, sensitivity, and criticality to the organization.</t>
  </si>
  <si>
    <t>DSI-03</t>
  </si>
  <si>
    <t>Data related to electronic commerce (ecommerce) that traverses public networks shall be appropriately classified and protected from fraudulent activity, unauthorized disclosure, or modification in such a manner to prevent contract dispute and compromise of data.</t>
  </si>
  <si>
    <t>Policies and procedures shall be established for the secure disposal of equipment (by asset type) used outside the organization's premises. This shall include a wiping solution or destruction process that renders recovery of information impossible. The erasure shall consist of a full overwrite of the drive to ensure that the erased drive is released to inventory for reuse and deployment, or securely stored until it can be destroyed.</t>
  </si>
  <si>
    <t>DCS-06</t>
  </si>
  <si>
    <t>EKM-02</t>
  </si>
  <si>
    <t>Policies and procedures shall be established for the management of cryptographic keys in the service's cryptosystem (e.g., lifecycle management from key generation to revocation and replacement, public key infrastructure, cryptographic protocol design and algorithms used, access controls in place for secure key generation, and exchange and storage including segregation of keys used for encrypted data or sessions). Upon request, provider shall inform the customer (tenant) of changes within the cryptosystem, especially if the customer (tenant) data is used as part of the service, and/or the customer (tenant) has some shared responsibility over implementation of the control.</t>
  </si>
  <si>
    <t>EKM-03</t>
  </si>
  <si>
    <t>Policies and procedures shall be established, and supporting business processes and technical measures implemented, for the use of encryption protocols for protection of sensitive data in storage (e.g., file servers, databases, and end-user workstations), data in use (memory), and data in transmission (e.g., system interfaces, over public networks, and electronic messaging) as per applicable legal, statutory, and regulatory compliance obligations.</t>
  </si>
  <si>
    <t>EKM-04</t>
  </si>
  <si>
    <t>Platform and data-appropriate encryption (e.g., AES-256) in open/validated formats and standard algorithms shall be required. Keys shall not be stored in the cloud (i.e., at the cloud provider in question), but maintained by the cloud consumer or trusted key management provider. Key management and key usage shall be separated duties.</t>
  </si>
  <si>
    <t>Risks shall be mitigated to an acceptable level. Acceptance levels based on risk criteria shall be established and documented in accordance with reasonable resolution time frames and stakeholder approval.</t>
  </si>
  <si>
    <t>GRM-11</t>
  </si>
  <si>
    <t>User access policies and procedures shall be established, and supporting business processes and technical measures implemented, for restricting user access as per defined segregation of duties to address business risks associated with a user-role conflict of interest.</t>
  </si>
  <si>
    <t>IAM-07</t>
  </si>
  <si>
    <t>The identification, assessment, and prioritization of risks posed by business processes requiring third-party access to the organization's information systems and data shall be followed by coordinated application of resources to minimize, monitor, and measure likelihood and impact of unauthorized or inappropriate access. Compensating controls derived from the risk analysis shall be implemented prior to provisioning access.</t>
  </si>
  <si>
    <t>Policies and procedures are established for permissible storage and access of identities used for authentication to ensure identities are only accessible based on rules of least privilege and replication limitation only to users explicitly defined as business necessary.</t>
  </si>
  <si>
    <t>IAM-11</t>
  </si>
  <si>
    <t>Timely de-provisioning (revocation or modification) of user access to data and organizationally-owned or managed (physical and virtual) applications, infrastructure systems, and network components, shall be implemented as per established policies and procedures and based on user's change in status (e.g., termination of employment or other business relationship, job change, or transfer). Upon request, provider shall inform customer (tenant) of these changes, especially if customer (tenant) data is used as part the service and/or customer (tenant) has some shared responsibility over implementation of control.</t>
  </si>
  <si>
    <t>The provider shall ensure the integrity of all virtual machine images at all times. Any changes made to virtual machine images must be logged and an alert raised regardless of their running state (e.g., dormant, off, or running). The results of a change or move of an image and the subsequent validation of the image's integrity must be immediately available to customers through electronic methods (e.g., portals or alerts).</t>
  </si>
  <si>
    <t>IVS-02</t>
  </si>
  <si>
    <t>Each operating system shall be hardened to provide only necessary ports, protocols, and services to meet business needs and have in place supporting technical controls such as: antivirus, file integrity monitoring, and logging as part of their baseline operating build standard or template.</t>
  </si>
  <si>
    <t>IVS-07</t>
  </si>
  <si>
    <t>IVS-10</t>
  </si>
  <si>
    <t>Secured and encrypted communication channels shall be used when migrating physical servers, applications, or data to virtualized servers and, where possible, shall use a network segregated from production-level networks for such migrations.</t>
  </si>
  <si>
    <t>IPY-01</t>
  </si>
  <si>
    <t>The provider shall use open and published APIs to ensure support for interoperability between components and to facilitate migrating applications.</t>
  </si>
  <si>
    <t>Points of contact for applicable regulation authorities, national and local law enforcement, and other legal jurisdictional authorities shall be maintained and regularly updated (e.g., change in impacted-scope and/or a change in any compliance obligation) to ensure direct compliance liaisons have been established and to be prepared for a forensic investigation requiring rapid engagement with law enforcement.</t>
  </si>
  <si>
    <t>0.0.3</t>
  </si>
  <si>
    <t>Version Log</t>
  </si>
  <si>
    <t>Added CCM elements (https://cloudsecurityalliance.org)</t>
  </si>
  <si>
    <t>Sierk Hoeksma</t>
  </si>
  <si>
    <t>System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</si>
</sst>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0"/>
      <color theme="1"/>
      <name val="Arial"/>
    </font>
    <font>
      <i/>
      <sz val="11"/>
      <color theme="1"/>
      <name val="Calibri"/>
      <family val="2"/>
      <scheme val="minor"/>
    </font>
    <font>
      <sz val="12"/>
      <color rgb="FF000000"/>
      <name val="Calibri"/>
      <family val="2"/>
      <scheme val="minor"/>
    </font>
    <font>
      <sz val="11"/>
      <name val="Calibri"/>
      <family val="2"/>
      <scheme val="minor"/>
    </font>
    <font>
      <b/>
      <sz val="11"/>
      <color theme="0"/>
      <name val="Calibri"/>
      <family val="2"/>
      <scheme val="minor"/>
    </font>
    <font>
      <sz val="8"/>
      <name val="Calibri"/>
      <family val="2"/>
      <scheme val="minor"/>
    </font>
  </fonts>
  <fills count="5">
    <fill>
      <patternFill patternType="none"/>
    </fill>
    <fill>
      <patternFill patternType="gray125"/>
    </fill>
    <fill>
      <patternFill patternType="solid">
        <fgColor theme="0" tint="-0.499984740745262"/>
        <bgColor indexed="64"/>
      </patternFill>
    </fill>
    <fill>
      <patternFill patternType="solid">
        <fgColor theme="4"/>
        <bgColor indexed="64"/>
      </patternFill>
    </fill>
    <fill>
      <patternFill patternType="solid">
        <fgColor rgb="FFFFFFFF"/>
        <bgColor rgb="FFFFFFFF"/>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8">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xf numFmtId="0" fontId="0" fillId="0" borderId="0" xfId="0" applyAlignment="1">
      <alignment vertical="center"/>
    </xf>
    <xf numFmtId="0" fontId="1" fillId="0" borderId="0" xfId="0" applyFont="1"/>
    <xf numFmtId="0" fontId="0" fillId="0" borderId="0" xfId="0" applyAlignment="1">
      <alignment horizontal="center" vertical="center"/>
    </xf>
    <xf numFmtId="0" fontId="3" fillId="2" borderId="0" xfId="0" applyFont="1" applyFill="1" applyAlignment="1">
      <alignment vertical="center"/>
    </xf>
    <xf numFmtId="0" fontId="0" fillId="2" borderId="0" xfId="0" applyFill="1"/>
    <xf numFmtId="0" fontId="4" fillId="0" borderId="0" xfId="0" applyFont="1" applyAlignment="1">
      <alignment vertical="center" readingOrder="1"/>
    </xf>
    <xf numFmtId="0" fontId="5" fillId="0" borderId="0" xfId="0" applyFont="1"/>
    <xf numFmtId="0" fontId="0" fillId="0" borderId="0" xfId="0" applyProtection="1">
      <protection locked="0"/>
    </xf>
    <xf numFmtId="14" fontId="0" fillId="0" borderId="0" xfId="0" applyNumberFormat="1" applyProtection="1">
      <protection locked="0"/>
    </xf>
    <xf numFmtId="0" fontId="0" fillId="0" borderId="0" xfId="0" applyProtection="1"/>
    <xf numFmtId="0" fontId="6" fillId="3" borderId="1" xfId="0" applyFont="1" applyFill="1" applyBorder="1" applyAlignment="1"/>
    <xf numFmtId="0" fontId="6" fillId="3" borderId="1" xfId="0" applyFont="1" applyFill="1" applyBorder="1" applyAlignment="1">
      <alignment horizontal="left" vertical="top" textRotation="90"/>
    </xf>
    <xf numFmtId="0" fontId="6" fillId="3" borderId="1" xfId="0" applyFont="1" applyFill="1" applyBorder="1"/>
    <xf numFmtId="0" fontId="6" fillId="3" borderId="1" xfId="0" applyFont="1" applyFill="1" applyBorder="1" applyAlignment="1">
      <alignment vertical="top"/>
    </xf>
    <xf numFmtId="0" fontId="6" fillId="3" borderId="1" xfId="0" applyFont="1" applyFill="1" applyBorder="1" applyAlignment="1">
      <alignment wrapText="1"/>
    </xf>
    <xf numFmtId="0" fontId="6" fillId="3" borderId="1" xfId="0" applyFont="1" applyFill="1" applyBorder="1" applyAlignment="1">
      <alignment horizontal="center" wrapText="1"/>
    </xf>
    <xf numFmtId="0" fontId="0" fillId="0" borderId="1" xfId="0" applyBorder="1" applyAlignment="1"/>
    <xf numFmtId="0" fontId="0" fillId="0" borderId="1" xfId="0" applyBorder="1"/>
    <xf numFmtId="0" fontId="0" fillId="0" borderId="1" xfId="0" applyBorder="1" applyAlignment="1">
      <alignment vertical="top"/>
    </xf>
    <xf numFmtId="0" fontId="0" fillId="0" borderId="1" xfId="0" applyBorder="1" applyAlignment="1">
      <alignment vertical="center"/>
    </xf>
    <xf numFmtId="0" fontId="0" fillId="0" borderId="1" xfId="0" applyBorder="1" applyAlignment="1">
      <alignment vertical="top" wrapText="1"/>
    </xf>
    <xf numFmtId="0" fontId="0" fillId="0" borderId="1" xfId="0" applyBorder="1" applyAlignment="1" applyProtection="1">
      <alignment horizontal="center" vertical="center"/>
      <protection locked="0"/>
    </xf>
    <xf numFmtId="0" fontId="0" fillId="0" borderId="1" xfId="0" applyBorder="1" applyAlignment="1" applyProtection="1">
      <alignment vertical="top"/>
      <protection locked="0"/>
    </xf>
    <xf numFmtId="0" fontId="0" fillId="0" borderId="1" xfId="0" applyFill="1" applyBorder="1" applyAlignment="1"/>
    <xf numFmtId="0" fontId="0" fillId="0" borderId="1" xfId="0" applyFill="1" applyBorder="1"/>
    <xf numFmtId="0" fontId="0" fillId="0" borderId="1" xfId="0" applyBorder="1" applyProtection="1">
      <protection locked="0"/>
    </xf>
    <xf numFmtId="0" fontId="0" fillId="0" borderId="1" xfId="0" applyFill="1" applyBorder="1" applyAlignment="1">
      <alignment vertical="top" wrapText="1"/>
    </xf>
    <xf numFmtId="0" fontId="0" fillId="0" borderId="1" xfId="0" applyBorder="1" applyAlignment="1">
      <alignment horizontal="left" vertical="top" wrapText="1"/>
    </xf>
    <xf numFmtId="0" fontId="2" fillId="0" borderId="1" xfId="0" applyFont="1" applyBorder="1" applyAlignment="1">
      <alignment horizontal="left" vertical="center"/>
    </xf>
    <xf numFmtId="0" fontId="0" fillId="4" borderId="2" xfId="0" applyFont="1" applyFill="1" applyBorder="1" applyAlignment="1">
      <alignment vertical="top" wrapText="1"/>
    </xf>
    <xf numFmtId="0" fontId="0" fillId="4" borderId="2" xfId="0" applyFont="1" applyFill="1" applyBorder="1" applyAlignment="1">
      <alignment horizontal="left" vertical="top" wrapText="1"/>
    </xf>
    <xf numFmtId="0" fontId="1" fillId="0" borderId="0" xfId="0" applyFont="1" applyAlignment="1">
      <alignment horizontal="center"/>
    </xf>
    <xf numFmtId="0" fontId="1" fillId="0" borderId="0" xfId="0" applyFont="1" applyAlignment="1">
      <alignment horizontal="center" vertical="top"/>
    </xf>
    <xf numFmtId="0" fontId="1" fillId="0" borderId="0" xfId="0" applyFont="1" applyAlignment="1">
      <alignment horizontal="center" vertical="center"/>
    </xf>
  </cellXfs>
  <cellStyles count="1">
    <cellStyle name="Stand." xfId="0" builtinId="0"/>
  </cellStyles>
  <dxfs count="46">
    <dxf>
      <font>
        <b/>
        <i val="0"/>
        <color rgb="FFFF0000"/>
      </font>
      <fill>
        <patternFill patternType="none">
          <bgColor auto="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76200</xdr:rowOff>
    </xdr:from>
    <xdr:to>
      <xdr:col>14</xdr:col>
      <xdr:colOff>428625</xdr:colOff>
      <xdr:row>4</xdr:row>
      <xdr:rowOff>161925</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28575" y="76200"/>
          <a:ext cx="9790895" cy="83699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1100"/>
            <a:t>“ The questions in this list are based on ISO27001 standards that can</a:t>
          </a:r>
          <a:r>
            <a:rPr lang="nl-NL" sz="1100" baseline="0"/>
            <a:t> be</a:t>
          </a:r>
          <a:r>
            <a:rPr lang="nl-NL" sz="1100"/>
            <a:t> used for a Technology Risk Assessments. Please answer all open questions under demand. Go to the specific ISO27001 chapter and answer if your firm is compliant to the given control. If you don’t,  or partially comply, please select N and give an explanation in the remarks field. You can also state in the remark field if mitigations apply. ”</a:t>
          </a:r>
        </a:p>
      </xdr:txBody>
    </xdr:sp>
    <xdr:clientData/>
  </xdr:twoCellAnchor>
  <xdr:twoCellAnchor>
    <xdr:from>
      <xdr:col>0</xdr:col>
      <xdr:colOff>38100</xdr:colOff>
      <xdr:row>5</xdr:row>
      <xdr:rowOff>9525</xdr:rowOff>
    </xdr:from>
    <xdr:to>
      <xdr:col>2</xdr:col>
      <xdr:colOff>103169</xdr:colOff>
      <xdr:row>22</xdr:row>
      <xdr:rowOff>95250</xdr:rowOff>
    </xdr:to>
    <xdr:grpSp>
      <xdr:nvGrpSpPr>
        <xdr:cNvPr id="75" name="Group 74">
          <a:extLst>
            <a:ext uri="{FF2B5EF4-FFF2-40B4-BE49-F238E27FC236}">
              <a16:creationId xmlns:a16="http://schemas.microsoft.com/office/drawing/2014/main" id="{00000000-0008-0000-0000-00004B000000}"/>
            </a:ext>
          </a:extLst>
        </xdr:cNvPr>
        <xdr:cNvGrpSpPr/>
      </xdr:nvGrpSpPr>
      <xdr:grpSpPr>
        <a:xfrm>
          <a:off x="38100" y="948610"/>
          <a:ext cx="1406618" cy="3278612"/>
          <a:chOff x="38100" y="962025"/>
          <a:chExt cx="1284269" cy="3324225"/>
        </a:xfrm>
      </xdr:grpSpPr>
      <xdr:sp macro="" textlink="">
        <xdr:nvSpPr>
          <xdr:cNvPr id="11" name="Rectangle 10">
            <a:extLst>
              <a:ext uri="{FF2B5EF4-FFF2-40B4-BE49-F238E27FC236}">
                <a16:creationId xmlns:a16="http://schemas.microsoft.com/office/drawing/2014/main" id="{00000000-0008-0000-0000-00000B000000}"/>
              </a:ext>
            </a:extLst>
          </xdr:cNvPr>
          <xdr:cNvSpPr/>
        </xdr:nvSpPr>
        <xdr:spPr>
          <a:xfrm>
            <a:off x="38100" y="962025"/>
            <a:ext cx="1284269" cy="3324225"/>
          </a:xfrm>
          <a:prstGeom prst="rect">
            <a:avLst/>
          </a:prstGeom>
          <a:solidFill>
            <a:schemeClr val="accent6"/>
          </a:solidFill>
          <a:ln w="12700" cap="flat" cmpd="sng" algn="ctr">
            <a:noFill/>
            <a:prstDash val="solid"/>
            <a:miter lim="800000"/>
          </a:ln>
          <a:effectLst/>
        </xdr:spPr>
        <xdr:txBody>
          <a:bodyPr wrap="square" lIns="140970" tIns="93980" rIns="140970" bIns="9398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1600" b="1" i="0" u="none" strike="noStrike" kern="1200" cap="none" spc="0" normalizeH="0" baseline="0" noProof="0">
                <a:ln>
                  <a:noFill/>
                </a:ln>
                <a:solidFill>
                  <a:sysClr val="window" lastClr="FFFFFF"/>
                </a:solidFill>
                <a:effectLst/>
                <a:uLnTx/>
                <a:uFillTx/>
                <a:latin typeface="Calibri Light" panose="020F0302020204030204"/>
                <a:ea typeface="+mn-ea"/>
                <a:cs typeface="+mn-cs"/>
              </a:rPr>
              <a:t>ISO 27001</a:t>
            </a:r>
          </a:p>
        </xdr:txBody>
      </xdr:sp>
      <xdr:grpSp>
        <xdr:nvGrpSpPr>
          <xdr:cNvPr id="12" name="Group 11">
            <a:extLst>
              <a:ext uri="{FF2B5EF4-FFF2-40B4-BE49-F238E27FC236}">
                <a16:creationId xmlns:a16="http://schemas.microsoft.com/office/drawing/2014/main" id="{00000000-0008-0000-0000-00000C000000}"/>
              </a:ext>
            </a:extLst>
          </xdr:cNvPr>
          <xdr:cNvGrpSpPr/>
        </xdr:nvGrpSpPr>
        <xdr:grpSpPr>
          <a:xfrm>
            <a:off x="133350" y="1724025"/>
            <a:ext cx="1108075" cy="1360488"/>
            <a:chOff x="2381250" y="1676400"/>
            <a:chExt cx="1108075" cy="1360488"/>
          </a:xfrm>
        </xdr:grpSpPr>
        <xdr:sp macro="" textlink="">
          <xdr:nvSpPr>
            <xdr:cNvPr id="13" name="AutoShape 3">
              <a:extLst>
                <a:ext uri="{FF2B5EF4-FFF2-40B4-BE49-F238E27FC236}">
                  <a16:creationId xmlns:a16="http://schemas.microsoft.com/office/drawing/2014/main" id="{00000000-0008-0000-0000-00000D000000}"/>
                </a:ext>
              </a:extLst>
            </xdr:cNvPr>
            <xdr:cNvSpPr>
              <a:spLocks noChangeAspect="1" noChangeArrowheads="1" noTextEdit="1"/>
            </xdr:cNvSpPr>
          </xdr:nvSpPr>
          <xdr:spPr bwMode="auto">
            <a:xfrm>
              <a:off x="2384425" y="1676400"/>
              <a:ext cx="1104900" cy="135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4" name="Freeform 13">
              <a:extLst>
                <a:ext uri="{FF2B5EF4-FFF2-40B4-BE49-F238E27FC236}">
                  <a16:creationId xmlns:a16="http://schemas.microsoft.com/office/drawing/2014/main" id="{00000000-0008-0000-0000-00000E000000}"/>
                </a:ext>
              </a:extLst>
            </xdr:cNvPr>
            <xdr:cNvSpPr>
              <a:spLocks noEditPoints="1"/>
            </xdr:cNvSpPr>
          </xdr:nvSpPr>
          <xdr:spPr bwMode="auto">
            <a:xfrm>
              <a:off x="2381250" y="1717675"/>
              <a:ext cx="1108075" cy="1319213"/>
            </a:xfrm>
            <a:custGeom>
              <a:avLst/>
              <a:gdLst>
                <a:gd name="T0" fmla="*/ 195 w 391"/>
                <a:gd name="T1" fmla="*/ 0 h 466"/>
                <a:gd name="T2" fmla="*/ 0 w 391"/>
                <a:gd name="T3" fmla="*/ 195 h 466"/>
                <a:gd name="T4" fmla="*/ 0 w 391"/>
                <a:gd name="T5" fmla="*/ 466 h 466"/>
                <a:gd name="T6" fmla="*/ 324 w 391"/>
                <a:gd name="T7" fmla="*/ 466 h 466"/>
                <a:gd name="T8" fmla="*/ 324 w 391"/>
                <a:gd name="T9" fmla="*/ 402 h 466"/>
                <a:gd name="T10" fmla="*/ 320 w 391"/>
                <a:gd name="T11" fmla="*/ 402 h 466"/>
                <a:gd name="T12" fmla="*/ 257 w 391"/>
                <a:gd name="T13" fmla="*/ 365 h 466"/>
                <a:gd name="T14" fmla="*/ 324 w 391"/>
                <a:gd name="T15" fmla="*/ 365 h 466"/>
                <a:gd name="T16" fmla="*/ 324 w 391"/>
                <a:gd name="T17" fmla="*/ 310 h 466"/>
                <a:gd name="T18" fmla="*/ 391 w 391"/>
                <a:gd name="T19" fmla="*/ 310 h 466"/>
                <a:gd name="T20" fmla="*/ 391 w 391"/>
                <a:gd name="T21" fmla="*/ 195 h 466"/>
                <a:gd name="T22" fmla="*/ 195 w 391"/>
                <a:gd name="T23" fmla="*/ 0 h 466"/>
                <a:gd name="T24" fmla="*/ 263 w 391"/>
                <a:gd name="T25" fmla="*/ 243 h 466"/>
                <a:gd name="T26" fmla="*/ 240 w 391"/>
                <a:gd name="T27" fmla="*/ 220 h 466"/>
                <a:gd name="T28" fmla="*/ 263 w 391"/>
                <a:gd name="T29" fmla="*/ 197 h 466"/>
                <a:gd name="T30" fmla="*/ 286 w 391"/>
                <a:gd name="T31" fmla="*/ 220 h 466"/>
                <a:gd name="T32" fmla="*/ 263 w 391"/>
                <a:gd name="T33" fmla="*/ 243 h 46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391" h="466">
                  <a:moveTo>
                    <a:pt x="195" y="0"/>
                  </a:moveTo>
                  <a:cubicBezTo>
                    <a:pt x="87" y="0"/>
                    <a:pt x="0" y="87"/>
                    <a:pt x="0" y="195"/>
                  </a:cubicBezTo>
                  <a:cubicBezTo>
                    <a:pt x="0" y="466"/>
                    <a:pt x="0" y="466"/>
                    <a:pt x="0" y="466"/>
                  </a:cubicBezTo>
                  <a:cubicBezTo>
                    <a:pt x="324" y="466"/>
                    <a:pt x="324" y="466"/>
                    <a:pt x="324" y="466"/>
                  </a:cubicBezTo>
                  <a:cubicBezTo>
                    <a:pt x="324" y="402"/>
                    <a:pt x="324" y="402"/>
                    <a:pt x="324" y="402"/>
                  </a:cubicBezTo>
                  <a:cubicBezTo>
                    <a:pt x="323" y="402"/>
                    <a:pt x="322" y="402"/>
                    <a:pt x="320" y="402"/>
                  </a:cubicBezTo>
                  <a:cubicBezTo>
                    <a:pt x="293" y="402"/>
                    <a:pt x="270" y="387"/>
                    <a:pt x="257" y="365"/>
                  </a:cubicBezTo>
                  <a:cubicBezTo>
                    <a:pt x="324" y="365"/>
                    <a:pt x="324" y="365"/>
                    <a:pt x="324" y="365"/>
                  </a:cubicBezTo>
                  <a:cubicBezTo>
                    <a:pt x="324" y="310"/>
                    <a:pt x="324" y="310"/>
                    <a:pt x="324" y="310"/>
                  </a:cubicBezTo>
                  <a:cubicBezTo>
                    <a:pt x="391" y="310"/>
                    <a:pt x="391" y="310"/>
                    <a:pt x="391" y="310"/>
                  </a:cubicBezTo>
                  <a:cubicBezTo>
                    <a:pt x="391" y="195"/>
                    <a:pt x="391" y="195"/>
                    <a:pt x="391" y="195"/>
                  </a:cubicBezTo>
                  <a:cubicBezTo>
                    <a:pt x="391" y="87"/>
                    <a:pt x="303" y="0"/>
                    <a:pt x="195" y="0"/>
                  </a:cubicBezTo>
                  <a:close/>
                  <a:moveTo>
                    <a:pt x="263" y="243"/>
                  </a:moveTo>
                  <a:cubicBezTo>
                    <a:pt x="250" y="243"/>
                    <a:pt x="240" y="232"/>
                    <a:pt x="240" y="220"/>
                  </a:cubicBezTo>
                  <a:cubicBezTo>
                    <a:pt x="240" y="207"/>
                    <a:pt x="250" y="197"/>
                    <a:pt x="263" y="197"/>
                  </a:cubicBezTo>
                  <a:cubicBezTo>
                    <a:pt x="275" y="197"/>
                    <a:pt x="286" y="207"/>
                    <a:pt x="286" y="220"/>
                  </a:cubicBezTo>
                  <a:cubicBezTo>
                    <a:pt x="286" y="232"/>
                    <a:pt x="275" y="243"/>
                    <a:pt x="263" y="243"/>
                  </a:cubicBezTo>
                  <a:close/>
                </a:path>
              </a:pathLst>
            </a:custGeom>
            <a:solidFill>
              <a:schemeClr val="accent6">
                <a:lumMod val="60000"/>
                <a:lumOff val="40000"/>
              </a:schemeClr>
            </a:solidFill>
            <a:ln>
              <a:noFill/>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5" name="Freeform 14">
              <a:extLst>
                <a:ext uri="{FF2B5EF4-FFF2-40B4-BE49-F238E27FC236}">
                  <a16:creationId xmlns:a16="http://schemas.microsoft.com/office/drawing/2014/main" id="{00000000-0008-0000-0000-00000F000000}"/>
                </a:ext>
              </a:extLst>
            </xdr:cNvPr>
            <xdr:cNvSpPr>
              <a:spLocks/>
            </xdr:cNvSpPr>
          </xdr:nvSpPr>
          <xdr:spPr bwMode="auto">
            <a:xfrm>
              <a:off x="2576513" y="1749425"/>
              <a:ext cx="709613" cy="400050"/>
            </a:xfrm>
            <a:custGeom>
              <a:avLst/>
              <a:gdLst>
                <a:gd name="T0" fmla="*/ 41 w 250"/>
                <a:gd name="T1" fmla="*/ 59 h 141"/>
                <a:gd name="T2" fmla="*/ 45 w 250"/>
                <a:gd name="T3" fmla="*/ 59 h 141"/>
                <a:gd name="T4" fmla="*/ 41 w 250"/>
                <a:gd name="T5" fmla="*/ 41 h 141"/>
                <a:gd name="T6" fmla="*/ 82 w 250"/>
                <a:gd name="T7" fmla="*/ 0 h 141"/>
                <a:gd name="T8" fmla="*/ 123 w 250"/>
                <a:gd name="T9" fmla="*/ 36 h 141"/>
                <a:gd name="T10" fmla="*/ 153 w 250"/>
                <a:gd name="T11" fmla="*/ 23 h 141"/>
                <a:gd name="T12" fmla="*/ 194 w 250"/>
                <a:gd name="T13" fmla="*/ 62 h 141"/>
                <a:gd name="T14" fmla="*/ 208 w 250"/>
                <a:gd name="T15" fmla="*/ 59 h 141"/>
                <a:gd name="T16" fmla="*/ 250 w 250"/>
                <a:gd name="T17" fmla="*/ 100 h 141"/>
                <a:gd name="T18" fmla="*/ 208 w 250"/>
                <a:gd name="T19" fmla="*/ 141 h 141"/>
                <a:gd name="T20" fmla="*/ 41 w 250"/>
                <a:gd name="T21" fmla="*/ 141 h 141"/>
                <a:gd name="T22" fmla="*/ 0 w 250"/>
                <a:gd name="T23" fmla="*/ 100 h 141"/>
                <a:gd name="T24" fmla="*/ 41 w 250"/>
                <a:gd name="T25" fmla="*/ 59 h 14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250" h="141">
                  <a:moveTo>
                    <a:pt x="41" y="59"/>
                  </a:moveTo>
                  <a:cubicBezTo>
                    <a:pt x="42" y="59"/>
                    <a:pt x="44" y="59"/>
                    <a:pt x="45" y="59"/>
                  </a:cubicBezTo>
                  <a:cubicBezTo>
                    <a:pt x="43" y="54"/>
                    <a:pt x="41" y="48"/>
                    <a:pt x="41" y="41"/>
                  </a:cubicBezTo>
                  <a:cubicBezTo>
                    <a:pt x="41" y="19"/>
                    <a:pt x="59" y="0"/>
                    <a:pt x="82" y="0"/>
                  </a:cubicBezTo>
                  <a:cubicBezTo>
                    <a:pt x="103" y="0"/>
                    <a:pt x="120" y="16"/>
                    <a:pt x="123" y="36"/>
                  </a:cubicBezTo>
                  <a:cubicBezTo>
                    <a:pt x="130" y="28"/>
                    <a:pt x="141" y="23"/>
                    <a:pt x="153" y="23"/>
                  </a:cubicBezTo>
                  <a:cubicBezTo>
                    <a:pt x="175" y="23"/>
                    <a:pt x="193" y="40"/>
                    <a:pt x="194" y="62"/>
                  </a:cubicBezTo>
                  <a:cubicBezTo>
                    <a:pt x="199" y="60"/>
                    <a:pt x="203" y="59"/>
                    <a:pt x="208" y="59"/>
                  </a:cubicBezTo>
                  <a:cubicBezTo>
                    <a:pt x="231" y="59"/>
                    <a:pt x="250" y="78"/>
                    <a:pt x="250" y="100"/>
                  </a:cubicBezTo>
                  <a:cubicBezTo>
                    <a:pt x="250" y="123"/>
                    <a:pt x="231" y="141"/>
                    <a:pt x="208" y="141"/>
                  </a:cubicBezTo>
                  <a:cubicBezTo>
                    <a:pt x="41" y="141"/>
                    <a:pt x="41" y="141"/>
                    <a:pt x="41" y="141"/>
                  </a:cubicBezTo>
                  <a:cubicBezTo>
                    <a:pt x="18" y="141"/>
                    <a:pt x="0" y="123"/>
                    <a:pt x="0" y="100"/>
                  </a:cubicBezTo>
                  <a:cubicBezTo>
                    <a:pt x="0" y="78"/>
                    <a:pt x="18" y="59"/>
                    <a:pt x="41" y="59"/>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6" name="Rectangle 15">
              <a:extLst>
                <a:ext uri="{FF2B5EF4-FFF2-40B4-BE49-F238E27FC236}">
                  <a16:creationId xmlns:a16="http://schemas.microsoft.com/office/drawing/2014/main" id="{00000000-0008-0000-0000-000010000000}"/>
                </a:ext>
              </a:extLst>
            </xdr:cNvPr>
            <xdr:cNvSpPr>
              <a:spLocks noChangeArrowheads="1"/>
            </xdr:cNvSpPr>
          </xdr:nvSpPr>
          <xdr:spPr bwMode="auto">
            <a:xfrm>
              <a:off x="2973388" y="2851150"/>
              <a:ext cx="176213" cy="180975"/>
            </a:xfrm>
            <a:prstGeom prst="rect">
              <a:avLst/>
            </a:prstGeom>
            <a:solidFill>
              <a:srgbClr val="DFDFD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7" name="Rectangle 16">
              <a:extLst>
                <a:ext uri="{FF2B5EF4-FFF2-40B4-BE49-F238E27FC236}">
                  <a16:creationId xmlns:a16="http://schemas.microsoft.com/office/drawing/2014/main" id="{00000000-0008-0000-0000-000011000000}"/>
                </a:ext>
              </a:extLst>
            </xdr:cNvPr>
            <xdr:cNvSpPr>
              <a:spLocks noChangeArrowheads="1"/>
            </xdr:cNvSpPr>
          </xdr:nvSpPr>
          <xdr:spPr bwMode="auto">
            <a:xfrm>
              <a:off x="2727325" y="2497138"/>
              <a:ext cx="176213" cy="534988"/>
            </a:xfrm>
            <a:prstGeom prst="rect">
              <a:avLst/>
            </a:prstGeom>
            <a:solidFill>
              <a:srgbClr val="DFDFD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8" name="Rectangle 17">
              <a:extLst>
                <a:ext uri="{FF2B5EF4-FFF2-40B4-BE49-F238E27FC236}">
                  <a16:creationId xmlns:a16="http://schemas.microsoft.com/office/drawing/2014/main" id="{00000000-0008-0000-0000-000012000000}"/>
                </a:ext>
              </a:extLst>
            </xdr:cNvPr>
            <xdr:cNvSpPr>
              <a:spLocks noChangeArrowheads="1"/>
            </xdr:cNvSpPr>
          </xdr:nvSpPr>
          <xdr:spPr bwMode="auto">
            <a:xfrm>
              <a:off x="2746375" y="2528888"/>
              <a:ext cx="20638" cy="30163"/>
            </a:xfrm>
            <a:prstGeom prst="rect">
              <a:avLst/>
            </a:prstGeom>
            <a:solidFill>
              <a:srgbClr val="6DC2E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9" name="Rectangle 18">
              <a:extLst>
                <a:ext uri="{FF2B5EF4-FFF2-40B4-BE49-F238E27FC236}">
                  <a16:creationId xmlns:a16="http://schemas.microsoft.com/office/drawing/2014/main" id="{00000000-0008-0000-0000-000013000000}"/>
                </a:ext>
              </a:extLst>
            </xdr:cNvPr>
            <xdr:cNvSpPr>
              <a:spLocks noChangeArrowheads="1"/>
            </xdr:cNvSpPr>
          </xdr:nvSpPr>
          <xdr:spPr bwMode="auto">
            <a:xfrm>
              <a:off x="2786063" y="2528888"/>
              <a:ext cx="17463" cy="30163"/>
            </a:xfrm>
            <a:prstGeom prst="rect">
              <a:avLst/>
            </a:prstGeom>
            <a:solidFill>
              <a:srgbClr val="0072C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0" name="Rectangle 19">
              <a:extLst>
                <a:ext uri="{FF2B5EF4-FFF2-40B4-BE49-F238E27FC236}">
                  <a16:creationId xmlns:a16="http://schemas.microsoft.com/office/drawing/2014/main" id="{00000000-0008-0000-0000-000014000000}"/>
                </a:ext>
              </a:extLst>
            </xdr:cNvPr>
            <xdr:cNvSpPr>
              <a:spLocks noChangeArrowheads="1"/>
            </xdr:cNvSpPr>
          </xdr:nvSpPr>
          <xdr:spPr bwMode="auto">
            <a:xfrm>
              <a:off x="2824163" y="2528888"/>
              <a:ext cx="15875" cy="30163"/>
            </a:xfrm>
            <a:prstGeom prst="rect">
              <a:avLst/>
            </a:prstGeom>
            <a:solidFill>
              <a:srgbClr val="0072C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1" name="Rectangle 20">
              <a:extLst>
                <a:ext uri="{FF2B5EF4-FFF2-40B4-BE49-F238E27FC236}">
                  <a16:creationId xmlns:a16="http://schemas.microsoft.com/office/drawing/2014/main" id="{00000000-0008-0000-0000-000015000000}"/>
                </a:ext>
              </a:extLst>
            </xdr:cNvPr>
            <xdr:cNvSpPr>
              <a:spLocks noChangeArrowheads="1"/>
            </xdr:cNvSpPr>
          </xdr:nvSpPr>
          <xdr:spPr bwMode="auto">
            <a:xfrm>
              <a:off x="2860675" y="2528888"/>
              <a:ext cx="19050" cy="30163"/>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2" name="Rectangle 21">
              <a:extLst>
                <a:ext uri="{FF2B5EF4-FFF2-40B4-BE49-F238E27FC236}">
                  <a16:creationId xmlns:a16="http://schemas.microsoft.com/office/drawing/2014/main" id="{00000000-0008-0000-0000-000016000000}"/>
                </a:ext>
              </a:extLst>
            </xdr:cNvPr>
            <xdr:cNvSpPr>
              <a:spLocks noChangeArrowheads="1"/>
            </xdr:cNvSpPr>
          </xdr:nvSpPr>
          <xdr:spPr bwMode="auto">
            <a:xfrm>
              <a:off x="2746375" y="2579688"/>
              <a:ext cx="20638" cy="31750"/>
            </a:xfrm>
            <a:prstGeom prst="rect">
              <a:avLst/>
            </a:prstGeom>
            <a:solidFill>
              <a:srgbClr val="0072C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3" name="Rectangle 22">
              <a:extLst>
                <a:ext uri="{FF2B5EF4-FFF2-40B4-BE49-F238E27FC236}">
                  <a16:creationId xmlns:a16="http://schemas.microsoft.com/office/drawing/2014/main" id="{00000000-0008-0000-0000-000017000000}"/>
                </a:ext>
              </a:extLst>
            </xdr:cNvPr>
            <xdr:cNvSpPr>
              <a:spLocks noChangeArrowheads="1"/>
            </xdr:cNvSpPr>
          </xdr:nvSpPr>
          <xdr:spPr bwMode="auto">
            <a:xfrm>
              <a:off x="2786063" y="2579688"/>
              <a:ext cx="17463" cy="31750"/>
            </a:xfrm>
            <a:prstGeom prst="rect">
              <a:avLst/>
            </a:prstGeom>
            <a:solidFill>
              <a:srgbClr val="6DC2E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4" name="Rectangle 23">
              <a:extLst>
                <a:ext uri="{FF2B5EF4-FFF2-40B4-BE49-F238E27FC236}">
                  <a16:creationId xmlns:a16="http://schemas.microsoft.com/office/drawing/2014/main" id="{00000000-0008-0000-0000-000018000000}"/>
                </a:ext>
              </a:extLst>
            </xdr:cNvPr>
            <xdr:cNvSpPr>
              <a:spLocks noChangeArrowheads="1"/>
            </xdr:cNvSpPr>
          </xdr:nvSpPr>
          <xdr:spPr bwMode="auto">
            <a:xfrm>
              <a:off x="2824163" y="2579688"/>
              <a:ext cx="15875" cy="31750"/>
            </a:xfrm>
            <a:prstGeom prst="rect">
              <a:avLst/>
            </a:prstGeom>
            <a:solidFill>
              <a:srgbClr val="0072C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5" name="Rectangle 24">
              <a:extLst>
                <a:ext uri="{FF2B5EF4-FFF2-40B4-BE49-F238E27FC236}">
                  <a16:creationId xmlns:a16="http://schemas.microsoft.com/office/drawing/2014/main" id="{00000000-0008-0000-0000-000019000000}"/>
                </a:ext>
              </a:extLst>
            </xdr:cNvPr>
            <xdr:cNvSpPr>
              <a:spLocks noChangeArrowheads="1"/>
            </xdr:cNvSpPr>
          </xdr:nvSpPr>
          <xdr:spPr bwMode="auto">
            <a:xfrm>
              <a:off x="2860675" y="2579688"/>
              <a:ext cx="19050" cy="31750"/>
            </a:xfrm>
            <a:prstGeom prst="rect">
              <a:avLst/>
            </a:prstGeom>
            <a:solidFill>
              <a:srgbClr val="0072C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6" name="Rectangle 25">
              <a:extLst>
                <a:ext uri="{FF2B5EF4-FFF2-40B4-BE49-F238E27FC236}">
                  <a16:creationId xmlns:a16="http://schemas.microsoft.com/office/drawing/2014/main" id="{00000000-0008-0000-0000-00001A000000}"/>
                </a:ext>
              </a:extLst>
            </xdr:cNvPr>
            <xdr:cNvSpPr>
              <a:spLocks noChangeArrowheads="1"/>
            </xdr:cNvSpPr>
          </xdr:nvSpPr>
          <xdr:spPr bwMode="auto">
            <a:xfrm>
              <a:off x="2746375" y="2630488"/>
              <a:ext cx="20638" cy="31750"/>
            </a:xfrm>
            <a:prstGeom prst="rect">
              <a:avLst/>
            </a:prstGeom>
            <a:solidFill>
              <a:srgbClr val="0072C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7" name="Rectangle 26">
              <a:extLst>
                <a:ext uri="{FF2B5EF4-FFF2-40B4-BE49-F238E27FC236}">
                  <a16:creationId xmlns:a16="http://schemas.microsoft.com/office/drawing/2014/main" id="{00000000-0008-0000-0000-00001B000000}"/>
                </a:ext>
              </a:extLst>
            </xdr:cNvPr>
            <xdr:cNvSpPr>
              <a:spLocks noChangeArrowheads="1"/>
            </xdr:cNvSpPr>
          </xdr:nvSpPr>
          <xdr:spPr bwMode="auto">
            <a:xfrm>
              <a:off x="2786063" y="2630488"/>
              <a:ext cx="17463" cy="31750"/>
            </a:xfrm>
            <a:prstGeom prst="rect">
              <a:avLst/>
            </a:prstGeom>
            <a:solidFill>
              <a:srgbClr val="6DC2E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8" name="Rectangle 27">
              <a:extLst>
                <a:ext uri="{FF2B5EF4-FFF2-40B4-BE49-F238E27FC236}">
                  <a16:creationId xmlns:a16="http://schemas.microsoft.com/office/drawing/2014/main" id="{00000000-0008-0000-0000-00001C000000}"/>
                </a:ext>
              </a:extLst>
            </xdr:cNvPr>
            <xdr:cNvSpPr>
              <a:spLocks noChangeArrowheads="1"/>
            </xdr:cNvSpPr>
          </xdr:nvSpPr>
          <xdr:spPr bwMode="auto">
            <a:xfrm>
              <a:off x="2824163" y="2630488"/>
              <a:ext cx="15875" cy="31750"/>
            </a:xfrm>
            <a:prstGeom prst="rect">
              <a:avLst/>
            </a:prstGeom>
            <a:solidFill>
              <a:srgbClr val="0072C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9" name="Rectangle 28">
              <a:extLst>
                <a:ext uri="{FF2B5EF4-FFF2-40B4-BE49-F238E27FC236}">
                  <a16:creationId xmlns:a16="http://schemas.microsoft.com/office/drawing/2014/main" id="{00000000-0008-0000-0000-00001D000000}"/>
                </a:ext>
              </a:extLst>
            </xdr:cNvPr>
            <xdr:cNvSpPr>
              <a:spLocks noChangeArrowheads="1"/>
            </xdr:cNvSpPr>
          </xdr:nvSpPr>
          <xdr:spPr bwMode="auto">
            <a:xfrm>
              <a:off x="2860675" y="2630488"/>
              <a:ext cx="19050" cy="31750"/>
            </a:xfrm>
            <a:prstGeom prst="rect">
              <a:avLst/>
            </a:prstGeom>
            <a:solidFill>
              <a:srgbClr val="0072C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0" name="Rectangle 29">
              <a:extLst>
                <a:ext uri="{FF2B5EF4-FFF2-40B4-BE49-F238E27FC236}">
                  <a16:creationId xmlns:a16="http://schemas.microsoft.com/office/drawing/2014/main" id="{00000000-0008-0000-0000-00001E000000}"/>
                </a:ext>
              </a:extLst>
            </xdr:cNvPr>
            <xdr:cNvSpPr>
              <a:spLocks noChangeArrowheads="1"/>
            </xdr:cNvSpPr>
          </xdr:nvSpPr>
          <xdr:spPr bwMode="auto">
            <a:xfrm>
              <a:off x="2746375" y="2681288"/>
              <a:ext cx="20638" cy="31750"/>
            </a:xfrm>
            <a:prstGeom prst="rect">
              <a:avLst/>
            </a:prstGeom>
            <a:solidFill>
              <a:srgbClr val="6DC2E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1" name="Rectangle 30">
              <a:extLst>
                <a:ext uri="{FF2B5EF4-FFF2-40B4-BE49-F238E27FC236}">
                  <a16:creationId xmlns:a16="http://schemas.microsoft.com/office/drawing/2014/main" id="{00000000-0008-0000-0000-00001F000000}"/>
                </a:ext>
              </a:extLst>
            </xdr:cNvPr>
            <xdr:cNvSpPr>
              <a:spLocks noChangeArrowheads="1"/>
            </xdr:cNvSpPr>
          </xdr:nvSpPr>
          <xdr:spPr bwMode="auto">
            <a:xfrm>
              <a:off x="2786063" y="2681288"/>
              <a:ext cx="17463" cy="317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2" name="Rectangle 31">
              <a:extLst>
                <a:ext uri="{FF2B5EF4-FFF2-40B4-BE49-F238E27FC236}">
                  <a16:creationId xmlns:a16="http://schemas.microsoft.com/office/drawing/2014/main" id="{00000000-0008-0000-0000-000020000000}"/>
                </a:ext>
              </a:extLst>
            </xdr:cNvPr>
            <xdr:cNvSpPr>
              <a:spLocks noChangeArrowheads="1"/>
            </xdr:cNvSpPr>
          </xdr:nvSpPr>
          <xdr:spPr bwMode="auto">
            <a:xfrm>
              <a:off x="2824163" y="2681288"/>
              <a:ext cx="15875" cy="31750"/>
            </a:xfrm>
            <a:prstGeom prst="rect">
              <a:avLst/>
            </a:prstGeom>
            <a:solidFill>
              <a:srgbClr val="6DC2E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3" name="Rectangle 32">
              <a:extLst>
                <a:ext uri="{FF2B5EF4-FFF2-40B4-BE49-F238E27FC236}">
                  <a16:creationId xmlns:a16="http://schemas.microsoft.com/office/drawing/2014/main" id="{00000000-0008-0000-0000-000021000000}"/>
                </a:ext>
              </a:extLst>
            </xdr:cNvPr>
            <xdr:cNvSpPr>
              <a:spLocks noChangeArrowheads="1"/>
            </xdr:cNvSpPr>
          </xdr:nvSpPr>
          <xdr:spPr bwMode="auto">
            <a:xfrm>
              <a:off x="2860675" y="2681288"/>
              <a:ext cx="19050" cy="31750"/>
            </a:xfrm>
            <a:prstGeom prst="rect">
              <a:avLst/>
            </a:prstGeom>
            <a:solidFill>
              <a:srgbClr val="0072C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4" name="Rectangle 33">
              <a:extLst>
                <a:ext uri="{FF2B5EF4-FFF2-40B4-BE49-F238E27FC236}">
                  <a16:creationId xmlns:a16="http://schemas.microsoft.com/office/drawing/2014/main" id="{00000000-0008-0000-0000-000022000000}"/>
                </a:ext>
              </a:extLst>
            </xdr:cNvPr>
            <xdr:cNvSpPr>
              <a:spLocks noChangeArrowheads="1"/>
            </xdr:cNvSpPr>
          </xdr:nvSpPr>
          <xdr:spPr bwMode="auto">
            <a:xfrm>
              <a:off x="2746375" y="2732088"/>
              <a:ext cx="20638" cy="31750"/>
            </a:xfrm>
            <a:prstGeom prst="rect">
              <a:avLst/>
            </a:prstGeom>
            <a:solidFill>
              <a:srgbClr val="0072C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5" name="Rectangle 34">
              <a:extLst>
                <a:ext uri="{FF2B5EF4-FFF2-40B4-BE49-F238E27FC236}">
                  <a16:creationId xmlns:a16="http://schemas.microsoft.com/office/drawing/2014/main" id="{00000000-0008-0000-0000-000023000000}"/>
                </a:ext>
              </a:extLst>
            </xdr:cNvPr>
            <xdr:cNvSpPr>
              <a:spLocks noChangeArrowheads="1"/>
            </xdr:cNvSpPr>
          </xdr:nvSpPr>
          <xdr:spPr bwMode="auto">
            <a:xfrm>
              <a:off x="2786063" y="2732088"/>
              <a:ext cx="17463" cy="31750"/>
            </a:xfrm>
            <a:prstGeom prst="rect">
              <a:avLst/>
            </a:prstGeom>
            <a:solidFill>
              <a:srgbClr val="0072C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6" name="Rectangle 35">
              <a:extLst>
                <a:ext uri="{FF2B5EF4-FFF2-40B4-BE49-F238E27FC236}">
                  <a16:creationId xmlns:a16="http://schemas.microsoft.com/office/drawing/2014/main" id="{00000000-0008-0000-0000-000024000000}"/>
                </a:ext>
              </a:extLst>
            </xdr:cNvPr>
            <xdr:cNvSpPr>
              <a:spLocks noChangeArrowheads="1"/>
            </xdr:cNvSpPr>
          </xdr:nvSpPr>
          <xdr:spPr bwMode="auto">
            <a:xfrm>
              <a:off x="2824163" y="2732088"/>
              <a:ext cx="15875" cy="31750"/>
            </a:xfrm>
            <a:prstGeom prst="rect">
              <a:avLst/>
            </a:prstGeom>
            <a:solidFill>
              <a:srgbClr val="0072C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7" name="Rectangle 36">
              <a:extLst>
                <a:ext uri="{FF2B5EF4-FFF2-40B4-BE49-F238E27FC236}">
                  <a16:creationId xmlns:a16="http://schemas.microsoft.com/office/drawing/2014/main" id="{00000000-0008-0000-0000-000025000000}"/>
                </a:ext>
              </a:extLst>
            </xdr:cNvPr>
            <xdr:cNvSpPr>
              <a:spLocks noChangeArrowheads="1"/>
            </xdr:cNvSpPr>
          </xdr:nvSpPr>
          <xdr:spPr bwMode="auto">
            <a:xfrm>
              <a:off x="2860675" y="2732088"/>
              <a:ext cx="19050" cy="31750"/>
            </a:xfrm>
            <a:prstGeom prst="rect">
              <a:avLst/>
            </a:prstGeom>
            <a:solidFill>
              <a:srgbClr val="0072C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8" name="Rectangle 37">
              <a:extLst>
                <a:ext uri="{FF2B5EF4-FFF2-40B4-BE49-F238E27FC236}">
                  <a16:creationId xmlns:a16="http://schemas.microsoft.com/office/drawing/2014/main" id="{00000000-0008-0000-0000-000026000000}"/>
                </a:ext>
              </a:extLst>
            </xdr:cNvPr>
            <xdr:cNvSpPr>
              <a:spLocks noChangeArrowheads="1"/>
            </xdr:cNvSpPr>
          </xdr:nvSpPr>
          <xdr:spPr bwMode="auto">
            <a:xfrm>
              <a:off x="2746375" y="2782888"/>
              <a:ext cx="20638" cy="31750"/>
            </a:xfrm>
            <a:prstGeom prst="rect">
              <a:avLst/>
            </a:prstGeom>
            <a:solidFill>
              <a:srgbClr val="0072C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9" name="Rectangle 38">
              <a:extLst>
                <a:ext uri="{FF2B5EF4-FFF2-40B4-BE49-F238E27FC236}">
                  <a16:creationId xmlns:a16="http://schemas.microsoft.com/office/drawing/2014/main" id="{00000000-0008-0000-0000-000027000000}"/>
                </a:ext>
              </a:extLst>
            </xdr:cNvPr>
            <xdr:cNvSpPr>
              <a:spLocks noChangeArrowheads="1"/>
            </xdr:cNvSpPr>
          </xdr:nvSpPr>
          <xdr:spPr bwMode="auto">
            <a:xfrm>
              <a:off x="2786063" y="2782888"/>
              <a:ext cx="17463" cy="31750"/>
            </a:xfrm>
            <a:prstGeom prst="rect">
              <a:avLst/>
            </a:prstGeom>
            <a:solidFill>
              <a:srgbClr val="6DC2E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40" name="Rectangle 39">
              <a:extLst>
                <a:ext uri="{FF2B5EF4-FFF2-40B4-BE49-F238E27FC236}">
                  <a16:creationId xmlns:a16="http://schemas.microsoft.com/office/drawing/2014/main" id="{00000000-0008-0000-0000-000028000000}"/>
                </a:ext>
              </a:extLst>
            </xdr:cNvPr>
            <xdr:cNvSpPr>
              <a:spLocks noChangeArrowheads="1"/>
            </xdr:cNvSpPr>
          </xdr:nvSpPr>
          <xdr:spPr bwMode="auto">
            <a:xfrm>
              <a:off x="2824163" y="2782888"/>
              <a:ext cx="15875" cy="317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41" name="Rectangle 40">
              <a:extLst>
                <a:ext uri="{FF2B5EF4-FFF2-40B4-BE49-F238E27FC236}">
                  <a16:creationId xmlns:a16="http://schemas.microsoft.com/office/drawing/2014/main" id="{00000000-0008-0000-0000-000029000000}"/>
                </a:ext>
              </a:extLst>
            </xdr:cNvPr>
            <xdr:cNvSpPr>
              <a:spLocks noChangeArrowheads="1"/>
            </xdr:cNvSpPr>
          </xdr:nvSpPr>
          <xdr:spPr bwMode="auto">
            <a:xfrm>
              <a:off x="2860675" y="2782888"/>
              <a:ext cx="19050" cy="31750"/>
            </a:xfrm>
            <a:prstGeom prst="rect">
              <a:avLst/>
            </a:prstGeom>
            <a:solidFill>
              <a:srgbClr val="6DC2E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42" name="Rectangle 41">
              <a:extLst>
                <a:ext uri="{FF2B5EF4-FFF2-40B4-BE49-F238E27FC236}">
                  <a16:creationId xmlns:a16="http://schemas.microsoft.com/office/drawing/2014/main" id="{00000000-0008-0000-0000-00002A000000}"/>
                </a:ext>
              </a:extLst>
            </xdr:cNvPr>
            <xdr:cNvSpPr>
              <a:spLocks noChangeArrowheads="1"/>
            </xdr:cNvSpPr>
          </xdr:nvSpPr>
          <xdr:spPr bwMode="auto">
            <a:xfrm>
              <a:off x="2746375" y="2833688"/>
              <a:ext cx="20638" cy="31750"/>
            </a:xfrm>
            <a:prstGeom prst="rect">
              <a:avLst/>
            </a:prstGeom>
            <a:solidFill>
              <a:srgbClr val="6DC2E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43" name="Rectangle 42">
              <a:extLst>
                <a:ext uri="{FF2B5EF4-FFF2-40B4-BE49-F238E27FC236}">
                  <a16:creationId xmlns:a16="http://schemas.microsoft.com/office/drawing/2014/main" id="{00000000-0008-0000-0000-00002B000000}"/>
                </a:ext>
              </a:extLst>
            </xdr:cNvPr>
            <xdr:cNvSpPr>
              <a:spLocks noChangeArrowheads="1"/>
            </xdr:cNvSpPr>
          </xdr:nvSpPr>
          <xdr:spPr bwMode="auto">
            <a:xfrm>
              <a:off x="2786063" y="2833688"/>
              <a:ext cx="17463" cy="31750"/>
            </a:xfrm>
            <a:prstGeom prst="rect">
              <a:avLst/>
            </a:prstGeom>
            <a:solidFill>
              <a:srgbClr val="0072C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44" name="Rectangle 43">
              <a:extLst>
                <a:ext uri="{FF2B5EF4-FFF2-40B4-BE49-F238E27FC236}">
                  <a16:creationId xmlns:a16="http://schemas.microsoft.com/office/drawing/2014/main" id="{00000000-0008-0000-0000-00002C000000}"/>
                </a:ext>
              </a:extLst>
            </xdr:cNvPr>
            <xdr:cNvSpPr>
              <a:spLocks noChangeArrowheads="1"/>
            </xdr:cNvSpPr>
          </xdr:nvSpPr>
          <xdr:spPr bwMode="auto">
            <a:xfrm>
              <a:off x="2824163" y="2833688"/>
              <a:ext cx="15875" cy="31750"/>
            </a:xfrm>
            <a:prstGeom prst="rect">
              <a:avLst/>
            </a:prstGeom>
            <a:solidFill>
              <a:srgbClr val="6DC2E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45" name="Rectangle 44">
              <a:extLst>
                <a:ext uri="{FF2B5EF4-FFF2-40B4-BE49-F238E27FC236}">
                  <a16:creationId xmlns:a16="http://schemas.microsoft.com/office/drawing/2014/main" id="{00000000-0008-0000-0000-00002D000000}"/>
                </a:ext>
              </a:extLst>
            </xdr:cNvPr>
            <xdr:cNvSpPr>
              <a:spLocks noChangeArrowheads="1"/>
            </xdr:cNvSpPr>
          </xdr:nvSpPr>
          <xdr:spPr bwMode="auto">
            <a:xfrm>
              <a:off x="2860675" y="2833688"/>
              <a:ext cx="19050" cy="31750"/>
            </a:xfrm>
            <a:prstGeom prst="rect">
              <a:avLst/>
            </a:prstGeom>
            <a:solidFill>
              <a:srgbClr val="0072C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46" name="Rectangle 45">
              <a:extLst>
                <a:ext uri="{FF2B5EF4-FFF2-40B4-BE49-F238E27FC236}">
                  <a16:creationId xmlns:a16="http://schemas.microsoft.com/office/drawing/2014/main" id="{00000000-0008-0000-0000-00002E000000}"/>
                </a:ext>
              </a:extLst>
            </xdr:cNvPr>
            <xdr:cNvSpPr>
              <a:spLocks noChangeArrowheads="1"/>
            </xdr:cNvSpPr>
          </xdr:nvSpPr>
          <xdr:spPr bwMode="auto">
            <a:xfrm>
              <a:off x="2746375" y="2886075"/>
              <a:ext cx="20638" cy="30163"/>
            </a:xfrm>
            <a:prstGeom prst="rect">
              <a:avLst/>
            </a:prstGeom>
            <a:solidFill>
              <a:srgbClr val="0072C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47" name="Rectangle 46">
              <a:extLst>
                <a:ext uri="{FF2B5EF4-FFF2-40B4-BE49-F238E27FC236}">
                  <a16:creationId xmlns:a16="http://schemas.microsoft.com/office/drawing/2014/main" id="{00000000-0008-0000-0000-00002F000000}"/>
                </a:ext>
              </a:extLst>
            </xdr:cNvPr>
            <xdr:cNvSpPr>
              <a:spLocks noChangeArrowheads="1"/>
            </xdr:cNvSpPr>
          </xdr:nvSpPr>
          <xdr:spPr bwMode="auto">
            <a:xfrm>
              <a:off x="2786063" y="2886075"/>
              <a:ext cx="17463" cy="30163"/>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48" name="Rectangle 47">
              <a:extLst>
                <a:ext uri="{FF2B5EF4-FFF2-40B4-BE49-F238E27FC236}">
                  <a16:creationId xmlns:a16="http://schemas.microsoft.com/office/drawing/2014/main" id="{00000000-0008-0000-0000-000030000000}"/>
                </a:ext>
              </a:extLst>
            </xdr:cNvPr>
            <xdr:cNvSpPr>
              <a:spLocks noChangeArrowheads="1"/>
            </xdr:cNvSpPr>
          </xdr:nvSpPr>
          <xdr:spPr bwMode="auto">
            <a:xfrm>
              <a:off x="2824163" y="2886075"/>
              <a:ext cx="15875" cy="30163"/>
            </a:xfrm>
            <a:prstGeom prst="rect">
              <a:avLst/>
            </a:prstGeom>
            <a:solidFill>
              <a:srgbClr val="0072C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49" name="Rectangle 48">
              <a:extLst>
                <a:ext uri="{FF2B5EF4-FFF2-40B4-BE49-F238E27FC236}">
                  <a16:creationId xmlns:a16="http://schemas.microsoft.com/office/drawing/2014/main" id="{00000000-0008-0000-0000-000031000000}"/>
                </a:ext>
              </a:extLst>
            </xdr:cNvPr>
            <xdr:cNvSpPr>
              <a:spLocks noChangeArrowheads="1"/>
            </xdr:cNvSpPr>
          </xdr:nvSpPr>
          <xdr:spPr bwMode="auto">
            <a:xfrm>
              <a:off x="2860675" y="2886075"/>
              <a:ext cx="19050" cy="30163"/>
            </a:xfrm>
            <a:prstGeom prst="rect">
              <a:avLst/>
            </a:prstGeom>
            <a:solidFill>
              <a:srgbClr val="0072C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50" name="Rectangle 49">
              <a:extLst>
                <a:ext uri="{FF2B5EF4-FFF2-40B4-BE49-F238E27FC236}">
                  <a16:creationId xmlns:a16="http://schemas.microsoft.com/office/drawing/2014/main" id="{00000000-0008-0000-0000-000032000000}"/>
                </a:ext>
              </a:extLst>
            </xdr:cNvPr>
            <xdr:cNvSpPr>
              <a:spLocks noChangeArrowheads="1"/>
            </xdr:cNvSpPr>
          </xdr:nvSpPr>
          <xdr:spPr bwMode="auto">
            <a:xfrm>
              <a:off x="2746375" y="2936875"/>
              <a:ext cx="20638" cy="30163"/>
            </a:xfrm>
            <a:prstGeom prst="rect">
              <a:avLst/>
            </a:prstGeom>
            <a:solidFill>
              <a:srgbClr val="0072C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51" name="Rectangle 50">
              <a:extLst>
                <a:ext uri="{FF2B5EF4-FFF2-40B4-BE49-F238E27FC236}">
                  <a16:creationId xmlns:a16="http://schemas.microsoft.com/office/drawing/2014/main" id="{00000000-0008-0000-0000-000033000000}"/>
                </a:ext>
              </a:extLst>
            </xdr:cNvPr>
            <xdr:cNvSpPr>
              <a:spLocks noChangeArrowheads="1"/>
            </xdr:cNvSpPr>
          </xdr:nvSpPr>
          <xdr:spPr bwMode="auto">
            <a:xfrm>
              <a:off x="2786063" y="2936875"/>
              <a:ext cx="17463" cy="30163"/>
            </a:xfrm>
            <a:prstGeom prst="rect">
              <a:avLst/>
            </a:prstGeom>
            <a:solidFill>
              <a:srgbClr val="6DC2E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52" name="Rectangle 51">
              <a:extLst>
                <a:ext uri="{FF2B5EF4-FFF2-40B4-BE49-F238E27FC236}">
                  <a16:creationId xmlns:a16="http://schemas.microsoft.com/office/drawing/2014/main" id="{00000000-0008-0000-0000-000034000000}"/>
                </a:ext>
              </a:extLst>
            </xdr:cNvPr>
            <xdr:cNvSpPr>
              <a:spLocks noChangeArrowheads="1"/>
            </xdr:cNvSpPr>
          </xdr:nvSpPr>
          <xdr:spPr bwMode="auto">
            <a:xfrm>
              <a:off x="2824163" y="2936875"/>
              <a:ext cx="15875" cy="30163"/>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53" name="Rectangle 52">
              <a:extLst>
                <a:ext uri="{FF2B5EF4-FFF2-40B4-BE49-F238E27FC236}">
                  <a16:creationId xmlns:a16="http://schemas.microsoft.com/office/drawing/2014/main" id="{00000000-0008-0000-0000-000035000000}"/>
                </a:ext>
              </a:extLst>
            </xdr:cNvPr>
            <xdr:cNvSpPr>
              <a:spLocks noChangeArrowheads="1"/>
            </xdr:cNvSpPr>
          </xdr:nvSpPr>
          <xdr:spPr bwMode="auto">
            <a:xfrm>
              <a:off x="2860675" y="2936875"/>
              <a:ext cx="19050" cy="30163"/>
            </a:xfrm>
            <a:prstGeom prst="rect">
              <a:avLst/>
            </a:prstGeom>
            <a:solidFill>
              <a:srgbClr val="6DC2E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54" name="Rectangle 53">
              <a:extLst>
                <a:ext uri="{FF2B5EF4-FFF2-40B4-BE49-F238E27FC236}">
                  <a16:creationId xmlns:a16="http://schemas.microsoft.com/office/drawing/2014/main" id="{00000000-0008-0000-0000-000036000000}"/>
                </a:ext>
              </a:extLst>
            </xdr:cNvPr>
            <xdr:cNvSpPr>
              <a:spLocks noChangeArrowheads="1"/>
            </xdr:cNvSpPr>
          </xdr:nvSpPr>
          <xdr:spPr bwMode="auto">
            <a:xfrm>
              <a:off x="2470150" y="2667000"/>
              <a:ext cx="174625" cy="365125"/>
            </a:xfrm>
            <a:prstGeom prst="rect">
              <a:avLst/>
            </a:prstGeom>
            <a:solidFill>
              <a:srgbClr val="DFDFD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55" name="Rectangle 54">
              <a:extLst>
                <a:ext uri="{FF2B5EF4-FFF2-40B4-BE49-F238E27FC236}">
                  <a16:creationId xmlns:a16="http://schemas.microsoft.com/office/drawing/2014/main" id="{00000000-0008-0000-0000-000037000000}"/>
                </a:ext>
              </a:extLst>
            </xdr:cNvPr>
            <xdr:cNvSpPr>
              <a:spLocks noChangeArrowheads="1"/>
            </xdr:cNvSpPr>
          </xdr:nvSpPr>
          <xdr:spPr bwMode="auto">
            <a:xfrm>
              <a:off x="2495550" y="2713038"/>
              <a:ext cx="19050" cy="2857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56" name="Rectangle 55">
              <a:extLst>
                <a:ext uri="{FF2B5EF4-FFF2-40B4-BE49-F238E27FC236}">
                  <a16:creationId xmlns:a16="http://schemas.microsoft.com/office/drawing/2014/main" id="{00000000-0008-0000-0000-000038000000}"/>
                </a:ext>
              </a:extLst>
            </xdr:cNvPr>
            <xdr:cNvSpPr>
              <a:spLocks noChangeArrowheads="1"/>
            </xdr:cNvSpPr>
          </xdr:nvSpPr>
          <xdr:spPr bwMode="auto">
            <a:xfrm>
              <a:off x="2528888" y="2713038"/>
              <a:ext cx="20638" cy="2857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57" name="Rectangle 56">
              <a:extLst>
                <a:ext uri="{FF2B5EF4-FFF2-40B4-BE49-F238E27FC236}">
                  <a16:creationId xmlns:a16="http://schemas.microsoft.com/office/drawing/2014/main" id="{00000000-0008-0000-0000-000039000000}"/>
                </a:ext>
              </a:extLst>
            </xdr:cNvPr>
            <xdr:cNvSpPr>
              <a:spLocks noChangeArrowheads="1"/>
            </xdr:cNvSpPr>
          </xdr:nvSpPr>
          <xdr:spPr bwMode="auto">
            <a:xfrm>
              <a:off x="2562225" y="2713038"/>
              <a:ext cx="20638" cy="2857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58" name="Rectangle 57">
              <a:extLst>
                <a:ext uri="{FF2B5EF4-FFF2-40B4-BE49-F238E27FC236}">
                  <a16:creationId xmlns:a16="http://schemas.microsoft.com/office/drawing/2014/main" id="{00000000-0008-0000-0000-00003A000000}"/>
                </a:ext>
              </a:extLst>
            </xdr:cNvPr>
            <xdr:cNvSpPr>
              <a:spLocks noChangeArrowheads="1"/>
            </xdr:cNvSpPr>
          </xdr:nvSpPr>
          <xdr:spPr bwMode="auto">
            <a:xfrm>
              <a:off x="2597150" y="2713038"/>
              <a:ext cx="19050" cy="2857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59" name="Rectangle 58">
              <a:extLst>
                <a:ext uri="{FF2B5EF4-FFF2-40B4-BE49-F238E27FC236}">
                  <a16:creationId xmlns:a16="http://schemas.microsoft.com/office/drawing/2014/main" id="{00000000-0008-0000-0000-00003B000000}"/>
                </a:ext>
              </a:extLst>
            </xdr:cNvPr>
            <xdr:cNvSpPr>
              <a:spLocks noChangeArrowheads="1"/>
            </xdr:cNvSpPr>
          </xdr:nvSpPr>
          <xdr:spPr bwMode="auto">
            <a:xfrm>
              <a:off x="3001963" y="2865438"/>
              <a:ext cx="20638" cy="285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60" name="Rectangle 59">
              <a:extLst>
                <a:ext uri="{FF2B5EF4-FFF2-40B4-BE49-F238E27FC236}">
                  <a16:creationId xmlns:a16="http://schemas.microsoft.com/office/drawing/2014/main" id="{00000000-0008-0000-0000-00003C000000}"/>
                </a:ext>
              </a:extLst>
            </xdr:cNvPr>
            <xdr:cNvSpPr>
              <a:spLocks noChangeArrowheads="1"/>
            </xdr:cNvSpPr>
          </xdr:nvSpPr>
          <xdr:spPr bwMode="auto">
            <a:xfrm>
              <a:off x="3035300" y="2865438"/>
              <a:ext cx="20638" cy="28575"/>
            </a:xfrm>
            <a:prstGeom prst="rect">
              <a:avLst/>
            </a:prstGeom>
            <a:solidFill>
              <a:srgbClr val="6DC2E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61" name="Rectangle 60">
              <a:extLst>
                <a:ext uri="{FF2B5EF4-FFF2-40B4-BE49-F238E27FC236}">
                  <a16:creationId xmlns:a16="http://schemas.microsoft.com/office/drawing/2014/main" id="{00000000-0008-0000-0000-00003D000000}"/>
                </a:ext>
              </a:extLst>
            </xdr:cNvPr>
            <xdr:cNvSpPr>
              <a:spLocks noChangeArrowheads="1"/>
            </xdr:cNvSpPr>
          </xdr:nvSpPr>
          <xdr:spPr bwMode="auto">
            <a:xfrm>
              <a:off x="3070225" y="2865438"/>
              <a:ext cx="19050" cy="28575"/>
            </a:xfrm>
            <a:prstGeom prst="rect">
              <a:avLst/>
            </a:prstGeom>
            <a:solidFill>
              <a:srgbClr val="0072C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62" name="Rectangle 61">
              <a:extLst>
                <a:ext uri="{FF2B5EF4-FFF2-40B4-BE49-F238E27FC236}">
                  <a16:creationId xmlns:a16="http://schemas.microsoft.com/office/drawing/2014/main" id="{00000000-0008-0000-0000-00003E000000}"/>
                </a:ext>
              </a:extLst>
            </xdr:cNvPr>
            <xdr:cNvSpPr>
              <a:spLocks noChangeArrowheads="1"/>
            </xdr:cNvSpPr>
          </xdr:nvSpPr>
          <xdr:spPr bwMode="auto">
            <a:xfrm>
              <a:off x="3103563" y="2865438"/>
              <a:ext cx="20638" cy="28575"/>
            </a:xfrm>
            <a:prstGeom prst="rect">
              <a:avLst/>
            </a:prstGeom>
            <a:solidFill>
              <a:srgbClr val="0072C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63" name="Rectangle 62">
              <a:extLst>
                <a:ext uri="{FF2B5EF4-FFF2-40B4-BE49-F238E27FC236}">
                  <a16:creationId xmlns:a16="http://schemas.microsoft.com/office/drawing/2014/main" id="{00000000-0008-0000-0000-00003F000000}"/>
                </a:ext>
              </a:extLst>
            </xdr:cNvPr>
            <xdr:cNvSpPr>
              <a:spLocks noChangeArrowheads="1"/>
            </xdr:cNvSpPr>
          </xdr:nvSpPr>
          <xdr:spPr bwMode="auto">
            <a:xfrm>
              <a:off x="3001963" y="2916238"/>
              <a:ext cx="20638" cy="28575"/>
            </a:xfrm>
            <a:prstGeom prst="rect">
              <a:avLst/>
            </a:prstGeom>
            <a:solidFill>
              <a:srgbClr val="0072C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64" name="Rectangle 63">
              <a:extLst>
                <a:ext uri="{FF2B5EF4-FFF2-40B4-BE49-F238E27FC236}">
                  <a16:creationId xmlns:a16="http://schemas.microsoft.com/office/drawing/2014/main" id="{00000000-0008-0000-0000-000040000000}"/>
                </a:ext>
              </a:extLst>
            </xdr:cNvPr>
            <xdr:cNvSpPr>
              <a:spLocks noChangeArrowheads="1"/>
            </xdr:cNvSpPr>
          </xdr:nvSpPr>
          <xdr:spPr bwMode="auto">
            <a:xfrm>
              <a:off x="3035300" y="2916238"/>
              <a:ext cx="20638" cy="28575"/>
            </a:xfrm>
            <a:prstGeom prst="rect">
              <a:avLst/>
            </a:prstGeom>
            <a:solidFill>
              <a:srgbClr val="0072C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65" name="Rectangle 64">
              <a:extLst>
                <a:ext uri="{FF2B5EF4-FFF2-40B4-BE49-F238E27FC236}">
                  <a16:creationId xmlns:a16="http://schemas.microsoft.com/office/drawing/2014/main" id="{00000000-0008-0000-0000-000041000000}"/>
                </a:ext>
              </a:extLst>
            </xdr:cNvPr>
            <xdr:cNvSpPr>
              <a:spLocks noChangeArrowheads="1"/>
            </xdr:cNvSpPr>
          </xdr:nvSpPr>
          <xdr:spPr bwMode="auto">
            <a:xfrm>
              <a:off x="3070225" y="2916238"/>
              <a:ext cx="19050" cy="28575"/>
            </a:xfrm>
            <a:prstGeom prst="rect">
              <a:avLst/>
            </a:prstGeom>
            <a:solidFill>
              <a:srgbClr val="6DC2E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66" name="Rectangle 65">
              <a:extLst>
                <a:ext uri="{FF2B5EF4-FFF2-40B4-BE49-F238E27FC236}">
                  <a16:creationId xmlns:a16="http://schemas.microsoft.com/office/drawing/2014/main" id="{00000000-0008-0000-0000-000042000000}"/>
                </a:ext>
              </a:extLst>
            </xdr:cNvPr>
            <xdr:cNvSpPr>
              <a:spLocks noChangeArrowheads="1"/>
            </xdr:cNvSpPr>
          </xdr:nvSpPr>
          <xdr:spPr bwMode="auto">
            <a:xfrm>
              <a:off x="3103563" y="2916238"/>
              <a:ext cx="20638" cy="285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67" name="Rectangle 66">
              <a:extLst>
                <a:ext uri="{FF2B5EF4-FFF2-40B4-BE49-F238E27FC236}">
                  <a16:creationId xmlns:a16="http://schemas.microsoft.com/office/drawing/2014/main" id="{00000000-0008-0000-0000-000043000000}"/>
                </a:ext>
              </a:extLst>
            </xdr:cNvPr>
            <xdr:cNvSpPr>
              <a:spLocks noChangeArrowheads="1"/>
            </xdr:cNvSpPr>
          </xdr:nvSpPr>
          <xdr:spPr bwMode="auto">
            <a:xfrm>
              <a:off x="3001963" y="2967038"/>
              <a:ext cx="20638" cy="285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68" name="Rectangle 67">
              <a:extLst>
                <a:ext uri="{FF2B5EF4-FFF2-40B4-BE49-F238E27FC236}">
                  <a16:creationId xmlns:a16="http://schemas.microsoft.com/office/drawing/2014/main" id="{00000000-0008-0000-0000-000044000000}"/>
                </a:ext>
              </a:extLst>
            </xdr:cNvPr>
            <xdr:cNvSpPr>
              <a:spLocks noChangeArrowheads="1"/>
            </xdr:cNvSpPr>
          </xdr:nvSpPr>
          <xdr:spPr bwMode="auto">
            <a:xfrm>
              <a:off x="3035300" y="2967038"/>
              <a:ext cx="20638" cy="28575"/>
            </a:xfrm>
            <a:prstGeom prst="rect">
              <a:avLst/>
            </a:prstGeom>
            <a:solidFill>
              <a:srgbClr val="0072C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69" name="Rectangle 68">
              <a:extLst>
                <a:ext uri="{FF2B5EF4-FFF2-40B4-BE49-F238E27FC236}">
                  <a16:creationId xmlns:a16="http://schemas.microsoft.com/office/drawing/2014/main" id="{00000000-0008-0000-0000-000045000000}"/>
                </a:ext>
              </a:extLst>
            </xdr:cNvPr>
            <xdr:cNvSpPr>
              <a:spLocks noChangeArrowheads="1"/>
            </xdr:cNvSpPr>
          </xdr:nvSpPr>
          <xdr:spPr bwMode="auto">
            <a:xfrm>
              <a:off x="3070225" y="2967038"/>
              <a:ext cx="19050" cy="28575"/>
            </a:xfrm>
            <a:prstGeom prst="rect">
              <a:avLst/>
            </a:prstGeom>
            <a:solidFill>
              <a:srgbClr val="6DC2E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70" name="Rectangle 69">
              <a:extLst>
                <a:ext uri="{FF2B5EF4-FFF2-40B4-BE49-F238E27FC236}">
                  <a16:creationId xmlns:a16="http://schemas.microsoft.com/office/drawing/2014/main" id="{00000000-0008-0000-0000-000046000000}"/>
                </a:ext>
              </a:extLst>
            </xdr:cNvPr>
            <xdr:cNvSpPr>
              <a:spLocks noChangeArrowheads="1"/>
            </xdr:cNvSpPr>
          </xdr:nvSpPr>
          <xdr:spPr bwMode="auto">
            <a:xfrm>
              <a:off x="3103563" y="2967038"/>
              <a:ext cx="20638" cy="28575"/>
            </a:xfrm>
            <a:prstGeom prst="rect">
              <a:avLst/>
            </a:prstGeom>
            <a:solidFill>
              <a:srgbClr val="0072C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71" name="Freeform 70">
              <a:extLst>
                <a:ext uri="{FF2B5EF4-FFF2-40B4-BE49-F238E27FC236}">
                  <a16:creationId xmlns:a16="http://schemas.microsoft.com/office/drawing/2014/main" id="{00000000-0008-0000-0000-000047000000}"/>
                </a:ext>
              </a:extLst>
            </xdr:cNvPr>
            <xdr:cNvSpPr>
              <a:spLocks/>
            </xdr:cNvSpPr>
          </xdr:nvSpPr>
          <xdr:spPr bwMode="auto">
            <a:xfrm>
              <a:off x="2551113" y="2149475"/>
              <a:ext cx="223838" cy="517525"/>
            </a:xfrm>
            <a:custGeom>
              <a:avLst/>
              <a:gdLst>
                <a:gd name="T0" fmla="*/ 3 w 79"/>
                <a:gd name="T1" fmla="*/ 183 h 183"/>
                <a:gd name="T2" fmla="*/ 0 w 79"/>
                <a:gd name="T3" fmla="*/ 183 h 183"/>
                <a:gd name="T4" fmla="*/ 0 w 79"/>
                <a:gd name="T5" fmla="*/ 92 h 183"/>
                <a:gd name="T6" fmla="*/ 32 w 79"/>
                <a:gd name="T7" fmla="*/ 60 h 183"/>
                <a:gd name="T8" fmla="*/ 48 w 79"/>
                <a:gd name="T9" fmla="*/ 60 h 183"/>
                <a:gd name="T10" fmla="*/ 76 w 79"/>
                <a:gd name="T11" fmla="*/ 32 h 183"/>
                <a:gd name="T12" fmla="*/ 76 w 79"/>
                <a:gd name="T13" fmla="*/ 0 h 183"/>
                <a:gd name="T14" fmla="*/ 79 w 79"/>
                <a:gd name="T15" fmla="*/ 0 h 183"/>
                <a:gd name="T16" fmla="*/ 79 w 79"/>
                <a:gd name="T17" fmla="*/ 32 h 183"/>
                <a:gd name="T18" fmla="*/ 48 w 79"/>
                <a:gd name="T19" fmla="*/ 63 h 183"/>
                <a:gd name="T20" fmla="*/ 32 w 79"/>
                <a:gd name="T21" fmla="*/ 63 h 183"/>
                <a:gd name="T22" fmla="*/ 3 w 79"/>
                <a:gd name="T23" fmla="*/ 92 h 183"/>
                <a:gd name="T24" fmla="*/ 3 w 79"/>
                <a:gd name="T25" fmla="*/ 183 h 18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9" h="183">
                  <a:moveTo>
                    <a:pt x="3" y="183"/>
                  </a:moveTo>
                  <a:cubicBezTo>
                    <a:pt x="0" y="183"/>
                    <a:pt x="0" y="183"/>
                    <a:pt x="0" y="183"/>
                  </a:cubicBezTo>
                  <a:cubicBezTo>
                    <a:pt x="0" y="92"/>
                    <a:pt x="0" y="92"/>
                    <a:pt x="0" y="92"/>
                  </a:cubicBezTo>
                  <a:cubicBezTo>
                    <a:pt x="0" y="74"/>
                    <a:pt x="14" y="60"/>
                    <a:pt x="32" y="60"/>
                  </a:cubicBezTo>
                  <a:cubicBezTo>
                    <a:pt x="48" y="60"/>
                    <a:pt x="48" y="60"/>
                    <a:pt x="48" y="60"/>
                  </a:cubicBezTo>
                  <a:cubicBezTo>
                    <a:pt x="63" y="60"/>
                    <a:pt x="76" y="48"/>
                    <a:pt x="76" y="32"/>
                  </a:cubicBezTo>
                  <a:cubicBezTo>
                    <a:pt x="76" y="0"/>
                    <a:pt x="76" y="0"/>
                    <a:pt x="76" y="0"/>
                  </a:cubicBezTo>
                  <a:cubicBezTo>
                    <a:pt x="79" y="0"/>
                    <a:pt x="79" y="0"/>
                    <a:pt x="79" y="0"/>
                  </a:cubicBezTo>
                  <a:cubicBezTo>
                    <a:pt x="79" y="32"/>
                    <a:pt x="79" y="32"/>
                    <a:pt x="79" y="32"/>
                  </a:cubicBezTo>
                  <a:cubicBezTo>
                    <a:pt x="79" y="49"/>
                    <a:pt x="65" y="63"/>
                    <a:pt x="48" y="63"/>
                  </a:cubicBezTo>
                  <a:cubicBezTo>
                    <a:pt x="32" y="63"/>
                    <a:pt x="32" y="63"/>
                    <a:pt x="32" y="63"/>
                  </a:cubicBezTo>
                  <a:cubicBezTo>
                    <a:pt x="16" y="63"/>
                    <a:pt x="3" y="76"/>
                    <a:pt x="3" y="92"/>
                  </a:cubicBezTo>
                  <a:lnTo>
                    <a:pt x="3" y="183"/>
                  </a:lnTo>
                  <a:close/>
                </a:path>
              </a:pathLst>
            </a:custGeom>
            <a:solidFill>
              <a:srgbClr val="0072C6"/>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72" name="Freeform 71">
              <a:extLst>
                <a:ext uri="{FF2B5EF4-FFF2-40B4-BE49-F238E27FC236}">
                  <a16:creationId xmlns:a16="http://schemas.microsoft.com/office/drawing/2014/main" id="{00000000-0008-0000-0000-000048000000}"/>
                </a:ext>
              </a:extLst>
            </xdr:cNvPr>
            <xdr:cNvSpPr>
              <a:spLocks/>
            </xdr:cNvSpPr>
          </xdr:nvSpPr>
          <xdr:spPr bwMode="auto">
            <a:xfrm>
              <a:off x="2965450" y="2149475"/>
              <a:ext cx="115888" cy="698500"/>
            </a:xfrm>
            <a:custGeom>
              <a:avLst/>
              <a:gdLst>
                <a:gd name="T0" fmla="*/ 41 w 41"/>
                <a:gd name="T1" fmla="*/ 247 h 247"/>
                <a:gd name="T2" fmla="*/ 38 w 41"/>
                <a:gd name="T3" fmla="*/ 247 h 247"/>
                <a:gd name="T4" fmla="*/ 38 w 41"/>
                <a:gd name="T5" fmla="*/ 123 h 247"/>
                <a:gd name="T6" fmla="*/ 21 w 41"/>
                <a:gd name="T7" fmla="*/ 106 h 247"/>
                <a:gd name="T8" fmla="*/ 20 w 41"/>
                <a:gd name="T9" fmla="*/ 106 h 247"/>
                <a:gd name="T10" fmla="*/ 0 w 41"/>
                <a:gd name="T11" fmla="*/ 86 h 247"/>
                <a:gd name="T12" fmla="*/ 0 w 41"/>
                <a:gd name="T13" fmla="*/ 0 h 247"/>
                <a:gd name="T14" fmla="*/ 3 w 41"/>
                <a:gd name="T15" fmla="*/ 0 h 247"/>
                <a:gd name="T16" fmla="*/ 3 w 41"/>
                <a:gd name="T17" fmla="*/ 86 h 247"/>
                <a:gd name="T18" fmla="*/ 20 w 41"/>
                <a:gd name="T19" fmla="*/ 103 h 247"/>
                <a:gd name="T20" fmla="*/ 21 w 41"/>
                <a:gd name="T21" fmla="*/ 103 h 247"/>
                <a:gd name="T22" fmla="*/ 41 w 41"/>
                <a:gd name="T23" fmla="*/ 123 h 247"/>
                <a:gd name="T24" fmla="*/ 41 w 41"/>
                <a:gd name="T25" fmla="*/ 247 h 24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41" h="247">
                  <a:moveTo>
                    <a:pt x="41" y="247"/>
                  </a:moveTo>
                  <a:cubicBezTo>
                    <a:pt x="38" y="247"/>
                    <a:pt x="38" y="247"/>
                    <a:pt x="38" y="247"/>
                  </a:cubicBezTo>
                  <a:cubicBezTo>
                    <a:pt x="38" y="123"/>
                    <a:pt x="38" y="123"/>
                    <a:pt x="38" y="123"/>
                  </a:cubicBezTo>
                  <a:cubicBezTo>
                    <a:pt x="38" y="113"/>
                    <a:pt x="31" y="106"/>
                    <a:pt x="21" y="106"/>
                  </a:cubicBezTo>
                  <a:cubicBezTo>
                    <a:pt x="20" y="106"/>
                    <a:pt x="20" y="106"/>
                    <a:pt x="20" y="106"/>
                  </a:cubicBezTo>
                  <a:cubicBezTo>
                    <a:pt x="9" y="106"/>
                    <a:pt x="0" y="97"/>
                    <a:pt x="0" y="86"/>
                  </a:cubicBezTo>
                  <a:cubicBezTo>
                    <a:pt x="0" y="0"/>
                    <a:pt x="0" y="0"/>
                    <a:pt x="0" y="0"/>
                  </a:cubicBezTo>
                  <a:cubicBezTo>
                    <a:pt x="3" y="0"/>
                    <a:pt x="3" y="0"/>
                    <a:pt x="3" y="0"/>
                  </a:cubicBezTo>
                  <a:cubicBezTo>
                    <a:pt x="3" y="86"/>
                    <a:pt x="3" y="86"/>
                    <a:pt x="3" y="86"/>
                  </a:cubicBezTo>
                  <a:cubicBezTo>
                    <a:pt x="3" y="95"/>
                    <a:pt x="11" y="103"/>
                    <a:pt x="20" y="103"/>
                  </a:cubicBezTo>
                  <a:cubicBezTo>
                    <a:pt x="21" y="103"/>
                    <a:pt x="21" y="103"/>
                    <a:pt x="21" y="103"/>
                  </a:cubicBezTo>
                  <a:cubicBezTo>
                    <a:pt x="32" y="103"/>
                    <a:pt x="41" y="112"/>
                    <a:pt x="41" y="123"/>
                  </a:cubicBezTo>
                  <a:lnTo>
                    <a:pt x="41" y="247"/>
                  </a:lnTo>
                  <a:close/>
                </a:path>
              </a:pathLst>
            </a:custGeom>
            <a:solidFill>
              <a:srgbClr val="0072C6"/>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73" name="Rectangle 72">
              <a:extLst>
                <a:ext uri="{FF2B5EF4-FFF2-40B4-BE49-F238E27FC236}">
                  <a16:creationId xmlns:a16="http://schemas.microsoft.com/office/drawing/2014/main" id="{00000000-0008-0000-0000-000049000000}"/>
                </a:ext>
              </a:extLst>
            </xdr:cNvPr>
            <xdr:cNvSpPr>
              <a:spLocks noChangeArrowheads="1"/>
            </xdr:cNvSpPr>
          </xdr:nvSpPr>
          <xdr:spPr bwMode="auto">
            <a:xfrm>
              <a:off x="2838450" y="2149475"/>
              <a:ext cx="7938" cy="347663"/>
            </a:xfrm>
            <a:prstGeom prst="rect">
              <a:avLst/>
            </a:prstGeom>
            <a:solidFill>
              <a:srgbClr val="0072C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grpSp>
    </xdr:grpSp>
    <xdr:clientData/>
  </xdr:twoCellAnchor>
  <xdr:twoCellAnchor>
    <xdr:from>
      <xdr:col>2</xdr:col>
      <xdr:colOff>98381</xdr:colOff>
      <xdr:row>4</xdr:row>
      <xdr:rowOff>161925</xdr:rowOff>
    </xdr:from>
    <xdr:to>
      <xdr:col>5</xdr:col>
      <xdr:colOff>180976</xdr:colOff>
      <xdr:row>9</xdr:row>
      <xdr:rowOff>76199</xdr:rowOff>
    </xdr:to>
    <xdr:grpSp>
      <xdr:nvGrpSpPr>
        <xdr:cNvPr id="4096" name="Group 4095">
          <a:extLst>
            <a:ext uri="{FF2B5EF4-FFF2-40B4-BE49-F238E27FC236}">
              <a16:creationId xmlns:a16="http://schemas.microsoft.com/office/drawing/2014/main" id="{00000000-0008-0000-0000-000000100000}"/>
            </a:ext>
          </a:extLst>
        </xdr:cNvPr>
        <xdr:cNvGrpSpPr/>
      </xdr:nvGrpSpPr>
      <xdr:grpSpPr>
        <a:xfrm>
          <a:off x="1439930" y="913193"/>
          <a:ext cx="2094919" cy="853358"/>
          <a:chOff x="1123951" y="1219201"/>
          <a:chExt cx="2038350" cy="866774"/>
        </a:xfrm>
      </xdr:grpSpPr>
      <xdr:sp macro="" textlink="">
        <xdr:nvSpPr>
          <xdr:cNvPr id="95" name="Rectangle 94">
            <a:extLst>
              <a:ext uri="{FF2B5EF4-FFF2-40B4-BE49-F238E27FC236}">
                <a16:creationId xmlns:a16="http://schemas.microsoft.com/office/drawing/2014/main" id="{00000000-0008-0000-0000-00005F000000}"/>
              </a:ext>
            </a:extLst>
          </xdr:cNvPr>
          <xdr:cNvSpPr/>
        </xdr:nvSpPr>
        <xdr:spPr>
          <a:xfrm>
            <a:off x="1295752" y="1260245"/>
            <a:ext cx="1866549" cy="797156"/>
          </a:xfrm>
          <a:prstGeom prst="rect">
            <a:avLst/>
          </a:prstGeom>
          <a:solidFill>
            <a:sysClr val="window" lastClr="FFFFFF"/>
          </a:solidFill>
          <a:ln w="12700" cap="flat" cmpd="sng" algn="ctr">
            <a:noFill/>
            <a:prstDash val="solid"/>
            <a:miter lim="800000"/>
          </a:ln>
          <a:effectLst/>
        </xdr:spPr>
        <xdr:txBody>
          <a:bodyPr wrap="square" lIns="68580" rIns="68580" rtlCol="0" anchor="b"/>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r" defTabSz="914400" rtl="0" eaLnBrk="1" fontAlgn="auto" latinLnBrk="0" hangingPunct="1">
              <a:lnSpc>
                <a:spcPct val="100000"/>
              </a:lnSpc>
              <a:spcBef>
                <a:spcPts val="0"/>
              </a:spcBef>
              <a:spcAft>
                <a:spcPts val="0"/>
              </a:spcAft>
              <a:buClrTx/>
              <a:buSzTx/>
              <a:buFontTx/>
              <a:buNone/>
              <a:tabLst/>
              <a:defRPr/>
            </a:pPr>
            <a:endParaRPr kumimoji="0" lang="en-US" sz="1200" b="1" i="0" u="none" strike="noStrike" kern="1200" cap="none" spc="0" normalizeH="0" baseline="0" noProof="0">
              <a:ln>
                <a:noFill/>
              </a:ln>
              <a:solidFill>
                <a:srgbClr val="00B050"/>
              </a:solidFill>
              <a:effectLst/>
              <a:uLnTx/>
              <a:uFillTx/>
              <a:latin typeface="Calibri Light" panose="020F0302020204030204"/>
              <a:ea typeface="+mn-ea"/>
              <a:cs typeface="+mn-cs"/>
            </a:endParaRPr>
          </a:p>
        </xdr:txBody>
      </xdr:sp>
      <xdr:sp macro="" textlink="Config!E9">
        <xdr:nvSpPr>
          <xdr:cNvPr id="96" name="TextBox 54">
            <a:extLst>
              <a:ext uri="{FF2B5EF4-FFF2-40B4-BE49-F238E27FC236}">
                <a16:creationId xmlns:a16="http://schemas.microsoft.com/office/drawing/2014/main" id="{00000000-0008-0000-0000-000060000000}"/>
              </a:ext>
            </a:extLst>
          </xdr:cNvPr>
          <xdr:cNvSpPr txBox="1"/>
        </xdr:nvSpPr>
        <xdr:spPr>
          <a:xfrm>
            <a:off x="1729117" y="1301335"/>
            <a:ext cx="1418466" cy="416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rtl="0" eaLnBrk="1" fontAlgn="auto" latinLnBrk="0" hangingPunct="1"/>
            <a:fld id="{F45AAE81-23EB-4FA9-9712-AA40932E246B}" type="TxLink">
              <a:rPr lang="en-US" sz="1200" b="0" i="0" u="none" strike="noStrike">
                <a:solidFill>
                  <a:srgbClr val="000000"/>
                </a:solidFill>
                <a:effectLst/>
                <a:latin typeface="Calibri"/>
                <a:cs typeface="Calibri"/>
              </a:rPr>
              <a:pPr algn="r" rtl="0" eaLnBrk="1" fontAlgn="auto" latinLnBrk="0" hangingPunct="1"/>
              <a:t>Information Security Policies</a:t>
            </a:fld>
            <a:endParaRPr lang="nl-NL" sz="1200" b="0">
              <a:effectLst/>
            </a:endParaRPr>
          </a:p>
        </xdr:txBody>
      </xdr:sp>
      <xdr:pic>
        <xdr:nvPicPr>
          <xdr:cNvPr id="97" name="Picture 96">
            <a:extLst>
              <a:ext uri="{FF2B5EF4-FFF2-40B4-BE49-F238E27FC236}">
                <a16:creationId xmlns:a16="http://schemas.microsoft.com/office/drawing/2014/main" id="{00000000-0008-0000-0000-000061000000}"/>
              </a:ext>
            </a:extLst>
          </xdr:cNvPr>
          <xdr:cNvPicPr>
            <a:picLocks noChangeAspect="1"/>
          </xdr:cNvPicPr>
        </xdr:nvPicPr>
        <xdr:blipFill>
          <a:blip xmlns:r="http://schemas.openxmlformats.org/officeDocument/2006/relationships" r:embed="rId1"/>
          <a:stretch>
            <a:fillRect/>
          </a:stretch>
        </xdr:blipFill>
        <xdr:spPr>
          <a:xfrm>
            <a:off x="1123951" y="1219201"/>
            <a:ext cx="756633" cy="866774"/>
          </a:xfrm>
          <a:prstGeom prst="rect">
            <a:avLst/>
          </a:prstGeom>
        </xdr:spPr>
      </xdr:pic>
      <xdr:sp macro="" textlink="Config!I9">
        <xdr:nvSpPr>
          <xdr:cNvPr id="103" name="TextBox 102">
            <a:extLst>
              <a:ext uri="{FF2B5EF4-FFF2-40B4-BE49-F238E27FC236}">
                <a16:creationId xmlns:a16="http://schemas.microsoft.com/office/drawing/2014/main" id="{00000000-0008-0000-0000-000067000000}"/>
              </a:ext>
            </a:extLst>
          </xdr:cNvPr>
          <xdr:cNvSpPr txBox="1"/>
        </xdr:nvSpPr>
        <xdr:spPr>
          <a:xfrm>
            <a:off x="2133952" y="1784561"/>
            <a:ext cx="914048" cy="2667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E02306D0-BE38-4FA2-A877-560BEEFB06E0}" type="TxLink">
              <a:rPr lang="en-US" sz="1100" b="0" i="0" u="none" strike="noStrike">
                <a:solidFill>
                  <a:srgbClr val="000000"/>
                </a:solidFill>
                <a:effectLst/>
                <a:latin typeface="Calibri"/>
                <a:ea typeface="+mn-ea"/>
                <a:cs typeface="Calibri"/>
              </a:rPr>
              <a:pPr algn="r"/>
              <a:t>0 / 2</a:t>
            </a:fld>
            <a:endParaRPr lang="en-GB" sz="1000" b="0" i="0" u="none" strike="noStrike">
              <a:solidFill>
                <a:schemeClr val="accent5">
                  <a:lumMod val="50000"/>
                </a:schemeClr>
              </a:solidFill>
              <a:effectLst/>
              <a:latin typeface="+mn-lt"/>
              <a:ea typeface="+mn-ea"/>
              <a:cs typeface="+mn-cs"/>
            </a:endParaRPr>
          </a:p>
        </xdr:txBody>
      </xdr:sp>
    </xdr:grpSp>
    <xdr:clientData/>
  </xdr:twoCellAnchor>
  <xdr:twoCellAnchor>
    <xdr:from>
      <xdr:col>2</xdr:col>
      <xdr:colOff>89437</xdr:colOff>
      <xdr:row>9</xdr:row>
      <xdr:rowOff>47626</xdr:rowOff>
    </xdr:from>
    <xdr:to>
      <xdr:col>5</xdr:col>
      <xdr:colOff>180976</xdr:colOff>
      <xdr:row>13</xdr:row>
      <xdr:rowOff>152400</xdr:rowOff>
    </xdr:to>
    <xdr:grpSp>
      <xdr:nvGrpSpPr>
        <xdr:cNvPr id="105" name="Group 104">
          <a:extLst>
            <a:ext uri="{FF2B5EF4-FFF2-40B4-BE49-F238E27FC236}">
              <a16:creationId xmlns:a16="http://schemas.microsoft.com/office/drawing/2014/main" id="{00000000-0008-0000-0000-000069000000}"/>
            </a:ext>
          </a:extLst>
        </xdr:cNvPr>
        <xdr:cNvGrpSpPr/>
      </xdr:nvGrpSpPr>
      <xdr:grpSpPr>
        <a:xfrm>
          <a:off x="1430986" y="1737978"/>
          <a:ext cx="2103863" cy="856042"/>
          <a:chOff x="1123951" y="1219201"/>
          <a:chExt cx="2038350" cy="866774"/>
        </a:xfrm>
      </xdr:grpSpPr>
      <xdr:sp macro="" textlink="">
        <xdr:nvSpPr>
          <xdr:cNvPr id="106" name="Rectangle 105">
            <a:extLst>
              <a:ext uri="{FF2B5EF4-FFF2-40B4-BE49-F238E27FC236}">
                <a16:creationId xmlns:a16="http://schemas.microsoft.com/office/drawing/2014/main" id="{00000000-0008-0000-0000-00006A000000}"/>
              </a:ext>
            </a:extLst>
          </xdr:cNvPr>
          <xdr:cNvSpPr/>
        </xdr:nvSpPr>
        <xdr:spPr>
          <a:xfrm>
            <a:off x="1295752" y="1260245"/>
            <a:ext cx="1866549" cy="797156"/>
          </a:xfrm>
          <a:prstGeom prst="rect">
            <a:avLst/>
          </a:prstGeom>
          <a:solidFill>
            <a:sysClr val="window" lastClr="FFFFFF"/>
          </a:solidFill>
          <a:ln w="12700" cap="flat" cmpd="sng" algn="ctr">
            <a:noFill/>
            <a:prstDash val="solid"/>
            <a:miter lim="800000"/>
          </a:ln>
          <a:effectLst/>
        </xdr:spPr>
        <xdr:txBody>
          <a:bodyPr wrap="square" lIns="68580" rIns="68580" rtlCol="0" anchor="b"/>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200" b="1" i="0" u="none" strike="noStrike" kern="1200" cap="none" spc="0" normalizeH="0" baseline="0" noProof="0">
              <a:ln>
                <a:noFill/>
              </a:ln>
              <a:solidFill>
                <a:srgbClr val="00B050"/>
              </a:solidFill>
              <a:effectLst/>
              <a:uLnTx/>
              <a:uFillTx/>
              <a:latin typeface="Calibri Light" panose="020F0302020204030204"/>
              <a:ea typeface="+mn-ea"/>
              <a:cs typeface="+mn-cs"/>
            </a:endParaRPr>
          </a:p>
        </xdr:txBody>
      </xdr:sp>
      <xdr:sp macro="" textlink="Config!E10">
        <xdr:nvSpPr>
          <xdr:cNvPr id="107" name="TextBox 54">
            <a:extLst>
              <a:ext uri="{FF2B5EF4-FFF2-40B4-BE49-F238E27FC236}">
                <a16:creationId xmlns:a16="http://schemas.microsoft.com/office/drawing/2014/main" id="{00000000-0008-0000-0000-00006B000000}"/>
              </a:ext>
            </a:extLst>
          </xdr:cNvPr>
          <xdr:cNvSpPr txBox="1"/>
        </xdr:nvSpPr>
        <xdr:spPr>
          <a:xfrm>
            <a:off x="1729117" y="1301335"/>
            <a:ext cx="1418466" cy="416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rtl="0" eaLnBrk="1" fontAlgn="auto" latinLnBrk="0" hangingPunct="1"/>
            <a:fld id="{4D28517A-C553-46D4-8A89-65AD3D3341D3}" type="TxLink">
              <a:rPr lang="en-US" sz="1100" b="0" i="0" u="none" strike="noStrike">
                <a:solidFill>
                  <a:srgbClr val="000000"/>
                </a:solidFill>
                <a:effectLst/>
                <a:latin typeface="Calibri"/>
                <a:cs typeface="Calibri"/>
              </a:rPr>
              <a:pPr algn="r" rtl="0" eaLnBrk="1" fontAlgn="auto" latinLnBrk="0" hangingPunct="1"/>
              <a:t>Organization of information security</a:t>
            </a:fld>
            <a:endParaRPr lang="nl-NL" sz="1200" b="1">
              <a:effectLst/>
            </a:endParaRPr>
          </a:p>
        </xdr:txBody>
      </xdr:sp>
      <xdr:pic>
        <xdr:nvPicPr>
          <xdr:cNvPr id="108" name="Picture 107">
            <a:extLst>
              <a:ext uri="{FF2B5EF4-FFF2-40B4-BE49-F238E27FC236}">
                <a16:creationId xmlns:a16="http://schemas.microsoft.com/office/drawing/2014/main" id="{00000000-0008-0000-0000-00006C000000}"/>
              </a:ext>
            </a:extLst>
          </xdr:cNvPr>
          <xdr:cNvPicPr>
            <a:picLocks noChangeAspect="1"/>
          </xdr:cNvPicPr>
        </xdr:nvPicPr>
        <xdr:blipFill>
          <a:blip xmlns:r="http://schemas.openxmlformats.org/officeDocument/2006/relationships" r:embed="rId1"/>
          <a:stretch>
            <a:fillRect/>
          </a:stretch>
        </xdr:blipFill>
        <xdr:spPr>
          <a:xfrm>
            <a:off x="1123951" y="1219201"/>
            <a:ext cx="756633" cy="866774"/>
          </a:xfrm>
          <a:prstGeom prst="rect">
            <a:avLst/>
          </a:prstGeom>
        </xdr:spPr>
      </xdr:pic>
      <xdr:sp macro="" textlink="Config!I10">
        <xdr:nvSpPr>
          <xdr:cNvPr id="109" name="TextBox 108">
            <a:extLst>
              <a:ext uri="{FF2B5EF4-FFF2-40B4-BE49-F238E27FC236}">
                <a16:creationId xmlns:a16="http://schemas.microsoft.com/office/drawing/2014/main" id="{00000000-0008-0000-0000-00006D000000}"/>
              </a:ext>
            </a:extLst>
          </xdr:cNvPr>
          <xdr:cNvSpPr txBox="1"/>
        </xdr:nvSpPr>
        <xdr:spPr>
          <a:xfrm>
            <a:off x="2133952" y="1793645"/>
            <a:ext cx="914048" cy="2667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0D57CDF2-C166-4E33-99D3-BEB02E9A1FD1}" type="TxLink">
              <a:rPr lang="en-US" sz="1100" b="0" i="0" u="none" strike="noStrike">
                <a:solidFill>
                  <a:sysClr val="windowText" lastClr="000000"/>
                </a:solidFill>
                <a:effectLst/>
                <a:latin typeface="Calibri"/>
                <a:ea typeface="+mn-ea"/>
                <a:cs typeface="Calibri"/>
              </a:rPr>
              <a:pPr algn="r"/>
              <a:t>0 / 5</a:t>
            </a:fld>
            <a:endParaRPr lang="en-GB" sz="1000" b="1" i="0" u="none" strike="noStrike">
              <a:solidFill>
                <a:sysClr val="windowText" lastClr="000000"/>
              </a:solidFill>
              <a:effectLst/>
              <a:latin typeface="+mn-lt"/>
              <a:ea typeface="+mn-ea"/>
              <a:cs typeface="+mn-cs"/>
            </a:endParaRPr>
          </a:p>
        </xdr:txBody>
      </xdr:sp>
    </xdr:grpSp>
    <xdr:clientData/>
  </xdr:twoCellAnchor>
  <xdr:twoCellAnchor>
    <xdr:from>
      <xdr:col>0</xdr:col>
      <xdr:colOff>47625</xdr:colOff>
      <xdr:row>6</xdr:row>
      <xdr:rowOff>95249</xdr:rowOff>
    </xdr:from>
    <xdr:to>
      <xdr:col>2</xdr:col>
      <xdr:colOff>76200</xdr:colOff>
      <xdr:row>9</xdr:row>
      <xdr:rowOff>85724</xdr:rowOff>
    </xdr:to>
    <xdr:sp macro="" textlink="Config!B1">
      <xdr:nvSpPr>
        <xdr:cNvPr id="110" name="TextBox 109">
          <a:extLst>
            <a:ext uri="{FF2B5EF4-FFF2-40B4-BE49-F238E27FC236}">
              <a16:creationId xmlns:a16="http://schemas.microsoft.com/office/drawing/2014/main" id="{00000000-0008-0000-0000-00006E000000}"/>
            </a:ext>
          </a:extLst>
        </xdr:cNvPr>
        <xdr:cNvSpPr txBox="1"/>
      </xdr:nvSpPr>
      <xdr:spPr>
        <a:xfrm>
          <a:off x="47625" y="1222150"/>
          <a:ext cx="1370124" cy="553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0E3285E-B30C-4517-A258-F24933E16BC3}" type="TxLink">
            <a:rPr lang="en-US" sz="1100" b="0" i="0" u="none" strike="noStrike">
              <a:solidFill>
                <a:schemeClr val="bg1"/>
              </a:solidFill>
              <a:effectLst/>
              <a:latin typeface="Calibri"/>
              <a:ea typeface="+mn-ea"/>
              <a:cs typeface="Calibri"/>
            </a:rPr>
            <a:pPr algn="ctr"/>
            <a:t>System A</a:t>
          </a:fld>
          <a:endParaRPr lang="en-GB" sz="1000" b="0" i="0" u="none" strike="noStrike">
            <a:solidFill>
              <a:schemeClr val="bg1"/>
            </a:solidFill>
            <a:effectLst/>
            <a:latin typeface="+mn-lt"/>
            <a:ea typeface="+mn-ea"/>
            <a:cs typeface="+mn-cs"/>
          </a:endParaRPr>
        </a:p>
      </xdr:txBody>
    </xdr:sp>
    <xdr:clientData/>
  </xdr:twoCellAnchor>
  <xdr:twoCellAnchor>
    <xdr:from>
      <xdr:col>0</xdr:col>
      <xdr:colOff>152400</xdr:colOff>
      <xdr:row>21</xdr:row>
      <xdr:rowOff>28575</xdr:rowOff>
    </xdr:from>
    <xdr:to>
      <xdr:col>1</xdr:col>
      <xdr:colOff>456848</xdr:colOff>
      <xdr:row>22</xdr:row>
      <xdr:rowOff>76201</xdr:rowOff>
    </xdr:to>
    <xdr:sp macro="" textlink="Config!B2">
      <xdr:nvSpPr>
        <xdr:cNvPr id="111" name="TextBox 110">
          <a:extLst>
            <a:ext uri="{FF2B5EF4-FFF2-40B4-BE49-F238E27FC236}">
              <a16:creationId xmlns:a16="http://schemas.microsoft.com/office/drawing/2014/main" id="{00000000-0008-0000-0000-00006F000000}"/>
            </a:ext>
          </a:extLst>
        </xdr:cNvPr>
        <xdr:cNvSpPr txBox="1"/>
      </xdr:nvSpPr>
      <xdr:spPr>
        <a:xfrm>
          <a:off x="152400" y="4029075"/>
          <a:ext cx="914048"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D43E461-86BB-4D2D-B879-57CD42017B81}" type="TxLink">
            <a:rPr lang="en-US" sz="1100" b="0" i="0" u="none" strike="noStrike">
              <a:solidFill>
                <a:schemeClr val="bg1"/>
              </a:solidFill>
              <a:effectLst/>
              <a:latin typeface="Calibri"/>
              <a:ea typeface="+mn-ea"/>
              <a:cs typeface="Calibri"/>
            </a:rPr>
            <a:pPr algn="ctr"/>
            <a:t>14-07-17</a:t>
          </a:fld>
          <a:endParaRPr lang="en-GB" sz="1000" b="0" i="0" u="none" strike="noStrike">
            <a:solidFill>
              <a:schemeClr val="bg1"/>
            </a:solidFill>
            <a:effectLst/>
            <a:latin typeface="+mn-lt"/>
            <a:ea typeface="+mn-ea"/>
            <a:cs typeface="+mn-cs"/>
          </a:endParaRPr>
        </a:p>
      </xdr:txBody>
    </xdr:sp>
    <xdr:clientData/>
  </xdr:twoCellAnchor>
  <xdr:twoCellAnchor>
    <xdr:from>
      <xdr:col>5</xdr:col>
      <xdr:colOff>47626</xdr:colOff>
      <xdr:row>4</xdr:row>
      <xdr:rowOff>161925</xdr:rowOff>
    </xdr:from>
    <xdr:to>
      <xdr:col>8</xdr:col>
      <xdr:colOff>257176</xdr:colOff>
      <xdr:row>9</xdr:row>
      <xdr:rowOff>76199</xdr:rowOff>
    </xdr:to>
    <xdr:grpSp>
      <xdr:nvGrpSpPr>
        <xdr:cNvPr id="122" name="Group 121">
          <a:extLst>
            <a:ext uri="{FF2B5EF4-FFF2-40B4-BE49-F238E27FC236}">
              <a16:creationId xmlns:a16="http://schemas.microsoft.com/office/drawing/2014/main" id="{00000000-0008-0000-0000-00007A000000}"/>
            </a:ext>
          </a:extLst>
        </xdr:cNvPr>
        <xdr:cNvGrpSpPr/>
      </xdr:nvGrpSpPr>
      <xdr:grpSpPr>
        <a:xfrm>
          <a:off x="3401499" y="913193"/>
          <a:ext cx="2221874" cy="853358"/>
          <a:chOff x="1123951" y="1219201"/>
          <a:chExt cx="2038350" cy="866774"/>
        </a:xfrm>
      </xdr:grpSpPr>
      <xdr:sp macro="" textlink="">
        <xdr:nvSpPr>
          <xdr:cNvPr id="123" name="Rectangle 122">
            <a:extLst>
              <a:ext uri="{FF2B5EF4-FFF2-40B4-BE49-F238E27FC236}">
                <a16:creationId xmlns:a16="http://schemas.microsoft.com/office/drawing/2014/main" id="{00000000-0008-0000-0000-00007B000000}"/>
              </a:ext>
            </a:extLst>
          </xdr:cNvPr>
          <xdr:cNvSpPr/>
        </xdr:nvSpPr>
        <xdr:spPr>
          <a:xfrm>
            <a:off x="1295752" y="1260245"/>
            <a:ext cx="1866549" cy="797156"/>
          </a:xfrm>
          <a:prstGeom prst="rect">
            <a:avLst/>
          </a:prstGeom>
          <a:solidFill>
            <a:sysClr val="window" lastClr="FFFFFF"/>
          </a:solidFill>
          <a:ln w="12700" cap="flat" cmpd="sng" algn="ctr">
            <a:noFill/>
            <a:prstDash val="solid"/>
            <a:miter lim="800000"/>
          </a:ln>
          <a:effectLst/>
        </xdr:spPr>
        <xdr:txBody>
          <a:bodyPr wrap="square" lIns="68580" rIns="68580" rtlCol="0" anchor="b"/>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200" b="1" i="0" u="none" strike="noStrike" kern="1200" cap="none" spc="0" normalizeH="0" baseline="0" noProof="0">
              <a:ln>
                <a:noFill/>
              </a:ln>
              <a:solidFill>
                <a:srgbClr val="00B050"/>
              </a:solidFill>
              <a:effectLst/>
              <a:uLnTx/>
              <a:uFillTx/>
              <a:latin typeface="Calibri Light" panose="020F0302020204030204"/>
              <a:ea typeface="+mn-ea"/>
              <a:cs typeface="+mn-cs"/>
            </a:endParaRPr>
          </a:p>
        </xdr:txBody>
      </xdr:sp>
      <xdr:sp macro="" textlink="Config!E13">
        <xdr:nvSpPr>
          <xdr:cNvPr id="124" name="TextBox 54">
            <a:extLst>
              <a:ext uri="{FF2B5EF4-FFF2-40B4-BE49-F238E27FC236}">
                <a16:creationId xmlns:a16="http://schemas.microsoft.com/office/drawing/2014/main" id="{00000000-0008-0000-0000-00007C000000}"/>
              </a:ext>
            </a:extLst>
          </xdr:cNvPr>
          <xdr:cNvSpPr txBox="1"/>
        </xdr:nvSpPr>
        <xdr:spPr>
          <a:xfrm>
            <a:off x="1729117" y="1301335"/>
            <a:ext cx="1418466" cy="416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rtl="0" eaLnBrk="1" fontAlgn="auto" latinLnBrk="0" hangingPunct="1"/>
            <a:fld id="{04F0B463-0845-4FF6-A70C-DD9DE9A56632}" type="TxLink">
              <a:rPr lang="en-US" sz="1100" b="0" i="0" u="none" strike="noStrike">
                <a:solidFill>
                  <a:srgbClr val="000000"/>
                </a:solidFill>
                <a:effectLst/>
                <a:latin typeface="Calibri"/>
                <a:cs typeface="Calibri"/>
              </a:rPr>
              <a:pPr algn="r" rtl="0" eaLnBrk="1" fontAlgn="auto" latinLnBrk="0" hangingPunct="1"/>
              <a:t>Access control</a:t>
            </a:fld>
            <a:endParaRPr lang="nl-NL" sz="1200" b="0">
              <a:effectLst/>
            </a:endParaRPr>
          </a:p>
        </xdr:txBody>
      </xdr:sp>
      <xdr:pic>
        <xdr:nvPicPr>
          <xdr:cNvPr id="125" name="Picture 124">
            <a:extLst>
              <a:ext uri="{FF2B5EF4-FFF2-40B4-BE49-F238E27FC236}">
                <a16:creationId xmlns:a16="http://schemas.microsoft.com/office/drawing/2014/main" id="{00000000-0008-0000-0000-00007D000000}"/>
              </a:ext>
            </a:extLst>
          </xdr:cNvPr>
          <xdr:cNvPicPr>
            <a:picLocks noChangeAspect="1"/>
          </xdr:cNvPicPr>
        </xdr:nvPicPr>
        <xdr:blipFill>
          <a:blip xmlns:r="http://schemas.openxmlformats.org/officeDocument/2006/relationships" r:embed="rId1"/>
          <a:stretch>
            <a:fillRect/>
          </a:stretch>
        </xdr:blipFill>
        <xdr:spPr>
          <a:xfrm>
            <a:off x="1123951" y="1219201"/>
            <a:ext cx="756633" cy="866774"/>
          </a:xfrm>
          <a:prstGeom prst="rect">
            <a:avLst/>
          </a:prstGeom>
        </xdr:spPr>
      </xdr:pic>
      <xdr:sp macro="" textlink="Config!I13">
        <xdr:nvSpPr>
          <xdr:cNvPr id="126" name="TextBox 125">
            <a:extLst>
              <a:ext uri="{FF2B5EF4-FFF2-40B4-BE49-F238E27FC236}">
                <a16:creationId xmlns:a16="http://schemas.microsoft.com/office/drawing/2014/main" id="{00000000-0008-0000-0000-00007E000000}"/>
              </a:ext>
            </a:extLst>
          </xdr:cNvPr>
          <xdr:cNvSpPr txBox="1"/>
        </xdr:nvSpPr>
        <xdr:spPr>
          <a:xfrm>
            <a:off x="2133952" y="1784561"/>
            <a:ext cx="914048" cy="2667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68E45687-CF04-47F3-86DC-78B866A2D908}" type="TxLink">
              <a:rPr lang="en-US" sz="1100" b="0" i="0" u="none" strike="noStrike">
                <a:solidFill>
                  <a:srgbClr val="000000"/>
                </a:solidFill>
                <a:effectLst/>
                <a:latin typeface="Calibri"/>
                <a:ea typeface="+mn-ea"/>
                <a:cs typeface="Calibri"/>
              </a:rPr>
              <a:pPr algn="r"/>
              <a:t>0 / 17</a:t>
            </a:fld>
            <a:endParaRPr lang="en-GB" sz="1000" b="0" i="0" u="none" strike="noStrike">
              <a:solidFill>
                <a:schemeClr val="accent5">
                  <a:lumMod val="50000"/>
                </a:schemeClr>
              </a:solidFill>
              <a:effectLst/>
              <a:latin typeface="+mn-lt"/>
              <a:ea typeface="+mn-ea"/>
              <a:cs typeface="+mn-cs"/>
            </a:endParaRPr>
          </a:p>
        </xdr:txBody>
      </xdr:sp>
    </xdr:grpSp>
    <xdr:clientData/>
  </xdr:twoCellAnchor>
  <xdr:twoCellAnchor>
    <xdr:from>
      <xdr:col>5</xdr:col>
      <xdr:colOff>47626</xdr:colOff>
      <xdr:row>9</xdr:row>
      <xdr:rowOff>47626</xdr:rowOff>
    </xdr:from>
    <xdr:to>
      <xdr:col>8</xdr:col>
      <xdr:colOff>257176</xdr:colOff>
      <xdr:row>13</xdr:row>
      <xdr:rowOff>152400</xdr:rowOff>
    </xdr:to>
    <xdr:grpSp>
      <xdr:nvGrpSpPr>
        <xdr:cNvPr id="127" name="Group 126">
          <a:extLst>
            <a:ext uri="{FF2B5EF4-FFF2-40B4-BE49-F238E27FC236}">
              <a16:creationId xmlns:a16="http://schemas.microsoft.com/office/drawing/2014/main" id="{00000000-0008-0000-0000-00007F000000}"/>
            </a:ext>
          </a:extLst>
        </xdr:cNvPr>
        <xdr:cNvGrpSpPr/>
      </xdr:nvGrpSpPr>
      <xdr:grpSpPr>
        <a:xfrm>
          <a:off x="3401499" y="1737978"/>
          <a:ext cx="2221874" cy="856042"/>
          <a:chOff x="1123951" y="1219201"/>
          <a:chExt cx="2038350" cy="866774"/>
        </a:xfrm>
      </xdr:grpSpPr>
      <xdr:sp macro="" textlink="">
        <xdr:nvSpPr>
          <xdr:cNvPr id="128" name="Rectangle 127">
            <a:extLst>
              <a:ext uri="{FF2B5EF4-FFF2-40B4-BE49-F238E27FC236}">
                <a16:creationId xmlns:a16="http://schemas.microsoft.com/office/drawing/2014/main" id="{00000000-0008-0000-0000-000080000000}"/>
              </a:ext>
            </a:extLst>
          </xdr:cNvPr>
          <xdr:cNvSpPr/>
        </xdr:nvSpPr>
        <xdr:spPr>
          <a:xfrm>
            <a:off x="1295752" y="1260245"/>
            <a:ext cx="1866549" cy="797156"/>
          </a:xfrm>
          <a:prstGeom prst="rect">
            <a:avLst/>
          </a:prstGeom>
          <a:solidFill>
            <a:sysClr val="window" lastClr="FFFFFF"/>
          </a:solidFill>
          <a:ln w="12700" cap="flat" cmpd="sng" algn="ctr">
            <a:noFill/>
            <a:prstDash val="solid"/>
            <a:miter lim="800000"/>
          </a:ln>
          <a:effectLst/>
        </xdr:spPr>
        <xdr:txBody>
          <a:bodyPr wrap="square" lIns="68580" rIns="68580" rtlCol="0" anchor="b"/>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200" b="1" i="0" u="none" strike="noStrike" kern="1200" cap="none" spc="0" normalizeH="0" baseline="0" noProof="0">
              <a:ln>
                <a:noFill/>
              </a:ln>
              <a:solidFill>
                <a:srgbClr val="00B050"/>
              </a:solidFill>
              <a:effectLst/>
              <a:uLnTx/>
              <a:uFillTx/>
              <a:latin typeface="Calibri Light" panose="020F0302020204030204"/>
              <a:ea typeface="+mn-ea"/>
              <a:cs typeface="+mn-cs"/>
            </a:endParaRPr>
          </a:p>
        </xdr:txBody>
      </xdr:sp>
      <xdr:sp macro="" textlink="Config!E14">
        <xdr:nvSpPr>
          <xdr:cNvPr id="129" name="TextBox 54">
            <a:extLst>
              <a:ext uri="{FF2B5EF4-FFF2-40B4-BE49-F238E27FC236}">
                <a16:creationId xmlns:a16="http://schemas.microsoft.com/office/drawing/2014/main" id="{00000000-0008-0000-0000-000081000000}"/>
              </a:ext>
            </a:extLst>
          </xdr:cNvPr>
          <xdr:cNvSpPr txBox="1"/>
        </xdr:nvSpPr>
        <xdr:spPr>
          <a:xfrm>
            <a:off x="1729117" y="1301335"/>
            <a:ext cx="1418466" cy="416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rtl="0" eaLnBrk="1" fontAlgn="auto" latinLnBrk="0" hangingPunct="1"/>
            <a:fld id="{A1DC9579-02AB-470A-94D6-3AF3FB52A795}" type="TxLink">
              <a:rPr lang="en-US" sz="1100" b="0" i="0" u="none" strike="noStrike">
                <a:solidFill>
                  <a:srgbClr val="000000"/>
                </a:solidFill>
                <a:effectLst/>
                <a:latin typeface="Calibri"/>
                <a:cs typeface="Calibri"/>
              </a:rPr>
              <a:pPr algn="r" rtl="0" eaLnBrk="1" fontAlgn="auto" latinLnBrk="0" hangingPunct="1"/>
              <a:t>Cryptography</a:t>
            </a:fld>
            <a:endParaRPr lang="nl-NL" sz="1200" b="1">
              <a:effectLst/>
            </a:endParaRPr>
          </a:p>
        </xdr:txBody>
      </xdr:sp>
      <xdr:pic>
        <xdr:nvPicPr>
          <xdr:cNvPr id="130" name="Picture 129">
            <a:extLst>
              <a:ext uri="{FF2B5EF4-FFF2-40B4-BE49-F238E27FC236}">
                <a16:creationId xmlns:a16="http://schemas.microsoft.com/office/drawing/2014/main" id="{00000000-0008-0000-0000-000082000000}"/>
              </a:ext>
            </a:extLst>
          </xdr:cNvPr>
          <xdr:cNvPicPr>
            <a:picLocks noChangeAspect="1"/>
          </xdr:cNvPicPr>
        </xdr:nvPicPr>
        <xdr:blipFill>
          <a:blip xmlns:r="http://schemas.openxmlformats.org/officeDocument/2006/relationships" r:embed="rId1"/>
          <a:stretch>
            <a:fillRect/>
          </a:stretch>
        </xdr:blipFill>
        <xdr:spPr>
          <a:xfrm>
            <a:off x="1123951" y="1219201"/>
            <a:ext cx="756633" cy="866774"/>
          </a:xfrm>
          <a:prstGeom prst="rect">
            <a:avLst/>
          </a:prstGeom>
        </xdr:spPr>
      </xdr:pic>
      <xdr:sp macro="" textlink="Config!I14">
        <xdr:nvSpPr>
          <xdr:cNvPr id="131" name="TextBox 130">
            <a:extLst>
              <a:ext uri="{FF2B5EF4-FFF2-40B4-BE49-F238E27FC236}">
                <a16:creationId xmlns:a16="http://schemas.microsoft.com/office/drawing/2014/main" id="{00000000-0008-0000-0000-000083000000}"/>
              </a:ext>
            </a:extLst>
          </xdr:cNvPr>
          <xdr:cNvSpPr txBox="1"/>
        </xdr:nvSpPr>
        <xdr:spPr>
          <a:xfrm>
            <a:off x="2133952" y="1793645"/>
            <a:ext cx="914048" cy="2667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3CF68499-3106-410C-A94C-382CB84E76CE}" type="TxLink">
              <a:rPr lang="en-US" sz="1100" b="0" i="0" u="none" strike="noStrike">
                <a:solidFill>
                  <a:srgbClr val="000000"/>
                </a:solidFill>
                <a:effectLst/>
                <a:latin typeface="Calibri"/>
                <a:ea typeface="+mn-ea"/>
                <a:cs typeface="Calibri"/>
              </a:rPr>
              <a:pPr algn="r"/>
              <a:t>0 / 5</a:t>
            </a:fld>
            <a:endParaRPr lang="en-GB" sz="1000" b="1" i="0" u="none" strike="noStrike">
              <a:solidFill>
                <a:sysClr val="windowText" lastClr="000000"/>
              </a:solidFill>
              <a:effectLst/>
              <a:latin typeface="+mn-lt"/>
              <a:ea typeface="+mn-ea"/>
              <a:cs typeface="+mn-cs"/>
            </a:endParaRPr>
          </a:p>
        </xdr:txBody>
      </xdr:sp>
    </xdr:grpSp>
    <xdr:clientData/>
  </xdr:twoCellAnchor>
  <xdr:twoCellAnchor>
    <xdr:from>
      <xdr:col>5</xdr:col>
      <xdr:colOff>47626</xdr:colOff>
      <xdr:row>13</xdr:row>
      <xdr:rowOff>123826</xdr:rowOff>
    </xdr:from>
    <xdr:to>
      <xdr:col>8</xdr:col>
      <xdr:colOff>257176</xdr:colOff>
      <xdr:row>18</xdr:row>
      <xdr:rowOff>38100</xdr:rowOff>
    </xdr:to>
    <xdr:grpSp>
      <xdr:nvGrpSpPr>
        <xdr:cNvPr id="132" name="Group 131">
          <a:extLst>
            <a:ext uri="{FF2B5EF4-FFF2-40B4-BE49-F238E27FC236}">
              <a16:creationId xmlns:a16="http://schemas.microsoft.com/office/drawing/2014/main" id="{00000000-0008-0000-0000-000084000000}"/>
            </a:ext>
          </a:extLst>
        </xdr:cNvPr>
        <xdr:cNvGrpSpPr/>
      </xdr:nvGrpSpPr>
      <xdr:grpSpPr>
        <a:xfrm>
          <a:off x="3401499" y="2565446"/>
          <a:ext cx="2221874" cy="853358"/>
          <a:chOff x="1123951" y="1219201"/>
          <a:chExt cx="2038350" cy="866774"/>
        </a:xfrm>
      </xdr:grpSpPr>
      <xdr:sp macro="" textlink="">
        <xdr:nvSpPr>
          <xdr:cNvPr id="133" name="Rectangle 132">
            <a:extLst>
              <a:ext uri="{FF2B5EF4-FFF2-40B4-BE49-F238E27FC236}">
                <a16:creationId xmlns:a16="http://schemas.microsoft.com/office/drawing/2014/main" id="{00000000-0008-0000-0000-000085000000}"/>
              </a:ext>
            </a:extLst>
          </xdr:cNvPr>
          <xdr:cNvSpPr/>
        </xdr:nvSpPr>
        <xdr:spPr>
          <a:xfrm>
            <a:off x="1295752" y="1260245"/>
            <a:ext cx="1866549" cy="797156"/>
          </a:xfrm>
          <a:prstGeom prst="rect">
            <a:avLst/>
          </a:prstGeom>
          <a:solidFill>
            <a:sysClr val="window" lastClr="FFFFFF"/>
          </a:solidFill>
          <a:ln w="12700" cap="flat" cmpd="sng" algn="ctr">
            <a:noFill/>
            <a:prstDash val="solid"/>
            <a:miter lim="800000"/>
          </a:ln>
          <a:effectLst/>
        </xdr:spPr>
        <xdr:txBody>
          <a:bodyPr wrap="square" lIns="68580" rIns="68580" rtlCol="0" anchor="b"/>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200" b="1" i="0" u="none" strike="noStrike" kern="1200" cap="none" spc="0" normalizeH="0" baseline="0" noProof="0">
              <a:ln>
                <a:noFill/>
              </a:ln>
              <a:solidFill>
                <a:srgbClr val="00B050"/>
              </a:solidFill>
              <a:effectLst/>
              <a:uLnTx/>
              <a:uFillTx/>
              <a:latin typeface="Calibri Light" panose="020F0302020204030204"/>
              <a:ea typeface="+mn-ea"/>
              <a:cs typeface="+mn-cs"/>
            </a:endParaRPr>
          </a:p>
        </xdr:txBody>
      </xdr:sp>
      <xdr:pic>
        <xdr:nvPicPr>
          <xdr:cNvPr id="135" name="Picture 134">
            <a:extLst>
              <a:ext uri="{FF2B5EF4-FFF2-40B4-BE49-F238E27FC236}">
                <a16:creationId xmlns:a16="http://schemas.microsoft.com/office/drawing/2014/main" id="{00000000-0008-0000-0000-000087000000}"/>
              </a:ext>
            </a:extLst>
          </xdr:cNvPr>
          <xdr:cNvPicPr>
            <a:picLocks noChangeAspect="1"/>
          </xdr:cNvPicPr>
        </xdr:nvPicPr>
        <xdr:blipFill>
          <a:blip xmlns:r="http://schemas.openxmlformats.org/officeDocument/2006/relationships" r:embed="rId1"/>
          <a:stretch>
            <a:fillRect/>
          </a:stretch>
        </xdr:blipFill>
        <xdr:spPr>
          <a:xfrm>
            <a:off x="1123951" y="1219201"/>
            <a:ext cx="756633" cy="866774"/>
          </a:xfrm>
          <a:prstGeom prst="rect">
            <a:avLst/>
          </a:prstGeom>
        </xdr:spPr>
      </xdr:pic>
      <xdr:sp macro="" textlink="Config!I15">
        <xdr:nvSpPr>
          <xdr:cNvPr id="136" name="TextBox 135">
            <a:extLst>
              <a:ext uri="{FF2B5EF4-FFF2-40B4-BE49-F238E27FC236}">
                <a16:creationId xmlns:a16="http://schemas.microsoft.com/office/drawing/2014/main" id="{00000000-0008-0000-0000-000088000000}"/>
              </a:ext>
            </a:extLst>
          </xdr:cNvPr>
          <xdr:cNvSpPr txBox="1"/>
        </xdr:nvSpPr>
        <xdr:spPr>
          <a:xfrm>
            <a:off x="2133952" y="1793645"/>
            <a:ext cx="914048" cy="2667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A7D53CDF-2B19-4E38-BBD7-A6BE15352E53}" type="TxLink">
              <a:rPr lang="en-US" sz="1100" b="0" i="0" u="none" strike="noStrike">
                <a:solidFill>
                  <a:srgbClr val="000000"/>
                </a:solidFill>
                <a:effectLst/>
                <a:latin typeface="Calibri"/>
                <a:ea typeface="+mn-ea"/>
                <a:cs typeface="Calibri"/>
              </a:rPr>
              <a:pPr algn="r"/>
              <a:t>0 / 19</a:t>
            </a:fld>
            <a:endParaRPr lang="en-GB" sz="1000" b="1" i="0" u="none" strike="noStrike">
              <a:solidFill>
                <a:schemeClr val="accent5">
                  <a:lumMod val="50000"/>
                </a:schemeClr>
              </a:solidFill>
              <a:effectLst/>
              <a:latin typeface="+mn-lt"/>
              <a:ea typeface="+mn-ea"/>
              <a:cs typeface="+mn-cs"/>
            </a:endParaRPr>
          </a:p>
        </xdr:txBody>
      </xdr:sp>
      <xdr:sp macro="" textlink="Config!E15">
        <xdr:nvSpPr>
          <xdr:cNvPr id="134" name="TextBox 54">
            <a:extLst>
              <a:ext uri="{FF2B5EF4-FFF2-40B4-BE49-F238E27FC236}">
                <a16:creationId xmlns:a16="http://schemas.microsoft.com/office/drawing/2014/main" id="{00000000-0008-0000-0000-000086000000}"/>
              </a:ext>
            </a:extLst>
          </xdr:cNvPr>
          <xdr:cNvSpPr txBox="1"/>
        </xdr:nvSpPr>
        <xdr:spPr>
          <a:xfrm>
            <a:off x="1729117" y="1301335"/>
            <a:ext cx="1418466" cy="416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rtl="0" eaLnBrk="1" fontAlgn="auto" latinLnBrk="0" hangingPunct="1"/>
            <a:fld id="{4CA8B263-EE00-4C8A-BD42-E7D80E310AD7}" type="TxLink">
              <a:rPr lang="en-US" sz="1100" b="0" i="0" u="none" strike="noStrike">
                <a:solidFill>
                  <a:srgbClr val="000000"/>
                </a:solidFill>
                <a:effectLst/>
                <a:latin typeface="Calibri"/>
                <a:cs typeface="Calibri"/>
              </a:rPr>
              <a:pPr algn="r" rtl="0" eaLnBrk="1" fontAlgn="auto" latinLnBrk="0" hangingPunct="1"/>
              <a:t>Physical and environmental security</a:t>
            </a:fld>
            <a:endParaRPr lang="nl-NL" sz="1200" b="1">
              <a:effectLst/>
            </a:endParaRPr>
          </a:p>
        </xdr:txBody>
      </xdr:sp>
    </xdr:grpSp>
    <xdr:clientData/>
  </xdr:twoCellAnchor>
  <xdr:twoCellAnchor>
    <xdr:from>
      <xdr:col>5</xdr:col>
      <xdr:colOff>47626</xdr:colOff>
      <xdr:row>18</xdr:row>
      <xdr:rowOff>9526</xdr:rowOff>
    </xdr:from>
    <xdr:to>
      <xdr:col>8</xdr:col>
      <xdr:colOff>257176</xdr:colOff>
      <xdr:row>22</xdr:row>
      <xdr:rowOff>114300</xdr:rowOff>
    </xdr:to>
    <xdr:grpSp>
      <xdr:nvGrpSpPr>
        <xdr:cNvPr id="137" name="Group 136">
          <a:extLst>
            <a:ext uri="{FF2B5EF4-FFF2-40B4-BE49-F238E27FC236}">
              <a16:creationId xmlns:a16="http://schemas.microsoft.com/office/drawing/2014/main" id="{00000000-0008-0000-0000-000089000000}"/>
            </a:ext>
          </a:extLst>
        </xdr:cNvPr>
        <xdr:cNvGrpSpPr/>
      </xdr:nvGrpSpPr>
      <xdr:grpSpPr>
        <a:xfrm>
          <a:off x="3401499" y="3390230"/>
          <a:ext cx="2221874" cy="856042"/>
          <a:chOff x="1123951" y="1219201"/>
          <a:chExt cx="2038350" cy="866774"/>
        </a:xfrm>
      </xdr:grpSpPr>
      <xdr:sp macro="" textlink="">
        <xdr:nvSpPr>
          <xdr:cNvPr id="138" name="Rectangle 137">
            <a:extLst>
              <a:ext uri="{FF2B5EF4-FFF2-40B4-BE49-F238E27FC236}">
                <a16:creationId xmlns:a16="http://schemas.microsoft.com/office/drawing/2014/main" id="{00000000-0008-0000-0000-00008A000000}"/>
              </a:ext>
            </a:extLst>
          </xdr:cNvPr>
          <xdr:cNvSpPr/>
        </xdr:nvSpPr>
        <xdr:spPr>
          <a:xfrm>
            <a:off x="1295752" y="1260245"/>
            <a:ext cx="1866549" cy="797156"/>
          </a:xfrm>
          <a:prstGeom prst="rect">
            <a:avLst/>
          </a:prstGeom>
          <a:solidFill>
            <a:sysClr val="window" lastClr="FFFFFF"/>
          </a:solidFill>
          <a:ln w="12700" cap="flat" cmpd="sng" algn="ctr">
            <a:noFill/>
            <a:prstDash val="solid"/>
            <a:miter lim="800000"/>
          </a:ln>
          <a:effectLst/>
        </xdr:spPr>
        <xdr:txBody>
          <a:bodyPr wrap="square" lIns="68580" rIns="68580" rtlCol="0" anchor="b"/>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200" b="1" i="0" u="none" strike="noStrike" kern="1200" cap="none" spc="0" normalizeH="0" baseline="0" noProof="0">
              <a:ln>
                <a:noFill/>
              </a:ln>
              <a:solidFill>
                <a:srgbClr val="00B050"/>
              </a:solidFill>
              <a:effectLst/>
              <a:uLnTx/>
              <a:uFillTx/>
              <a:latin typeface="Calibri Light" panose="020F0302020204030204"/>
              <a:ea typeface="+mn-ea"/>
              <a:cs typeface="+mn-cs"/>
            </a:endParaRPr>
          </a:p>
        </xdr:txBody>
      </xdr:sp>
      <xdr:sp macro="" textlink="Config!E16">
        <xdr:nvSpPr>
          <xdr:cNvPr id="139" name="TextBox 54">
            <a:extLst>
              <a:ext uri="{FF2B5EF4-FFF2-40B4-BE49-F238E27FC236}">
                <a16:creationId xmlns:a16="http://schemas.microsoft.com/office/drawing/2014/main" id="{00000000-0008-0000-0000-00008B000000}"/>
              </a:ext>
            </a:extLst>
          </xdr:cNvPr>
          <xdr:cNvSpPr txBox="1"/>
        </xdr:nvSpPr>
        <xdr:spPr>
          <a:xfrm>
            <a:off x="1729117" y="1301335"/>
            <a:ext cx="1418466" cy="416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rtl="0" eaLnBrk="1" fontAlgn="auto" latinLnBrk="0" hangingPunct="1"/>
            <a:fld id="{83C9C73F-311A-4B86-AC6D-6CF13216C9A5}" type="TxLink">
              <a:rPr lang="en-US" sz="1100" b="0" i="0" u="none" strike="noStrike">
                <a:solidFill>
                  <a:srgbClr val="000000"/>
                </a:solidFill>
                <a:effectLst/>
                <a:latin typeface="Calibri"/>
                <a:cs typeface="Calibri"/>
              </a:rPr>
              <a:pPr algn="r" rtl="0" eaLnBrk="1" fontAlgn="auto" latinLnBrk="0" hangingPunct="1"/>
              <a:t>Operations Security</a:t>
            </a:fld>
            <a:endParaRPr lang="nl-NL" sz="1200" b="1">
              <a:effectLst/>
            </a:endParaRPr>
          </a:p>
        </xdr:txBody>
      </xdr:sp>
      <xdr:pic>
        <xdr:nvPicPr>
          <xdr:cNvPr id="140" name="Picture 139">
            <a:extLst>
              <a:ext uri="{FF2B5EF4-FFF2-40B4-BE49-F238E27FC236}">
                <a16:creationId xmlns:a16="http://schemas.microsoft.com/office/drawing/2014/main" id="{00000000-0008-0000-0000-00008C000000}"/>
              </a:ext>
            </a:extLst>
          </xdr:cNvPr>
          <xdr:cNvPicPr>
            <a:picLocks noChangeAspect="1"/>
          </xdr:cNvPicPr>
        </xdr:nvPicPr>
        <xdr:blipFill>
          <a:blip xmlns:r="http://schemas.openxmlformats.org/officeDocument/2006/relationships" r:embed="rId1"/>
          <a:stretch>
            <a:fillRect/>
          </a:stretch>
        </xdr:blipFill>
        <xdr:spPr>
          <a:xfrm>
            <a:off x="1123951" y="1219201"/>
            <a:ext cx="756633" cy="866774"/>
          </a:xfrm>
          <a:prstGeom prst="rect">
            <a:avLst/>
          </a:prstGeom>
        </xdr:spPr>
      </xdr:pic>
      <xdr:sp macro="" textlink="Config!I16">
        <xdr:nvSpPr>
          <xdr:cNvPr id="141" name="TextBox 140">
            <a:extLst>
              <a:ext uri="{FF2B5EF4-FFF2-40B4-BE49-F238E27FC236}">
                <a16:creationId xmlns:a16="http://schemas.microsoft.com/office/drawing/2014/main" id="{00000000-0008-0000-0000-00008D000000}"/>
              </a:ext>
            </a:extLst>
          </xdr:cNvPr>
          <xdr:cNvSpPr txBox="1"/>
        </xdr:nvSpPr>
        <xdr:spPr>
          <a:xfrm>
            <a:off x="2133952" y="1793645"/>
            <a:ext cx="914048" cy="2667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600C9E17-A104-4F62-AB41-036C0243E770}" type="TxLink">
              <a:rPr lang="en-US" sz="1100" b="0" i="0" u="none" strike="noStrike">
                <a:solidFill>
                  <a:srgbClr val="000000"/>
                </a:solidFill>
                <a:effectLst/>
                <a:latin typeface="Calibri"/>
                <a:ea typeface="+mn-ea"/>
                <a:cs typeface="Calibri"/>
              </a:rPr>
              <a:pPr algn="r"/>
              <a:t>0 / 22</a:t>
            </a:fld>
            <a:endParaRPr lang="en-GB" sz="1000" b="1" i="0" u="none" strike="noStrike">
              <a:solidFill>
                <a:schemeClr val="accent5">
                  <a:lumMod val="50000"/>
                </a:schemeClr>
              </a:solidFill>
              <a:effectLst/>
              <a:latin typeface="+mn-lt"/>
              <a:ea typeface="+mn-ea"/>
              <a:cs typeface="+mn-cs"/>
            </a:endParaRPr>
          </a:p>
        </xdr:txBody>
      </xdr:sp>
    </xdr:grpSp>
    <xdr:clientData/>
  </xdr:twoCellAnchor>
  <xdr:twoCellAnchor>
    <xdr:from>
      <xdr:col>11</xdr:col>
      <xdr:colOff>314677</xdr:colOff>
      <xdr:row>9</xdr:row>
      <xdr:rowOff>88670</xdr:rowOff>
    </xdr:from>
    <xdr:to>
      <xdr:col>14</xdr:col>
      <xdr:colOff>409576</xdr:colOff>
      <xdr:row>13</xdr:row>
      <xdr:rowOff>126770</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7693198" y="1779022"/>
          <a:ext cx="2107223" cy="789368"/>
          <a:chOff x="7020277" y="1803170"/>
          <a:chExt cx="1923699" cy="800100"/>
        </a:xfrm>
      </xdr:grpSpPr>
      <xdr:grpSp>
        <xdr:nvGrpSpPr>
          <xdr:cNvPr id="167" name="Group 166">
            <a:extLst>
              <a:ext uri="{FF2B5EF4-FFF2-40B4-BE49-F238E27FC236}">
                <a16:creationId xmlns:a16="http://schemas.microsoft.com/office/drawing/2014/main" id="{00000000-0008-0000-0000-0000A7000000}"/>
              </a:ext>
            </a:extLst>
          </xdr:cNvPr>
          <xdr:cNvGrpSpPr/>
        </xdr:nvGrpSpPr>
        <xdr:grpSpPr>
          <a:xfrm>
            <a:off x="7077427" y="1803170"/>
            <a:ext cx="1866549" cy="800100"/>
            <a:chOff x="1295752" y="1260245"/>
            <a:chExt cx="1866549" cy="800100"/>
          </a:xfrm>
        </xdr:grpSpPr>
        <xdr:sp macro="" textlink="">
          <xdr:nvSpPr>
            <xdr:cNvPr id="168" name="Rectangle 167">
              <a:extLst>
                <a:ext uri="{FF2B5EF4-FFF2-40B4-BE49-F238E27FC236}">
                  <a16:creationId xmlns:a16="http://schemas.microsoft.com/office/drawing/2014/main" id="{00000000-0008-0000-0000-0000A8000000}"/>
                </a:ext>
              </a:extLst>
            </xdr:cNvPr>
            <xdr:cNvSpPr/>
          </xdr:nvSpPr>
          <xdr:spPr>
            <a:xfrm>
              <a:off x="1295752" y="1260245"/>
              <a:ext cx="1866549" cy="797156"/>
            </a:xfrm>
            <a:prstGeom prst="rect">
              <a:avLst/>
            </a:prstGeom>
            <a:solidFill>
              <a:sysClr val="window" lastClr="FFFFFF"/>
            </a:solidFill>
            <a:ln w="12700" cap="flat" cmpd="sng" algn="ctr">
              <a:noFill/>
              <a:prstDash val="solid"/>
              <a:miter lim="800000"/>
            </a:ln>
            <a:effectLst/>
          </xdr:spPr>
          <xdr:txBody>
            <a:bodyPr wrap="square" lIns="68580" rIns="68580" rtlCol="0" anchor="b"/>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200" b="1" i="0" u="none" strike="noStrike" kern="1200" cap="none" spc="0" normalizeH="0" baseline="0" noProof="0">
                <a:ln>
                  <a:noFill/>
                </a:ln>
                <a:solidFill>
                  <a:srgbClr val="00B050"/>
                </a:solidFill>
                <a:effectLst/>
                <a:uLnTx/>
                <a:uFillTx/>
                <a:latin typeface="Calibri Light" panose="020F0302020204030204"/>
                <a:ea typeface="+mn-ea"/>
                <a:cs typeface="+mn-cs"/>
              </a:endParaRPr>
            </a:p>
          </xdr:txBody>
        </xdr:sp>
        <xdr:sp macro="" textlink="Config!E22">
          <xdr:nvSpPr>
            <xdr:cNvPr id="169" name="TextBox 54">
              <a:extLst>
                <a:ext uri="{FF2B5EF4-FFF2-40B4-BE49-F238E27FC236}">
                  <a16:creationId xmlns:a16="http://schemas.microsoft.com/office/drawing/2014/main" id="{00000000-0008-0000-0000-0000A9000000}"/>
                </a:ext>
              </a:extLst>
            </xdr:cNvPr>
            <xdr:cNvSpPr txBox="1"/>
          </xdr:nvSpPr>
          <xdr:spPr>
            <a:xfrm>
              <a:off x="1729117" y="1301335"/>
              <a:ext cx="1418466" cy="416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rtl="0" eaLnBrk="1" fontAlgn="auto" latinLnBrk="0" hangingPunct="1"/>
              <a:fld id="{4648C7B3-727C-4796-836A-183CA9BD1429}" type="TxLink">
                <a:rPr lang="en-US" sz="1100" b="0" i="0" u="none" strike="noStrike">
                  <a:solidFill>
                    <a:srgbClr val="000000"/>
                  </a:solidFill>
                  <a:effectLst/>
                  <a:latin typeface="Calibri"/>
                  <a:cs typeface="Calibri"/>
                </a:rPr>
                <a:pPr algn="r" rtl="0" eaLnBrk="1" fontAlgn="auto" latinLnBrk="0" hangingPunct="1"/>
                <a:t>Compliance</a:t>
              </a:fld>
              <a:endParaRPr lang="nl-NL" sz="1200" b="1">
                <a:effectLst/>
              </a:endParaRPr>
            </a:p>
          </xdr:txBody>
        </xdr:sp>
        <xdr:sp macro="" textlink="Config!I22">
          <xdr:nvSpPr>
            <xdr:cNvPr id="171" name="TextBox 170">
              <a:extLst>
                <a:ext uri="{FF2B5EF4-FFF2-40B4-BE49-F238E27FC236}">
                  <a16:creationId xmlns:a16="http://schemas.microsoft.com/office/drawing/2014/main" id="{00000000-0008-0000-0000-0000AB000000}"/>
                </a:ext>
              </a:extLst>
            </xdr:cNvPr>
            <xdr:cNvSpPr txBox="1"/>
          </xdr:nvSpPr>
          <xdr:spPr>
            <a:xfrm>
              <a:off x="2133952" y="1793645"/>
              <a:ext cx="914048" cy="2667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5C1B78E8-1C62-40EC-A777-F6A452A2A432}" type="TxLink">
                <a:rPr lang="en-US" sz="1100" b="0" i="0" u="none" strike="noStrike">
                  <a:solidFill>
                    <a:srgbClr val="000000"/>
                  </a:solidFill>
                  <a:effectLst/>
                  <a:latin typeface="Calibri"/>
                  <a:ea typeface="+mn-ea"/>
                  <a:cs typeface="Calibri"/>
                </a:rPr>
                <a:pPr algn="r"/>
                <a:t>0 / 10</a:t>
              </a:fld>
              <a:endParaRPr lang="en-GB" sz="1000" b="1" i="0" u="none" strike="noStrike">
                <a:solidFill>
                  <a:sysClr val="windowText" lastClr="000000"/>
                </a:solidFill>
                <a:effectLst/>
                <a:latin typeface="+mn-lt"/>
                <a:ea typeface="+mn-ea"/>
                <a:cs typeface="+mn-cs"/>
              </a:endParaRPr>
            </a:p>
          </xdr:txBody>
        </xdr:sp>
      </xdr:grpSp>
      <xdr:grpSp>
        <xdr:nvGrpSpPr>
          <xdr:cNvPr id="172" name="Group 171">
            <a:extLst>
              <a:ext uri="{FF2B5EF4-FFF2-40B4-BE49-F238E27FC236}">
                <a16:creationId xmlns:a16="http://schemas.microsoft.com/office/drawing/2014/main" id="{00000000-0008-0000-0000-0000AC000000}"/>
              </a:ext>
            </a:extLst>
          </xdr:cNvPr>
          <xdr:cNvGrpSpPr/>
        </xdr:nvGrpSpPr>
        <xdr:grpSpPr>
          <a:xfrm>
            <a:off x="7020277" y="1812695"/>
            <a:ext cx="628298" cy="730480"/>
            <a:chOff x="6410325" y="479425"/>
            <a:chExt cx="2560638" cy="2560638"/>
          </a:xfrm>
        </xdr:grpSpPr>
        <xdr:grpSp>
          <xdr:nvGrpSpPr>
            <xdr:cNvPr id="173" name="Group 172">
              <a:extLst>
                <a:ext uri="{FF2B5EF4-FFF2-40B4-BE49-F238E27FC236}">
                  <a16:creationId xmlns:a16="http://schemas.microsoft.com/office/drawing/2014/main" id="{00000000-0008-0000-0000-0000AD000000}"/>
                </a:ext>
              </a:extLst>
            </xdr:cNvPr>
            <xdr:cNvGrpSpPr>
              <a:grpSpLocks noChangeAspect="1"/>
            </xdr:cNvGrpSpPr>
          </xdr:nvGrpSpPr>
          <xdr:grpSpPr bwMode="auto">
            <a:xfrm>
              <a:off x="6410325" y="479425"/>
              <a:ext cx="2560638" cy="2560638"/>
              <a:chOff x="4038" y="302"/>
              <a:chExt cx="1613" cy="1613"/>
            </a:xfrm>
          </xdr:grpSpPr>
          <xdr:sp macro="" textlink="">
            <xdr:nvSpPr>
              <xdr:cNvPr id="180" name="AutoShape 3">
                <a:extLst>
                  <a:ext uri="{FF2B5EF4-FFF2-40B4-BE49-F238E27FC236}">
                    <a16:creationId xmlns:a16="http://schemas.microsoft.com/office/drawing/2014/main" id="{00000000-0008-0000-0000-0000B4000000}"/>
                  </a:ext>
                </a:extLst>
              </xdr:cNvPr>
              <xdr:cNvSpPr>
                <a:spLocks noChangeAspect="1" noChangeArrowheads="1" noTextEdit="1"/>
              </xdr:cNvSpPr>
            </xdr:nvSpPr>
            <xdr:spPr bwMode="auto">
              <a:xfrm>
                <a:off x="4038" y="302"/>
                <a:ext cx="1613" cy="16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81" name="Freeform 180">
                <a:extLst>
                  <a:ext uri="{FF2B5EF4-FFF2-40B4-BE49-F238E27FC236}">
                    <a16:creationId xmlns:a16="http://schemas.microsoft.com/office/drawing/2014/main" id="{00000000-0008-0000-0000-0000B5000000}"/>
                  </a:ext>
                </a:extLst>
              </xdr:cNvPr>
              <xdr:cNvSpPr>
                <a:spLocks/>
              </xdr:cNvSpPr>
            </xdr:nvSpPr>
            <xdr:spPr bwMode="auto">
              <a:xfrm>
                <a:off x="4406" y="1461"/>
                <a:ext cx="422" cy="258"/>
              </a:xfrm>
              <a:custGeom>
                <a:avLst/>
                <a:gdLst>
                  <a:gd name="T0" fmla="*/ 170 w 422"/>
                  <a:gd name="T1" fmla="*/ 44 h 258"/>
                  <a:gd name="T2" fmla="*/ 170 w 422"/>
                  <a:gd name="T3" fmla="*/ 0 h 258"/>
                  <a:gd name="T4" fmla="*/ 60 w 422"/>
                  <a:gd name="T5" fmla="*/ 0 h 258"/>
                  <a:gd name="T6" fmla="*/ 60 w 422"/>
                  <a:gd name="T7" fmla="*/ 44 h 258"/>
                  <a:gd name="T8" fmla="*/ 0 w 422"/>
                  <a:gd name="T9" fmla="*/ 44 h 258"/>
                  <a:gd name="T10" fmla="*/ 0 w 422"/>
                  <a:gd name="T11" fmla="*/ 55 h 258"/>
                  <a:gd name="T12" fmla="*/ 14 w 422"/>
                  <a:gd name="T13" fmla="*/ 55 h 258"/>
                  <a:gd name="T14" fmla="*/ 14 w 422"/>
                  <a:gd name="T15" fmla="*/ 258 h 258"/>
                  <a:gd name="T16" fmla="*/ 105 w 422"/>
                  <a:gd name="T17" fmla="*/ 258 h 258"/>
                  <a:gd name="T18" fmla="*/ 142 w 422"/>
                  <a:gd name="T19" fmla="*/ 258 h 258"/>
                  <a:gd name="T20" fmla="*/ 170 w 422"/>
                  <a:gd name="T21" fmla="*/ 258 h 258"/>
                  <a:gd name="T22" fmla="*/ 318 w 422"/>
                  <a:gd name="T23" fmla="*/ 258 h 258"/>
                  <a:gd name="T24" fmla="*/ 408 w 422"/>
                  <a:gd name="T25" fmla="*/ 258 h 258"/>
                  <a:gd name="T26" fmla="*/ 408 w 422"/>
                  <a:gd name="T27" fmla="*/ 55 h 258"/>
                  <a:gd name="T28" fmla="*/ 422 w 422"/>
                  <a:gd name="T29" fmla="*/ 55 h 258"/>
                  <a:gd name="T30" fmla="*/ 422 w 422"/>
                  <a:gd name="T31" fmla="*/ 44 h 258"/>
                  <a:gd name="T32" fmla="*/ 170 w 422"/>
                  <a:gd name="T33" fmla="*/ 44 h 25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422" h="258">
                    <a:moveTo>
                      <a:pt x="170" y="44"/>
                    </a:moveTo>
                    <a:lnTo>
                      <a:pt x="170" y="0"/>
                    </a:lnTo>
                    <a:lnTo>
                      <a:pt x="60" y="0"/>
                    </a:lnTo>
                    <a:lnTo>
                      <a:pt x="60" y="44"/>
                    </a:lnTo>
                    <a:lnTo>
                      <a:pt x="0" y="44"/>
                    </a:lnTo>
                    <a:lnTo>
                      <a:pt x="0" y="55"/>
                    </a:lnTo>
                    <a:lnTo>
                      <a:pt x="14" y="55"/>
                    </a:lnTo>
                    <a:lnTo>
                      <a:pt x="14" y="258"/>
                    </a:lnTo>
                    <a:lnTo>
                      <a:pt x="105" y="258"/>
                    </a:lnTo>
                    <a:lnTo>
                      <a:pt x="142" y="258"/>
                    </a:lnTo>
                    <a:lnTo>
                      <a:pt x="170" y="258"/>
                    </a:lnTo>
                    <a:lnTo>
                      <a:pt x="318" y="258"/>
                    </a:lnTo>
                    <a:lnTo>
                      <a:pt x="408" y="258"/>
                    </a:lnTo>
                    <a:lnTo>
                      <a:pt x="408" y="55"/>
                    </a:lnTo>
                    <a:lnTo>
                      <a:pt x="422" y="55"/>
                    </a:lnTo>
                    <a:lnTo>
                      <a:pt x="422" y="44"/>
                    </a:lnTo>
                    <a:lnTo>
                      <a:pt x="170" y="44"/>
                    </a:lnTo>
                    <a:close/>
                  </a:path>
                </a:pathLst>
              </a:custGeom>
              <a:solidFill>
                <a:srgbClr val="D2D2D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82" name="Freeform 181">
                <a:extLst>
                  <a:ext uri="{FF2B5EF4-FFF2-40B4-BE49-F238E27FC236}">
                    <a16:creationId xmlns:a16="http://schemas.microsoft.com/office/drawing/2014/main" id="{00000000-0008-0000-0000-0000B6000000}"/>
                  </a:ext>
                </a:extLst>
              </xdr:cNvPr>
              <xdr:cNvSpPr>
                <a:spLocks/>
              </xdr:cNvSpPr>
            </xdr:nvSpPr>
            <xdr:spPr bwMode="auto">
              <a:xfrm>
                <a:off x="4915" y="1386"/>
                <a:ext cx="347" cy="333"/>
              </a:xfrm>
              <a:custGeom>
                <a:avLst/>
                <a:gdLst>
                  <a:gd name="T0" fmla="*/ 168 w 347"/>
                  <a:gd name="T1" fmla="*/ 45 h 333"/>
                  <a:gd name="T2" fmla="*/ 168 w 347"/>
                  <a:gd name="T3" fmla="*/ 0 h 333"/>
                  <a:gd name="T4" fmla="*/ 58 w 347"/>
                  <a:gd name="T5" fmla="*/ 0 h 333"/>
                  <a:gd name="T6" fmla="*/ 58 w 347"/>
                  <a:gd name="T7" fmla="*/ 45 h 333"/>
                  <a:gd name="T8" fmla="*/ 0 w 347"/>
                  <a:gd name="T9" fmla="*/ 45 h 333"/>
                  <a:gd name="T10" fmla="*/ 0 w 347"/>
                  <a:gd name="T11" fmla="*/ 54 h 333"/>
                  <a:gd name="T12" fmla="*/ 12 w 347"/>
                  <a:gd name="T13" fmla="*/ 54 h 333"/>
                  <a:gd name="T14" fmla="*/ 12 w 347"/>
                  <a:gd name="T15" fmla="*/ 333 h 333"/>
                  <a:gd name="T16" fmla="*/ 105 w 347"/>
                  <a:gd name="T17" fmla="*/ 333 h 333"/>
                  <a:gd name="T18" fmla="*/ 141 w 347"/>
                  <a:gd name="T19" fmla="*/ 333 h 333"/>
                  <a:gd name="T20" fmla="*/ 168 w 347"/>
                  <a:gd name="T21" fmla="*/ 333 h 333"/>
                  <a:gd name="T22" fmla="*/ 242 w 347"/>
                  <a:gd name="T23" fmla="*/ 333 h 333"/>
                  <a:gd name="T24" fmla="*/ 333 w 347"/>
                  <a:gd name="T25" fmla="*/ 333 h 333"/>
                  <a:gd name="T26" fmla="*/ 333 w 347"/>
                  <a:gd name="T27" fmla="*/ 54 h 333"/>
                  <a:gd name="T28" fmla="*/ 347 w 347"/>
                  <a:gd name="T29" fmla="*/ 54 h 333"/>
                  <a:gd name="T30" fmla="*/ 347 w 347"/>
                  <a:gd name="T31" fmla="*/ 45 h 333"/>
                  <a:gd name="T32" fmla="*/ 168 w 347"/>
                  <a:gd name="T33" fmla="*/ 45 h 33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347" h="333">
                    <a:moveTo>
                      <a:pt x="168" y="45"/>
                    </a:moveTo>
                    <a:lnTo>
                      <a:pt x="168" y="0"/>
                    </a:lnTo>
                    <a:lnTo>
                      <a:pt x="58" y="0"/>
                    </a:lnTo>
                    <a:lnTo>
                      <a:pt x="58" y="45"/>
                    </a:lnTo>
                    <a:lnTo>
                      <a:pt x="0" y="45"/>
                    </a:lnTo>
                    <a:lnTo>
                      <a:pt x="0" y="54"/>
                    </a:lnTo>
                    <a:lnTo>
                      <a:pt x="12" y="54"/>
                    </a:lnTo>
                    <a:lnTo>
                      <a:pt x="12" y="333"/>
                    </a:lnTo>
                    <a:lnTo>
                      <a:pt x="105" y="333"/>
                    </a:lnTo>
                    <a:lnTo>
                      <a:pt x="141" y="333"/>
                    </a:lnTo>
                    <a:lnTo>
                      <a:pt x="168" y="333"/>
                    </a:lnTo>
                    <a:lnTo>
                      <a:pt x="242" y="333"/>
                    </a:lnTo>
                    <a:lnTo>
                      <a:pt x="333" y="333"/>
                    </a:lnTo>
                    <a:lnTo>
                      <a:pt x="333" y="54"/>
                    </a:lnTo>
                    <a:lnTo>
                      <a:pt x="347" y="54"/>
                    </a:lnTo>
                    <a:lnTo>
                      <a:pt x="347" y="45"/>
                    </a:lnTo>
                    <a:lnTo>
                      <a:pt x="168" y="45"/>
                    </a:lnTo>
                    <a:close/>
                  </a:path>
                </a:pathLst>
              </a:custGeom>
              <a:solidFill>
                <a:srgbClr val="D2D2D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83" name="Rectangle 182">
                <a:extLst>
                  <a:ext uri="{FF2B5EF4-FFF2-40B4-BE49-F238E27FC236}">
                    <a16:creationId xmlns:a16="http://schemas.microsoft.com/office/drawing/2014/main" id="{00000000-0008-0000-0000-0000B7000000}"/>
                  </a:ext>
                </a:extLst>
              </xdr:cNvPr>
              <xdr:cNvSpPr>
                <a:spLocks noChangeArrowheads="1"/>
              </xdr:cNvSpPr>
            </xdr:nvSpPr>
            <xdr:spPr bwMode="auto">
              <a:xfrm>
                <a:off x="4706" y="1366"/>
                <a:ext cx="283" cy="353"/>
              </a:xfrm>
              <a:prstGeom prst="rect">
                <a:avLst/>
              </a:prstGeom>
              <a:solidFill>
                <a:srgbClr val="9B4F9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84" name="Rectangle 183">
                <a:extLst>
                  <a:ext uri="{FF2B5EF4-FFF2-40B4-BE49-F238E27FC236}">
                    <a16:creationId xmlns:a16="http://schemas.microsoft.com/office/drawing/2014/main" id="{00000000-0008-0000-0000-0000B8000000}"/>
                  </a:ext>
                </a:extLst>
              </xdr:cNvPr>
              <xdr:cNvSpPr>
                <a:spLocks noChangeArrowheads="1"/>
              </xdr:cNvSpPr>
            </xdr:nvSpPr>
            <xdr:spPr bwMode="auto">
              <a:xfrm>
                <a:off x="4692" y="1355"/>
                <a:ext cx="311" cy="11"/>
              </a:xfrm>
              <a:prstGeom prst="rect">
                <a:avLst/>
              </a:prstGeom>
              <a:solidFill>
                <a:srgbClr val="68217A"/>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85" name="Rectangle 184">
                <a:extLst>
                  <a:ext uri="{FF2B5EF4-FFF2-40B4-BE49-F238E27FC236}">
                    <a16:creationId xmlns:a16="http://schemas.microsoft.com/office/drawing/2014/main" id="{00000000-0008-0000-0000-0000B9000000}"/>
                  </a:ext>
                </a:extLst>
              </xdr:cNvPr>
              <xdr:cNvSpPr>
                <a:spLocks noChangeArrowheads="1"/>
              </xdr:cNvSpPr>
            </xdr:nvSpPr>
            <xdr:spPr bwMode="auto">
              <a:xfrm>
                <a:off x="4861" y="1648"/>
                <a:ext cx="37" cy="71"/>
              </a:xfrm>
              <a:prstGeom prst="rect">
                <a:avLst/>
              </a:prstGeom>
              <a:solidFill>
                <a:srgbClr val="68217A"/>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86" name="Rectangle 185">
                <a:extLst>
                  <a:ext uri="{FF2B5EF4-FFF2-40B4-BE49-F238E27FC236}">
                    <a16:creationId xmlns:a16="http://schemas.microsoft.com/office/drawing/2014/main" id="{00000000-0008-0000-0000-0000BA000000}"/>
                  </a:ext>
                </a:extLst>
              </xdr:cNvPr>
              <xdr:cNvSpPr>
                <a:spLocks noChangeArrowheads="1"/>
              </xdr:cNvSpPr>
            </xdr:nvSpPr>
            <xdr:spPr bwMode="auto">
              <a:xfrm>
                <a:off x="4797" y="1648"/>
                <a:ext cx="38" cy="71"/>
              </a:xfrm>
              <a:prstGeom prst="rect">
                <a:avLst/>
              </a:prstGeom>
              <a:solidFill>
                <a:srgbClr val="68217A"/>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87" name="Rectangle 186">
                <a:extLst>
                  <a:ext uri="{FF2B5EF4-FFF2-40B4-BE49-F238E27FC236}">
                    <a16:creationId xmlns:a16="http://schemas.microsoft.com/office/drawing/2014/main" id="{00000000-0008-0000-0000-0000BB000000}"/>
                  </a:ext>
                </a:extLst>
              </xdr:cNvPr>
              <xdr:cNvSpPr>
                <a:spLocks noChangeArrowheads="1"/>
              </xdr:cNvSpPr>
            </xdr:nvSpPr>
            <xdr:spPr bwMode="auto">
              <a:xfrm>
                <a:off x="4734" y="1398"/>
                <a:ext cx="228" cy="37"/>
              </a:xfrm>
              <a:prstGeom prst="rect">
                <a:avLst/>
              </a:prstGeom>
              <a:solidFill>
                <a:srgbClr val="68217A"/>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88" name="Rectangle 187">
                <a:extLst>
                  <a:ext uri="{FF2B5EF4-FFF2-40B4-BE49-F238E27FC236}">
                    <a16:creationId xmlns:a16="http://schemas.microsoft.com/office/drawing/2014/main" id="{00000000-0008-0000-0000-0000BC000000}"/>
                  </a:ext>
                </a:extLst>
              </xdr:cNvPr>
              <xdr:cNvSpPr>
                <a:spLocks noChangeArrowheads="1"/>
              </xdr:cNvSpPr>
            </xdr:nvSpPr>
            <xdr:spPr bwMode="auto">
              <a:xfrm>
                <a:off x="4734" y="1461"/>
                <a:ext cx="228" cy="37"/>
              </a:xfrm>
              <a:prstGeom prst="rect">
                <a:avLst/>
              </a:prstGeom>
              <a:solidFill>
                <a:srgbClr val="68217A"/>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89" name="Rectangle 188">
                <a:extLst>
                  <a:ext uri="{FF2B5EF4-FFF2-40B4-BE49-F238E27FC236}">
                    <a16:creationId xmlns:a16="http://schemas.microsoft.com/office/drawing/2014/main" id="{00000000-0008-0000-0000-0000BD000000}"/>
                  </a:ext>
                </a:extLst>
              </xdr:cNvPr>
              <xdr:cNvSpPr>
                <a:spLocks noChangeArrowheads="1"/>
              </xdr:cNvSpPr>
            </xdr:nvSpPr>
            <xdr:spPr bwMode="auto">
              <a:xfrm>
                <a:off x="4734" y="1524"/>
                <a:ext cx="228" cy="37"/>
              </a:xfrm>
              <a:prstGeom prst="rect">
                <a:avLst/>
              </a:prstGeom>
              <a:solidFill>
                <a:srgbClr val="68217A"/>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90" name="Rectangle 189">
                <a:extLst>
                  <a:ext uri="{FF2B5EF4-FFF2-40B4-BE49-F238E27FC236}">
                    <a16:creationId xmlns:a16="http://schemas.microsoft.com/office/drawing/2014/main" id="{00000000-0008-0000-0000-0000BE000000}"/>
                  </a:ext>
                </a:extLst>
              </xdr:cNvPr>
              <xdr:cNvSpPr>
                <a:spLocks noChangeArrowheads="1"/>
              </xdr:cNvSpPr>
            </xdr:nvSpPr>
            <xdr:spPr bwMode="auto">
              <a:xfrm>
                <a:off x="4734" y="1587"/>
                <a:ext cx="228" cy="38"/>
              </a:xfrm>
              <a:prstGeom prst="rect">
                <a:avLst/>
              </a:prstGeom>
              <a:solidFill>
                <a:srgbClr val="68217A"/>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91" name="Rectangle 190">
                <a:extLst>
                  <a:ext uri="{FF2B5EF4-FFF2-40B4-BE49-F238E27FC236}">
                    <a16:creationId xmlns:a16="http://schemas.microsoft.com/office/drawing/2014/main" id="{00000000-0008-0000-0000-0000BF000000}"/>
                  </a:ext>
                </a:extLst>
              </xdr:cNvPr>
              <xdr:cNvSpPr>
                <a:spLocks noChangeArrowheads="1"/>
              </xdr:cNvSpPr>
            </xdr:nvSpPr>
            <xdr:spPr bwMode="auto">
              <a:xfrm>
                <a:off x="4752" y="1312"/>
                <a:ext cx="109" cy="43"/>
              </a:xfrm>
              <a:prstGeom prst="rect">
                <a:avLst/>
              </a:prstGeom>
              <a:solidFill>
                <a:srgbClr val="96969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92" name="Rectangle 191">
                <a:extLst>
                  <a:ext uri="{FF2B5EF4-FFF2-40B4-BE49-F238E27FC236}">
                    <a16:creationId xmlns:a16="http://schemas.microsoft.com/office/drawing/2014/main" id="{00000000-0008-0000-0000-0000C0000000}"/>
                  </a:ext>
                </a:extLst>
              </xdr:cNvPr>
              <xdr:cNvSpPr>
                <a:spLocks noChangeArrowheads="1"/>
              </xdr:cNvSpPr>
            </xdr:nvSpPr>
            <xdr:spPr bwMode="auto">
              <a:xfrm>
                <a:off x="4597" y="1663"/>
                <a:ext cx="14" cy="56"/>
              </a:xfrm>
              <a:prstGeom prst="rect">
                <a:avLst/>
              </a:prstGeom>
              <a:solidFill>
                <a:srgbClr val="96969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93" name="Oval 192">
                <a:extLst>
                  <a:ext uri="{FF2B5EF4-FFF2-40B4-BE49-F238E27FC236}">
                    <a16:creationId xmlns:a16="http://schemas.microsoft.com/office/drawing/2014/main" id="{00000000-0008-0000-0000-0000C1000000}"/>
                  </a:ext>
                </a:extLst>
              </xdr:cNvPr>
              <xdr:cNvSpPr>
                <a:spLocks noChangeArrowheads="1"/>
              </xdr:cNvSpPr>
            </xdr:nvSpPr>
            <xdr:spPr bwMode="auto">
              <a:xfrm>
                <a:off x="4566" y="1614"/>
                <a:ext cx="74" cy="74"/>
              </a:xfrm>
              <a:prstGeom prst="ellipse">
                <a:avLst/>
              </a:prstGeom>
              <a:solidFill>
                <a:srgbClr val="7FBA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94" name="Oval 193">
                <a:extLst>
                  <a:ext uri="{FF2B5EF4-FFF2-40B4-BE49-F238E27FC236}">
                    <a16:creationId xmlns:a16="http://schemas.microsoft.com/office/drawing/2014/main" id="{00000000-0008-0000-0000-0000C2000000}"/>
                  </a:ext>
                </a:extLst>
              </xdr:cNvPr>
              <xdr:cNvSpPr>
                <a:spLocks noChangeArrowheads="1"/>
              </xdr:cNvSpPr>
            </xdr:nvSpPr>
            <xdr:spPr bwMode="auto">
              <a:xfrm>
                <a:off x="4576" y="1575"/>
                <a:ext cx="54" cy="54"/>
              </a:xfrm>
              <a:prstGeom prst="ellipse">
                <a:avLst/>
              </a:prstGeom>
              <a:solidFill>
                <a:srgbClr val="7FBA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95" name="Rectangle 194">
                <a:extLst>
                  <a:ext uri="{FF2B5EF4-FFF2-40B4-BE49-F238E27FC236}">
                    <a16:creationId xmlns:a16="http://schemas.microsoft.com/office/drawing/2014/main" id="{00000000-0008-0000-0000-0000C3000000}"/>
                  </a:ext>
                </a:extLst>
              </xdr:cNvPr>
              <xdr:cNvSpPr>
                <a:spLocks noChangeArrowheads="1"/>
              </xdr:cNvSpPr>
            </xdr:nvSpPr>
            <xdr:spPr bwMode="auto">
              <a:xfrm>
                <a:off x="4497" y="1663"/>
                <a:ext cx="14" cy="56"/>
              </a:xfrm>
              <a:prstGeom prst="rect">
                <a:avLst/>
              </a:prstGeom>
              <a:solidFill>
                <a:srgbClr val="96969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96" name="Oval 195">
                <a:extLst>
                  <a:ext uri="{FF2B5EF4-FFF2-40B4-BE49-F238E27FC236}">
                    <a16:creationId xmlns:a16="http://schemas.microsoft.com/office/drawing/2014/main" id="{00000000-0008-0000-0000-0000C4000000}"/>
                  </a:ext>
                </a:extLst>
              </xdr:cNvPr>
              <xdr:cNvSpPr>
                <a:spLocks noChangeArrowheads="1"/>
              </xdr:cNvSpPr>
            </xdr:nvSpPr>
            <xdr:spPr bwMode="auto">
              <a:xfrm>
                <a:off x="4466" y="1614"/>
                <a:ext cx="75" cy="74"/>
              </a:xfrm>
              <a:prstGeom prst="ellipse">
                <a:avLst/>
              </a:prstGeom>
              <a:solidFill>
                <a:srgbClr val="7FBA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97" name="Oval 196">
                <a:extLst>
                  <a:ext uri="{FF2B5EF4-FFF2-40B4-BE49-F238E27FC236}">
                    <a16:creationId xmlns:a16="http://schemas.microsoft.com/office/drawing/2014/main" id="{00000000-0008-0000-0000-0000C5000000}"/>
                  </a:ext>
                </a:extLst>
              </xdr:cNvPr>
              <xdr:cNvSpPr>
                <a:spLocks noChangeArrowheads="1"/>
              </xdr:cNvSpPr>
            </xdr:nvSpPr>
            <xdr:spPr bwMode="auto">
              <a:xfrm>
                <a:off x="4476" y="1575"/>
                <a:ext cx="55" cy="54"/>
              </a:xfrm>
              <a:prstGeom prst="ellipse">
                <a:avLst/>
              </a:prstGeom>
              <a:solidFill>
                <a:srgbClr val="7FBA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98" name="Rectangle 197">
                <a:extLst>
                  <a:ext uri="{FF2B5EF4-FFF2-40B4-BE49-F238E27FC236}">
                    <a16:creationId xmlns:a16="http://schemas.microsoft.com/office/drawing/2014/main" id="{00000000-0008-0000-0000-0000C6000000}"/>
                  </a:ext>
                </a:extLst>
              </xdr:cNvPr>
              <xdr:cNvSpPr>
                <a:spLocks noChangeArrowheads="1"/>
              </xdr:cNvSpPr>
            </xdr:nvSpPr>
            <xdr:spPr bwMode="auto">
              <a:xfrm>
                <a:off x="5155" y="1663"/>
                <a:ext cx="16" cy="56"/>
              </a:xfrm>
              <a:prstGeom prst="rect">
                <a:avLst/>
              </a:prstGeom>
              <a:solidFill>
                <a:srgbClr val="96969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99" name="Oval 198">
                <a:extLst>
                  <a:ext uri="{FF2B5EF4-FFF2-40B4-BE49-F238E27FC236}">
                    <a16:creationId xmlns:a16="http://schemas.microsoft.com/office/drawing/2014/main" id="{00000000-0008-0000-0000-0000C7000000}"/>
                  </a:ext>
                </a:extLst>
              </xdr:cNvPr>
              <xdr:cNvSpPr>
                <a:spLocks noChangeArrowheads="1"/>
              </xdr:cNvSpPr>
            </xdr:nvSpPr>
            <xdr:spPr bwMode="auto">
              <a:xfrm>
                <a:off x="5125" y="1614"/>
                <a:ext cx="74" cy="74"/>
              </a:xfrm>
              <a:prstGeom prst="ellipse">
                <a:avLst/>
              </a:prstGeom>
              <a:solidFill>
                <a:srgbClr val="7FBA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00" name="Oval 199">
                <a:extLst>
                  <a:ext uri="{FF2B5EF4-FFF2-40B4-BE49-F238E27FC236}">
                    <a16:creationId xmlns:a16="http://schemas.microsoft.com/office/drawing/2014/main" id="{00000000-0008-0000-0000-0000C8000000}"/>
                  </a:ext>
                </a:extLst>
              </xdr:cNvPr>
              <xdr:cNvSpPr>
                <a:spLocks noChangeArrowheads="1"/>
              </xdr:cNvSpPr>
            </xdr:nvSpPr>
            <xdr:spPr bwMode="auto">
              <a:xfrm>
                <a:off x="5134" y="1575"/>
                <a:ext cx="55" cy="54"/>
              </a:xfrm>
              <a:prstGeom prst="ellipse">
                <a:avLst/>
              </a:prstGeom>
              <a:solidFill>
                <a:srgbClr val="7FBA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01" name="Rectangle 200">
                <a:extLst>
                  <a:ext uri="{FF2B5EF4-FFF2-40B4-BE49-F238E27FC236}">
                    <a16:creationId xmlns:a16="http://schemas.microsoft.com/office/drawing/2014/main" id="{00000000-0008-0000-0000-0000C9000000}"/>
                  </a:ext>
                </a:extLst>
              </xdr:cNvPr>
              <xdr:cNvSpPr>
                <a:spLocks noChangeArrowheads="1"/>
              </xdr:cNvSpPr>
            </xdr:nvSpPr>
            <xdr:spPr bwMode="auto">
              <a:xfrm>
                <a:off x="5056" y="1663"/>
                <a:ext cx="15" cy="56"/>
              </a:xfrm>
              <a:prstGeom prst="rect">
                <a:avLst/>
              </a:prstGeom>
              <a:solidFill>
                <a:srgbClr val="96969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02" name="Oval 201">
                <a:extLst>
                  <a:ext uri="{FF2B5EF4-FFF2-40B4-BE49-F238E27FC236}">
                    <a16:creationId xmlns:a16="http://schemas.microsoft.com/office/drawing/2014/main" id="{00000000-0008-0000-0000-0000CA000000}"/>
                  </a:ext>
                </a:extLst>
              </xdr:cNvPr>
              <xdr:cNvSpPr>
                <a:spLocks noChangeArrowheads="1"/>
              </xdr:cNvSpPr>
            </xdr:nvSpPr>
            <xdr:spPr bwMode="auto">
              <a:xfrm>
                <a:off x="5025" y="1614"/>
                <a:ext cx="74" cy="74"/>
              </a:xfrm>
              <a:prstGeom prst="ellipse">
                <a:avLst/>
              </a:prstGeom>
              <a:solidFill>
                <a:srgbClr val="7FBA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03" name="Oval 202">
                <a:extLst>
                  <a:ext uri="{FF2B5EF4-FFF2-40B4-BE49-F238E27FC236}">
                    <a16:creationId xmlns:a16="http://schemas.microsoft.com/office/drawing/2014/main" id="{00000000-0008-0000-0000-0000CB000000}"/>
                  </a:ext>
                </a:extLst>
              </xdr:cNvPr>
              <xdr:cNvSpPr>
                <a:spLocks noChangeArrowheads="1"/>
              </xdr:cNvSpPr>
            </xdr:nvSpPr>
            <xdr:spPr bwMode="auto">
              <a:xfrm>
                <a:off x="5035" y="1575"/>
                <a:ext cx="55" cy="54"/>
              </a:xfrm>
              <a:prstGeom prst="ellipse">
                <a:avLst/>
              </a:prstGeom>
              <a:solidFill>
                <a:srgbClr val="7FBA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04" name="Rectangle 203">
                <a:extLst>
                  <a:ext uri="{FF2B5EF4-FFF2-40B4-BE49-F238E27FC236}">
                    <a16:creationId xmlns:a16="http://schemas.microsoft.com/office/drawing/2014/main" id="{00000000-0008-0000-0000-0000CC000000}"/>
                  </a:ext>
                </a:extLst>
              </xdr:cNvPr>
              <xdr:cNvSpPr>
                <a:spLocks noChangeArrowheads="1"/>
              </xdr:cNvSpPr>
            </xdr:nvSpPr>
            <xdr:spPr bwMode="auto">
              <a:xfrm>
                <a:off x="5004" y="1267"/>
                <a:ext cx="56" cy="81"/>
              </a:xfrm>
              <a:prstGeom prst="rect">
                <a:avLst/>
              </a:prstGeom>
              <a:solidFill>
                <a:srgbClr val="9B4F9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05" name="Rectangle 204">
                <a:extLst>
                  <a:ext uri="{FF2B5EF4-FFF2-40B4-BE49-F238E27FC236}">
                    <a16:creationId xmlns:a16="http://schemas.microsoft.com/office/drawing/2014/main" id="{00000000-0008-0000-0000-0000CD000000}"/>
                  </a:ext>
                </a:extLst>
              </xdr:cNvPr>
              <xdr:cNvSpPr>
                <a:spLocks noChangeArrowheads="1"/>
              </xdr:cNvSpPr>
            </xdr:nvSpPr>
            <xdr:spPr bwMode="auto">
              <a:xfrm>
                <a:off x="5092" y="1267"/>
                <a:ext cx="174" cy="81"/>
              </a:xfrm>
              <a:prstGeom prst="rect">
                <a:avLst/>
              </a:prstGeom>
              <a:solidFill>
                <a:srgbClr val="9B4F9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06" name="Oval 205">
                <a:extLst>
                  <a:ext uri="{FF2B5EF4-FFF2-40B4-BE49-F238E27FC236}">
                    <a16:creationId xmlns:a16="http://schemas.microsoft.com/office/drawing/2014/main" id="{00000000-0008-0000-0000-0000CE000000}"/>
                  </a:ext>
                </a:extLst>
              </xdr:cNvPr>
              <xdr:cNvSpPr>
                <a:spLocks noChangeArrowheads="1"/>
              </xdr:cNvSpPr>
            </xdr:nvSpPr>
            <xdr:spPr bwMode="auto">
              <a:xfrm>
                <a:off x="4431" y="1001"/>
                <a:ext cx="590" cy="589"/>
              </a:xfrm>
              <a:prstGeom prst="ellipse">
                <a:avLst/>
              </a:prstGeom>
              <a:solidFill>
                <a:srgbClr val="969696"/>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07" name="Oval 206">
                <a:extLst>
                  <a:ext uri="{FF2B5EF4-FFF2-40B4-BE49-F238E27FC236}">
                    <a16:creationId xmlns:a16="http://schemas.microsoft.com/office/drawing/2014/main" id="{00000000-0008-0000-0000-0000CF000000}"/>
                  </a:ext>
                </a:extLst>
              </xdr:cNvPr>
              <xdr:cNvSpPr>
                <a:spLocks noChangeArrowheads="1"/>
              </xdr:cNvSpPr>
            </xdr:nvSpPr>
            <xdr:spPr bwMode="auto">
              <a:xfrm>
                <a:off x="4459" y="1029"/>
                <a:ext cx="534" cy="533"/>
              </a:xfrm>
              <a:prstGeom prst="ellipse">
                <a:avLst/>
              </a:prstGeom>
              <a:solidFill>
                <a:srgbClr val="F5F5F5"/>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08" name="Freeform 207">
                <a:extLst>
                  <a:ext uri="{FF2B5EF4-FFF2-40B4-BE49-F238E27FC236}">
                    <a16:creationId xmlns:a16="http://schemas.microsoft.com/office/drawing/2014/main" id="{00000000-0008-0000-0000-0000D0000000}"/>
                  </a:ext>
                </a:extLst>
              </xdr:cNvPr>
              <xdr:cNvSpPr>
                <a:spLocks/>
              </xdr:cNvSpPr>
            </xdr:nvSpPr>
            <xdr:spPr bwMode="auto">
              <a:xfrm>
                <a:off x="5060" y="1235"/>
                <a:ext cx="42" cy="145"/>
              </a:xfrm>
              <a:custGeom>
                <a:avLst/>
                <a:gdLst>
                  <a:gd name="T0" fmla="*/ 0 w 30"/>
                  <a:gd name="T1" fmla="*/ 15 h 104"/>
                  <a:gd name="T2" fmla="*/ 0 w 30"/>
                  <a:gd name="T3" fmla="*/ 89 h 104"/>
                  <a:gd name="T4" fmla="*/ 15 w 30"/>
                  <a:gd name="T5" fmla="*/ 104 h 104"/>
                  <a:gd name="T6" fmla="*/ 30 w 30"/>
                  <a:gd name="T7" fmla="*/ 89 h 104"/>
                  <a:gd name="T8" fmla="*/ 30 w 30"/>
                  <a:gd name="T9" fmla="*/ 15 h 104"/>
                  <a:gd name="T10" fmla="*/ 15 w 30"/>
                  <a:gd name="T11" fmla="*/ 0 h 104"/>
                  <a:gd name="T12" fmla="*/ 0 w 30"/>
                  <a:gd name="T13" fmla="*/ 15 h 104"/>
                </a:gdLst>
                <a:ahLst/>
                <a:cxnLst>
                  <a:cxn ang="0">
                    <a:pos x="T0" y="T1"/>
                  </a:cxn>
                  <a:cxn ang="0">
                    <a:pos x="T2" y="T3"/>
                  </a:cxn>
                  <a:cxn ang="0">
                    <a:pos x="T4" y="T5"/>
                  </a:cxn>
                  <a:cxn ang="0">
                    <a:pos x="T6" y="T7"/>
                  </a:cxn>
                  <a:cxn ang="0">
                    <a:pos x="T8" y="T9"/>
                  </a:cxn>
                  <a:cxn ang="0">
                    <a:pos x="T10" y="T11"/>
                  </a:cxn>
                  <a:cxn ang="0">
                    <a:pos x="T12" y="T13"/>
                  </a:cxn>
                </a:cxnLst>
                <a:rect l="0" t="0" r="r" b="b"/>
                <a:pathLst>
                  <a:path w="30" h="104">
                    <a:moveTo>
                      <a:pt x="0" y="15"/>
                    </a:moveTo>
                    <a:cubicBezTo>
                      <a:pt x="0" y="89"/>
                      <a:pt x="0" y="89"/>
                      <a:pt x="0" y="89"/>
                    </a:cubicBezTo>
                    <a:cubicBezTo>
                      <a:pt x="0" y="98"/>
                      <a:pt x="6" y="104"/>
                      <a:pt x="15" y="104"/>
                    </a:cubicBezTo>
                    <a:cubicBezTo>
                      <a:pt x="23" y="104"/>
                      <a:pt x="30" y="98"/>
                      <a:pt x="30" y="89"/>
                    </a:cubicBezTo>
                    <a:cubicBezTo>
                      <a:pt x="30" y="15"/>
                      <a:pt x="30" y="15"/>
                      <a:pt x="30" y="15"/>
                    </a:cubicBezTo>
                    <a:cubicBezTo>
                      <a:pt x="30" y="7"/>
                      <a:pt x="23" y="0"/>
                      <a:pt x="15" y="0"/>
                    </a:cubicBezTo>
                    <a:cubicBezTo>
                      <a:pt x="6" y="0"/>
                      <a:pt x="0" y="7"/>
                      <a:pt x="0" y="15"/>
                    </a:cubicBezTo>
                    <a:close/>
                  </a:path>
                </a:pathLst>
              </a:custGeom>
              <a:solidFill>
                <a:srgbClr val="68217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09" name="Freeform 208">
                <a:extLst>
                  <a:ext uri="{FF2B5EF4-FFF2-40B4-BE49-F238E27FC236}">
                    <a16:creationId xmlns:a16="http://schemas.microsoft.com/office/drawing/2014/main" id="{00000000-0008-0000-0000-0000D1000000}"/>
                  </a:ext>
                </a:extLst>
              </xdr:cNvPr>
              <xdr:cNvSpPr>
                <a:spLocks/>
              </xdr:cNvSpPr>
            </xdr:nvSpPr>
            <xdr:spPr bwMode="auto">
              <a:xfrm>
                <a:off x="5245" y="1235"/>
                <a:ext cx="42" cy="145"/>
              </a:xfrm>
              <a:custGeom>
                <a:avLst/>
                <a:gdLst>
                  <a:gd name="T0" fmla="*/ 0 w 30"/>
                  <a:gd name="T1" fmla="*/ 15 h 104"/>
                  <a:gd name="T2" fmla="*/ 0 w 30"/>
                  <a:gd name="T3" fmla="*/ 89 h 104"/>
                  <a:gd name="T4" fmla="*/ 15 w 30"/>
                  <a:gd name="T5" fmla="*/ 104 h 104"/>
                  <a:gd name="T6" fmla="*/ 30 w 30"/>
                  <a:gd name="T7" fmla="*/ 89 h 104"/>
                  <a:gd name="T8" fmla="*/ 30 w 30"/>
                  <a:gd name="T9" fmla="*/ 15 h 104"/>
                  <a:gd name="T10" fmla="*/ 15 w 30"/>
                  <a:gd name="T11" fmla="*/ 0 h 104"/>
                  <a:gd name="T12" fmla="*/ 0 w 30"/>
                  <a:gd name="T13" fmla="*/ 15 h 104"/>
                </a:gdLst>
                <a:ahLst/>
                <a:cxnLst>
                  <a:cxn ang="0">
                    <a:pos x="T0" y="T1"/>
                  </a:cxn>
                  <a:cxn ang="0">
                    <a:pos x="T2" y="T3"/>
                  </a:cxn>
                  <a:cxn ang="0">
                    <a:pos x="T4" y="T5"/>
                  </a:cxn>
                  <a:cxn ang="0">
                    <a:pos x="T6" y="T7"/>
                  </a:cxn>
                  <a:cxn ang="0">
                    <a:pos x="T8" y="T9"/>
                  </a:cxn>
                  <a:cxn ang="0">
                    <a:pos x="T10" y="T11"/>
                  </a:cxn>
                  <a:cxn ang="0">
                    <a:pos x="T12" y="T13"/>
                  </a:cxn>
                </a:cxnLst>
                <a:rect l="0" t="0" r="r" b="b"/>
                <a:pathLst>
                  <a:path w="30" h="104">
                    <a:moveTo>
                      <a:pt x="0" y="15"/>
                    </a:moveTo>
                    <a:cubicBezTo>
                      <a:pt x="0" y="89"/>
                      <a:pt x="0" y="89"/>
                      <a:pt x="0" y="89"/>
                    </a:cubicBezTo>
                    <a:cubicBezTo>
                      <a:pt x="0" y="98"/>
                      <a:pt x="7" y="104"/>
                      <a:pt x="15" y="104"/>
                    </a:cubicBezTo>
                    <a:cubicBezTo>
                      <a:pt x="23" y="104"/>
                      <a:pt x="30" y="98"/>
                      <a:pt x="30" y="89"/>
                    </a:cubicBezTo>
                    <a:cubicBezTo>
                      <a:pt x="30" y="15"/>
                      <a:pt x="30" y="15"/>
                      <a:pt x="30" y="15"/>
                    </a:cubicBezTo>
                    <a:cubicBezTo>
                      <a:pt x="30" y="7"/>
                      <a:pt x="23" y="0"/>
                      <a:pt x="15" y="0"/>
                    </a:cubicBezTo>
                    <a:cubicBezTo>
                      <a:pt x="7" y="0"/>
                      <a:pt x="0" y="7"/>
                      <a:pt x="0" y="15"/>
                    </a:cubicBezTo>
                    <a:close/>
                  </a:path>
                </a:pathLst>
              </a:custGeom>
              <a:solidFill>
                <a:srgbClr val="68217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10" name="Freeform 209">
                <a:extLst>
                  <a:ext uri="{FF2B5EF4-FFF2-40B4-BE49-F238E27FC236}">
                    <a16:creationId xmlns:a16="http://schemas.microsoft.com/office/drawing/2014/main" id="{00000000-0008-0000-0000-0000D2000000}"/>
                  </a:ext>
                </a:extLst>
              </xdr:cNvPr>
              <xdr:cNvSpPr>
                <a:spLocks/>
              </xdr:cNvSpPr>
            </xdr:nvSpPr>
            <xdr:spPr bwMode="auto">
              <a:xfrm>
                <a:off x="4608" y="1052"/>
                <a:ext cx="357" cy="486"/>
              </a:xfrm>
              <a:custGeom>
                <a:avLst/>
                <a:gdLst>
                  <a:gd name="T0" fmla="*/ 65 w 255"/>
                  <a:gd name="T1" fmla="*/ 277 h 347"/>
                  <a:gd name="T2" fmla="*/ 226 w 255"/>
                  <a:gd name="T3" fmla="*/ 277 h 347"/>
                  <a:gd name="T4" fmla="*/ 255 w 255"/>
                  <a:gd name="T5" fmla="*/ 214 h 347"/>
                  <a:gd name="T6" fmla="*/ 65 w 255"/>
                  <a:gd name="T7" fmla="*/ 214 h 347"/>
                  <a:gd name="T8" fmla="*/ 65 w 255"/>
                  <a:gd name="T9" fmla="*/ 128 h 347"/>
                  <a:gd name="T10" fmla="*/ 254 w 255"/>
                  <a:gd name="T11" fmla="*/ 128 h 347"/>
                  <a:gd name="T12" fmla="*/ 223 w 255"/>
                  <a:gd name="T13" fmla="*/ 66 h 347"/>
                  <a:gd name="T14" fmla="*/ 65 w 255"/>
                  <a:gd name="T15" fmla="*/ 66 h 347"/>
                  <a:gd name="T16" fmla="*/ 65 w 255"/>
                  <a:gd name="T17" fmla="*/ 0 h 347"/>
                  <a:gd name="T18" fmla="*/ 0 w 255"/>
                  <a:gd name="T19" fmla="*/ 21 h 347"/>
                  <a:gd name="T20" fmla="*/ 0 w 255"/>
                  <a:gd name="T21" fmla="*/ 326 h 347"/>
                  <a:gd name="T22" fmla="*/ 65 w 255"/>
                  <a:gd name="T23" fmla="*/ 347 h 347"/>
                  <a:gd name="T24" fmla="*/ 65 w 255"/>
                  <a:gd name="T25" fmla="*/ 277 h 34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255" h="347">
                    <a:moveTo>
                      <a:pt x="65" y="277"/>
                    </a:moveTo>
                    <a:cubicBezTo>
                      <a:pt x="226" y="277"/>
                      <a:pt x="226" y="277"/>
                      <a:pt x="226" y="277"/>
                    </a:cubicBezTo>
                    <a:cubicBezTo>
                      <a:pt x="240" y="258"/>
                      <a:pt x="250" y="237"/>
                      <a:pt x="255" y="214"/>
                    </a:cubicBezTo>
                    <a:cubicBezTo>
                      <a:pt x="65" y="214"/>
                      <a:pt x="65" y="214"/>
                      <a:pt x="65" y="214"/>
                    </a:cubicBezTo>
                    <a:cubicBezTo>
                      <a:pt x="65" y="128"/>
                      <a:pt x="65" y="128"/>
                      <a:pt x="65" y="128"/>
                    </a:cubicBezTo>
                    <a:cubicBezTo>
                      <a:pt x="254" y="128"/>
                      <a:pt x="254" y="128"/>
                      <a:pt x="254" y="128"/>
                    </a:cubicBezTo>
                    <a:cubicBezTo>
                      <a:pt x="248" y="105"/>
                      <a:pt x="237" y="84"/>
                      <a:pt x="223" y="66"/>
                    </a:cubicBezTo>
                    <a:cubicBezTo>
                      <a:pt x="65" y="66"/>
                      <a:pt x="65" y="66"/>
                      <a:pt x="65" y="66"/>
                    </a:cubicBezTo>
                    <a:cubicBezTo>
                      <a:pt x="65" y="0"/>
                      <a:pt x="65" y="0"/>
                      <a:pt x="65" y="0"/>
                    </a:cubicBezTo>
                    <a:cubicBezTo>
                      <a:pt x="42" y="3"/>
                      <a:pt x="20" y="10"/>
                      <a:pt x="0" y="21"/>
                    </a:cubicBezTo>
                    <a:cubicBezTo>
                      <a:pt x="0" y="326"/>
                      <a:pt x="0" y="326"/>
                      <a:pt x="0" y="326"/>
                    </a:cubicBezTo>
                    <a:cubicBezTo>
                      <a:pt x="20" y="337"/>
                      <a:pt x="42" y="344"/>
                      <a:pt x="65" y="347"/>
                    </a:cubicBezTo>
                    <a:cubicBezTo>
                      <a:pt x="65" y="277"/>
                      <a:pt x="65" y="277"/>
                      <a:pt x="65" y="277"/>
                    </a:cubicBezTo>
                  </a:path>
                </a:pathLst>
              </a:custGeom>
              <a:solidFill>
                <a:srgbClr val="9B4F96"/>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11" name="Freeform 210">
                <a:extLst>
                  <a:ext uri="{FF2B5EF4-FFF2-40B4-BE49-F238E27FC236}">
                    <a16:creationId xmlns:a16="http://schemas.microsoft.com/office/drawing/2014/main" id="{00000000-0008-0000-0000-0000D3000000}"/>
                  </a:ext>
                </a:extLst>
              </xdr:cNvPr>
              <xdr:cNvSpPr>
                <a:spLocks/>
              </xdr:cNvSpPr>
            </xdr:nvSpPr>
            <xdr:spPr bwMode="auto">
              <a:xfrm>
                <a:off x="4699" y="1051"/>
                <a:ext cx="221" cy="94"/>
              </a:xfrm>
              <a:custGeom>
                <a:avLst/>
                <a:gdLst>
                  <a:gd name="T0" fmla="*/ 158 w 158"/>
                  <a:gd name="T1" fmla="*/ 67 h 67"/>
                  <a:gd name="T2" fmla="*/ 20 w 158"/>
                  <a:gd name="T3" fmla="*/ 0 h 67"/>
                  <a:gd name="T4" fmla="*/ 0 w 158"/>
                  <a:gd name="T5" fmla="*/ 1 h 67"/>
                  <a:gd name="T6" fmla="*/ 0 w 158"/>
                  <a:gd name="T7" fmla="*/ 67 h 67"/>
                  <a:gd name="T8" fmla="*/ 158 w 158"/>
                  <a:gd name="T9" fmla="*/ 67 h 67"/>
                </a:gdLst>
                <a:ahLst/>
                <a:cxnLst>
                  <a:cxn ang="0">
                    <a:pos x="T0" y="T1"/>
                  </a:cxn>
                  <a:cxn ang="0">
                    <a:pos x="T2" y="T3"/>
                  </a:cxn>
                  <a:cxn ang="0">
                    <a:pos x="T4" y="T5"/>
                  </a:cxn>
                  <a:cxn ang="0">
                    <a:pos x="T6" y="T7"/>
                  </a:cxn>
                  <a:cxn ang="0">
                    <a:pos x="T8" y="T9"/>
                  </a:cxn>
                </a:cxnLst>
                <a:rect l="0" t="0" r="r" b="b"/>
                <a:pathLst>
                  <a:path w="158" h="67">
                    <a:moveTo>
                      <a:pt x="158" y="67"/>
                    </a:moveTo>
                    <a:cubicBezTo>
                      <a:pt x="126" y="26"/>
                      <a:pt x="76" y="0"/>
                      <a:pt x="20" y="0"/>
                    </a:cubicBezTo>
                    <a:cubicBezTo>
                      <a:pt x="14" y="0"/>
                      <a:pt x="7" y="0"/>
                      <a:pt x="0" y="1"/>
                    </a:cubicBezTo>
                    <a:cubicBezTo>
                      <a:pt x="0" y="67"/>
                      <a:pt x="0" y="67"/>
                      <a:pt x="0" y="67"/>
                    </a:cubicBezTo>
                    <a:cubicBezTo>
                      <a:pt x="158" y="67"/>
                      <a:pt x="158" y="67"/>
                      <a:pt x="158" y="67"/>
                    </a:cubicBezTo>
                  </a:path>
                </a:pathLst>
              </a:custGeom>
              <a:solidFill>
                <a:srgbClr val="68217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12" name="Freeform 211">
                <a:extLst>
                  <a:ext uri="{FF2B5EF4-FFF2-40B4-BE49-F238E27FC236}">
                    <a16:creationId xmlns:a16="http://schemas.microsoft.com/office/drawing/2014/main" id="{00000000-0008-0000-0000-0000D4000000}"/>
                  </a:ext>
                </a:extLst>
              </xdr:cNvPr>
              <xdr:cNvSpPr>
                <a:spLocks/>
              </xdr:cNvSpPr>
            </xdr:nvSpPr>
            <xdr:spPr bwMode="auto">
              <a:xfrm>
                <a:off x="4699" y="1232"/>
                <a:ext cx="273" cy="120"/>
              </a:xfrm>
              <a:custGeom>
                <a:avLst/>
                <a:gdLst>
                  <a:gd name="T0" fmla="*/ 0 w 195"/>
                  <a:gd name="T1" fmla="*/ 86 h 86"/>
                  <a:gd name="T2" fmla="*/ 190 w 195"/>
                  <a:gd name="T3" fmla="*/ 86 h 86"/>
                  <a:gd name="T4" fmla="*/ 195 w 195"/>
                  <a:gd name="T5" fmla="*/ 45 h 86"/>
                  <a:gd name="T6" fmla="*/ 189 w 195"/>
                  <a:gd name="T7" fmla="*/ 0 h 86"/>
                  <a:gd name="T8" fmla="*/ 0 w 195"/>
                  <a:gd name="T9" fmla="*/ 0 h 86"/>
                  <a:gd name="T10" fmla="*/ 0 w 195"/>
                  <a:gd name="T11" fmla="*/ 86 h 86"/>
                </a:gdLst>
                <a:ahLst/>
                <a:cxnLst>
                  <a:cxn ang="0">
                    <a:pos x="T0" y="T1"/>
                  </a:cxn>
                  <a:cxn ang="0">
                    <a:pos x="T2" y="T3"/>
                  </a:cxn>
                  <a:cxn ang="0">
                    <a:pos x="T4" y="T5"/>
                  </a:cxn>
                  <a:cxn ang="0">
                    <a:pos x="T6" y="T7"/>
                  </a:cxn>
                  <a:cxn ang="0">
                    <a:pos x="T8" y="T9"/>
                  </a:cxn>
                  <a:cxn ang="0">
                    <a:pos x="T10" y="T11"/>
                  </a:cxn>
                </a:cxnLst>
                <a:rect l="0" t="0" r="r" b="b"/>
                <a:pathLst>
                  <a:path w="195" h="86">
                    <a:moveTo>
                      <a:pt x="0" y="86"/>
                    </a:moveTo>
                    <a:cubicBezTo>
                      <a:pt x="190" y="86"/>
                      <a:pt x="190" y="86"/>
                      <a:pt x="190" y="86"/>
                    </a:cubicBezTo>
                    <a:cubicBezTo>
                      <a:pt x="193" y="73"/>
                      <a:pt x="195" y="59"/>
                      <a:pt x="195" y="45"/>
                    </a:cubicBezTo>
                    <a:cubicBezTo>
                      <a:pt x="195" y="30"/>
                      <a:pt x="193" y="15"/>
                      <a:pt x="189" y="0"/>
                    </a:cubicBezTo>
                    <a:cubicBezTo>
                      <a:pt x="0" y="0"/>
                      <a:pt x="0" y="0"/>
                      <a:pt x="0" y="0"/>
                    </a:cubicBezTo>
                    <a:cubicBezTo>
                      <a:pt x="0" y="86"/>
                      <a:pt x="0" y="86"/>
                      <a:pt x="0" y="86"/>
                    </a:cubicBezTo>
                  </a:path>
                </a:pathLst>
              </a:custGeom>
              <a:solidFill>
                <a:srgbClr val="68217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13" name="Freeform 212">
                <a:extLst>
                  <a:ext uri="{FF2B5EF4-FFF2-40B4-BE49-F238E27FC236}">
                    <a16:creationId xmlns:a16="http://schemas.microsoft.com/office/drawing/2014/main" id="{00000000-0008-0000-0000-0000D5000000}"/>
                  </a:ext>
                </a:extLst>
              </xdr:cNvPr>
              <xdr:cNvSpPr>
                <a:spLocks/>
              </xdr:cNvSpPr>
            </xdr:nvSpPr>
            <xdr:spPr bwMode="auto">
              <a:xfrm>
                <a:off x="4699" y="1440"/>
                <a:ext cx="225" cy="100"/>
              </a:xfrm>
              <a:custGeom>
                <a:avLst/>
                <a:gdLst>
                  <a:gd name="T0" fmla="*/ 0 w 161"/>
                  <a:gd name="T1" fmla="*/ 70 h 71"/>
                  <a:gd name="T2" fmla="*/ 20 w 161"/>
                  <a:gd name="T3" fmla="*/ 71 h 71"/>
                  <a:gd name="T4" fmla="*/ 161 w 161"/>
                  <a:gd name="T5" fmla="*/ 0 h 71"/>
                  <a:gd name="T6" fmla="*/ 0 w 161"/>
                  <a:gd name="T7" fmla="*/ 0 h 71"/>
                  <a:gd name="T8" fmla="*/ 0 w 161"/>
                  <a:gd name="T9" fmla="*/ 70 h 71"/>
                </a:gdLst>
                <a:ahLst/>
                <a:cxnLst>
                  <a:cxn ang="0">
                    <a:pos x="T0" y="T1"/>
                  </a:cxn>
                  <a:cxn ang="0">
                    <a:pos x="T2" y="T3"/>
                  </a:cxn>
                  <a:cxn ang="0">
                    <a:pos x="T4" y="T5"/>
                  </a:cxn>
                  <a:cxn ang="0">
                    <a:pos x="T6" y="T7"/>
                  </a:cxn>
                  <a:cxn ang="0">
                    <a:pos x="T8" y="T9"/>
                  </a:cxn>
                </a:cxnLst>
                <a:rect l="0" t="0" r="r" b="b"/>
                <a:pathLst>
                  <a:path w="161" h="71">
                    <a:moveTo>
                      <a:pt x="0" y="70"/>
                    </a:moveTo>
                    <a:cubicBezTo>
                      <a:pt x="7" y="71"/>
                      <a:pt x="14" y="71"/>
                      <a:pt x="20" y="71"/>
                    </a:cubicBezTo>
                    <a:cubicBezTo>
                      <a:pt x="78" y="71"/>
                      <a:pt x="129" y="43"/>
                      <a:pt x="161" y="0"/>
                    </a:cubicBezTo>
                    <a:cubicBezTo>
                      <a:pt x="0" y="0"/>
                      <a:pt x="0" y="0"/>
                      <a:pt x="0" y="0"/>
                    </a:cubicBezTo>
                    <a:lnTo>
                      <a:pt x="0" y="70"/>
                    </a:lnTo>
                    <a:close/>
                  </a:path>
                </a:pathLst>
              </a:custGeom>
              <a:solidFill>
                <a:srgbClr val="68217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14" name="Freeform 213">
                <a:extLst>
                  <a:ext uri="{FF2B5EF4-FFF2-40B4-BE49-F238E27FC236}">
                    <a16:creationId xmlns:a16="http://schemas.microsoft.com/office/drawing/2014/main" id="{00000000-0008-0000-0000-0000D6000000}"/>
                  </a:ext>
                </a:extLst>
              </xdr:cNvPr>
              <xdr:cNvSpPr>
                <a:spLocks/>
              </xdr:cNvSpPr>
            </xdr:nvSpPr>
            <xdr:spPr bwMode="auto">
              <a:xfrm>
                <a:off x="4503" y="1097"/>
                <a:ext cx="105" cy="145"/>
              </a:xfrm>
              <a:custGeom>
                <a:avLst/>
                <a:gdLst>
                  <a:gd name="T0" fmla="*/ 75 w 75"/>
                  <a:gd name="T1" fmla="*/ 0 h 103"/>
                  <a:gd name="T2" fmla="*/ 0 w 75"/>
                  <a:gd name="T3" fmla="*/ 103 h 103"/>
                  <a:gd name="T4" fmla="*/ 75 w 75"/>
                  <a:gd name="T5" fmla="*/ 67 h 103"/>
                  <a:gd name="T6" fmla="*/ 75 w 75"/>
                  <a:gd name="T7" fmla="*/ 0 h 103"/>
                </a:gdLst>
                <a:ahLst/>
                <a:cxnLst>
                  <a:cxn ang="0">
                    <a:pos x="T0" y="T1"/>
                  </a:cxn>
                  <a:cxn ang="0">
                    <a:pos x="T2" y="T3"/>
                  </a:cxn>
                  <a:cxn ang="0">
                    <a:pos x="T4" y="T5"/>
                  </a:cxn>
                  <a:cxn ang="0">
                    <a:pos x="T6" y="T7"/>
                  </a:cxn>
                </a:cxnLst>
                <a:rect l="0" t="0" r="r" b="b"/>
                <a:pathLst>
                  <a:path w="75" h="103">
                    <a:moveTo>
                      <a:pt x="75" y="0"/>
                    </a:moveTo>
                    <a:cubicBezTo>
                      <a:pt x="38" y="23"/>
                      <a:pt x="10" y="59"/>
                      <a:pt x="0" y="103"/>
                    </a:cubicBezTo>
                    <a:cubicBezTo>
                      <a:pt x="21" y="88"/>
                      <a:pt x="47" y="75"/>
                      <a:pt x="75" y="67"/>
                    </a:cubicBezTo>
                    <a:cubicBezTo>
                      <a:pt x="75" y="0"/>
                      <a:pt x="75" y="0"/>
                      <a:pt x="75" y="0"/>
                    </a:cubicBezTo>
                  </a:path>
                </a:pathLst>
              </a:custGeom>
              <a:solidFill>
                <a:srgbClr val="FAFAF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15" name="Freeform 214">
                <a:extLst>
                  <a:ext uri="{FF2B5EF4-FFF2-40B4-BE49-F238E27FC236}">
                    <a16:creationId xmlns:a16="http://schemas.microsoft.com/office/drawing/2014/main" id="{00000000-0008-0000-0000-0000D7000000}"/>
                  </a:ext>
                </a:extLst>
              </xdr:cNvPr>
              <xdr:cNvSpPr>
                <a:spLocks/>
              </xdr:cNvSpPr>
            </xdr:nvSpPr>
            <xdr:spPr bwMode="auto">
              <a:xfrm>
                <a:off x="4608" y="1066"/>
                <a:ext cx="340" cy="166"/>
              </a:xfrm>
              <a:custGeom>
                <a:avLst/>
                <a:gdLst>
                  <a:gd name="T0" fmla="*/ 65 w 243"/>
                  <a:gd name="T1" fmla="*/ 0 h 118"/>
                  <a:gd name="T2" fmla="*/ 0 w 243"/>
                  <a:gd name="T3" fmla="*/ 22 h 118"/>
                  <a:gd name="T4" fmla="*/ 0 w 243"/>
                  <a:gd name="T5" fmla="*/ 89 h 118"/>
                  <a:gd name="T6" fmla="*/ 85 w 243"/>
                  <a:gd name="T7" fmla="*/ 78 h 118"/>
                  <a:gd name="T8" fmla="*/ 235 w 243"/>
                  <a:gd name="T9" fmla="*/ 118 h 118"/>
                  <a:gd name="T10" fmla="*/ 243 w 243"/>
                  <a:gd name="T11" fmla="*/ 118 h 118"/>
                  <a:gd name="T12" fmla="*/ 209 w 243"/>
                  <a:gd name="T13" fmla="*/ 56 h 118"/>
                  <a:gd name="T14" fmla="*/ 65 w 243"/>
                  <a:gd name="T15" fmla="*/ 56 h 118"/>
                  <a:gd name="T16" fmla="*/ 65 w 243"/>
                  <a:gd name="T17" fmla="*/ 0 h 11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243" h="118">
                    <a:moveTo>
                      <a:pt x="65" y="0"/>
                    </a:moveTo>
                    <a:cubicBezTo>
                      <a:pt x="42" y="3"/>
                      <a:pt x="20" y="11"/>
                      <a:pt x="0" y="22"/>
                    </a:cubicBezTo>
                    <a:cubicBezTo>
                      <a:pt x="0" y="89"/>
                      <a:pt x="0" y="89"/>
                      <a:pt x="0" y="89"/>
                    </a:cubicBezTo>
                    <a:cubicBezTo>
                      <a:pt x="26" y="82"/>
                      <a:pt x="55" y="78"/>
                      <a:pt x="85" y="78"/>
                    </a:cubicBezTo>
                    <a:cubicBezTo>
                      <a:pt x="143" y="78"/>
                      <a:pt x="196" y="93"/>
                      <a:pt x="235" y="118"/>
                    </a:cubicBezTo>
                    <a:cubicBezTo>
                      <a:pt x="243" y="118"/>
                      <a:pt x="243" y="118"/>
                      <a:pt x="243" y="118"/>
                    </a:cubicBezTo>
                    <a:cubicBezTo>
                      <a:pt x="236" y="95"/>
                      <a:pt x="224" y="74"/>
                      <a:pt x="209" y="56"/>
                    </a:cubicBezTo>
                    <a:cubicBezTo>
                      <a:pt x="65" y="56"/>
                      <a:pt x="65" y="56"/>
                      <a:pt x="65" y="56"/>
                    </a:cubicBezTo>
                    <a:cubicBezTo>
                      <a:pt x="65" y="0"/>
                      <a:pt x="65" y="0"/>
                      <a:pt x="65" y="0"/>
                    </a:cubicBezTo>
                  </a:path>
                </a:pathLst>
              </a:custGeom>
              <a:solidFill>
                <a:srgbClr val="CDA7CB"/>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16" name="Freeform 215">
                <a:extLst>
                  <a:ext uri="{FF2B5EF4-FFF2-40B4-BE49-F238E27FC236}">
                    <a16:creationId xmlns:a16="http://schemas.microsoft.com/office/drawing/2014/main" id="{00000000-0008-0000-0000-0000D8000000}"/>
                  </a:ext>
                </a:extLst>
              </xdr:cNvPr>
              <xdr:cNvSpPr>
                <a:spLocks/>
              </xdr:cNvSpPr>
            </xdr:nvSpPr>
            <xdr:spPr bwMode="auto">
              <a:xfrm>
                <a:off x="4699" y="1065"/>
                <a:ext cx="202" cy="80"/>
              </a:xfrm>
              <a:custGeom>
                <a:avLst/>
                <a:gdLst>
                  <a:gd name="T0" fmla="*/ 20 w 144"/>
                  <a:gd name="T1" fmla="*/ 0 h 57"/>
                  <a:gd name="T2" fmla="*/ 0 w 144"/>
                  <a:gd name="T3" fmla="*/ 1 h 57"/>
                  <a:gd name="T4" fmla="*/ 0 w 144"/>
                  <a:gd name="T5" fmla="*/ 57 h 57"/>
                  <a:gd name="T6" fmla="*/ 144 w 144"/>
                  <a:gd name="T7" fmla="*/ 57 h 57"/>
                  <a:gd name="T8" fmla="*/ 20 w 144"/>
                  <a:gd name="T9" fmla="*/ 0 h 57"/>
                </a:gdLst>
                <a:ahLst/>
                <a:cxnLst>
                  <a:cxn ang="0">
                    <a:pos x="T0" y="T1"/>
                  </a:cxn>
                  <a:cxn ang="0">
                    <a:pos x="T2" y="T3"/>
                  </a:cxn>
                  <a:cxn ang="0">
                    <a:pos x="T4" y="T5"/>
                  </a:cxn>
                  <a:cxn ang="0">
                    <a:pos x="T6" y="T7"/>
                  </a:cxn>
                  <a:cxn ang="0">
                    <a:pos x="T8" y="T9"/>
                  </a:cxn>
                </a:cxnLst>
                <a:rect l="0" t="0" r="r" b="b"/>
                <a:pathLst>
                  <a:path w="144" h="57">
                    <a:moveTo>
                      <a:pt x="20" y="0"/>
                    </a:moveTo>
                    <a:cubicBezTo>
                      <a:pt x="13" y="0"/>
                      <a:pt x="7" y="0"/>
                      <a:pt x="0" y="1"/>
                    </a:cubicBezTo>
                    <a:cubicBezTo>
                      <a:pt x="0" y="57"/>
                      <a:pt x="0" y="57"/>
                      <a:pt x="0" y="57"/>
                    </a:cubicBezTo>
                    <a:cubicBezTo>
                      <a:pt x="144" y="57"/>
                      <a:pt x="144" y="57"/>
                      <a:pt x="144" y="57"/>
                    </a:cubicBezTo>
                    <a:cubicBezTo>
                      <a:pt x="114" y="22"/>
                      <a:pt x="69" y="0"/>
                      <a:pt x="20" y="0"/>
                    </a:cubicBezTo>
                  </a:path>
                </a:pathLst>
              </a:custGeom>
              <a:solidFill>
                <a:srgbClr val="B490BD"/>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17" name="Freeform 216">
                <a:extLst>
                  <a:ext uri="{FF2B5EF4-FFF2-40B4-BE49-F238E27FC236}">
                    <a16:creationId xmlns:a16="http://schemas.microsoft.com/office/drawing/2014/main" id="{00000000-0008-0000-0000-0000D9000000}"/>
                  </a:ext>
                </a:extLst>
              </xdr:cNvPr>
              <xdr:cNvSpPr>
                <a:spLocks/>
              </xdr:cNvSpPr>
            </xdr:nvSpPr>
            <xdr:spPr bwMode="auto">
              <a:xfrm>
                <a:off x="4937" y="1232"/>
                <a:ext cx="13" cy="10"/>
              </a:xfrm>
              <a:custGeom>
                <a:avLst/>
                <a:gdLst>
                  <a:gd name="T0" fmla="*/ 8 w 9"/>
                  <a:gd name="T1" fmla="*/ 0 h 7"/>
                  <a:gd name="T2" fmla="*/ 0 w 9"/>
                  <a:gd name="T3" fmla="*/ 0 h 7"/>
                  <a:gd name="T4" fmla="*/ 9 w 9"/>
                  <a:gd name="T5" fmla="*/ 7 h 7"/>
                  <a:gd name="T6" fmla="*/ 8 w 9"/>
                  <a:gd name="T7" fmla="*/ 0 h 7"/>
                </a:gdLst>
                <a:ahLst/>
                <a:cxnLst>
                  <a:cxn ang="0">
                    <a:pos x="T0" y="T1"/>
                  </a:cxn>
                  <a:cxn ang="0">
                    <a:pos x="T2" y="T3"/>
                  </a:cxn>
                  <a:cxn ang="0">
                    <a:pos x="T4" y="T5"/>
                  </a:cxn>
                  <a:cxn ang="0">
                    <a:pos x="T6" y="T7"/>
                  </a:cxn>
                </a:cxnLst>
                <a:rect l="0" t="0" r="r" b="b"/>
                <a:pathLst>
                  <a:path w="9" h="7">
                    <a:moveTo>
                      <a:pt x="8" y="0"/>
                    </a:moveTo>
                    <a:cubicBezTo>
                      <a:pt x="0" y="0"/>
                      <a:pt x="0" y="0"/>
                      <a:pt x="0" y="0"/>
                    </a:cubicBezTo>
                    <a:cubicBezTo>
                      <a:pt x="3" y="2"/>
                      <a:pt x="6" y="5"/>
                      <a:pt x="9" y="7"/>
                    </a:cubicBezTo>
                    <a:cubicBezTo>
                      <a:pt x="9" y="5"/>
                      <a:pt x="8" y="3"/>
                      <a:pt x="8" y="0"/>
                    </a:cubicBezTo>
                  </a:path>
                </a:pathLst>
              </a:custGeom>
              <a:solidFill>
                <a:srgbClr val="B490BD"/>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18" name="Freeform 217">
                <a:extLst>
                  <a:ext uri="{FF2B5EF4-FFF2-40B4-BE49-F238E27FC236}">
                    <a16:creationId xmlns:a16="http://schemas.microsoft.com/office/drawing/2014/main" id="{00000000-0008-0000-0000-0000DA000000}"/>
                  </a:ext>
                </a:extLst>
              </xdr:cNvPr>
              <xdr:cNvSpPr>
                <a:spLocks/>
              </xdr:cNvSpPr>
            </xdr:nvSpPr>
            <xdr:spPr bwMode="auto">
              <a:xfrm>
                <a:off x="4632" y="1131"/>
                <a:ext cx="190" cy="190"/>
              </a:xfrm>
              <a:custGeom>
                <a:avLst/>
                <a:gdLst>
                  <a:gd name="T0" fmla="*/ 136 w 136"/>
                  <a:gd name="T1" fmla="*/ 68 h 136"/>
                  <a:gd name="T2" fmla="*/ 68 w 136"/>
                  <a:gd name="T3" fmla="*/ 0 h 136"/>
                  <a:gd name="T4" fmla="*/ 0 w 136"/>
                  <a:gd name="T5" fmla="*/ 68 h 136"/>
                  <a:gd name="T6" fmla="*/ 68 w 136"/>
                  <a:gd name="T7" fmla="*/ 136 h 136"/>
                  <a:gd name="T8" fmla="*/ 136 w 136"/>
                  <a:gd name="T9" fmla="*/ 136 h 136"/>
                  <a:gd name="T10" fmla="*/ 136 w 136"/>
                  <a:gd name="T11" fmla="*/ 68 h 136"/>
                </a:gdLst>
                <a:ahLst/>
                <a:cxnLst>
                  <a:cxn ang="0">
                    <a:pos x="T0" y="T1"/>
                  </a:cxn>
                  <a:cxn ang="0">
                    <a:pos x="T2" y="T3"/>
                  </a:cxn>
                  <a:cxn ang="0">
                    <a:pos x="T4" y="T5"/>
                  </a:cxn>
                  <a:cxn ang="0">
                    <a:pos x="T6" y="T7"/>
                  </a:cxn>
                  <a:cxn ang="0">
                    <a:pos x="T8" y="T9"/>
                  </a:cxn>
                  <a:cxn ang="0">
                    <a:pos x="T10" y="T11"/>
                  </a:cxn>
                </a:cxnLst>
                <a:rect l="0" t="0" r="r" b="b"/>
                <a:pathLst>
                  <a:path w="136" h="136">
                    <a:moveTo>
                      <a:pt x="136" y="68"/>
                    </a:moveTo>
                    <a:cubicBezTo>
                      <a:pt x="136" y="30"/>
                      <a:pt x="105" y="0"/>
                      <a:pt x="68" y="0"/>
                    </a:cubicBezTo>
                    <a:cubicBezTo>
                      <a:pt x="30" y="0"/>
                      <a:pt x="0" y="30"/>
                      <a:pt x="0" y="68"/>
                    </a:cubicBezTo>
                    <a:cubicBezTo>
                      <a:pt x="0" y="105"/>
                      <a:pt x="30" y="136"/>
                      <a:pt x="68" y="136"/>
                    </a:cubicBezTo>
                    <a:cubicBezTo>
                      <a:pt x="136" y="136"/>
                      <a:pt x="136" y="136"/>
                      <a:pt x="136" y="136"/>
                    </a:cubicBezTo>
                    <a:lnTo>
                      <a:pt x="136" y="68"/>
                    </a:lnTo>
                    <a:close/>
                  </a:path>
                </a:pathLst>
              </a:custGeom>
              <a:solidFill>
                <a:srgbClr val="FFB9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19" name="Freeform 218">
                <a:extLst>
                  <a:ext uri="{FF2B5EF4-FFF2-40B4-BE49-F238E27FC236}">
                    <a16:creationId xmlns:a16="http://schemas.microsoft.com/office/drawing/2014/main" id="{00000000-0008-0000-0000-0000DB000000}"/>
                  </a:ext>
                </a:extLst>
              </xdr:cNvPr>
              <xdr:cNvSpPr>
                <a:spLocks/>
              </xdr:cNvSpPr>
            </xdr:nvSpPr>
            <xdr:spPr bwMode="auto">
              <a:xfrm>
                <a:off x="4732" y="536"/>
                <a:ext cx="258" cy="169"/>
              </a:xfrm>
              <a:custGeom>
                <a:avLst/>
                <a:gdLst>
                  <a:gd name="T0" fmla="*/ 154 w 184"/>
                  <a:gd name="T1" fmla="*/ 53 h 121"/>
                  <a:gd name="T2" fmla="*/ 154 w 184"/>
                  <a:gd name="T3" fmla="*/ 51 h 121"/>
                  <a:gd name="T4" fmla="*/ 104 w 184"/>
                  <a:gd name="T5" fmla="*/ 0 h 121"/>
                  <a:gd name="T6" fmla="*/ 61 w 184"/>
                  <a:gd name="T7" fmla="*/ 23 h 121"/>
                  <a:gd name="T8" fmla="*/ 48 w 184"/>
                  <a:gd name="T9" fmla="*/ 19 h 121"/>
                  <a:gd name="T10" fmla="*/ 31 w 184"/>
                  <a:gd name="T11" fmla="*/ 24 h 121"/>
                  <a:gd name="T12" fmla="*/ 18 w 184"/>
                  <a:gd name="T13" fmla="*/ 48 h 121"/>
                  <a:gd name="T14" fmla="*/ 0 w 184"/>
                  <a:gd name="T15" fmla="*/ 81 h 121"/>
                  <a:gd name="T16" fmla="*/ 35 w 184"/>
                  <a:gd name="T17" fmla="*/ 121 h 121"/>
                  <a:gd name="T18" fmla="*/ 40 w 184"/>
                  <a:gd name="T19" fmla="*/ 121 h 121"/>
                  <a:gd name="T20" fmla="*/ 44 w 184"/>
                  <a:gd name="T21" fmla="*/ 121 h 121"/>
                  <a:gd name="T22" fmla="*/ 127 w 184"/>
                  <a:gd name="T23" fmla="*/ 121 h 121"/>
                  <a:gd name="T24" fmla="*/ 128 w 184"/>
                  <a:gd name="T25" fmla="*/ 121 h 121"/>
                  <a:gd name="T26" fmla="*/ 130 w 184"/>
                  <a:gd name="T27" fmla="*/ 121 h 121"/>
                  <a:gd name="T28" fmla="*/ 136 w 184"/>
                  <a:gd name="T29" fmla="*/ 121 h 121"/>
                  <a:gd name="T30" fmla="*/ 150 w 184"/>
                  <a:gd name="T31" fmla="*/ 121 h 121"/>
                  <a:gd name="T32" fmla="*/ 184 w 184"/>
                  <a:gd name="T33" fmla="*/ 87 h 121"/>
                  <a:gd name="T34" fmla="*/ 154 w 184"/>
                  <a:gd name="T35" fmla="*/ 53 h 12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84" h="121">
                    <a:moveTo>
                      <a:pt x="154" y="53"/>
                    </a:moveTo>
                    <a:cubicBezTo>
                      <a:pt x="154" y="53"/>
                      <a:pt x="154" y="52"/>
                      <a:pt x="154" y="51"/>
                    </a:cubicBezTo>
                    <a:cubicBezTo>
                      <a:pt x="154" y="23"/>
                      <a:pt x="132" y="0"/>
                      <a:pt x="104" y="0"/>
                    </a:cubicBezTo>
                    <a:cubicBezTo>
                      <a:pt x="86" y="0"/>
                      <a:pt x="71" y="9"/>
                      <a:pt x="61" y="23"/>
                    </a:cubicBezTo>
                    <a:cubicBezTo>
                      <a:pt x="57" y="20"/>
                      <a:pt x="53" y="19"/>
                      <a:pt x="48" y="19"/>
                    </a:cubicBezTo>
                    <a:cubicBezTo>
                      <a:pt x="41" y="19"/>
                      <a:pt x="36" y="21"/>
                      <a:pt x="31" y="24"/>
                    </a:cubicBezTo>
                    <a:cubicBezTo>
                      <a:pt x="23" y="29"/>
                      <a:pt x="18" y="38"/>
                      <a:pt x="18" y="48"/>
                    </a:cubicBezTo>
                    <a:cubicBezTo>
                      <a:pt x="7" y="55"/>
                      <a:pt x="0" y="67"/>
                      <a:pt x="0" y="81"/>
                    </a:cubicBezTo>
                    <a:cubicBezTo>
                      <a:pt x="0" y="102"/>
                      <a:pt x="15" y="119"/>
                      <a:pt x="35" y="121"/>
                    </a:cubicBezTo>
                    <a:cubicBezTo>
                      <a:pt x="37" y="121"/>
                      <a:pt x="38" y="121"/>
                      <a:pt x="40" y="121"/>
                    </a:cubicBezTo>
                    <a:cubicBezTo>
                      <a:pt x="41" y="121"/>
                      <a:pt x="42" y="121"/>
                      <a:pt x="44" y="121"/>
                    </a:cubicBezTo>
                    <a:cubicBezTo>
                      <a:pt x="62" y="121"/>
                      <a:pt x="106" y="121"/>
                      <a:pt x="127" y="121"/>
                    </a:cubicBezTo>
                    <a:cubicBezTo>
                      <a:pt x="127" y="121"/>
                      <a:pt x="128" y="121"/>
                      <a:pt x="128" y="121"/>
                    </a:cubicBezTo>
                    <a:cubicBezTo>
                      <a:pt x="130" y="121"/>
                      <a:pt x="130" y="121"/>
                      <a:pt x="130" y="121"/>
                    </a:cubicBezTo>
                    <a:cubicBezTo>
                      <a:pt x="131" y="121"/>
                      <a:pt x="134" y="121"/>
                      <a:pt x="136" y="121"/>
                    </a:cubicBezTo>
                    <a:cubicBezTo>
                      <a:pt x="150" y="121"/>
                      <a:pt x="150" y="121"/>
                      <a:pt x="150" y="121"/>
                    </a:cubicBezTo>
                    <a:cubicBezTo>
                      <a:pt x="169" y="121"/>
                      <a:pt x="184" y="106"/>
                      <a:pt x="184" y="87"/>
                    </a:cubicBezTo>
                    <a:cubicBezTo>
                      <a:pt x="184" y="70"/>
                      <a:pt x="171" y="56"/>
                      <a:pt x="154" y="53"/>
                    </a:cubicBezTo>
                    <a:close/>
                  </a:path>
                </a:pathLst>
              </a:custGeom>
              <a:solidFill>
                <a:srgbClr val="9B4F96"/>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20" name="Freeform 219">
                <a:extLst>
                  <a:ext uri="{FF2B5EF4-FFF2-40B4-BE49-F238E27FC236}">
                    <a16:creationId xmlns:a16="http://schemas.microsoft.com/office/drawing/2014/main" id="{00000000-0008-0000-0000-0000DC000000}"/>
                  </a:ext>
                </a:extLst>
              </xdr:cNvPr>
              <xdr:cNvSpPr>
                <a:spLocks/>
              </xdr:cNvSpPr>
            </xdr:nvSpPr>
            <xdr:spPr bwMode="auto">
              <a:xfrm>
                <a:off x="4982" y="509"/>
                <a:ext cx="186" cy="122"/>
              </a:xfrm>
              <a:custGeom>
                <a:avLst/>
                <a:gdLst>
                  <a:gd name="T0" fmla="*/ 112 w 133"/>
                  <a:gd name="T1" fmla="*/ 38 h 87"/>
                  <a:gd name="T2" fmla="*/ 112 w 133"/>
                  <a:gd name="T3" fmla="*/ 36 h 87"/>
                  <a:gd name="T4" fmla="*/ 75 w 133"/>
                  <a:gd name="T5" fmla="*/ 0 h 87"/>
                  <a:gd name="T6" fmla="*/ 45 w 133"/>
                  <a:gd name="T7" fmla="*/ 16 h 87"/>
                  <a:gd name="T8" fmla="*/ 35 w 133"/>
                  <a:gd name="T9" fmla="*/ 13 h 87"/>
                  <a:gd name="T10" fmla="*/ 23 w 133"/>
                  <a:gd name="T11" fmla="*/ 17 h 87"/>
                  <a:gd name="T12" fmla="*/ 14 w 133"/>
                  <a:gd name="T13" fmla="*/ 34 h 87"/>
                  <a:gd name="T14" fmla="*/ 0 w 133"/>
                  <a:gd name="T15" fmla="*/ 58 h 87"/>
                  <a:gd name="T16" fmla="*/ 26 w 133"/>
                  <a:gd name="T17" fmla="*/ 87 h 87"/>
                  <a:gd name="T18" fmla="*/ 29 w 133"/>
                  <a:gd name="T19" fmla="*/ 87 h 87"/>
                  <a:gd name="T20" fmla="*/ 32 w 133"/>
                  <a:gd name="T21" fmla="*/ 87 h 87"/>
                  <a:gd name="T22" fmla="*/ 92 w 133"/>
                  <a:gd name="T23" fmla="*/ 87 h 87"/>
                  <a:gd name="T24" fmla="*/ 93 w 133"/>
                  <a:gd name="T25" fmla="*/ 87 h 87"/>
                  <a:gd name="T26" fmla="*/ 95 w 133"/>
                  <a:gd name="T27" fmla="*/ 87 h 87"/>
                  <a:gd name="T28" fmla="*/ 99 w 133"/>
                  <a:gd name="T29" fmla="*/ 87 h 87"/>
                  <a:gd name="T30" fmla="*/ 108 w 133"/>
                  <a:gd name="T31" fmla="*/ 87 h 87"/>
                  <a:gd name="T32" fmla="*/ 133 w 133"/>
                  <a:gd name="T33" fmla="*/ 62 h 87"/>
                  <a:gd name="T34" fmla="*/ 112 w 133"/>
                  <a:gd name="T35" fmla="*/ 38 h 8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33" h="87">
                    <a:moveTo>
                      <a:pt x="112" y="38"/>
                    </a:moveTo>
                    <a:cubicBezTo>
                      <a:pt x="112" y="37"/>
                      <a:pt x="112" y="37"/>
                      <a:pt x="112" y="36"/>
                    </a:cubicBezTo>
                    <a:cubicBezTo>
                      <a:pt x="112" y="16"/>
                      <a:pt x="96" y="0"/>
                      <a:pt x="75" y="0"/>
                    </a:cubicBezTo>
                    <a:cubicBezTo>
                      <a:pt x="63" y="0"/>
                      <a:pt x="51" y="6"/>
                      <a:pt x="45" y="16"/>
                    </a:cubicBezTo>
                    <a:cubicBezTo>
                      <a:pt x="42" y="14"/>
                      <a:pt x="39" y="13"/>
                      <a:pt x="35" y="13"/>
                    </a:cubicBezTo>
                    <a:cubicBezTo>
                      <a:pt x="30" y="13"/>
                      <a:pt x="26" y="15"/>
                      <a:pt x="23" y="17"/>
                    </a:cubicBezTo>
                    <a:cubicBezTo>
                      <a:pt x="17" y="20"/>
                      <a:pt x="14" y="27"/>
                      <a:pt x="14" y="34"/>
                    </a:cubicBezTo>
                    <a:cubicBezTo>
                      <a:pt x="6" y="39"/>
                      <a:pt x="0" y="48"/>
                      <a:pt x="0" y="58"/>
                    </a:cubicBezTo>
                    <a:cubicBezTo>
                      <a:pt x="0" y="73"/>
                      <a:pt x="12" y="85"/>
                      <a:pt x="26" y="87"/>
                    </a:cubicBezTo>
                    <a:cubicBezTo>
                      <a:pt x="27" y="87"/>
                      <a:pt x="28" y="87"/>
                      <a:pt x="29" y="87"/>
                    </a:cubicBezTo>
                    <a:cubicBezTo>
                      <a:pt x="30" y="87"/>
                      <a:pt x="31" y="87"/>
                      <a:pt x="32" y="87"/>
                    </a:cubicBezTo>
                    <a:cubicBezTo>
                      <a:pt x="46" y="87"/>
                      <a:pt x="77" y="87"/>
                      <a:pt x="92" y="87"/>
                    </a:cubicBezTo>
                    <a:cubicBezTo>
                      <a:pt x="92" y="87"/>
                      <a:pt x="93" y="87"/>
                      <a:pt x="93" y="87"/>
                    </a:cubicBezTo>
                    <a:cubicBezTo>
                      <a:pt x="95" y="87"/>
                      <a:pt x="95" y="87"/>
                      <a:pt x="95" y="87"/>
                    </a:cubicBezTo>
                    <a:cubicBezTo>
                      <a:pt x="95" y="87"/>
                      <a:pt x="98" y="87"/>
                      <a:pt x="99" y="87"/>
                    </a:cubicBezTo>
                    <a:cubicBezTo>
                      <a:pt x="108" y="87"/>
                      <a:pt x="108" y="87"/>
                      <a:pt x="108" y="87"/>
                    </a:cubicBezTo>
                    <a:cubicBezTo>
                      <a:pt x="122" y="87"/>
                      <a:pt x="133" y="76"/>
                      <a:pt x="133" y="62"/>
                    </a:cubicBezTo>
                    <a:cubicBezTo>
                      <a:pt x="133" y="50"/>
                      <a:pt x="124" y="40"/>
                      <a:pt x="112" y="38"/>
                    </a:cubicBezTo>
                    <a:close/>
                  </a:path>
                </a:pathLst>
              </a:custGeom>
              <a:solidFill>
                <a:srgbClr val="68217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21" name="Freeform 220">
                <a:extLst>
                  <a:ext uri="{FF2B5EF4-FFF2-40B4-BE49-F238E27FC236}">
                    <a16:creationId xmlns:a16="http://schemas.microsoft.com/office/drawing/2014/main" id="{00000000-0008-0000-0000-0000DD000000}"/>
                  </a:ext>
                </a:extLst>
              </xdr:cNvPr>
              <xdr:cNvSpPr>
                <a:spLocks/>
              </xdr:cNvSpPr>
            </xdr:nvSpPr>
            <xdr:spPr bwMode="auto">
              <a:xfrm>
                <a:off x="4448" y="565"/>
                <a:ext cx="339" cy="224"/>
              </a:xfrm>
              <a:custGeom>
                <a:avLst/>
                <a:gdLst>
                  <a:gd name="T0" fmla="*/ 203 w 242"/>
                  <a:gd name="T1" fmla="*/ 70 h 160"/>
                  <a:gd name="T2" fmla="*/ 203 w 242"/>
                  <a:gd name="T3" fmla="*/ 67 h 160"/>
                  <a:gd name="T4" fmla="*/ 136 w 242"/>
                  <a:gd name="T5" fmla="*/ 0 h 160"/>
                  <a:gd name="T6" fmla="*/ 81 w 242"/>
                  <a:gd name="T7" fmla="*/ 30 h 160"/>
                  <a:gd name="T8" fmla="*/ 62 w 242"/>
                  <a:gd name="T9" fmla="*/ 25 h 160"/>
                  <a:gd name="T10" fmla="*/ 24 w 242"/>
                  <a:gd name="T11" fmla="*/ 63 h 160"/>
                  <a:gd name="T12" fmla="*/ 0 w 242"/>
                  <a:gd name="T13" fmla="*/ 107 h 160"/>
                  <a:gd name="T14" fmla="*/ 46 w 242"/>
                  <a:gd name="T15" fmla="*/ 160 h 160"/>
                  <a:gd name="T16" fmla="*/ 52 w 242"/>
                  <a:gd name="T17" fmla="*/ 160 h 160"/>
                  <a:gd name="T18" fmla="*/ 57 w 242"/>
                  <a:gd name="T19" fmla="*/ 160 h 160"/>
                  <a:gd name="T20" fmla="*/ 166 w 242"/>
                  <a:gd name="T21" fmla="*/ 160 h 160"/>
                  <a:gd name="T22" fmla="*/ 171 w 242"/>
                  <a:gd name="T23" fmla="*/ 160 h 160"/>
                  <a:gd name="T24" fmla="*/ 179 w 242"/>
                  <a:gd name="T25" fmla="*/ 160 h 160"/>
                  <a:gd name="T26" fmla="*/ 197 w 242"/>
                  <a:gd name="T27" fmla="*/ 160 h 160"/>
                  <a:gd name="T28" fmla="*/ 242 w 242"/>
                  <a:gd name="T29" fmla="*/ 115 h 160"/>
                  <a:gd name="T30" fmla="*/ 203 w 242"/>
                  <a:gd name="T31" fmla="*/ 70 h 16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242" h="160">
                    <a:moveTo>
                      <a:pt x="203" y="70"/>
                    </a:moveTo>
                    <a:cubicBezTo>
                      <a:pt x="203" y="69"/>
                      <a:pt x="203" y="68"/>
                      <a:pt x="203" y="67"/>
                    </a:cubicBezTo>
                    <a:cubicBezTo>
                      <a:pt x="203" y="30"/>
                      <a:pt x="173" y="0"/>
                      <a:pt x="136" y="0"/>
                    </a:cubicBezTo>
                    <a:cubicBezTo>
                      <a:pt x="113" y="0"/>
                      <a:pt x="93" y="12"/>
                      <a:pt x="81" y="30"/>
                    </a:cubicBezTo>
                    <a:cubicBezTo>
                      <a:pt x="75" y="27"/>
                      <a:pt x="69" y="25"/>
                      <a:pt x="62" y="25"/>
                    </a:cubicBezTo>
                    <a:cubicBezTo>
                      <a:pt x="41" y="25"/>
                      <a:pt x="24" y="42"/>
                      <a:pt x="24" y="63"/>
                    </a:cubicBezTo>
                    <a:cubicBezTo>
                      <a:pt x="9" y="73"/>
                      <a:pt x="0" y="89"/>
                      <a:pt x="0" y="107"/>
                    </a:cubicBezTo>
                    <a:cubicBezTo>
                      <a:pt x="0" y="135"/>
                      <a:pt x="20" y="157"/>
                      <a:pt x="46" y="160"/>
                    </a:cubicBezTo>
                    <a:cubicBezTo>
                      <a:pt x="48" y="160"/>
                      <a:pt x="50" y="160"/>
                      <a:pt x="52" y="160"/>
                    </a:cubicBezTo>
                    <a:cubicBezTo>
                      <a:pt x="54" y="160"/>
                      <a:pt x="56" y="160"/>
                      <a:pt x="57" y="160"/>
                    </a:cubicBezTo>
                    <a:cubicBezTo>
                      <a:pt x="82" y="160"/>
                      <a:pt x="139" y="160"/>
                      <a:pt x="166" y="160"/>
                    </a:cubicBezTo>
                    <a:cubicBezTo>
                      <a:pt x="171" y="160"/>
                      <a:pt x="171" y="160"/>
                      <a:pt x="171" y="160"/>
                    </a:cubicBezTo>
                    <a:cubicBezTo>
                      <a:pt x="173" y="160"/>
                      <a:pt x="177" y="160"/>
                      <a:pt x="179" y="160"/>
                    </a:cubicBezTo>
                    <a:cubicBezTo>
                      <a:pt x="197" y="160"/>
                      <a:pt x="197" y="160"/>
                      <a:pt x="197" y="160"/>
                    </a:cubicBezTo>
                    <a:cubicBezTo>
                      <a:pt x="222" y="160"/>
                      <a:pt x="242" y="139"/>
                      <a:pt x="242" y="115"/>
                    </a:cubicBezTo>
                    <a:cubicBezTo>
                      <a:pt x="242" y="92"/>
                      <a:pt x="225" y="73"/>
                      <a:pt x="203" y="70"/>
                    </a:cubicBezTo>
                  </a:path>
                </a:pathLst>
              </a:custGeom>
              <a:solidFill>
                <a:srgbClr val="D9D9D9"/>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22" name="Freeform 221">
                <a:extLst>
                  <a:ext uri="{FF2B5EF4-FFF2-40B4-BE49-F238E27FC236}">
                    <a16:creationId xmlns:a16="http://schemas.microsoft.com/office/drawing/2014/main" id="{00000000-0008-0000-0000-0000DE000000}"/>
                  </a:ext>
                </a:extLst>
              </xdr:cNvPr>
              <xdr:cNvSpPr>
                <a:spLocks/>
              </xdr:cNvSpPr>
            </xdr:nvSpPr>
            <xdr:spPr bwMode="auto">
              <a:xfrm>
                <a:off x="4783" y="877"/>
                <a:ext cx="141" cy="33"/>
              </a:xfrm>
              <a:custGeom>
                <a:avLst/>
                <a:gdLst>
                  <a:gd name="T0" fmla="*/ 73 w 101"/>
                  <a:gd name="T1" fmla="*/ 0 h 23"/>
                  <a:gd name="T2" fmla="*/ 55 w 101"/>
                  <a:gd name="T3" fmla="*/ 5 h 23"/>
                  <a:gd name="T4" fmla="*/ 36 w 101"/>
                  <a:gd name="T5" fmla="*/ 0 h 23"/>
                  <a:gd name="T6" fmla="*/ 0 w 101"/>
                  <a:gd name="T7" fmla="*/ 23 h 23"/>
                  <a:gd name="T8" fmla="*/ 36 w 101"/>
                  <a:gd name="T9" fmla="*/ 9 h 23"/>
                  <a:gd name="T10" fmla="*/ 49 w 101"/>
                  <a:gd name="T11" fmla="*/ 11 h 23"/>
                  <a:gd name="T12" fmla="*/ 45 w 101"/>
                  <a:gd name="T13" fmla="*/ 18 h 23"/>
                  <a:gd name="T14" fmla="*/ 53 w 101"/>
                  <a:gd name="T15" fmla="*/ 12 h 23"/>
                  <a:gd name="T16" fmla="*/ 61 w 101"/>
                  <a:gd name="T17" fmla="*/ 9 h 23"/>
                  <a:gd name="T18" fmla="*/ 73 w 101"/>
                  <a:gd name="T19" fmla="*/ 7 h 23"/>
                  <a:gd name="T20" fmla="*/ 101 w 101"/>
                  <a:gd name="T21" fmla="*/ 18 h 23"/>
                  <a:gd name="T22" fmla="*/ 73 w 101"/>
                  <a:gd name="T23" fmla="*/ 0 h 2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01" h="23">
                    <a:moveTo>
                      <a:pt x="73" y="0"/>
                    </a:moveTo>
                    <a:cubicBezTo>
                      <a:pt x="66" y="0"/>
                      <a:pt x="60" y="2"/>
                      <a:pt x="55" y="5"/>
                    </a:cubicBezTo>
                    <a:cubicBezTo>
                      <a:pt x="50" y="2"/>
                      <a:pt x="43" y="0"/>
                      <a:pt x="36" y="0"/>
                    </a:cubicBezTo>
                    <a:cubicBezTo>
                      <a:pt x="20" y="0"/>
                      <a:pt x="6" y="9"/>
                      <a:pt x="0" y="23"/>
                    </a:cubicBezTo>
                    <a:cubicBezTo>
                      <a:pt x="8" y="15"/>
                      <a:pt x="21" y="9"/>
                      <a:pt x="36" y="9"/>
                    </a:cubicBezTo>
                    <a:cubicBezTo>
                      <a:pt x="40" y="9"/>
                      <a:pt x="45" y="10"/>
                      <a:pt x="49" y="11"/>
                    </a:cubicBezTo>
                    <a:cubicBezTo>
                      <a:pt x="48" y="13"/>
                      <a:pt x="46" y="15"/>
                      <a:pt x="45" y="18"/>
                    </a:cubicBezTo>
                    <a:cubicBezTo>
                      <a:pt x="47" y="15"/>
                      <a:pt x="50" y="13"/>
                      <a:pt x="53" y="12"/>
                    </a:cubicBezTo>
                    <a:cubicBezTo>
                      <a:pt x="55" y="11"/>
                      <a:pt x="58" y="10"/>
                      <a:pt x="61" y="9"/>
                    </a:cubicBezTo>
                    <a:cubicBezTo>
                      <a:pt x="64" y="8"/>
                      <a:pt x="69" y="7"/>
                      <a:pt x="73" y="7"/>
                    </a:cubicBezTo>
                    <a:cubicBezTo>
                      <a:pt x="84" y="7"/>
                      <a:pt x="94" y="11"/>
                      <a:pt x="101" y="18"/>
                    </a:cubicBezTo>
                    <a:cubicBezTo>
                      <a:pt x="96" y="7"/>
                      <a:pt x="85" y="0"/>
                      <a:pt x="73" y="0"/>
                    </a:cubicBezTo>
                  </a:path>
                </a:pathLst>
              </a:custGeom>
              <a:solidFill>
                <a:srgbClr val="BFBFB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23" name="Freeform 222">
                <a:extLst>
                  <a:ext uri="{FF2B5EF4-FFF2-40B4-BE49-F238E27FC236}">
                    <a16:creationId xmlns:a16="http://schemas.microsoft.com/office/drawing/2014/main" id="{00000000-0008-0000-0000-0000DF000000}"/>
                  </a:ext>
                </a:extLst>
              </xdr:cNvPr>
              <xdr:cNvSpPr>
                <a:spLocks/>
              </xdr:cNvSpPr>
            </xdr:nvSpPr>
            <xdr:spPr bwMode="auto">
              <a:xfrm>
                <a:off x="4896" y="820"/>
                <a:ext cx="140" cy="31"/>
              </a:xfrm>
              <a:custGeom>
                <a:avLst/>
                <a:gdLst>
                  <a:gd name="T0" fmla="*/ 72 w 100"/>
                  <a:gd name="T1" fmla="*/ 0 h 22"/>
                  <a:gd name="T2" fmla="*/ 55 w 100"/>
                  <a:gd name="T3" fmla="*/ 5 h 22"/>
                  <a:gd name="T4" fmla="*/ 35 w 100"/>
                  <a:gd name="T5" fmla="*/ 0 h 22"/>
                  <a:gd name="T6" fmla="*/ 0 w 100"/>
                  <a:gd name="T7" fmla="*/ 22 h 22"/>
                  <a:gd name="T8" fmla="*/ 35 w 100"/>
                  <a:gd name="T9" fmla="*/ 9 h 22"/>
                  <a:gd name="T10" fmla="*/ 49 w 100"/>
                  <a:gd name="T11" fmla="*/ 11 h 22"/>
                  <a:gd name="T12" fmla="*/ 45 w 100"/>
                  <a:gd name="T13" fmla="*/ 17 h 22"/>
                  <a:gd name="T14" fmla="*/ 53 w 100"/>
                  <a:gd name="T15" fmla="*/ 12 h 22"/>
                  <a:gd name="T16" fmla="*/ 60 w 100"/>
                  <a:gd name="T17" fmla="*/ 9 h 22"/>
                  <a:gd name="T18" fmla="*/ 72 w 100"/>
                  <a:gd name="T19" fmla="*/ 7 h 22"/>
                  <a:gd name="T20" fmla="*/ 100 w 100"/>
                  <a:gd name="T21" fmla="*/ 17 h 22"/>
                  <a:gd name="T22" fmla="*/ 72 w 100"/>
                  <a:gd name="T23" fmla="*/ 0 h 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00" h="22">
                    <a:moveTo>
                      <a:pt x="72" y="0"/>
                    </a:moveTo>
                    <a:cubicBezTo>
                      <a:pt x="66" y="0"/>
                      <a:pt x="60" y="2"/>
                      <a:pt x="55" y="5"/>
                    </a:cubicBezTo>
                    <a:cubicBezTo>
                      <a:pt x="49" y="2"/>
                      <a:pt x="43" y="0"/>
                      <a:pt x="35" y="0"/>
                    </a:cubicBezTo>
                    <a:cubicBezTo>
                      <a:pt x="19" y="0"/>
                      <a:pt x="6" y="9"/>
                      <a:pt x="0" y="22"/>
                    </a:cubicBezTo>
                    <a:cubicBezTo>
                      <a:pt x="8" y="14"/>
                      <a:pt x="21" y="9"/>
                      <a:pt x="35" y="9"/>
                    </a:cubicBezTo>
                    <a:cubicBezTo>
                      <a:pt x="40" y="9"/>
                      <a:pt x="45" y="10"/>
                      <a:pt x="49" y="11"/>
                    </a:cubicBezTo>
                    <a:cubicBezTo>
                      <a:pt x="47" y="13"/>
                      <a:pt x="46" y="15"/>
                      <a:pt x="45" y="17"/>
                    </a:cubicBezTo>
                    <a:cubicBezTo>
                      <a:pt x="47" y="15"/>
                      <a:pt x="50" y="13"/>
                      <a:pt x="53" y="12"/>
                    </a:cubicBezTo>
                    <a:cubicBezTo>
                      <a:pt x="55" y="10"/>
                      <a:pt x="58" y="9"/>
                      <a:pt x="60" y="9"/>
                    </a:cubicBezTo>
                    <a:cubicBezTo>
                      <a:pt x="64" y="8"/>
                      <a:pt x="68" y="7"/>
                      <a:pt x="72" y="7"/>
                    </a:cubicBezTo>
                    <a:cubicBezTo>
                      <a:pt x="83" y="7"/>
                      <a:pt x="93" y="11"/>
                      <a:pt x="100" y="17"/>
                    </a:cubicBezTo>
                    <a:cubicBezTo>
                      <a:pt x="95" y="7"/>
                      <a:pt x="85" y="0"/>
                      <a:pt x="72" y="0"/>
                    </a:cubicBezTo>
                  </a:path>
                </a:pathLst>
              </a:custGeom>
              <a:solidFill>
                <a:srgbClr val="BFBFB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24" name="Freeform 223">
                <a:extLst>
                  <a:ext uri="{FF2B5EF4-FFF2-40B4-BE49-F238E27FC236}">
                    <a16:creationId xmlns:a16="http://schemas.microsoft.com/office/drawing/2014/main" id="{00000000-0008-0000-0000-0000E0000000}"/>
                  </a:ext>
                </a:extLst>
              </xdr:cNvPr>
              <xdr:cNvSpPr>
                <a:spLocks/>
              </xdr:cNvSpPr>
            </xdr:nvSpPr>
            <xdr:spPr bwMode="auto">
              <a:xfrm>
                <a:off x="4962" y="865"/>
                <a:ext cx="142" cy="33"/>
              </a:xfrm>
              <a:custGeom>
                <a:avLst/>
                <a:gdLst>
                  <a:gd name="T0" fmla="*/ 73 w 101"/>
                  <a:gd name="T1" fmla="*/ 0 h 24"/>
                  <a:gd name="T2" fmla="*/ 56 w 101"/>
                  <a:gd name="T3" fmla="*/ 6 h 24"/>
                  <a:gd name="T4" fmla="*/ 36 w 101"/>
                  <a:gd name="T5" fmla="*/ 0 h 24"/>
                  <a:gd name="T6" fmla="*/ 0 w 101"/>
                  <a:gd name="T7" fmla="*/ 24 h 24"/>
                  <a:gd name="T8" fmla="*/ 36 w 101"/>
                  <a:gd name="T9" fmla="*/ 10 h 24"/>
                  <a:gd name="T10" fmla="*/ 49 w 101"/>
                  <a:gd name="T11" fmla="*/ 12 h 24"/>
                  <a:gd name="T12" fmla="*/ 45 w 101"/>
                  <a:gd name="T13" fmla="*/ 19 h 24"/>
                  <a:gd name="T14" fmla="*/ 53 w 101"/>
                  <a:gd name="T15" fmla="*/ 13 h 24"/>
                  <a:gd name="T16" fmla="*/ 61 w 101"/>
                  <a:gd name="T17" fmla="*/ 9 h 24"/>
                  <a:gd name="T18" fmla="*/ 73 w 101"/>
                  <a:gd name="T19" fmla="*/ 8 h 24"/>
                  <a:gd name="T20" fmla="*/ 101 w 101"/>
                  <a:gd name="T21" fmla="*/ 19 h 24"/>
                  <a:gd name="T22" fmla="*/ 73 w 101"/>
                  <a:gd name="T23" fmla="*/ 0 h 2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01" h="24">
                    <a:moveTo>
                      <a:pt x="73" y="0"/>
                    </a:moveTo>
                    <a:cubicBezTo>
                      <a:pt x="67" y="0"/>
                      <a:pt x="61" y="2"/>
                      <a:pt x="56" y="6"/>
                    </a:cubicBezTo>
                    <a:cubicBezTo>
                      <a:pt x="50" y="2"/>
                      <a:pt x="43" y="0"/>
                      <a:pt x="36" y="0"/>
                    </a:cubicBezTo>
                    <a:cubicBezTo>
                      <a:pt x="20" y="0"/>
                      <a:pt x="6" y="10"/>
                      <a:pt x="0" y="24"/>
                    </a:cubicBezTo>
                    <a:cubicBezTo>
                      <a:pt x="9" y="15"/>
                      <a:pt x="22" y="10"/>
                      <a:pt x="36" y="10"/>
                    </a:cubicBezTo>
                    <a:cubicBezTo>
                      <a:pt x="41" y="10"/>
                      <a:pt x="45" y="10"/>
                      <a:pt x="49" y="12"/>
                    </a:cubicBezTo>
                    <a:cubicBezTo>
                      <a:pt x="48" y="14"/>
                      <a:pt x="46" y="16"/>
                      <a:pt x="45" y="19"/>
                    </a:cubicBezTo>
                    <a:cubicBezTo>
                      <a:pt x="48" y="16"/>
                      <a:pt x="50" y="14"/>
                      <a:pt x="53" y="13"/>
                    </a:cubicBezTo>
                    <a:cubicBezTo>
                      <a:pt x="56" y="11"/>
                      <a:pt x="58" y="10"/>
                      <a:pt x="61" y="9"/>
                    </a:cubicBezTo>
                    <a:cubicBezTo>
                      <a:pt x="65" y="8"/>
                      <a:pt x="69" y="8"/>
                      <a:pt x="73" y="8"/>
                    </a:cubicBezTo>
                    <a:cubicBezTo>
                      <a:pt x="84" y="8"/>
                      <a:pt x="94" y="12"/>
                      <a:pt x="101" y="19"/>
                    </a:cubicBezTo>
                    <a:cubicBezTo>
                      <a:pt x="96" y="8"/>
                      <a:pt x="85" y="0"/>
                      <a:pt x="73" y="0"/>
                    </a:cubicBezTo>
                  </a:path>
                </a:pathLst>
              </a:custGeom>
              <a:solidFill>
                <a:srgbClr val="BFBFB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grpSp>
        <xdr:sp macro="" textlink="">
          <xdr:nvSpPr>
            <xdr:cNvPr id="174" name="Rectangle 173">
              <a:extLst>
                <a:ext uri="{FF2B5EF4-FFF2-40B4-BE49-F238E27FC236}">
                  <a16:creationId xmlns:a16="http://schemas.microsoft.com/office/drawing/2014/main" id="{00000000-0008-0000-0000-0000AE000000}"/>
                </a:ext>
              </a:extLst>
            </xdr:cNvPr>
            <xdr:cNvSpPr>
              <a:spLocks noChangeArrowheads="1"/>
            </xdr:cNvSpPr>
          </xdr:nvSpPr>
          <xdr:spPr bwMode="auto">
            <a:xfrm>
              <a:off x="7447436" y="1870382"/>
              <a:ext cx="155575" cy="162559"/>
            </a:xfrm>
            <a:prstGeom prst="rect">
              <a:avLst/>
            </a:prstGeom>
            <a:solidFill>
              <a:srgbClr val="FFC000"/>
            </a:solidFill>
            <a:ln w="3175">
              <a:solidFill>
                <a:srgbClr val="FF0000"/>
              </a:solidFill>
            </a:ln>
            <a:effectLst>
              <a:softEdge rad="31750"/>
            </a:effec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75" name="Freeform 174">
              <a:extLst>
                <a:ext uri="{FF2B5EF4-FFF2-40B4-BE49-F238E27FC236}">
                  <a16:creationId xmlns:a16="http://schemas.microsoft.com/office/drawing/2014/main" id="{00000000-0008-0000-0000-0000AF000000}"/>
                </a:ext>
              </a:extLst>
            </xdr:cNvPr>
            <xdr:cNvSpPr>
              <a:spLocks/>
            </xdr:cNvSpPr>
          </xdr:nvSpPr>
          <xdr:spPr bwMode="auto">
            <a:xfrm>
              <a:off x="7475169" y="1928133"/>
              <a:ext cx="51407" cy="47057"/>
            </a:xfrm>
            <a:custGeom>
              <a:avLst/>
              <a:gdLst>
                <a:gd name="T0" fmla="*/ 49 w 54"/>
                <a:gd name="T1" fmla="*/ 33 h 47"/>
                <a:gd name="T2" fmla="*/ 52 w 54"/>
                <a:gd name="T3" fmla="*/ 22 h 47"/>
                <a:gd name="T4" fmla="*/ 54 w 54"/>
                <a:gd name="T5" fmla="*/ 14 h 47"/>
                <a:gd name="T6" fmla="*/ 52 w 54"/>
                <a:gd name="T7" fmla="*/ 5 h 47"/>
                <a:gd name="T8" fmla="*/ 51 w 54"/>
                <a:gd name="T9" fmla="*/ 3 h 47"/>
                <a:gd name="T10" fmla="*/ 40 w 54"/>
                <a:gd name="T11" fmla="*/ 0 h 47"/>
                <a:gd name="T12" fmla="*/ 24 w 54"/>
                <a:gd name="T13" fmla="*/ 9 h 47"/>
                <a:gd name="T14" fmla="*/ 19 w 54"/>
                <a:gd name="T15" fmla="*/ 7 h 47"/>
                <a:gd name="T16" fmla="*/ 12 w 54"/>
                <a:gd name="T17" fmla="*/ 9 h 47"/>
                <a:gd name="T18" fmla="*/ 7 w 54"/>
                <a:gd name="T19" fmla="*/ 19 h 47"/>
                <a:gd name="T20" fmla="*/ 0 w 54"/>
                <a:gd name="T21" fmla="*/ 31 h 47"/>
                <a:gd name="T22" fmla="*/ 14 w 54"/>
                <a:gd name="T23" fmla="*/ 47 h 47"/>
                <a:gd name="T24" fmla="*/ 16 w 54"/>
                <a:gd name="T25" fmla="*/ 47 h 47"/>
                <a:gd name="T26" fmla="*/ 17 w 54"/>
                <a:gd name="T27" fmla="*/ 47 h 47"/>
                <a:gd name="T28" fmla="*/ 49 w 54"/>
                <a:gd name="T29" fmla="*/ 47 h 47"/>
                <a:gd name="T30" fmla="*/ 50 w 54"/>
                <a:gd name="T31" fmla="*/ 47 h 47"/>
                <a:gd name="T32" fmla="*/ 50 w 54"/>
                <a:gd name="T33" fmla="*/ 47 h 47"/>
                <a:gd name="T34" fmla="*/ 53 w 54"/>
                <a:gd name="T35" fmla="*/ 47 h 47"/>
                <a:gd name="T36" fmla="*/ 53 w 54"/>
                <a:gd name="T37" fmla="*/ 47 h 47"/>
                <a:gd name="T38" fmla="*/ 52 w 54"/>
                <a:gd name="T39" fmla="*/ 44 h 47"/>
                <a:gd name="T40" fmla="*/ 49 w 54"/>
                <a:gd name="T41" fmla="*/ 33 h 4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54" h="47">
                  <a:moveTo>
                    <a:pt x="49" y="33"/>
                  </a:moveTo>
                  <a:cubicBezTo>
                    <a:pt x="49" y="28"/>
                    <a:pt x="51" y="25"/>
                    <a:pt x="52" y="22"/>
                  </a:cubicBezTo>
                  <a:cubicBezTo>
                    <a:pt x="53" y="20"/>
                    <a:pt x="54" y="18"/>
                    <a:pt x="54" y="14"/>
                  </a:cubicBezTo>
                  <a:cubicBezTo>
                    <a:pt x="54" y="10"/>
                    <a:pt x="53" y="8"/>
                    <a:pt x="52" y="5"/>
                  </a:cubicBezTo>
                  <a:cubicBezTo>
                    <a:pt x="52" y="5"/>
                    <a:pt x="51" y="4"/>
                    <a:pt x="51" y="3"/>
                  </a:cubicBezTo>
                  <a:cubicBezTo>
                    <a:pt x="48" y="1"/>
                    <a:pt x="44" y="0"/>
                    <a:pt x="40" y="0"/>
                  </a:cubicBezTo>
                  <a:cubicBezTo>
                    <a:pt x="33" y="0"/>
                    <a:pt x="27" y="4"/>
                    <a:pt x="24" y="9"/>
                  </a:cubicBezTo>
                  <a:cubicBezTo>
                    <a:pt x="22" y="8"/>
                    <a:pt x="21" y="7"/>
                    <a:pt x="19" y="7"/>
                  </a:cubicBezTo>
                  <a:cubicBezTo>
                    <a:pt x="16" y="7"/>
                    <a:pt x="14" y="8"/>
                    <a:pt x="12" y="9"/>
                  </a:cubicBezTo>
                  <a:cubicBezTo>
                    <a:pt x="9" y="11"/>
                    <a:pt x="7" y="15"/>
                    <a:pt x="7" y="19"/>
                  </a:cubicBezTo>
                  <a:cubicBezTo>
                    <a:pt x="3" y="21"/>
                    <a:pt x="0" y="26"/>
                    <a:pt x="0" y="31"/>
                  </a:cubicBezTo>
                  <a:cubicBezTo>
                    <a:pt x="0" y="39"/>
                    <a:pt x="6" y="46"/>
                    <a:pt x="14" y="47"/>
                  </a:cubicBezTo>
                  <a:cubicBezTo>
                    <a:pt x="14" y="47"/>
                    <a:pt x="15" y="47"/>
                    <a:pt x="16" y="47"/>
                  </a:cubicBezTo>
                  <a:cubicBezTo>
                    <a:pt x="16" y="47"/>
                    <a:pt x="17" y="47"/>
                    <a:pt x="17" y="47"/>
                  </a:cubicBezTo>
                  <a:cubicBezTo>
                    <a:pt x="24" y="47"/>
                    <a:pt x="41" y="47"/>
                    <a:pt x="49" y="47"/>
                  </a:cubicBezTo>
                  <a:cubicBezTo>
                    <a:pt x="49" y="47"/>
                    <a:pt x="49" y="47"/>
                    <a:pt x="50" y="47"/>
                  </a:cubicBezTo>
                  <a:cubicBezTo>
                    <a:pt x="50" y="47"/>
                    <a:pt x="50" y="47"/>
                    <a:pt x="50" y="47"/>
                  </a:cubicBezTo>
                  <a:cubicBezTo>
                    <a:pt x="51" y="47"/>
                    <a:pt x="52" y="47"/>
                    <a:pt x="53" y="47"/>
                  </a:cubicBezTo>
                  <a:cubicBezTo>
                    <a:pt x="53" y="47"/>
                    <a:pt x="53" y="47"/>
                    <a:pt x="53" y="47"/>
                  </a:cubicBezTo>
                  <a:cubicBezTo>
                    <a:pt x="53" y="46"/>
                    <a:pt x="52" y="45"/>
                    <a:pt x="52" y="44"/>
                  </a:cubicBezTo>
                  <a:cubicBezTo>
                    <a:pt x="51" y="41"/>
                    <a:pt x="49" y="39"/>
                    <a:pt x="49" y="33"/>
                  </a:cubicBezTo>
                  <a:close/>
                </a:path>
              </a:pathLst>
            </a:custGeom>
            <a:solidFill>
              <a:srgbClr val="BA141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76" name="Freeform 175">
              <a:extLst>
                <a:ext uri="{FF2B5EF4-FFF2-40B4-BE49-F238E27FC236}">
                  <a16:creationId xmlns:a16="http://schemas.microsoft.com/office/drawing/2014/main" id="{00000000-0008-0000-0000-0000B0000000}"/>
                </a:ext>
              </a:extLst>
            </xdr:cNvPr>
            <xdr:cNvSpPr>
              <a:spLocks/>
            </xdr:cNvSpPr>
          </xdr:nvSpPr>
          <xdr:spPr bwMode="auto">
            <a:xfrm>
              <a:off x="7531988" y="1940967"/>
              <a:ext cx="677" cy="2139"/>
            </a:xfrm>
            <a:custGeom>
              <a:avLst/>
              <a:gdLst>
                <a:gd name="T0" fmla="*/ 1 w 1"/>
                <a:gd name="T1" fmla="*/ 1 h 2"/>
                <a:gd name="T2" fmla="*/ 0 w 1"/>
                <a:gd name="T3" fmla="*/ 0 h 2"/>
                <a:gd name="T4" fmla="*/ 0 w 1"/>
                <a:gd name="T5" fmla="*/ 2 h 2"/>
                <a:gd name="T6" fmla="*/ 1 w 1"/>
                <a:gd name="T7" fmla="*/ 1 h 2"/>
              </a:gdLst>
              <a:ahLst/>
              <a:cxnLst>
                <a:cxn ang="0">
                  <a:pos x="T0" y="T1"/>
                </a:cxn>
                <a:cxn ang="0">
                  <a:pos x="T2" y="T3"/>
                </a:cxn>
                <a:cxn ang="0">
                  <a:pos x="T4" y="T5"/>
                </a:cxn>
                <a:cxn ang="0">
                  <a:pos x="T6" y="T7"/>
                </a:cxn>
              </a:cxnLst>
              <a:rect l="0" t="0" r="r" b="b"/>
              <a:pathLst>
                <a:path w="1" h="2">
                  <a:moveTo>
                    <a:pt x="1" y="1"/>
                  </a:moveTo>
                  <a:cubicBezTo>
                    <a:pt x="1" y="1"/>
                    <a:pt x="1" y="0"/>
                    <a:pt x="0" y="0"/>
                  </a:cubicBezTo>
                  <a:cubicBezTo>
                    <a:pt x="0" y="2"/>
                    <a:pt x="0" y="2"/>
                    <a:pt x="0" y="2"/>
                  </a:cubicBezTo>
                  <a:cubicBezTo>
                    <a:pt x="1" y="2"/>
                    <a:pt x="1" y="1"/>
                    <a:pt x="1" y="1"/>
                  </a:cubicBezTo>
                  <a:close/>
                </a:path>
              </a:pathLst>
            </a:custGeom>
            <a:solidFill>
              <a:srgbClr val="BA141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77" name="Freeform 176">
              <a:extLst>
                <a:ext uri="{FF2B5EF4-FFF2-40B4-BE49-F238E27FC236}">
                  <a16:creationId xmlns:a16="http://schemas.microsoft.com/office/drawing/2014/main" id="{00000000-0008-0000-0000-0000B1000000}"/>
                </a:ext>
              </a:extLst>
            </xdr:cNvPr>
            <xdr:cNvSpPr>
              <a:spLocks/>
            </xdr:cNvSpPr>
          </xdr:nvSpPr>
          <xdr:spPr bwMode="auto">
            <a:xfrm>
              <a:off x="7539428" y="1918865"/>
              <a:ext cx="35850" cy="62029"/>
            </a:xfrm>
            <a:custGeom>
              <a:avLst/>
              <a:gdLst>
                <a:gd name="T0" fmla="*/ 16 w 38"/>
                <a:gd name="T1" fmla="*/ 6 h 62"/>
                <a:gd name="T2" fmla="*/ 16 w 38"/>
                <a:gd name="T3" fmla="*/ 0 h 62"/>
                <a:gd name="T4" fmla="*/ 0 w 38"/>
                <a:gd name="T5" fmla="*/ 0 h 62"/>
                <a:gd name="T6" fmla="*/ 0 w 38"/>
                <a:gd name="T7" fmla="*/ 4 h 62"/>
                <a:gd name="T8" fmla="*/ 2 w 38"/>
                <a:gd name="T9" fmla="*/ 12 h 62"/>
                <a:gd name="T10" fmla="*/ 2 w 38"/>
                <a:gd name="T11" fmla="*/ 13 h 62"/>
                <a:gd name="T12" fmla="*/ 32 w 38"/>
                <a:gd name="T13" fmla="*/ 13 h 62"/>
                <a:gd name="T14" fmla="*/ 32 w 38"/>
                <a:gd name="T15" fmla="*/ 18 h 62"/>
                <a:gd name="T16" fmla="*/ 4 w 38"/>
                <a:gd name="T17" fmla="*/ 18 h 62"/>
                <a:gd name="T18" fmla="*/ 4 w 38"/>
                <a:gd name="T19" fmla="*/ 23 h 62"/>
                <a:gd name="T20" fmla="*/ 32 w 38"/>
                <a:gd name="T21" fmla="*/ 23 h 62"/>
                <a:gd name="T22" fmla="*/ 32 w 38"/>
                <a:gd name="T23" fmla="*/ 28 h 62"/>
                <a:gd name="T24" fmla="*/ 4 w 38"/>
                <a:gd name="T25" fmla="*/ 28 h 62"/>
                <a:gd name="T26" fmla="*/ 2 w 38"/>
                <a:gd name="T27" fmla="*/ 32 h 62"/>
                <a:gd name="T28" fmla="*/ 32 w 38"/>
                <a:gd name="T29" fmla="*/ 32 h 62"/>
                <a:gd name="T30" fmla="*/ 32 w 38"/>
                <a:gd name="T31" fmla="*/ 38 h 62"/>
                <a:gd name="T32" fmla="*/ 0 w 38"/>
                <a:gd name="T33" fmla="*/ 38 h 62"/>
                <a:gd name="T34" fmla="*/ 0 w 38"/>
                <a:gd name="T35" fmla="*/ 42 h 62"/>
                <a:gd name="T36" fmla="*/ 32 w 38"/>
                <a:gd name="T37" fmla="*/ 42 h 62"/>
                <a:gd name="T38" fmla="*/ 32 w 38"/>
                <a:gd name="T39" fmla="*/ 47 h 62"/>
                <a:gd name="T40" fmla="*/ 0 w 38"/>
                <a:gd name="T41" fmla="*/ 47 h 62"/>
                <a:gd name="T42" fmla="*/ 2 w 38"/>
                <a:gd name="T43" fmla="*/ 51 h 62"/>
                <a:gd name="T44" fmla="*/ 4 w 38"/>
                <a:gd name="T45" fmla="*/ 56 h 62"/>
                <a:gd name="T46" fmla="*/ 4 w 38"/>
                <a:gd name="T47" fmla="*/ 61 h 62"/>
                <a:gd name="T48" fmla="*/ 4 w 38"/>
                <a:gd name="T49" fmla="*/ 62 h 62"/>
                <a:gd name="T50" fmla="*/ 6 w 38"/>
                <a:gd name="T51" fmla="*/ 62 h 62"/>
                <a:gd name="T52" fmla="*/ 6 w 38"/>
                <a:gd name="T53" fmla="*/ 51 h 62"/>
                <a:gd name="T54" fmla="*/ 12 w 38"/>
                <a:gd name="T55" fmla="*/ 51 h 62"/>
                <a:gd name="T56" fmla="*/ 12 w 38"/>
                <a:gd name="T57" fmla="*/ 62 h 62"/>
                <a:gd name="T58" fmla="*/ 16 w 38"/>
                <a:gd name="T59" fmla="*/ 62 h 62"/>
                <a:gd name="T60" fmla="*/ 16 w 38"/>
                <a:gd name="T61" fmla="*/ 51 h 62"/>
                <a:gd name="T62" fmla="*/ 22 w 38"/>
                <a:gd name="T63" fmla="*/ 51 h 62"/>
                <a:gd name="T64" fmla="*/ 22 w 38"/>
                <a:gd name="T65" fmla="*/ 62 h 62"/>
                <a:gd name="T66" fmla="*/ 36 w 38"/>
                <a:gd name="T67" fmla="*/ 62 h 62"/>
                <a:gd name="T68" fmla="*/ 36 w 38"/>
                <a:gd name="T69" fmla="*/ 8 h 62"/>
                <a:gd name="T70" fmla="*/ 38 w 38"/>
                <a:gd name="T71" fmla="*/ 8 h 62"/>
                <a:gd name="T72" fmla="*/ 38 w 38"/>
                <a:gd name="T73" fmla="*/ 6 h 62"/>
                <a:gd name="T74" fmla="*/ 16 w 38"/>
                <a:gd name="T75" fmla="*/ 6 h 6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38" h="62">
                  <a:moveTo>
                    <a:pt x="16" y="6"/>
                  </a:moveTo>
                  <a:cubicBezTo>
                    <a:pt x="16" y="0"/>
                    <a:pt x="16" y="0"/>
                    <a:pt x="16" y="0"/>
                  </a:cubicBezTo>
                  <a:cubicBezTo>
                    <a:pt x="0" y="0"/>
                    <a:pt x="0" y="0"/>
                    <a:pt x="0" y="0"/>
                  </a:cubicBezTo>
                  <a:cubicBezTo>
                    <a:pt x="0" y="1"/>
                    <a:pt x="0" y="2"/>
                    <a:pt x="0" y="4"/>
                  </a:cubicBezTo>
                  <a:cubicBezTo>
                    <a:pt x="0" y="8"/>
                    <a:pt x="1" y="10"/>
                    <a:pt x="2" y="12"/>
                  </a:cubicBezTo>
                  <a:cubicBezTo>
                    <a:pt x="2" y="12"/>
                    <a:pt x="2" y="13"/>
                    <a:pt x="2" y="13"/>
                  </a:cubicBezTo>
                  <a:cubicBezTo>
                    <a:pt x="32" y="13"/>
                    <a:pt x="32" y="13"/>
                    <a:pt x="32" y="13"/>
                  </a:cubicBezTo>
                  <a:cubicBezTo>
                    <a:pt x="32" y="18"/>
                    <a:pt x="32" y="18"/>
                    <a:pt x="32" y="18"/>
                  </a:cubicBezTo>
                  <a:cubicBezTo>
                    <a:pt x="4" y="18"/>
                    <a:pt x="4" y="18"/>
                    <a:pt x="4" y="18"/>
                  </a:cubicBezTo>
                  <a:cubicBezTo>
                    <a:pt x="4" y="20"/>
                    <a:pt x="4" y="21"/>
                    <a:pt x="4" y="23"/>
                  </a:cubicBezTo>
                  <a:cubicBezTo>
                    <a:pt x="32" y="23"/>
                    <a:pt x="32" y="23"/>
                    <a:pt x="32" y="23"/>
                  </a:cubicBezTo>
                  <a:cubicBezTo>
                    <a:pt x="32" y="28"/>
                    <a:pt x="32" y="28"/>
                    <a:pt x="32" y="28"/>
                  </a:cubicBezTo>
                  <a:cubicBezTo>
                    <a:pt x="4" y="28"/>
                    <a:pt x="4" y="28"/>
                    <a:pt x="4" y="28"/>
                  </a:cubicBezTo>
                  <a:cubicBezTo>
                    <a:pt x="4" y="30"/>
                    <a:pt x="3" y="31"/>
                    <a:pt x="2" y="32"/>
                  </a:cubicBezTo>
                  <a:cubicBezTo>
                    <a:pt x="32" y="32"/>
                    <a:pt x="32" y="32"/>
                    <a:pt x="32" y="32"/>
                  </a:cubicBezTo>
                  <a:cubicBezTo>
                    <a:pt x="32" y="38"/>
                    <a:pt x="32" y="38"/>
                    <a:pt x="32" y="38"/>
                  </a:cubicBezTo>
                  <a:cubicBezTo>
                    <a:pt x="0" y="38"/>
                    <a:pt x="0" y="38"/>
                    <a:pt x="0" y="38"/>
                  </a:cubicBezTo>
                  <a:cubicBezTo>
                    <a:pt x="0" y="39"/>
                    <a:pt x="0" y="40"/>
                    <a:pt x="0" y="42"/>
                  </a:cubicBezTo>
                  <a:cubicBezTo>
                    <a:pt x="32" y="42"/>
                    <a:pt x="32" y="42"/>
                    <a:pt x="32" y="42"/>
                  </a:cubicBezTo>
                  <a:cubicBezTo>
                    <a:pt x="32" y="47"/>
                    <a:pt x="32" y="47"/>
                    <a:pt x="32" y="47"/>
                  </a:cubicBezTo>
                  <a:cubicBezTo>
                    <a:pt x="0" y="47"/>
                    <a:pt x="0" y="47"/>
                    <a:pt x="0" y="47"/>
                  </a:cubicBezTo>
                  <a:cubicBezTo>
                    <a:pt x="1" y="49"/>
                    <a:pt x="1" y="50"/>
                    <a:pt x="2" y="51"/>
                  </a:cubicBezTo>
                  <a:cubicBezTo>
                    <a:pt x="2" y="52"/>
                    <a:pt x="3" y="54"/>
                    <a:pt x="4" y="56"/>
                  </a:cubicBezTo>
                  <a:cubicBezTo>
                    <a:pt x="4" y="57"/>
                    <a:pt x="4" y="59"/>
                    <a:pt x="4" y="61"/>
                  </a:cubicBezTo>
                  <a:cubicBezTo>
                    <a:pt x="4" y="61"/>
                    <a:pt x="4" y="62"/>
                    <a:pt x="4" y="62"/>
                  </a:cubicBezTo>
                  <a:cubicBezTo>
                    <a:pt x="6" y="62"/>
                    <a:pt x="6" y="62"/>
                    <a:pt x="6" y="62"/>
                  </a:cubicBezTo>
                  <a:cubicBezTo>
                    <a:pt x="6" y="51"/>
                    <a:pt x="6" y="51"/>
                    <a:pt x="6" y="51"/>
                  </a:cubicBezTo>
                  <a:cubicBezTo>
                    <a:pt x="12" y="51"/>
                    <a:pt x="12" y="51"/>
                    <a:pt x="12" y="51"/>
                  </a:cubicBezTo>
                  <a:cubicBezTo>
                    <a:pt x="12" y="62"/>
                    <a:pt x="12" y="62"/>
                    <a:pt x="12" y="62"/>
                  </a:cubicBezTo>
                  <a:cubicBezTo>
                    <a:pt x="16" y="62"/>
                    <a:pt x="16" y="62"/>
                    <a:pt x="16" y="62"/>
                  </a:cubicBezTo>
                  <a:cubicBezTo>
                    <a:pt x="16" y="51"/>
                    <a:pt x="16" y="51"/>
                    <a:pt x="16" y="51"/>
                  </a:cubicBezTo>
                  <a:cubicBezTo>
                    <a:pt x="22" y="51"/>
                    <a:pt x="22" y="51"/>
                    <a:pt x="22" y="51"/>
                  </a:cubicBezTo>
                  <a:cubicBezTo>
                    <a:pt x="22" y="62"/>
                    <a:pt x="22" y="62"/>
                    <a:pt x="22" y="62"/>
                  </a:cubicBezTo>
                  <a:cubicBezTo>
                    <a:pt x="36" y="62"/>
                    <a:pt x="36" y="62"/>
                    <a:pt x="36" y="62"/>
                  </a:cubicBezTo>
                  <a:cubicBezTo>
                    <a:pt x="36" y="8"/>
                    <a:pt x="36" y="8"/>
                    <a:pt x="36" y="8"/>
                  </a:cubicBezTo>
                  <a:cubicBezTo>
                    <a:pt x="38" y="8"/>
                    <a:pt x="38" y="8"/>
                    <a:pt x="38" y="8"/>
                  </a:cubicBezTo>
                  <a:cubicBezTo>
                    <a:pt x="38" y="6"/>
                    <a:pt x="38" y="6"/>
                    <a:pt x="38" y="6"/>
                  </a:cubicBezTo>
                  <a:lnTo>
                    <a:pt x="16" y="6"/>
                  </a:lnTo>
                  <a:close/>
                </a:path>
              </a:pathLst>
            </a:custGeom>
            <a:solidFill>
              <a:srgbClr val="BA141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78" name="Freeform 177">
              <a:extLst>
                <a:ext uri="{FF2B5EF4-FFF2-40B4-BE49-F238E27FC236}">
                  <a16:creationId xmlns:a16="http://schemas.microsoft.com/office/drawing/2014/main" id="{00000000-0008-0000-0000-0000B2000000}"/>
                </a:ext>
              </a:extLst>
            </xdr:cNvPr>
            <xdr:cNvSpPr>
              <a:spLocks/>
            </xdr:cNvSpPr>
          </xdr:nvSpPr>
          <xdr:spPr bwMode="auto">
            <a:xfrm>
              <a:off x="7531988" y="1978755"/>
              <a:ext cx="677" cy="2139"/>
            </a:xfrm>
            <a:custGeom>
              <a:avLst/>
              <a:gdLst>
                <a:gd name="T0" fmla="*/ 0 w 1"/>
                <a:gd name="T1" fmla="*/ 0 h 2"/>
                <a:gd name="T2" fmla="*/ 0 w 1"/>
                <a:gd name="T3" fmla="*/ 2 h 2"/>
                <a:gd name="T4" fmla="*/ 1 w 1"/>
                <a:gd name="T5" fmla="*/ 2 h 2"/>
                <a:gd name="T6" fmla="*/ 1 w 1"/>
                <a:gd name="T7" fmla="*/ 1 h 2"/>
                <a:gd name="T8" fmla="*/ 0 w 1"/>
                <a:gd name="T9" fmla="*/ 0 h 2"/>
              </a:gdLst>
              <a:ahLst/>
              <a:cxnLst>
                <a:cxn ang="0">
                  <a:pos x="T0" y="T1"/>
                </a:cxn>
                <a:cxn ang="0">
                  <a:pos x="T2" y="T3"/>
                </a:cxn>
                <a:cxn ang="0">
                  <a:pos x="T4" y="T5"/>
                </a:cxn>
                <a:cxn ang="0">
                  <a:pos x="T6" y="T7"/>
                </a:cxn>
                <a:cxn ang="0">
                  <a:pos x="T8" y="T9"/>
                </a:cxn>
              </a:cxnLst>
              <a:rect l="0" t="0" r="r" b="b"/>
              <a:pathLst>
                <a:path w="1" h="2">
                  <a:moveTo>
                    <a:pt x="0" y="0"/>
                  </a:moveTo>
                  <a:cubicBezTo>
                    <a:pt x="0" y="2"/>
                    <a:pt x="0" y="2"/>
                    <a:pt x="0" y="2"/>
                  </a:cubicBezTo>
                  <a:cubicBezTo>
                    <a:pt x="1" y="2"/>
                    <a:pt x="1" y="2"/>
                    <a:pt x="1" y="2"/>
                  </a:cubicBezTo>
                  <a:cubicBezTo>
                    <a:pt x="1" y="2"/>
                    <a:pt x="1" y="1"/>
                    <a:pt x="1" y="1"/>
                  </a:cubicBezTo>
                  <a:cubicBezTo>
                    <a:pt x="1" y="1"/>
                    <a:pt x="1" y="1"/>
                    <a:pt x="0" y="0"/>
                  </a:cubicBezTo>
                  <a:close/>
                </a:path>
              </a:pathLst>
            </a:custGeom>
            <a:solidFill>
              <a:srgbClr val="BA141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179" name="Freeform 178">
              <a:extLst>
                <a:ext uri="{FF2B5EF4-FFF2-40B4-BE49-F238E27FC236}">
                  <a16:creationId xmlns:a16="http://schemas.microsoft.com/office/drawing/2014/main" id="{00000000-0008-0000-0000-0000B3000000}"/>
                </a:ext>
              </a:extLst>
            </xdr:cNvPr>
            <xdr:cNvSpPr>
              <a:spLocks/>
            </xdr:cNvSpPr>
          </xdr:nvSpPr>
          <xdr:spPr bwMode="auto">
            <a:xfrm>
              <a:off x="7527929" y="1903892"/>
              <a:ext cx="9470" cy="94826"/>
            </a:xfrm>
            <a:custGeom>
              <a:avLst/>
              <a:gdLst>
                <a:gd name="T0" fmla="*/ 10 w 10"/>
                <a:gd name="T1" fmla="*/ 39 h 95"/>
                <a:gd name="T2" fmla="*/ 10 w 10"/>
                <a:gd name="T3" fmla="*/ 38 h 95"/>
                <a:gd name="T4" fmla="*/ 7 w 10"/>
                <a:gd name="T5" fmla="*/ 27 h 95"/>
                <a:gd name="T6" fmla="*/ 5 w 10"/>
                <a:gd name="T7" fmla="*/ 19 h 95"/>
                <a:gd name="T8" fmla="*/ 7 w 10"/>
                <a:gd name="T9" fmla="*/ 10 h 95"/>
                <a:gd name="T10" fmla="*/ 10 w 10"/>
                <a:gd name="T11" fmla="*/ 0 h 95"/>
                <a:gd name="T12" fmla="*/ 5 w 10"/>
                <a:gd name="T13" fmla="*/ 0 h 95"/>
                <a:gd name="T14" fmla="*/ 2 w 10"/>
                <a:gd name="T15" fmla="*/ 8 h 95"/>
                <a:gd name="T16" fmla="*/ 0 w 10"/>
                <a:gd name="T17" fmla="*/ 19 h 95"/>
                <a:gd name="T18" fmla="*/ 1 w 10"/>
                <a:gd name="T19" fmla="*/ 27 h 95"/>
                <a:gd name="T20" fmla="*/ 2 w 10"/>
                <a:gd name="T21" fmla="*/ 29 h 95"/>
                <a:gd name="T22" fmla="*/ 5 w 10"/>
                <a:gd name="T23" fmla="*/ 38 h 95"/>
                <a:gd name="T24" fmla="*/ 2 w 10"/>
                <a:gd name="T25" fmla="*/ 46 h 95"/>
                <a:gd name="T26" fmla="*/ 0 w 10"/>
                <a:gd name="T27" fmla="*/ 57 h 95"/>
                <a:gd name="T28" fmla="*/ 2 w 10"/>
                <a:gd name="T29" fmla="*/ 68 h 95"/>
                <a:gd name="T30" fmla="*/ 4 w 10"/>
                <a:gd name="T31" fmla="*/ 71 h 95"/>
                <a:gd name="T32" fmla="*/ 5 w 10"/>
                <a:gd name="T33" fmla="*/ 76 h 95"/>
                <a:gd name="T34" fmla="*/ 2 w 10"/>
                <a:gd name="T35" fmla="*/ 85 h 95"/>
                <a:gd name="T36" fmla="*/ 0 w 10"/>
                <a:gd name="T37" fmla="*/ 95 h 95"/>
                <a:gd name="T38" fmla="*/ 5 w 10"/>
                <a:gd name="T39" fmla="*/ 95 h 95"/>
                <a:gd name="T40" fmla="*/ 7 w 10"/>
                <a:gd name="T41" fmla="*/ 87 h 95"/>
                <a:gd name="T42" fmla="*/ 10 w 10"/>
                <a:gd name="T43" fmla="*/ 76 h 95"/>
                <a:gd name="T44" fmla="*/ 9 w 10"/>
                <a:gd name="T45" fmla="*/ 71 h 95"/>
                <a:gd name="T46" fmla="*/ 7 w 10"/>
                <a:gd name="T47" fmla="*/ 66 h 95"/>
                <a:gd name="T48" fmla="*/ 5 w 10"/>
                <a:gd name="T49" fmla="*/ 57 h 95"/>
                <a:gd name="T50" fmla="*/ 7 w 10"/>
                <a:gd name="T51" fmla="*/ 49 h 95"/>
                <a:gd name="T52" fmla="*/ 10 w 10"/>
                <a:gd name="T53" fmla="*/ 39 h 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0" h="95">
                  <a:moveTo>
                    <a:pt x="10" y="39"/>
                  </a:moveTo>
                  <a:cubicBezTo>
                    <a:pt x="10" y="39"/>
                    <a:pt x="10" y="38"/>
                    <a:pt x="10" y="38"/>
                  </a:cubicBezTo>
                  <a:cubicBezTo>
                    <a:pt x="10" y="32"/>
                    <a:pt x="8" y="30"/>
                    <a:pt x="7" y="27"/>
                  </a:cubicBezTo>
                  <a:cubicBezTo>
                    <a:pt x="6" y="25"/>
                    <a:pt x="5" y="23"/>
                    <a:pt x="5" y="19"/>
                  </a:cubicBezTo>
                  <a:cubicBezTo>
                    <a:pt x="5" y="15"/>
                    <a:pt x="6" y="13"/>
                    <a:pt x="7" y="10"/>
                  </a:cubicBezTo>
                  <a:cubicBezTo>
                    <a:pt x="8" y="8"/>
                    <a:pt x="10" y="5"/>
                    <a:pt x="10" y="0"/>
                  </a:cubicBezTo>
                  <a:cubicBezTo>
                    <a:pt x="5" y="0"/>
                    <a:pt x="5" y="0"/>
                    <a:pt x="5" y="0"/>
                  </a:cubicBezTo>
                  <a:cubicBezTo>
                    <a:pt x="5" y="4"/>
                    <a:pt x="4" y="6"/>
                    <a:pt x="2" y="8"/>
                  </a:cubicBezTo>
                  <a:cubicBezTo>
                    <a:pt x="1" y="10"/>
                    <a:pt x="0" y="13"/>
                    <a:pt x="0" y="19"/>
                  </a:cubicBezTo>
                  <a:cubicBezTo>
                    <a:pt x="0" y="23"/>
                    <a:pt x="0" y="25"/>
                    <a:pt x="1" y="27"/>
                  </a:cubicBezTo>
                  <a:cubicBezTo>
                    <a:pt x="2" y="28"/>
                    <a:pt x="2" y="29"/>
                    <a:pt x="2" y="29"/>
                  </a:cubicBezTo>
                  <a:cubicBezTo>
                    <a:pt x="4" y="32"/>
                    <a:pt x="5" y="34"/>
                    <a:pt x="5" y="38"/>
                  </a:cubicBezTo>
                  <a:cubicBezTo>
                    <a:pt x="5" y="42"/>
                    <a:pt x="4" y="44"/>
                    <a:pt x="2" y="46"/>
                  </a:cubicBezTo>
                  <a:cubicBezTo>
                    <a:pt x="1" y="49"/>
                    <a:pt x="0" y="52"/>
                    <a:pt x="0" y="57"/>
                  </a:cubicBezTo>
                  <a:cubicBezTo>
                    <a:pt x="0" y="63"/>
                    <a:pt x="1" y="65"/>
                    <a:pt x="2" y="68"/>
                  </a:cubicBezTo>
                  <a:cubicBezTo>
                    <a:pt x="3" y="69"/>
                    <a:pt x="3" y="70"/>
                    <a:pt x="4" y="71"/>
                  </a:cubicBezTo>
                  <a:cubicBezTo>
                    <a:pt x="4" y="72"/>
                    <a:pt x="5" y="74"/>
                    <a:pt x="5" y="76"/>
                  </a:cubicBezTo>
                  <a:cubicBezTo>
                    <a:pt x="5" y="80"/>
                    <a:pt x="4" y="82"/>
                    <a:pt x="2" y="85"/>
                  </a:cubicBezTo>
                  <a:cubicBezTo>
                    <a:pt x="1" y="87"/>
                    <a:pt x="0" y="90"/>
                    <a:pt x="0" y="95"/>
                  </a:cubicBezTo>
                  <a:cubicBezTo>
                    <a:pt x="5" y="95"/>
                    <a:pt x="5" y="95"/>
                    <a:pt x="5" y="95"/>
                  </a:cubicBezTo>
                  <a:cubicBezTo>
                    <a:pt x="5" y="91"/>
                    <a:pt x="6" y="89"/>
                    <a:pt x="7" y="87"/>
                  </a:cubicBezTo>
                  <a:cubicBezTo>
                    <a:pt x="8" y="85"/>
                    <a:pt x="10" y="82"/>
                    <a:pt x="10" y="76"/>
                  </a:cubicBezTo>
                  <a:cubicBezTo>
                    <a:pt x="10" y="74"/>
                    <a:pt x="9" y="72"/>
                    <a:pt x="9" y="71"/>
                  </a:cubicBezTo>
                  <a:cubicBezTo>
                    <a:pt x="9" y="69"/>
                    <a:pt x="8" y="67"/>
                    <a:pt x="7" y="66"/>
                  </a:cubicBezTo>
                  <a:cubicBezTo>
                    <a:pt x="6" y="63"/>
                    <a:pt x="5" y="61"/>
                    <a:pt x="5" y="57"/>
                  </a:cubicBezTo>
                  <a:cubicBezTo>
                    <a:pt x="5" y="53"/>
                    <a:pt x="6" y="51"/>
                    <a:pt x="7" y="49"/>
                  </a:cubicBezTo>
                  <a:cubicBezTo>
                    <a:pt x="8" y="46"/>
                    <a:pt x="9" y="44"/>
                    <a:pt x="10" y="39"/>
                  </a:cubicBezTo>
                  <a:close/>
                </a:path>
              </a:pathLst>
            </a:custGeom>
            <a:solidFill>
              <a:srgbClr val="BA141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grpSp>
    </xdr:grpSp>
    <xdr:clientData/>
  </xdr:twoCellAnchor>
  <xdr:twoCellAnchor>
    <xdr:from>
      <xdr:col>11</xdr:col>
      <xdr:colOff>238477</xdr:colOff>
      <xdr:row>4</xdr:row>
      <xdr:rowOff>183919</xdr:rowOff>
    </xdr:from>
    <xdr:to>
      <xdr:col>14</xdr:col>
      <xdr:colOff>409576</xdr:colOff>
      <xdr:row>9</xdr:row>
      <xdr:rowOff>47673</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7616998" y="935187"/>
          <a:ext cx="2183423" cy="802838"/>
          <a:chOff x="6944077" y="945919"/>
          <a:chExt cx="1999899" cy="816206"/>
        </a:xfrm>
      </xdr:grpSpPr>
      <xdr:grpSp>
        <xdr:nvGrpSpPr>
          <xdr:cNvPr id="162" name="Group 161">
            <a:extLst>
              <a:ext uri="{FF2B5EF4-FFF2-40B4-BE49-F238E27FC236}">
                <a16:creationId xmlns:a16="http://schemas.microsoft.com/office/drawing/2014/main" id="{00000000-0008-0000-0000-0000A2000000}"/>
              </a:ext>
            </a:extLst>
          </xdr:cNvPr>
          <xdr:cNvGrpSpPr/>
        </xdr:nvGrpSpPr>
        <xdr:grpSpPr>
          <a:xfrm>
            <a:off x="7077427" y="964969"/>
            <a:ext cx="1866549" cy="797156"/>
            <a:chOff x="1295752" y="1260245"/>
            <a:chExt cx="1866549" cy="797156"/>
          </a:xfrm>
        </xdr:grpSpPr>
        <xdr:sp macro="" textlink="">
          <xdr:nvSpPr>
            <xdr:cNvPr id="163" name="Rectangle 162">
              <a:extLst>
                <a:ext uri="{FF2B5EF4-FFF2-40B4-BE49-F238E27FC236}">
                  <a16:creationId xmlns:a16="http://schemas.microsoft.com/office/drawing/2014/main" id="{00000000-0008-0000-0000-0000A3000000}"/>
                </a:ext>
              </a:extLst>
            </xdr:cNvPr>
            <xdr:cNvSpPr/>
          </xdr:nvSpPr>
          <xdr:spPr>
            <a:xfrm>
              <a:off x="1295752" y="1260245"/>
              <a:ext cx="1866549" cy="797156"/>
            </a:xfrm>
            <a:prstGeom prst="rect">
              <a:avLst/>
            </a:prstGeom>
            <a:solidFill>
              <a:sysClr val="window" lastClr="FFFFFF"/>
            </a:solidFill>
            <a:ln w="12700" cap="flat" cmpd="sng" algn="ctr">
              <a:noFill/>
              <a:prstDash val="solid"/>
              <a:miter lim="800000"/>
            </a:ln>
            <a:effectLst/>
          </xdr:spPr>
          <xdr:txBody>
            <a:bodyPr wrap="square" lIns="68580" rIns="68580" rtlCol="0" anchor="b"/>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200" b="1" i="0" u="none" strike="noStrike" kern="1200" cap="none" spc="0" normalizeH="0" baseline="0" noProof="0">
                <a:ln>
                  <a:noFill/>
                </a:ln>
                <a:solidFill>
                  <a:srgbClr val="00B050"/>
                </a:solidFill>
                <a:effectLst/>
                <a:uLnTx/>
                <a:uFillTx/>
                <a:latin typeface="Calibri Light" panose="020F0302020204030204"/>
                <a:ea typeface="+mn-ea"/>
                <a:cs typeface="+mn-cs"/>
              </a:endParaRPr>
            </a:p>
          </xdr:txBody>
        </xdr:sp>
        <xdr:sp macro="" textlink="Config!E21">
          <xdr:nvSpPr>
            <xdr:cNvPr id="164" name="TextBox 54">
              <a:extLst>
                <a:ext uri="{FF2B5EF4-FFF2-40B4-BE49-F238E27FC236}">
                  <a16:creationId xmlns:a16="http://schemas.microsoft.com/office/drawing/2014/main" id="{00000000-0008-0000-0000-0000A4000000}"/>
                </a:ext>
              </a:extLst>
            </xdr:cNvPr>
            <xdr:cNvSpPr txBox="1"/>
          </xdr:nvSpPr>
          <xdr:spPr>
            <a:xfrm>
              <a:off x="1729117" y="1301335"/>
              <a:ext cx="1418466" cy="416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rtl="0" eaLnBrk="1" fontAlgn="auto" latinLnBrk="0" hangingPunct="1"/>
              <a:fld id="{4159F0DC-986F-4DD2-A7E0-DF8AD8EBE9A8}" type="TxLink">
                <a:rPr lang="en-US" sz="1100" b="0" i="0" u="none" strike="noStrike">
                  <a:solidFill>
                    <a:srgbClr val="000000"/>
                  </a:solidFill>
                  <a:effectLst/>
                  <a:latin typeface="Calibri"/>
                  <a:cs typeface="Calibri"/>
                </a:rPr>
                <a:pPr algn="r" rtl="0" eaLnBrk="1" fontAlgn="auto" latinLnBrk="0" hangingPunct="1"/>
                <a:t>Business Continuity management</a:t>
              </a:fld>
              <a:endParaRPr lang="nl-NL" sz="1200" b="0">
                <a:effectLst/>
              </a:endParaRPr>
            </a:p>
          </xdr:txBody>
        </xdr:sp>
        <xdr:sp macro="" textlink="Config!I17">
          <xdr:nvSpPr>
            <xdr:cNvPr id="166" name="TextBox 165">
              <a:extLst>
                <a:ext uri="{FF2B5EF4-FFF2-40B4-BE49-F238E27FC236}">
                  <a16:creationId xmlns:a16="http://schemas.microsoft.com/office/drawing/2014/main" id="{00000000-0008-0000-0000-0000A6000000}"/>
                </a:ext>
              </a:extLst>
            </xdr:cNvPr>
            <xdr:cNvSpPr txBox="1"/>
          </xdr:nvSpPr>
          <xdr:spPr>
            <a:xfrm>
              <a:off x="2133952" y="1784552"/>
              <a:ext cx="914048" cy="2667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323A6424-8944-4914-9DE4-65E3CC28A418}" type="TxLink">
                <a:rPr lang="en-US" sz="1100" b="0" i="0" u="none" strike="noStrike">
                  <a:solidFill>
                    <a:srgbClr val="000000"/>
                  </a:solidFill>
                  <a:effectLst/>
                  <a:latin typeface="Calibri"/>
                  <a:ea typeface="+mn-ea"/>
                  <a:cs typeface="Calibri"/>
                </a:rPr>
                <a:pPr algn="r"/>
                <a:t>0 / 8</a:t>
              </a:fld>
              <a:endParaRPr lang="en-GB" sz="1000" b="0" i="0" u="none" strike="noStrike">
                <a:solidFill>
                  <a:schemeClr val="accent5">
                    <a:lumMod val="50000"/>
                  </a:schemeClr>
                </a:solidFill>
                <a:effectLst/>
                <a:latin typeface="+mn-lt"/>
                <a:ea typeface="+mn-ea"/>
                <a:cs typeface="+mn-cs"/>
              </a:endParaRPr>
            </a:p>
          </xdr:txBody>
        </xdr:sp>
      </xdr:grpSp>
      <xdr:pic>
        <xdr:nvPicPr>
          <xdr:cNvPr id="225" name="Picture 224">
            <a:extLst>
              <a:ext uri="{FF2B5EF4-FFF2-40B4-BE49-F238E27FC236}">
                <a16:creationId xmlns:a16="http://schemas.microsoft.com/office/drawing/2014/main" id="{00000000-0008-0000-0000-0000E1000000}"/>
              </a:ext>
            </a:extLst>
          </xdr:cNvPr>
          <xdr:cNvPicPr>
            <a:picLocks noChangeAspect="1"/>
          </xdr:cNvPicPr>
        </xdr:nvPicPr>
        <xdr:blipFill>
          <a:blip xmlns:r="http://schemas.openxmlformats.org/officeDocument/2006/relationships" r:embed="rId2"/>
          <a:stretch>
            <a:fillRect/>
          </a:stretch>
        </xdr:blipFill>
        <xdr:spPr>
          <a:xfrm>
            <a:off x="6944077" y="945919"/>
            <a:ext cx="797156" cy="797156"/>
          </a:xfrm>
          <a:prstGeom prst="rect">
            <a:avLst/>
          </a:prstGeom>
        </xdr:spPr>
      </xdr:pic>
    </xdr:grpSp>
    <xdr:clientData/>
  </xdr:twoCellAnchor>
  <xdr:twoCellAnchor>
    <xdr:from>
      <xdr:col>8</xdr:col>
      <xdr:colOff>295627</xdr:colOff>
      <xdr:row>9</xdr:row>
      <xdr:rowOff>88670</xdr:rowOff>
    </xdr:from>
    <xdr:to>
      <xdr:col>11</xdr:col>
      <xdr:colOff>333376</xdr:colOff>
      <xdr:row>13</xdr:row>
      <xdr:rowOff>142875</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5661824" y="1779022"/>
          <a:ext cx="2050073" cy="805473"/>
          <a:chOff x="5172427" y="1803170"/>
          <a:chExt cx="1866549" cy="816205"/>
        </a:xfrm>
      </xdr:grpSpPr>
      <xdr:grpSp>
        <xdr:nvGrpSpPr>
          <xdr:cNvPr id="147" name="Group 146">
            <a:extLst>
              <a:ext uri="{FF2B5EF4-FFF2-40B4-BE49-F238E27FC236}">
                <a16:creationId xmlns:a16="http://schemas.microsoft.com/office/drawing/2014/main" id="{00000000-0008-0000-0000-000093000000}"/>
              </a:ext>
            </a:extLst>
          </xdr:cNvPr>
          <xdr:cNvGrpSpPr/>
        </xdr:nvGrpSpPr>
        <xdr:grpSpPr>
          <a:xfrm>
            <a:off x="5172427" y="1803170"/>
            <a:ext cx="1866549" cy="800100"/>
            <a:chOff x="1295752" y="1260245"/>
            <a:chExt cx="1866549" cy="800100"/>
          </a:xfrm>
        </xdr:grpSpPr>
        <xdr:sp macro="" textlink="">
          <xdr:nvSpPr>
            <xdr:cNvPr id="148" name="Rectangle 147">
              <a:extLst>
                <a:ext uri="{FF2B5EF4-FFF2-40B4-BE49-F238E27FC236}">
                  <a16:creationId xmlns:a16="http://schemas.microsoft.com/office/drawing/2014/main" id="{00000000-0008-0000-0000-000094000000}"/>
                </a:ext>
              </a:extLst>
            </xdr:cNvPr>
            <xdr:cNvSpPr/>
          </xdr:nvSpPr>
          <xdr:spPr>
            <a:xfrm>
              <a:off x="1295752" y="1260245"/>
              <a:ext cx="1866549" cy="797156"/>
            </a:xfrm>
            <a:prstGeom prst="rect">
              <a:avLst/>
            </a:prstGeom>
            <a:solidFill>
              <a:sysClr val="window" lastClr="FFFFFF"/>
            </a:solidFill>
            <a:ln w="12700" cap="flat" cmpd="sng" algn="ctr">
              <a:noFill/>
              <a:prstDash val="solid"/>
              <a:miter lim="800000"/>
            </a:ln>
            <a:effectLst/>
          </xdr:spPr>
          <xdr:txBody>
            <a:bodyPr wrap="square" lIns="68580" rIns="68580" rtlCol="0" anchor="b"/>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200" b="1" i="0" u="none" strike="noStrike" kern="1200" cap="none" spc="0" normalizeH="0" baseline="0" noProof="0">
                <a:ln>
                  <a:noFill/>
                </a:ln>
                <a:solidFill>
                  <a:srgbClr val="00B050"/>
                </a:solidFill>
                <a:effectLst/>
                <a:uLnTx/>
                <a:uFillTx/>
                <a:latin typeface="Calibri Light" panose="020F0302020204030204"/>
                <a:ea typeface="+mn-ea"/>
                <a:cs typeface="+mn-cs"/>
              </a:endParaRPr>
            </a:p>
          </xdr:txBody>
        </xdr:sp>
        <xdr:sp macro="" textlink="Config!E18">
          <xdr:nvSpPr>
            <xdr:cNvPr id="149" name="TextBox 54">
              <a:extLst>
                <a:ext uri="{FF2B5EF4-FFF2-40B4-BE49-F238E27FC236}">
                  <a16:creationId xmlns:a16="http://schemas.microsoft.com/office/drawing/2014/main" id="{00000000-0008-0000-0000-000095000000}"/>
                </a:ext>
              </a:extLst>
            </xdr:cNvPr>
            <xdr:cNvSpPr txBox="1"/>
          </xdr:nvSpPr>
          <xdr:spPr>
            <a:xfrm>
              <a:off x="1729117" y="1301335"/>
              <a:ext cx="1418466" cy="416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rtl="0" eaLnBrk="1" fontAlgn="auto" latinLnBrk="0" hangingPunct="1"/>
              <a:fld id="{223285FF-E14F-441A-9DBA-CCE3D9E62C47}" type="TxLink">
                <a:rPr lang="en-US" sz="1100" b="0" i="0" u="none" strike="noStrike">
                  <a:solidFill>
                    <a:srgbClr val="000000"/>
                  </a:solidFill>
                  <a:effectLst/>
                  <a:latin typeface="Calibri"/>
                  <a:cs typeface="Calibri"/>
                </a:rPr>
                <a:pPr algn="r" rtl="0" eaLnBrk="1" fontAlgn="auto" latinLnBrk="0" hangingPunct="1"/>
                <a:t>System acquisition &amp; development</a:t>
              </a:fld>
              <a:endParaRPr lang="nl-NL" sz="1200" b="1">
                <a:effectLst/>
              </a:endParaRPr>
            </a:p>
          </xdr:txBody>
        </xdr:sp>
        <xdr:sp macro="" textlink="Config!I18">
          <xdr:nvSpPr>
            <xdr:cNvPr id="151" name="TextBox 150">
              <a:extLst>
                <a:ext uri="{FF2B5EF4-FFF2-40B4-BE49-F238E27FC236}">
                  <a16:creationId xmlns:a16="http://schemas.microsoft.com/office/drawing/2014/main" id="{00000000-0008-0000-0000-000097000000}"/>
                </a:ext>
              </a:extLst>
            </xdr:cNvPr>
            <xdr:cNvSpPr txBox="1"/>
          </xdr:nvSpPr>
          <xdr:spPr>
            <a:xfrm>
              <a:off x="2133952" y="1793645"/>
              <a:ext cx="914048" cy="2667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9FFF3A09-6FB9-431A-BB89-A3928D9FB7CC}" type="TxLink">
                <a:rPr lang="en-US" sz="1100" b="0" i="0" u="none" strike="noStrike">
                  <a:solidFill>
                    <a:srgbClr val="000000"/>
                  </a:solidFill>
                  <a:effectLst/>
                  <a:latin typeface="Calibri"/>
                  <a:ea typeface="+mn-ea"/>
                  <a:cs typeface="Calibri"/>
                </a:rPr>
                <a:pPr algn="r"/>
                <a:t>0 / 8</a:t>
              </a:fld>
              <a:endParaRPr lang="en-GB" sz="1000" b="1" i="0" u="none" strike="noStrike">
                <a:solidFill>
                  <a:sysClr val="windowText" lastClr="000000"/>
                </a:solidFill>
                <a:effectLst/>
                <a:latin typeface="+mn-lt"/>
                <a:ea typeface="+mn-ea"/>
                <a:cs typeface="+mn-cs"/>
              </a:endParaRPr>
            </a:p>
          </xdr:txBody>
        </xdr:sp>
      </xdr:grpSp>
      <xdr:pic>
        <xdr:nvPicPr>
          <xdr:cNvPr id="226" name="Picture 225">
            <a:extLst>
              <a:ext uri="{FF2B5EF4-FFF2-40B4-BE49-F238E27FC236}">
                <a16:creationId xmlns:a16="http://schemas.microsoft.com/office/drawing/2014/main" id="{00000000-0008-0000-0000-0000E2000000}"/>
              </a:ext>
            </a:extLst>
          </xdr:cNvPr>
          <xdr:cNvPicPr>
            <a:picLocks noChangeAspect="1"/>
          </xdr:cNvPicPr>
        </xdr:nvPicPr>
        <xdr:blipFill>
          <a:blip xmlns:r="http://schemas.openxmlformats.org/officeDocument/2006/relationships" r:embed="rId3"/>
          <a:stretch>
            <a:fillRect/>
          </a:stretch>
        </xdr:blipFill>
        <xdr:spPr>
          <a:xfrm>
            <a:off x="5181952" y="2127020"/>
            <a:ext cx="737893" cy="492355"/>
          </a:xfrm>
          <a:prstGeom prst="rect">
            <a:avLst/>
          </a:prstGeom>
        </xdr:spPr>
      </xdr:pic>
    </xdr:grpSp>
    <xdr:clientData/>
  </xdr:twoCellAnchor>
  <xdr:twoCellAnchor>
    <xdr:from>
      <xdr:col>2</xdr:col>
      <xdr:colOff>268310</xdr:colOff>
      <xdr:row>13</xdr:row>
      <xdr:rowOff>164870</xdr:rowOff>
    </xdr:from>
    <xdr:to>
      <xdr:col>5</xdr:col>
      <xdr:colOff>180977</xdr:colOff>
      <xdr:row>18</xdr:row>
      <xdr:rowOff>12470</xdr:rowOff>
    </xdr:to>
    <xdr:grpSp>
      <xdr:nvGrpSpPr>
        <xdr:cNvPr id="7" name="Group 6">
          <a:extLst>
            <a:ext uri="{FF2B5EF4-FFF2-40B4-BE49-F238E27FC236}">
              <a16:creationId xmlns:a16="http://schemas.microsoft.com/office/drawing/2014/main" id="{00000000-0008-0000-0000-000007000000}"/>
            </a:ext>
          </a:extLst>
        </xdr:cNvPr>
        <xdr:cNvGrpSpPr/>
      </xdr:nvGrpSpPr>
      <xdr:grpSpPr>
        <a:xfrm>
          <a:off x="1609859" y="2606490"/>
          <a:ext cx="1924991" cy="786684"/>
          <a:chOff x="1324655" y="2641370"/>
          <a:chExt cx="1904322" cy="800100"/>
        </a:xfrm>
      </xdr:grpSpPr>
      <xdr:grpSp>
        <xdr:nvGrpSpPr>
          <xdr:cNvPr id="112" name="Group 111">
            <a:extLst>
              <a:ext uri="{FF2B5EF4-FFF2-40B4-BE49-F238E27FC236}">
                <a16:creationId xmlns:a16="http://schemas.microsoft.com/office/drawing/2014/main" id="{00000000-0008-0000-0000-000070000000}"/>
              </a:ext>
            </a:extLst>
          </xdr:cNvPr>
          <xdr:cNvGrpSpPr/>
        </xdr:nvGrpSpPr>
        <xdr:grpSpPr>
          <a:xfrm>
            <a:off x="1324655" y="2641370"/>
            <a:ext cx="1904322" cy="800100"/>
            <a:chOff x="1257980" y="1260245"/>
            <a:chExt cx="1904322" cy="800100"/>
          </a:xfrm>
        </xdr:grpSpPr>
        <xdr:sp macro="" textlink="">
          <xdr:nvSpPr>
            <xdr:cNvPr id="113" name="Rectangle 112">
              <a:extLst>
                <a:ext uri="{FF2B5EF4-FFF2-40B4-BE49-F238E27FC236}">
                  <a16:creationId xmlns:a16="http://schemas.microsoft.com/office/drawing/2014/main" id="{00000000-0008-0000-0000-000071000000}"/>
                </a:ext>
              </a:extLst>
            </xdr:cNvPr>
            <xdr:cNvSpPr/>
          </xdr:nvSpPr>
          <xdr:spPr>
            <a:xfrm>
              <a:off x="1257980" y="1260245"/>
              <a:ext cx="1904322" cy="797156"/>
            </a:xfrm>
            <a:prstGeom prst="rect">
              <a:avLst/>
            </a:prstGeom>
            <a:solidFill>
              <a:sysClr val="window" lastClr="FFFFFF"/>
            </a:solidFill>
            <a:ln w="12700" cap="flat" cmpd="sng" algn="ctr">
              <a:noFill/>
              <a:prstDash val="solid"/>
              <a:miter lim="800000"/>
            </a:ln>
            <a:effectLst/>
          </xdr:spPr>
          <xdr:txBody>
            <a:bodyPr wrap="square" lIns="68580" rIns="68580" rtlCol="0" anchor="b"/>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200" b="1" i="0" u="none" strike="noStrike" kern="1200" cap="none" spc="0" normalizeH="0" baseline="0" noProof="0">
                <a:ln>
                  <a:noFill/>
                </a:ln>
                <a:solidFill>
                  <a:srgbClr val="00B050"/>
                </a:solidFill>
                <a:effectLst/>
                <a:uLnTx/>
                <a:uFillTx/>
                <a:latin typeface="Calibri Light" panose="020F0302020204030204"/>
                <a:ea typeface="+mn-ea"/>
                <a:cs typeface="+mn-cs"/>
              </a:endParaRPr>
            </a:p>
          </xdr:txBody>
        </xdr:sp>
        <xdr:sp macro="" textlink="Config!E11">
          <xdr:nvSpPr>
            <xdr:cNvPr id="114" name="TextBox 54">
              <a:extLst>
                <a:ext uri="{FF2B5EF4-FFF2-40B4-BE49-F238E27FC236}">
                  <a16:creationId xmlns:a16="http://schemas.microsoft.com/office/drawing/2014/main" id="{00000000-0008-0000-0000-000072000000}"/>
                </a:ext>
              </a:extLst>
            </xdr:cNvPr>
            <xdr:cNvSpPr txBox="1"/>
          </xdr:nvSpPr>
          <xdr:spPr>
            <a:xfrm>
              <a:off x="1729117" y="1301335"/>
              <a:ext cx="1418466" cy="416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rtl="0" eaLnBrk="1" fontAlgn="auto" latinLnBrk="0" hangingPunct="1"/>
              <a:fld id="{032556AE-FAC8-4B5C-8A8A-56C34000C3E2}" type="TxLink">
                <a:rPr lang="en-US" sz="1100" b="0" i="0" u="none" strike="noStrike">
                  <a:solidFill>
                    <a:srgbClr val="000000"/>
                  </a:solidFill>
                  <a:effectLst/>
                  <a:latin typeface="Calibri"/>
                  <a:cs typeface="Calibri"/>
                </a:rPr>
                <a:pPr algn="r" rtl="0" eaLnBrk="1" fontAlgn="auto" latinLnBrk="0" hangingPunct="1"/>
                <a:t>Human resources security</a:t>
              </a:fld>
              <a:endParaRPr lang="nl-NL" sz="1200" b="1">
                <a:effectLst/>
              </a:endParaRPr>
            </a:p>
          </xdr:txBody>
        </xdr:sp>
        <xdr:sp macro="" textlink="Config!I11">
          <xdr:nvSpPr>
            <xdr:cNvPr id="116" name="TextBox 115">
              <a:extLst>
                <a:ext uri="{FF2B5EF4-FFF2-40B4-BE49-F238E27FC236}">
                  <a16:creationId xmlns:a16="http://schemas.microsoft.com/office/drawing/2014/main" id="{00000000-0008-0000-0000-000074000000}"/>
                </a:ext>
              </a:extLst>
            </xdr:cNvPr>
            <xdr:cNvSpPr txBox="1"/>
          </xdr:nvSpPr>
          <xdr:spPr>
            <a:xfrm>
              <a:off x="2133952" y="1793645"/>
              <a:ext cx="914048" cy="2667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6C2D576A-5C28-4BA6-AFF2-7AF1C9858CB8}" type="TxLink">
                <a:rPr lang="en-US" sz="1100" b="0" i="0" u="none" strike="noStrike">
                  <a:solidFill>
                    <a:srgbClr val="000000"/>
                  </a:solidFill>
                  <a:effectLst/>
                  <a:latin typeface="Calibri"/>
                  <a:ea typeface="+mn-ea"/>
                  <a:cs typeface="Calibri"/>
                </a:rPr>
                <a:pPr algn="r"/>
                <a:t>0 / 1</a:t>
              </a:fld>
              <a:endParaRPr lang="en-GB" sz="1000" b="1" i="0" u="none" strike="noStrike">
                <a:solidFill>
                  <a:schemeClr val="accent5">
                    <a:lumMod val="50000"/>
                  </a:schemeClr>
                </a:solidFill>
                <a:effectLst/>
                <a:latin typeface="+mn-lt"/>
                <a:ea typeface="+mn-ea"/>
                <a:cs typeface="+mn-cs"/>
              </a:endParaRPr>
            </a:p>
          </xdr:txBody>
        </xdr:sp>
      </xdr:grpSp>
      <xdr:pic>
        <xdr:nvPicPr>
          <xdr:cNvPr id="227" name="Picture 226">
            <a:extLst>
              <a:ext uri="{FF2B5EF4-FFF2-40B4-BE49-F238E27FC236}">
                <a16:creationId xmlns:a16="http://schemas.microsoft.com/office/drawing/2014/main" id="{00000000-0008-0000-0000-0000E3000000}"/>
              </a:ext>
            </a:extLst>
          </xdr:cNvPr>
          <xdr:cNvPicPr>
            <a:picLocks noChangeAspect="1"/>
          </xdr:cNvPicPr>
        </xdr:nvPicPr>
        <xdr:blipFill>
          <a:blip xmlns:r="http://schemas.openxmlformats.org/officeDocument/2006/relationships" r:embed="rId4"/>
          <a:stretch>
            <a:fillRect/>
          </a:stretch>
        </xdr:blipFill>
        <xdr:spPr>
          <a:xfrm>
            <a:off x="1391002" y="3095625"/>
            <a:ext cx="452229" cy="279318"/>
          </a:xfrm>
          <a:prstGeom prst="rect">
            <a:avLst/>
          </a:prstGeom>
        </xdr:spPr>
      </xdr:pic>
    </xdr:grpSp>
    <xdr:clientData/>
  </xdr:twoCellAnchor>
  <xdr:twoCellAnchor>
    <xdr:from>
      <xdr:col>2</xdr:col>
      <xdr:colOff>89437</xdr:colOff>
      <xdr:row>18</xdr:row>
      <xdr:rowOff>19404</xdr:rowOff>
    </xdr:from>
    <xdr:to>
      <xdr:col>5</xdr:col>
      <xdr:colOff>180976</xdr:colOff>
      <xdr:row>22</xdr:row>
      <xdr:rowOff>88670</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430986" y="3400108"/>
          <a:ext cx="2103863" cy="820534"/>
          <a:chOff x="1200503" y="3448404"/>
          <a:chExt cx="2028473" cy="831266"/>
        </a:xfrm>
      </xdr:grpSpPr>
      <xdr:grpSp>
        <xdr:nvGrpSpPr>
          <xdr:cNvPr id="117" name="Group 116">
            <a:extLst>
              <a:ext uri="{FF2B5EF4-FFF2-40B4-BE49-F238E27FC236}">
                <a16:creationId xmlns:a16="http://schemas.microsoft.com/office/drawing/2014/main" id="{00000000-0008-0000-0000-000075000000}"/>
              </a:ext>
            </a:extLst>
          </xdr:cNvPr>
          <xdr:cNvGrpSpPr/>
        </xdr:nvGrpSpPr>
        <xdr:grpSpPr>
          <a:xfrm>
            <a:off x="1362427" y="3479570"/>
            <a:ext cx="1866549" cy="800100"/>
            <a:chOff x="1295752" y="1260245"/>
            <a:chExt cx="1866549" cy="800100"/>
          </a:xfrm>
        </xdr:grpSpPr>
        <xdr:sp macro="" textlink="">
          <xdr:nvSpPr>
            <xdr:cNvPr id="118" name="Rectangle 117">
              <a:extLst>
                <a:ext uri="{FF2B5EF4-FFF2-40B4-BE49-F238E27FC236}">
                  <a16:creationId xmlns:a16="http://schemas.microsoft.com/office/drawing/2014/main" id="{00000000-0008-0000-0000-000076000000}"/>
                </a:ext>
              </a:extLst>
            </xdr:cNvPr>
            <xdr:cNvSpPr/>
          </xdr:nvSpPr>
          <xdr:spPr>
            <a:xfrm>
              <a:off x="1295752" y="1260245"/>
              <a:ext cx="1866549" cy="797156"/>
            </a:xfrm>
            <a:prstGeom prst="rect">
              <a:avLst/>
            </a:prstGeom>
            <a:solidFill>
              <a:sysClr val="window" lastClr="FFFFFF"/>
            </a:solidFill>
            <a:ln w="12700" cap="flat" cmpd="sng" algn="ctr">
              <a:noFill/>
              <a:prstDash val="solid"/>
              <a:miter lim="800000"/>
            </a:ln>
            <a:effectLst/>
          </xdr:spPr>
          <xdr:txBody>
            <a:bodyPr wrap="square" lIns="68580" rIns="68580" rtlCol="0" anchor="b"/>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200" b="1" i="0" u="none" strike="noStrike" kern="1200" cap="none" spc="0" normalizeH="0" baseline="0" noProof="0">
                <a:ln>
                  <a:noFill/>
                </a:ln>
                <a:solidFill>
                  <a:srgbClr val="00B050"/>
                </a:solidFill>
                <a:effectLst/>
                <a:uLnTx/>
                <a:uFillTx/>
                <a:latin typeface="Calibri Light" panose="020F0302020204030204"/>
                <a:ea typeface="+mn-ea"/>
                <a:cs typeface="+mn-cs"/>
              </a:endParaRPr>
            </a:p>
          </xdr:txBody>
        </xdr:sp>
        <xdr:sp macro="" textlink="Config!E12">
          <xdr:nvSpPr>
            <xdr:cNvPr id="119" name="TextBox 54">
              <a:extLst>
                <a:ext uri="{FF2B5EF4-FFF2-40B4-BE49-F238E27FC236}">
                  <a16:creationId xmlns:a16="http://schemas.microsoft.com/office/drawing/2014/main" id="{00000000-0008-0000-0000-000077000000}"/>
                </a:ext>
              </a:extLst>
            </xdr:cNvPr>
            <xdr:cNvSpPr txBox="1"/>
          </xdr:nvSpPr>
          <xdr:spPr>
            <a:xfrm>
              <a:off x="1729117" y="1301335"/>
              <a:ext cx="1418466" cy="416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rtl="0" eaLnBrk="1" fontAlgn="auto" latinLnBrk="0" hangingPunct="1"/>
              <a:fld id="{D51C85C5-E106-4507-B975-E11A90FD7482}" type="TxLink">
                <a:rPr lang="en-US" sz="1100" b="0" i="0" u="none" strike="noStrike">
                  <a:solidFill>
                    <a:srgbClr val="000000"/>
                  </a:solidFill>
                  <a:effectLst/>
                  <a:latin typeface="Calibri"/>
                  <a:cs typeface="Calibri"/>
                </a:rPr>
                <a:pPr algn="r" rtl="0" eaLnBrk="1" fontAlgn="auto" latinLnBrk="0" hangingPunct="1"/>
                <a:t>Asset management</a:t>
              </a:fld>
              <a:endParaRPr lang="nl-NL" sz="1200" b="1">
                <a:effectLst/>
              </a:endParaRPr>
            </a:p>
          </xdr:txBody>
        </xdr:sp>
        <xdr:sp macro="" textlink="Config!I12">
          <xdr:nvSpPr>
            <xdr:cNvPr id="121" name="TextBox 120">
              <a:extLst>
                <a:ext uri="{FF2B5EF4-FFF2-40B4-BE49-F238E27FC236}">
                  <a16:creationId xmlns:a16="http://schemas.microsoft.com/office/drawing/2014/main" id="{00000000-0008-0000-0000-000079000000}"/>
                </a:ext>
              </a:extLst>
            </xdr:cNvPr>
            <xdr:cNvSpPr txBox="1"/>
          </xdr:nvSpPr>
          <xdr:spPr>
            <a:xfrm>
              <a:off x="2133952" y="1793645"/>
              <a:ext cx="914048" cy="2667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A3C78FB0-FCA3-4E6E-BC2E-30080910B506}" type="TxLink">
                <a:rPr lang="en-US" sz="1100" b="0" i="0" u="none" strike="noStrike">
                  <a:solidFill>
                    <a:srgbClr val="000000"/>
                  </a:solidFill>
                  <a:effectLst/>
                  <a:latin typeface="Calibri"/>
                  <a:ea typeface="+mn-ea"/>
                  <a:cs typeface="Calibri"/>
                </a:rPr>
                <a:pPr algn="r"/>
                <a:t>0 / 7</a:t>
              </a:fld>
              <a:endParaRPr lang="en-GB" sz="1000" b="1" i="0" u="none" strike="noStrike">
                <a:solidFill>
                  <a:schemeClr val="accent5">
                    <a:lumMod val="50000"/>
                  </a:schemeClr>
                </a:solidFill>
                <a:effectLst/>
                <a:latin typeface="+mn-lt"/>
                <a:ea typeface="+mn-ea"/>
                <a:cs typeface="+mn-cs"/>
              </a:endParaRPr>
            </a:p>
          </xdr:txBody>
        </xdr:sp>
      </xdr:grpSp>
      <xdr:pic>
        <xdr:nvPicPr>
          <xdr:cNvPr id="228" name="Picture 227">
            <a:extLst>
              <a:ext uri="{FF2B5EF4-FFF2-40B4-BE49-F238E27FC236}">
                <a16:creationId xmlns:a16="http://schemas.microsoft.com/office/drawing/2014/main" id="{00000000-0008-0000-0000-0000E4000000}"/>
              </a:ext>
            </a:extLst>
          </xdr:cNvPr>
          <xdr:cNvPicPr>
            <a:picLocks noChangeAspect="1"/>
          </xdr:cNvPicPr>
        </xdr:nvPicPr>
        <xdr:blipFill>
          <a:blip xmlns:r="http://schemas.openxmlformats.org/officeDocument/2006/relationships" r:embed="rId5"/>
          <a:stretch>
            <a:fillRect/>
          </a:stretch>
        </xdr:blipFill>
        <xdr:spPr>
          <a:xfrm>
            <a:off x="1200503" y="3448404"/>
            <a:ext cx="771172" cy="771172"/>
          </a:xfrm>
          <a:prstGeom prst="rect">
            <a:avLst/>
          </a:prstGeom>
        </xdr:spPr>
      </xdr:pic>
    </xdr:grpSp>
    <xdr:clientData/>
  </xdr:twoCellAnchor>
  <xdr:twoCellAnchor>
    <xdr:from>
      <xdr:col>8</xdr:col>
      <xdr:colOff>295627</xdr:colOff>
      <xdr:row>5</xdr:row>
      <xdr:rowOff>12468</xdr:rowOff>
    </xdr:from>
    <xdr:to>
      <xdr:col>11</xdr:col>
      <xdr:colOff>333376</xdr:colOff>
      <xdr:row>9</xdr:row>
      <xdr:rowOff>47663</xdr:rowOff>
    </xdr:to>
    <xdr:grpSp>
      <xdr:nvGrpSpPr>
        <xdr:cNvPr id="9" name="Group 8">
          <a:extLst>
            <a:ext uri="{FF2B5EF4-FFF2-40B4-BE49-F238E27FC236}">
              <a16:creationId xmlns:a16="http://schemas.microsoft.com/office/drawing/2014/main" id="{00000000-0008-0000-0000-000009000000}"/>
            </a:ext>
          </a:extLst>
        </xdr:cNvPr>
        <xdr:cNvGrpSpPr/>
      </xdr:nvGrpSpPr>
      <xdr:grpSpPr>
        <a:xfrm>
          <a:off x="5661824" y="951553"/>
          <a:ext cx="2050073" cy="786462"/>
          <a:chOff x="5172427" y="964969"/>
          <a:chExt cx="1866549" cy="797156"/>
        </a:xfrm>
      </xdr:grpSpPr>
      <xdr:grpSp>
        <xdr:nvGrpSpPr>
          <xdr:cNvPr id="142" name="Group 141">
            <a:extLst>
              <a:ext uri="{FF2B5EF4-FFF2-40B4-BE49-F238E27FC236}">
                <a16:creationId xmlns:a16="http://schemas.microsoft.com/office/drawing/2014/main" id="{00000000-0008-0000-0000-00008E000000}"/>
              </a:ext>
            </a:extLst>
          </xdr:cNvPr>
          <xdr:cNvGrpSpPr/>
        </xdr:nvGrpSpPr>
        <xdr:grpSpPr>
          <a:xfrm>
            <a:off x="5172427" y="964969"/>
            <a:ext cx="1866549" cy="797156"/>
            <a:chOff x="1295752" y="1260245"/>
            <a:chExt cx="1866549" cy="797156"/>
          </a:xfrm>
        </xdr:grpSpPr>
        <xdr:sp macro="" textlink="">
          <xdr:nvSpPr>
            <xdr:cNvPr id="143" name="Rectangle 142">
              <a:extLst>
                <a:ext uri="{FF2B5EF4-FFF2-40B4-BE49-F238E27FC236}">
                  <a16:creationId xmlns:a16="http://schemas.microsoft.com/office/drawing/2014/main" id="{00000000-0008-0000-0000-00008F000000}"/>
                </a:ext>
              </a:extLst>
            </xdr:cNvPr>
            <xdr:cNvSpPr/>
          </xdr:nvSpPr>
          <xdr:spPr>
            <a:xfrm>
              <a:off x="1295752" y="1260245"/>
              <a:ext cx="1866549" cy="797156"/>
            </a:xfrm>
            <a:prstGeom prst="rect">
              <a:avLst/>
            </a:prstGeom>
            <a:solidFill>
              <a:sysClr val="window" lastClr="FFFFFF"/>
            </a:solidFill>
            <a:ln w="12700" cap="flat" cmpd="sng" algn="ctr">
              <a:noFill/>
              <a:prstDash val="solid"/>
              <a:miter lim="800000"/>
            </a:ln>
            <a:effectLst/>
          </xdr:spPr>
          <xdr:txBody>
            <a:bodyPr wrap="square" lIns="68580" rIns="68580" rtlCol="0" anchor="b"/>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r" defTabSz="914400" rtl="0" eaLnBrk="1" fontAlgn="auto" latinLnBrk="0" hangingPunct="1">
                <a:lnSpc>
                  <a:spcPct val="100000"/>
                </a:lnSpc>
                <a:spcBef>
                  <a:spcPts val="0"/>
                </a:spcBef>
                <a:spcAft>
                  <a:spcPts val="0"/>
                </a:spcAft>
                <a:buClrTx/>
                <a:buSzTx/>
                <a:buFontTx/>
                <a:buNone/>
                <a:tabLst/>
                <a:defRPr/>
              </a:pPr>
              <a:endParaRPr kumimoji="0" lang="en-US" sz="1200" b="1" i="0" u="none" strike="noStrike" kern="1200" cap="none" spc="0" normalizeH="0" baseline="0" noProof="0">
                <a:ln>
                  <a:noFill/>
                </a:ln>
                <a:solidFill>
                  <a:srgbClr val="00B050"/>
                </a:solidFill>
                <a:effectLst/>
                <a:uLnTx/>
                <a:uFillTx/>
                <a:latin typeface="Calibri Light" panose="020F0302020204030204"/>
                <a:ea typeface="+mn-ea"/>
                <a:cs typeface="+mn-cs"/>
              </a:endParaRPr>
            </a:p>
          </xdr:txBody>
        </xdr:sp>
        <xdr:sp macro="" textlink="Config!E17">
          <xdr:nvSpPr>
            <xdr:cNvPr id="144" name="TextBox 54">
              <a:extLst>
                <a:ext uri="{FF2B5EF4-FFF2-40B4-BE49-F238E27FC236}">
                  <a16:creationId xmlns:a16="http://schemas.microsoft.com/office/drawing/2014/main" id="{00000000-0008-0000-0000-000090000000}"/>
                </a:ext>
              </a:extLst>
            </xdr:cNvPr>
            <xdr:cNvSpPr txBox="1"/>
          </xdr:nvSpPr>
          <xdr:spPr>
            <a:xfrm>
              <a:off x="1729117" y="1301335"/>
              <a:ext cx="1418466" cy="416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rtl="0" eaLnBrk="1" fontAlgn="auto" latinLnBrk="0" hangingPunct="1"/>
              <a:fld id="{B04A3463-C5AF-4634-AF08-D2224AA86D69}" type="TxLink">
                <a:rPr lang="en-US" sz="1100" b="0" i="0" u="none" strike="noStrike">
                  <a:solidFill>
                    <a:srgbClr val="000000"/>
                  </a:solidFill>
                  <a:effectLst/>
                  <a:latin typeface="Calibri"/>
                  <a:cs typeface="Calibri"/>
                </a:rPr>
                <a:pPr algn="r" rtl="0" eaLnBrk="1" fontAlgn="auto" latinLnBrk="0" hangingPunct="1"/>
                <a:t>Communications Security</a:t>
              </a:fld>
              <a:endParaRPr lang="nl-NL" sz="1200" b="0">
                <a:effectLst/>
              </a:endParaRPr>
            </a:p>
          </xdr:txBody>
        </xdr:sp>
        <xdr:sp macro="" textlink="Config!I17">
          <xdr:nvSpPr>
            <xdr:cNvPr id="146" name="TextBox 145">
              <a:extLst>
                <a:ext uri="{FF2B5EF4-FFF2-40B4-BE49-F238E27FC236}">
                  <a16:creationId xmlns:a16="http://schemas.microsoft.com/office/drawing/2014/main" id="{00000000-0008-0000-0000-000092000000}"/>
                </a:ext>
              </a:extLst>
            </xdr:cNvPr>
            <xdr:cNvSpPr txBox="1"/>
          </xdr:nvSpPr>
          <xdr:spPr>
            <a:xfrm>
              <a:off x="2133952" y="1784580"/>
              <a:ext cx="914048" cy="2667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323A6424-8944-4914-9DE4-65E3CC28A418}" type="TxLink">
                <a:rPr lang="en-US" sz="1100" b="0" i="0" u="none" strike="noStrike">
                  <a:solidFill>
                    <a:srgbClr val="000000"/>
                  </a:solidFill>
                  <a:effectLst/>
                  <a:latin typeface="Calibri"/>
                  <a:ea typeface="+mn-ea"/>
                  <a:cs typeface="Calibri"/>
                </a:rPr>
                <a:pPr algn="r"/>
                <a:t>0 / 8</a:t>
              </a:fld>
              <a:endParaRPr lang="en-GB" sz="1000" b="0" i="0" u="none" strike="noStrike">
                <a:solidFill>
                  <a:schemeClr val="accent5">
                    <a:lumMod val="50000"/>
                  </a:schemeClr>
                </a:solidFill>
                <a:effectLst/>
                <a:latin typeface="+mn-lt"/>
                <a:ea typeface="+mn-ea"/>
                <a:cs typeface="+mn-cs"/>
              </a:endParaRPr>
            </a:p>
          </xdr:txBody>
        </xdr:sp>
      </xdr:grpSp>
      <xdr:pic>
        <xdr:nvPicPr>
          <xdr:cNvPr id="229" name="Picture 228">
            <a:extLst>
              <a:ext uri="{FF2B5EF4-FFF2-40B4-BE49-F238E27FC236}">
                <a16:creationId xmlns:a16="http://schemas.microsoft.com/office/drawing/2014/main" id="{00000000-0008-0000-0000-0000E5000000}"/>
              </a:ext>
            </a:extLst>
          </xdr:cNvPr>
          <xdr:cNvPicPr>
            <a:picLocks noChangeAspect="1"/>
          </xdr:cNvPicPr>
        </xdr:nvPicPr>
        <xdr:blipFill>
          <a:blip xmlns:r="http://schemas.openxmlformats.org/officeDocument/2006/relationships" r:embed="rId6"/>
          <a:stretch>
            <a:fillRect/>
          </a:stretch>
        </xdr:blipFill>
        <xdr:spPr>
          <a:xfrm>
            <a:off x="5210528" y="1079269"/>
            <a:ext cx="475898" cy="615697"/>
          </a:xfrm>
          <a:prstGeom prst="rect">
            <a:avLst/>
          </a:prstGeom>
        </xdr:spPr>
      </xdr:pic>
    </xdr:grpSp>
    <xdr:clientData/>
  </xdr:twoCellAnchor>
  <xdr:twoCellAnchor>
    <xdr:from>
      <xdr:col>8</xdr:col>
      <xdr:colOff>219075</xdr:colOff>
      <xdr:row>13</xdr:row>
      <xdr:rowOff>114300</xdr:rowOff>
    </xdr:from>
    <xdr:to>
      <xdr:col>11</xdr:col>
      <xdr:colOff>333376</xdr:colOff>
      <xdr:row>18</xdr:row>
      <xdr:rowOff>12470</xdr:rowOff>
    </xdr:to>
    <xdr:grpSp>
      <xdr:nvGrpSpPr>
        <xdr:cNvPr id="74" name="Group 73">
          <a:extLst>
            <a:ext uri="{FF2B5EF4-FFF2-40B4-BE49-F238E27FC236}">
              <a16:creationId xmlns:a16="http://schemas.microsoft.com/office/drawing/2014/main" id="{00000000-0008-0000-0000-00004A000000}"/>
            </a:ext>
          </a:extLst>
        </xdr:cNvPr>
        <xdr:cNvGrpSpPr/>
      </xdr:nvGrpSpPr>
      <xdr:grpSpPr>
        <a:xfrm>
          <a:off x="5585272" y="2555920"/>
          <a:ext cx="2126625" cy="837254"/>
          <a:chOff x="5095875" y="2590800"/>
          <a:chExt cx="1943101" cy="850670"/>
        </a:xfrm>
      </xdr:grpSpPr>
      <xdr:grpSp>
        <xdr:nvGrpSpPr>
          <xdr:cNvPr id="152" name="Group 151">
            <a:extLst>
              <a:ext uri="{FF2B5EF4-FFF2-40B4-BE49-F238E27FC236}">
                <a16:creationId xmlns:a16="http://schemas.microsoft.com/office/drawing/2014/main" id="{00000000-0008-0000-0000-000098000000}"/>
              </a:ext>
            </a:extLst>
          </xdr:cNvPr>
          <xdr:cNvGrpSpPr/>
        </xdr:nvGrpSpPr>
        <xdr:grpSpPr>
          <a:xfrm>
            <a:off x="5172427" y="2641370"/>
            <a:ext cx="1866549" cy="800100"/>
            <a:chOff x="1295752" y="1260245"/>
            <a:chExt cx="1866549" cy="800100"/>
          </a:xfrm>
        </xdr:grpSpPr>
        <xdr:sp macro="" textlink="">
          <xdr:nvSpPr>
            <xdr:cNvPr id="153" name="Rectangle 152">
              <a:extLst>
                <a:ext uri="{FF2B5EF4-FFF2-40B4-BE49-F238E27FC236}">
                  <a16:creationId xmlns:a16="http://schemas.microsoft.com/office/drawing/2014/main" id="{00000000-0008-0000-0000-000099000000}"/>
                </a:ext>
              </a:extLst>
            </xdr:cNvPr>
            <xdr:cNvSpPr/>
          </xdr:nvSpPr>
          <xdr:spPr>
            <a:xfrm>
              <a:off x="1295752" y="1260245"/>
              <a:ext cx="1866549" cy="797156"/>
            </a:xfrm>
            <a:prstGeom prst="rect">
              <a:avLst/>
            </a:prstGeom>
            <a:solidFill>
              <a:sysClr val="window" lastClr="FFFFFF"/>
            </a:solidFill>
            <a:ln w="12700" cap="flat" cmpd="sng" algn="ctr">
              <a:noFill/>
              <a:prstDash val="solid"/>
              <a:miter lim="800000"/>
            </a:ln>
            <a:effectLst/>
          </xdr:spPr>
          <xdr:txBody>
            <a:bodyPr wrap="square" lIns="68580" rIns="68580" rtlCol="0" anchor="b"/>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200" b="1" i="0" u="none" strike="noStrike" kern="1200" cap="none" spc="0" normalizeH="0" baseline="0" noProof="0">
                <a:ln>
                  <a:noFill/>
                </a:ln>
                <a:solidFill>
                  <a:srgbClr val="00B050"/>
                </a:solidFill>
                <a:effectLst/>
                <a:uLnTx/>
                <a:uFillTx/>
                <a:latin typeface="Calibri Light" panose="020F0302020204030204"/>
                <a:ea typeface="+mn-ea"/>
                <a:cs typeface="+mn-cs"/>
              </a:endParaRPr>
            </a:p>
          </xdr:txBody>
        </xdr:sp>
        <xdr:sp macro="" textlink="Config!E19">
          <xdr:nvSpPr>
            <xdr:cNvPr id="154" name="TextBox 54">
              <a:extLst>
                <a:ext uri="{FF2B5EF4-FFF2-40B4-BE49-F238E27FC236}">
                  <a16:creationId xmlns:a16="http://schemas.microsoft.com/office/drawing/2014/main" id="{00000000-0008-0000-0000-00009A000000}"/>
                </a:ext>
              </a:extLst>
            </xdr:cNvPr>
            <xdr:cNvSpPr txBox="1"/>
          </xdr:nvSpPr>
          <xdr:spPr>
            <a:xfrm>
              <a:off x="1729117" y="1301335"/>
              <a:ext cx="1418466" cy="416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rtl="0" eaLnBrk="1" fontAlgn="auto" latinLnBrk="0" hangingPunct="1"/>
              <a:fld id="{8638C55B-F00F-47C9-8C36-6C65213885D2}" type="TxLink">
                <a:rPr lang="en-US" sz="1100" b="0" i="0" u="none" strike="noStrike">
                  <a:solidFill>
                    <a:srgbClr val="000000"/>
                  </a:solidFill>
                  <a:effectLst/>
                  <a:latin typeface="Calibri"/>
                  <a:cs typeface="Calibri"/>
                </a:rPr>
                <a:pPr algn="r" rtl="0" eaLnBrk="1" fontAlgn="auto" latinLnBrk="0" hangingPunct="1"/>
                <a:t>Supplier relationships</a:t>
              </a:fld>
              <a:endParaRPr lang="nl-NL" sz="1200" b="1">
                <a:effectLst/>
              </a:endParaRPr>
            </a:p>
          </xdr:txBody>
        </xdr:sp>
        <xdr:sp macro="" textlink="Config!I19">
          <xdr:nvSpPr>
            <xdr:cNvPr id="156" name="TextBox 155">
              <a:extLst>
                <a:ext uri="{FF2B5EF4-FFF2-40B4-BE49-F238E27FC236}">
                  <a16:creationId xmlns:a16="http://schemas.microsoft.com/office/drawing/2014/main" id="{00000000-0008-0000-0000-00009C000000}"/>
                </a:ext>
              </a:extLst>
            </xdr:cNvPr>
            <xdr:cNvSpPr txBox="1"/>
          </xdr:nvSpPr>
          <xdr:spPr>
            <a:xfrm>
              <a:off x="2133952" y="1793645"/>
              <a:ext cx="914048" cy="2667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7D408050-89D7-45A7-9CA4-0ABA2ABA0ADD}" type="TxLink">
                <a:rPr lang="en-US" sz="1100" b="0" i="0" u="none" strike="noStrike">
                  <a:solidFill>
                    <a:srgbClr val="000000"/>
                  </a:solidFill>
                  <a:effectLst/>
                  <a:latin typeface="Calibri"/>
                  <a:ea typeface="+mn-ea"/>
                  <a:cs typeface="Calibri"/>
                </a:rPr>
                <a:pPr algn="r"/>
                <a:t>0 / 2</a:t>
              </a:fld>
              <a:endParaRPr lang="en-GB" sz="1000" b="1" i="0" u="none" strike="noStrike">
                <a:solidFill>
                  <a:schemeClr val="accent5">
                    <a:lumMod val="50000"/>
                  </a:schemeClr>
                </a:solidFill>
                <a:effectLst/>
                <a:latin typeface="+mn-lt"/>
                <a:ea typeface="+mn-ea"/>
                <a:cs typeface="+mn-cs"/>
              </a:endParaRPr>
            </a:p>
          </xdr:txBody>
        </xdr:sp>
      </xdr:grpSp>
      <xdr:grpSp>
        <xdr:nvGrpSpPr>
          <xdr:cNvPr id="230" name="Group 229">
            <a:extLst>
              <a:ext uri="{FF2B5EF4-FFF2-40B4-BE49-F238E27FC236}">
                <a16:creationId xmlns:a16="http://schemas.microsoft.com/office/drawing/2014/main" id="{00000000-0008-0000-0000-0000E6000000}"/>
              </a:ext>
            </a:extLst>
          </xdr:cNvPr>
          <xdr:cNvGrpSpPr/>
        </xdr:nvGrpSpPr>
        <xdr:grpSpPr>
          <a:xfrm>
            <a:off x="5095875" y="2590800"/>
            <a:ext cx="723900" cy="847725"/>
            <a:chOff x="6410325" y="479425"/>
            <a:chExt cx="2560638" cy="2560638"/>
          </a:xfrm>
        </xdr:grpSpPr>
        <xdr:grpSp>
          <xdr:nvGrpSpPr>
            <xdr:cNvPr id="231" name="Group 230">
              <a:extLst>
                <a:ext uri="{FF2B5EF4-FFF2-40B4-BE49-F238E27FC236}">
                  <a16:creationId xmlns:a16="http://schemas.microsoft.com/office/drawing/2014/main" id="{00000000-0008-0000-0000-0000E7000000}"/>
                </a:ext>
              </a:extLst>
            </xdr:cNvPr>
            <xdr:cNvGrpSpPr>
              <a:grpSpLocks noChangeAspect="1"/>
            </xdr:cNvGrpSpPr>
          </xdr:nvGrpSpPr>
          <xdr:grpSpPr bwMode="auto">
            <a:xfrm>
              <a:off x="6410325" y="479425"/>
              <a:ext cx="2560638" cy="2560638"/>
              <a:chOff x="4038" y="302"/>
              <a:chExt cx="1613" cy="1613"/>
            </a:xfrm>
          </xdr:grpSpPr>
          <xdr:sp macro="" textlink="">
            <xdr:nvSpPr>
              <xdr:cNvPr id="238" name="AutoShape 3">
                <a:extLst>
                  <a:ext uri="{FF2B5EF4-FFF2-40B4-BE49-F238E27FC236}">
                    <a16:creationId xmlns:a16="http://schemas.microsoft.com/office/drawing/2014/main" id="{00000000-0008-0000-0000-0000EE000000}"/>
                  </a:ext>
                </a:extLst>
              </xdr:cNvPr>
              <xdr:cNvSpPr>
                <a:spLocks noChangeAspect="1" noChangeArrowheads="1" noTextEdit="1"/>
              </xdr:cNvSpPr>
            </xdr:nvSpPr>
            <xdr:spPr bwMode="auto">
              <a:xfrm>
                <a:off x="4038" y="302"/>
                <a:ext cx="1613" cy="16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39" name="Freeform 238">
                <a:extLst>
                  <a:ext uri="{FF2B5EF4-FFF2-40B4-BE49-F238E27FC236}">
                    <a16:creationId xmlns:a16="http://schemas.microsoft.com/office/drawing/2014/main" id="{00000000-0008-0000-0000-0000EF000000}"/>
                  </a:ext>
                </a:extLst>
              </xdr:cNvPr>
              <xdr:cNvSpPr>
                <a:spLocks/>
              </xdr:cNvSpPr>
            </xdr:nvSpPr>
            <xdr:spPr bwMode="auto">
              <a:xfrm>
                <a:off x="4406" y="1461"/>
                <a:ext cx="422" cy="258"/>
              </a:xfrm>
              <a:custGeom>
                <a:avLst/>
                <a:gdLst>
                  <a:gd name="T0" fmla="*/ 170 w 422"/>
                  <a:gd name="T1" fmla="*/ 44 h 258"/>
                  <a:gd name="T2" fmla="*/ 170 w 422"/>
                  <a:gd name="T3" fmla="*/ 0 h 258"/>
                  <a:gd name="T4" fmla="*/ 60 w 422"/>
                  <a:gd name="T5" fmla="*/ 0 h 258"/>
                  <a:gd name="T6" fmla="*/ 60 w 422"/>
                  <a:gd name="T7" fmla="*/ 44 h 258"/>
                  <a:gd name="T8" fmla="*/ 0 w 422"/>
                  <a:gd name="T9" fmla="*/ 44 h 258"/>
                  <a:gd name="T10" fmla="*/ 0 w 422"/>
                  <a:gd name="T11" fmla="*/ 55 h 258"/>
                  <a:gd name="T12" fmla="*/ 14 w 422"/>
                  <a:gd name="T13" fmla="*/ 55 h 258"/>
                  <a:gd name="T14" fmla="*/ 14 w 422"/>
                  <a:gd name="T15" fmla="*/ 258 h 258"/>
                  <a:gd name="T16" fmla="*/ 105 w 422"/>
                  <a:gd name="T17" fmla="*/ 258 h 258"/>
                  <a:gd name="T18" fmla="*/ 142 w 422"/>
                  <a:gd name="T19" fmla="*/ 258 h 258"/>
                  <a:gd name="T20" fmla="*/ 170 w 422"/>
                  <a:gd name="T21" fmla="*/ 258 h 258"/>
                  <a:gd name="T22" fmla="*/ 318 w 422"/>
                  <a:gd name="T23" fmla="*/ 258 h 258"/>
                  <a:gd name="T24" fmla="*/ 408 w 422"/>
                  <a:gd name="T25" fmla="*/ 258 h 258"/>
                  <a:gd name="T26" fmla="*/ 408 w 422"/>
                  <a:gd name="T27" fmla="*/ 55 h 258"/>
                  <a:gd name="T28" fmla="*/ 422 w 422"/>
                  <a:gd name="T29" fmla="*/ 55 h 258"/>
                  <a:gd name="T30" fmla="*/ 422 w 422"/>
                  <a:gd name="T31" fmla="*/ 44 h 258"/>
                  <a:gd name="T32" fmla="*/ 170 w 422"/>
                  <a:gd name="T33" fmla="*/ 44 h 25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422" h="258">
                    <a:moveTo>
                      <a:pt x="170" y="44"/>
                    </a:moveTo>
                    <a:lnTo>
                      <a:pt x="170" y="0"/>
                    </a:lnTo>
                    <a:lnTo>
                      <a:pt x="60" y="0"/>
                    </a:lnTo>
                    <a:lnTo>
                      <a:pt x="60" y="44"/>
                    </a:lnTo>
                    <a:lnTo>
                      <a:pt x="0" y="44"/>
                    </a:lnTo>
                    <a:lnTo>
                      <a:pt x="0" y="55"/>
                    </a:lnTo>
                    <a:lnTo>
                      <a:pt x="14" y="55"/>
                    </a:lnTo>
                    <a:lnTo>
                      <a:pt x="14" y="258"/>
                    </a:lnTo>
                    <a:lnTo>
                      <a:pt x="105" y="258"/>
                    </a:lnTo>
                    <a:lnTo>
                      <a:pt x="142" y="258"/>
                    </a:lnTo>
                    <a:lnTo>
                      <a:pt x="170" y="258"/>
                    </a:lnTo>
                    <a:lnTo>
                      <a:pt x="318" y="258"/>
                    </a:lnTo>
                    <a:lnTo>
                      <a:pt x="408" y="258"/>
                    </a:lnTo>
                    <a:lnTo>
                      <a:pt x="408" y="55"/>
                    </a:lnTo>
                    <a:lnTo>
                      <a:pt x="422" y="55"/>
                    </a:lnTo>
                    <a:lnTo>
                      <a:pt x="422" y="44"/>
                    </a:lnTo>
                    <a:lnTo>
                      <a:pt x="170" y="44"/>
                    </a:lnTo>
                    <a:close/>
                  </a:path>
                </a:pathLst>
              </a:custGeom>
              <a:solidFill>
                <a:srgbClr val="D2D2D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40" name="Freeform 239">
                <a:extLst>
                  <a:ext uri="{FF2B5EF4-FFF2-40B4-BE49-F238E27FC236}">
                    <a16:creationId xmlns:a16="http://schemas.microsoft.com/office/drawing/2014/main" id="{00000000-0008-0000-0000-0000F0000000}"/>
                  </a:ext>
                </a:extLst>
              </xdr:cNvPr>
              <xdr:cNvSpPr>
                <a:spLocks/>
              </xdr:cNvSpPr>
            </xdr:nvSpPr>
            <xdr:spPr bwMode="auto">
              <a:xfrm>
                <a:off x="4915" y="1386"/>
                <a:ext cx="347" cy="333"/>
              </a:xfrm>
              <a:custGeom>
                <a:avLst/>
                <a:gdLst>
                  <a:gd name="T0" fmla="*/ 168 w 347"/>
                  <a:gd name="T1" fmla="*/ 45 h 333"/>
                  <a:gd name="T2" fmla="*/ 168 w 347"/>
                  <a:gd name="T3" fmla="*/ 0 h 333"/>
                  <a:gd name="T4" fmla="*/ 58 w 347"/>
                  <a:gd name="T5" fmla="*/ 0 h 333"/>
                  <a:gd name="T6" fmla="*/ 58 w 347"/>
                  <a:gd name="T7" fmla="*/ 45 h 333"/>
                  <a:gd name="T8" fmla="*/ 0 w 347"/>
                  <a:gd name="T9" fmla="*/ 45 h 333"/>
                  <a:gd name="T10" fmla="*/ 0 w 347"/>
                  <a:gd name="T11" fmla="*/ 54 h 333"/>
                  <a:gd name="T12" fmla="*/ 12 w 347"/>
                  <a:gd name="T13" fmla="*/ 54 h 333"/>
                  <a:gd name="T14" fmla="*/ 12 w 347"/>
                  <a:gd name="T15" fmla="*/ 333 h 333"/>
                  <a:gd name="T16" fmla="*/ 105 w 347"/>
                  <a:gd name="T17" fmla="*/ 333 h 333"/>
                  <a:gd name="T18" fmla="*/ 141 w 347"/>
                  <a:gd name="T19" fmla="*/ 333 h 333"/>
                  <a:gd name="T20" fmla="*/ 168 w 347"/>
                  <a:gd name="T21" fmla="*/ 333 h 333"/>
                  <a:gd name="T22" fmla="*/ 242 w 347"/>
                  <a:gd name="T23" fmla="*/ 333 h 333"/>
                  <a:gd name="T24" fmla="*/ 333 w 347"/>
                  <a:gd name="T25" fmla="*/ 333 h 333"/>
                  <a:gd name="T26" fmla="*/ 333 w 347"/>
                  <a:gd name="T27" fmla="*/ 54 h 333"/>
                  <a:gd name="T28" fmla="*/ 347 w 347"/>
                  <a:gd name="T29" fmla="*/ 54 h 333"/>
                  <a:gd name="T30" fmla="*/ 347 w 347"/>
                  <a:gd name="T31" fmla="*/ 45 h 333"/>
                  <a:gd name="T32" fmla="*/ 168 w 347"/>
                  <a:gd name="T33" fmla="*/ 45 h 33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347" h="333">
                    <a:moveTo>
                      <a:pt x="168" y="45"/>
                    </a:moveTo>
                    <a:lnTo>
                      <a:pt x="168" y="0"/>
                    </a:lnTo>
                    <a:lnTo>
                      <a:pt x="58" y="0"/>
                    </a:lnTo>
                    <a:lnTo>
                      <a:pt x="58" y="45"/>
                    </a:lnTo>
                    <a:lnTo>
                      <a:pt x="0" y="45"/>
                    </a:lnTo>
                    <a:lnTo>
                      <a:pt x="0" y="54"/>
                    </a:lnTo>
                    <a:lnTo>
                      <a:pt x="12" y="54"/>
                    </a:lnTo>
                    <a:lnTo>
                      <a:pt x="12" y="333"/>
                    </a:lnTo>
                    <a:lnTo>
                      <a:pt x="105" y="333"/>
                    </a:lnTo>
                    <a:lnTo>
                      <a:pt x="141" y="333"/>
                    </a:lnTo>
                    <a:lnTo>
                      <a:pt x="168" y="333"/>
                    </a:lnTo>
                    <a:lnTo>
                      <a:pt x="242" y="333"/>
                    </a:lnTo>
                    <a:lnTo>
                      <a:pt x="333" y="333"/>
                    </a:lnTo>
                    <a:lnTo>
                      <a:pt x="333" y="54"/>
                    </a:lnTo>
                    <a:lnTo>
                      <a:pt x="347" y="54"/>
                    </a:lnTo>
                    <a:lnTo>
                      <a:pt x="347" y="45"/>
                    </a:lnTo>
                    <a:lnTo>
                      <a:pt x="168" y="45"/>
                    </a:lnTo>
                    <a:close/>
                  </a:path>
                </a:pathLst>
              </a:custGeom>
              <a:solidFill>
                <a:srgbClr val="D2D2D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41" name="Rectangle 240">
                <a:extLst>
                  <a:ext uri="{FF2B5EF4-FFF2-40B4-BE49-F238E27FC236}">
                    <a16:creationId xmlns:a16="http://schemas.microsoft.com/office/drawing/2014/main" id="{00000000-0008-0000-0000-0000F1000000}"/>
                  </a:ext>
                </a:extLst>
              </xdr:cNvPr>
              <xdr:cNvSpPr>
                <a:spLocks noChangeArrowheads="1"/>
              </xdr:cNvSpPr>
            </xdr:nvSpPr>
            <xdr:spPr bwMode="auto">
              <a:xfrm>
                <a:off x="4706" y="1366"/>
                <a:ext cx="283" cy="353"/>
              </a:xfrm>
              <a:prstGeom prst="rect">
                <a:avLst/>
              </a:prstGeom>
              <a:solidFill>
                <a:srgbClr val="9B4F9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42" name="Rectangle 241">
                <a:extLst>
                  <a:ext uri="{FF2B5EF4-FFF2-40B4-BE49-F238E27FC236}">
                    <a16:creationId xmlns:a16="http://schemas.microsoft.com/office/drawing/2014/main" id="{00000000-0008-0000-0000-0000F2000000}"/>
                  </a:ext>
                </a:extLst>
              </xdr:cNvPr>
              <xdr:cNvSpPr>
                <a:spLocks noChangeArrowheads="1"/>
              </xdr:cNvSpPr>
            </xdr:nvSpPr>
            <xdr:spPr bwMode="auto">
              <a:xfrm>
                <a:off x="4692" y="1355"/>
                <a:ext cx="311" cy="11"/>
              </a:xfrm>
              <a:prstGeom prst="rect">
                <a:avLst/>
              </a:prstGeom>
              <a:solidFill>
                <a:srgbClr val="68217A"/>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43" name="Rectangle 242">
                <a:extLst>
                  <a:ext uri="{FF2B5EF4-FFF2-40B4-BE49-F238E27FC236}">
                    <a16:creationId xmlns:a16="http://schemas.microsoft.com/office/drawing/2014/main" id="{00000000-0008-0000-0000-0000F3000000}"/>
                  </a:ext>
                </a:extLst>
              </xdr:cNvPr>
              <xdr:cNvSpPr>
                <a:spLocks noChangeArrowheads="1"/>
              </xdr:cNvSpPr>
            </xdr:nvSpPr>
            <xdr:spPr bwMode="auto">
              <a:xfrm>
                <a:off x="4861" y="1648"/>
                <a:ext cx="37" cy="71"/>
              </a:xfrm>
              <a:prstGeom prst="rect">
                <a:avLst/>
              </a:prstGeom>
              <a:solidFill>
                <a:srgbClr val="68217A"/>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44" name="Rectangle 243">
                <a:extLst>
                  <a:ext uri="{FF2B5EF4-FFF2-40B4-BE49-F238E27FC236}">
                    <a16:creationId xmlns:a16="http://schemas.microsoft.com/office/drawing/2014/main" id="{00000000-0008-0000-0000-0000F4000000}"/>
                  </a:ext>
                </a:extLst>
              </xdr:cNvPr>
              <xdr:cNvSpPr>
                <a:spLocks noChangeArrowheads="1"/>
              </xdr:cNvSpPr>
            </xdr:nvSpPr>
            <xdr:spPr bwMode="auto">
              <a:xfrm>
                <a:off x="4797" y="1648"/>
                <a:ext cx="38" cy="71"/>
              </a:xfrm>
              <a:prstGeom prst="rect">
                <a:avLst/>
              </a:prstGeom>
              <a:solidFill>
                <a:srgbClr val="68217A"/>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45" name="Rectangle 244">
                <a:extLst>
                  <a:ext uri="{FF2B5EF4-FFF2-40B4-BE49-F238E27FC236}">
                    <a16:creationId xmlns:a16="http://schemas.microsoft.com/office/drawing/2014/main" id="{00000000-0008-0000-0000-0000F5000000}"/>
                  </a:ext>
                </a:extLst>
              </xdr:cNvPr>
              <xdr:cNvSpPr>
                <a:spLocks noChangeArrowheads="1"/>
              </xdr:cNvSpPr>
            </xdr:nvSpPr>
            <xdr:spPr bwMode="auto">
              <a:xfrm>
                <a:off x="4734" y="1398"/>
                <a:ext cx="228" cy="37"/>
              </a:xfrm>
              <a:prstGeom prst="rect">
                <a:avLst/>
              </a:prstGeom>
              <a:solidFill>
                <a:srgbClr val="68217A"/>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46" name="Rectangle 245">
                <a:extLst>
                  <a:ext uri="{FF2B5EF4-FFF2-40B4-BE49-F238E27FC236}">
                    <a16:creationId xmlns:a16="http://schemas.microsoft.com/office/drawing/2014/main" id="{00000000-0008-0000-0000-0000F6000000}"/>
                  </a:ext>
                </a:extLst>
              </xdr:cNvPr>
              <xdr:cNvSpPr>
                <a:spLocks noChangeArrowheads="1"/>
              </xdr:cNvSpPr>
            </xdr:nvSpPr>
            <xdr:spPr bwMode="auto">
              <a:xfrm>
                <a:off x="4734" y="1461"/>
                <a:ext cx="228" cy="37"/>
              </a:xfrm>
              <a:prstGeom prst="rect">
                <a:avLst/>
              </a:prstGeom>
              <a:solidFill>
                <a:srgbClr val="68217A"/>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47" name="Rectangle 246">
                <a:extLst>
                  <a:ext uri="{FF2B5EF4-FFF2-40B4-BE49-F238E27FC236}">
                    <a16:creationId xmlns:a16="http://schemas.microsoft.com/office/drawing/2014/main" id="{00000000-0008-0000-0000-0000F7000000}"/>
                  </a:ext>
                </a:extLst>
              </xdr:cNvPr>
              <xdr:cNvSpPr>
                <a:spLocks noChangeArrowheads="1"/>
              </xdr:cNvSpPr>
            </xdr:nvSpPr>
            <xdr:spPr bwMode="auto">
              <a:xfrm>
                <a:off x="4734" y="1524"/>
                <a:ext cx="228" cy="37"/>
              </a:xfrm>
              <a:prstGeom prst="rect">
                <a:avLst/>
              </a:prstGeom>
              <a:solidFill>
                <a:srgbClr val="68217A"/>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48" name="Rectangle 247">
                <a:extLst>
                  <a:ext uri="{FF2B5EF4-FFF2-40B4-BE49-F238E27FC236}">
                    <a16:creationId xmlns:a16="http://schemas.microsoft.com/office/drawing/2014/main" id="{00000000-0008-0000-0000-0000F8000000}"/>
                  </a:ext>
                </a:extLst>
              </xdr:cNvPr>
              <xdr:cNvSpPr>
                <a:spLocks noChangeArrowheads="1"/>
              </xdr:cNvSpPr>
            </xdr:nvSpPr>
            <xdr:spPr bwMode="auto">
              <a:xfrm>
                <a:off x="4734" y="1587"/>
                <a:ext cx="228" cy="38"/>
              </a:xfrm>
              <a:prstGeom prst="rect">
                <a:avLst/>
              </a:prstGeom>
              <a:solidFill>
                <a:srgbClr val="68217A"/>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49" name="Rectangle 248">
                <a:extLst>
                  <a:ext uri="{FF2B5EF4-FFF2-40B4-BE49-F238E27FC236}">
                    <a16:creationId xmlns:a16="http://schemas.microsoft.com/office/drawing/2014/main" id="{00000000-0008-0000-0000-0000F9000000}"/>
                  </a:ext>
                </a:extLst>
              </xdr:cNvPr>
              <xdr:cNvSpPr>
                <a:spLocks noChangeArrowheads="1"/>
              </xdr:cNvSpPr>
            </xdr:nvSpPr>
            <xdr:spPr bwMode="auto">
              <a:xfrm>
                <a:off x="4752" y="1312"/>
                <a:ext cx="109" cy="43"/>
              </a:xfrm>
              <a:prstGeom prst="rect">
                <a:avLst/>
              </a:prstGeom>
              <a:solidFill>
                <a:srgbClr val="96969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50" name="Rectangle 249">
                <a:extLst>
                  <a:ext uri="{FF2B5EF4-FFF2-40B4-BE49-F238E27FC236}">
                    <a16:creationId xmlns:a16="http://schemas.microsoft.com/office/drawing/2014/main" id="{00000000-0008-0000-0000-0000FA000000}"/>
                  </a:ext>
                </a:extLst>
              </xdr:cNvPr>
              <xdr:cNvSpPr>
                <a:spLocks noChangeArrowheads="1"/>
              </xdr:cNvSpPr>
            </xdr:nvSpPr>
            <xdr:spPr bwMode="auto">
              <a:xfrm>
                <a:off x="4597" y="1663"/>
                <a:ext cx="14" cy="56"/>
              </a:xfrm>
              <a:prstGeom prst="rect">
                <a:avLst/>
              </a:prstGeom>
              <a:solidFill>
                <a:srgbClr val="96969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51" name="Oval 250">
                <a:extLst>
                  <a:ext uri="{FF2B5EF4-FFF2-40B4-BE49-F238E27FC236}">
                    <a16:creationId xmlns:a16="http://schemas.microsoft.com/office/drawing/2014/main" id="{00000000-0008-0000-0000-0000FB000000}"/>
                  </a:ext>
                </a:extLst>
              </xdr:cNvPr>
              <xdr:cNvSpPr>
                <a:spLocks noChangeArrowheads="1"/>
              </xdr:cNvSpPr>
            </xdr:nvSpPr>
            <xdr:spPr bwMode="auto">
              <a:xfrm>
                <a:off x="4566" y="1614"/>
                <a:ext cx="74" cy="74"/>
              </a:xfrm>
              <a:prstGeom prst="ellipse">
                <a:avLst/>
              </a:prstGeom>
              <a:solidFill>
                <a:srgbClr val="7FBA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52" name="Oval 251">
                <a:extLst>
                  <a:ext uri="{FF2B5EF4-FFF2-40B4-BE49-F238E27FC236}">
                    <a16:creationId xmlns:a16="http://schemas.microsoft.com/office/drawing/2014/main" id="{00000000-0008-0000-0000-0000FC000000}"/>
                  </a:ext>
                </a:extLst>
              </xdr:cNvPr>
              <xdr:cNvSpPr>
                <a:spLocks noChangeArrowheads="1"/>
              </xdr:cNvSpPr>
            </xdr:nvSpPr>
            <xdr:spPr bwMode="auto">
              <a:xfrm>
                <a:off x="4576" y="1575"/>
                <a:ext cx="54" cy="54"/>
              </a:xfrm>
              <a:prstGeom prst="ellipse">
                <a:avLst/>
              </a:prstGeom>
              <a:solidFill>
                <a:srgbClr val="7FBA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53" name="Rectangle 252">
                <a:extLst>
                  <a:ext uri="{FF2B5EF4-FFF2-40B4-BE49-F238E27FC236}">
                    <a16:creationId xmlns:a16="http://schemas.microsoft.com/office/drawing/2014/main" id="{00000000-0008-0000-0000-0000FD000000}"/>
                  </a:ext>
                </a:extLst>
              </xdr:cNvPr>
              <xdr:cNvSpPr>
                <a:spLocks noChangeArrowheads="1"/>
              </xdr:cNvSpPr>
            </xdr:nvSpPr>
            <xdr:spPr bwMode="auto">
              <a:xfrm>
                <a:off x="4497" y="1663"/>
                <a:ext cx="14" cy="56"/>
              </a:xfrm>
              <a:prstGeom prst="rect">
                <a:avLst/>
              </a:prstGeom>
              <a:solidFill>
                <a:srgbClr val="96969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54" name="Oval 253">
                <a:extLst>
                  <a:ext uri="{FF2B5EF4-FFF2-40B4-BE49-F238E27FC236}">
                    <a16:creationId xmlns:a16="http://schemas.microsoft.com/office/drawing/2014/main" id="{00000000-0008-0000-0000-0000FE000000}"/>
                  </a:ext>
                </a:extLst>
              </xdr:cNvPr>
              <xdr:cNvSpPr>
                <a:spLocks noChangeArrowheads="1"/>
              </xdr:cNvSpPr>
            </xdr:nvSpPr>
            <xdr:spPr bwMode="auto">
              <a:xfrm>
                <a:off x="4466" y="1614"/>
                <a:ext cx="75" cy="74"/>
              </a:xfrm>
              <a:prstGeom prst="ellipse">
                <a:avLst/>
              </a:prstGeom>
              <a:solidFill>
                <a:srgbClr val="7FBA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55" name="Oval 254">
                <a:extLst>
                  <a:ext uri="{FF2B5EF4-FFF2-40B4-BE49-F238E27FC236}">
                    <a16:creationId xmlns:a16="http://schemas.microsoft.com/office/drawing/2014/main" id="{00000000-0008-0000-0000-0000FF000000}"/>
                  </a:ext>
                </a:extLst>
              </xdr:cNvPr>
              <xdr:cNvSpPr>
                <a:spLocks noChangeArrowheads="1"/>
              </xdr:cNvSpPr>
            </xdr:nvSpPr>
            <xdr:spPr bwMode="auto">
              <a:xfrm>
                <a:off x="4476" y="1575"/>
                <a:ext cx="55" cy="54"/>
              </a:xfrm>
              <a:prstGeom prst="ellipse">
                <a:avLst/>
              </a:prstGeom>
              <a:solidFill>
                <a:srgbClr val="7FBA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56" name="Rectangle 255">
                <a:extLst>
                  <a:ext uri="{FF2B5EF4-FFF2-40B4-BE49-F238E27FC236}">
                    <a16:creationId xmlns:a16="http://schemas.microsoft.com/office/drawing/2014/main" id="{00000000-0008-0000-0000-000000010000}"/>
                  </a:ext>
                </a:extLst>
              </xdr:cNvPr>
              <xdr:cNvSpPr>
                <a:spLocks noChangeArrowheads="1"/>
              </xdr:cNvSpPr>
            </xdr:nvSpPr>
            <xdr:spPr bwMode="auto">
              <a:xfrm>
                <a:off x="5155" y="1663"/>
                <a:ext cx="16" cy="56"/>
              </a:xfrm>
              <a:prstGeom prst="rect">
                <a:avLst/>
              </a:prstGeom>
              <a:solidFill>
                <a:srgbClr val="96969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57" name="Oval 256">
                <a:extLst>
                  <a:ext uri="{FF2B5EF4-FFF2-40B4-BE49-F238E27FC236}">
                    <a16:creationId xmlns:a16="http://schemas.microsoft.com/office/drawing/2014/main" id="{00000000-0008-0000-0000-000001010000}"/>
                  </a:ext>
                </a:extLst>
              </xdr:cNvPr>
              <xdr:cNvSpPr>
                <a:spLocks noChangeArrowheads="1"/>
              </xdr:cNvSpPr>
            </xdr:nvSpPr>
            <xdr:spPr bwMode="auto">
              <a:xfrm>
                <a:off x="5125" y="1614"/>
                <a:ext cx="74" cy="74"/>
              </a:xfrm>
              <a:prstGeom prst="ellipse">
                <a:avLst/>
              </a:prstGeom>
              <a:solidFill>
                <a:srgbClr val="7FBA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58" name="Oval 257">
                <a:extLst>
                  <a:ext uri="{FF2B5EF4-FFF2-40B4-BE49-F238E27FC236}">
                    <a16:creationId xmlns:a16="http://schemas.microsoft.com/office/drawing/2014/main" id="{00000000-0008-0000-0000-000002010000}"/>
                  </a:ext>
                </a:extLst>
              </xdr:cNvPr>
              <xdr:cNvSpPr>
                <a:spLocks noChangeArrowheads="1"/>
              </xdr:cNvSpPr>
            </xdr:nvSpPr>
            <xdr:spPr bwMode="auto">
              <a:xfrm>
                <a:off x="5134" y="1575"/>
                <a:ext cx="55" cy="54"/>
              </a:xfrm>
              <a:prstGeom prst="ellipse">
                <a:avLst/>
              </a:prstGeom>
              <a:solidFill>
                <a:srgbClr val="7FBA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59" name="Rectangle 258">
                <a:extLst>
                  <a:ext uri="{FF2B5EF4-FFF2-40B4-BE49-F238E27FC236}">
                    <a16:creationId xmlns:a16="http://schemas.microsoft.com/office/drawing/2014/main" id="{00000000-0008-0000-0000-000003010000}"/>
                  </a:ext>
                </a:extLst>
              </xdr:cNvPr>
              <xdr:cNvSpPr>
                <a:spLocks noChangeArrowheads="1"/>
              </xdr:cNvSpPr>
            </xdr:nvSpPr>
            <xdr:spPr bwMode="auto">
              <a:xfrm>
                <a:off x="5056" y="1663"/>
                <a:ext cx="15" cy="56"/>
              </a:xfrm>
              <a:prstGeom prst="rect">
                <a:avLst/>
              </a:prstGeom>
              <a:solidFill>
                <a:srgbClr val="96969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60" name="Oval 259">
                <a:extLst>
                  <a:ext uri="{FF2B5EF4-FFF2-40B4-BE49-F238E27FC236}">
                    <a16:creationId xmlns:a16="http://schemas.microsoft.com/office/drawing/2014/main" id="{00000000-0008-0000-0000-000004010000}"/>
                  </a:ext>
                </a:extLst>
              </xdr:cNvPr>
              <xdr:cNvSpPr>
                <a:spLocks noChangeArrowheads="1"/>
              </xdr:cNvSpPr>
            </xdr:nvSpPr>
            <xdr:spPr bwMode="auto">
              <a:xfrm>
                <a:off x="5025" y="1614"/>
                <a:ext cx="74" cy="74"/>
              </a:xfrm>
              <a:prstGeom prst="ellipse">
                <a:avLst/>
              </a:prstGeom>
              <a:solidFill>
                <a:srgbClr val="7FBA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61" name="Oval 260">
                <a:extLst>
                  <a:ext uri="{FF2B5EF4-FFF2-40B4-BE49-F238E27FC236}">
                    <a16:creationId xmlns:a16="http://schemas.microsoft.com/office/drawing/2014/main" id="{00000000-0008-0000-0000-000005010000}"/>
                  </a:ext>
                </a:extLst>
              </xdr:cNvPr>
              <xdr:cNvSpPr>
                <a:spLocks noChangeArrowheads="1"/>
              </xdr:cNvSpPr>
            </xdr:nvSpPr>
            <xdr:spPr bwMode="auto">
              <a:xfrm>
                <a:off x="5035" y="1575"/>
                <a:ext cx="55" cy="54"/>
              </a:xfrm>
              <a:prstGeom prst="ellipse">
                <a:avLst/>
              </a:prstGeom>
              <a:solidFill>
                <a:srgbClr val="7FBA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62" name="Rectangle 261">
                <a:extLst>
                  <a:ext uri="{FF2B5EF4-FFF2-40B4-BE49-F238E27FC236}">
                    <a16:creationId xmlns:a16="http://schemas.microsoft.com/office/drawing/2014/main" id="{00000000-0008-0000-0000-000006010000}"/>
                  </a:ext>
                </a:extLst>
              </xdr:cNvPr>
              <xdr:cNvSpPr>
                <a:spLocks noChangeArrowheads="1"/>
              </xdr:cNvSpPr>
            </xdr:nvSpPr>
            <xdr:spPr bwMode="auto">
              <a:xfrm>
                <a:off x="5004" y="1267"/>
                <a:ext cx="56" cy="81"/>
              </a:xfrm>
              <a:prstGeom prst="rect">
                <a:avLst/>
              </a:prstGeom>
              <a:solidFill>
                <a:srgbClr val="9B4F9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63" name="Rectangle 262">
                <a:extLst>
                  <a:ext uri="{FF2B5EF4-FFF2-40B4-BE49-F238E27FC236}">
                    <a16:creationId xmlns:a16="http://schemas.microsoft.com/office/drawing/2014/main" id="{00000000-0008-0000-0000-000007010000}"/>
                  </a:ext>
                </a:extLst>
              </xdr:cNvPr>
              <xdr:cNvSpPr>
                <a:spLocks noChangeArrowheads="1"/>
              </xdr:cNvSpPr>
            </xdr:nvSpPr>
            <xdr:spPr bwMode="auto">
              <a:xfrm>
                <a:off x="5092" y="1267"/>
                <a:ext cx="174" cy="81"/>
              </a:xfrm>
              <a:prstGeom prst="rect">
                <a:avLst/>
              </a:prstGeom>
              <a:solidFill>
                <a:srgbClr val="9B4F9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64" name="Oval 263">
                <a:extLst>
                  <a:ext uri="{FF2B5EF4-FFF2-40B4-BE49-F238E27FC236}">
                    <a16:creationId xmlns:a16="http://schemas.microsoft.com/office/drawing/2014/main" id="{00000000-0008-0000-0000-000008010000}"/>
                  </a:ext>
                </a:extLst>
              </xdr:cNvPr>
              <xdr:cNvSpPr>
                <a:spLocks noChangeArrowheads="1"/>
              </xdr:cNvSpPr>
            </xdr:nvSpPr>
            <xdr:spPr bwMode="auto">
              <a:xfrm>
                <a:off x="4431" y="1001"/>
                <a:ext cx="590" cy="589"/>
              </a:xfrm>
              <a:prstGeom prst="ellipse">
                <a:avLst/>
              </a:prstGeom>
              <a:solidFill>
                <a:srgbClr val="969696"/>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65" name="Oval 264">
                <a:extLst>
                  <a:ext uri="{FF2B5EF4-FFF2-40B4-BE49-F238E27FC236}">
                    <a16:creationId xmlns:a16="http://schemas.microsoft.com/office/drawing/2014/main" id="{00000000-0008-0000-0000-000009010000}"/>
                  </a:ext>
                </a:extLst>
              </xdr:cNvPr>
              <xdr:cNvSpPr>
                <a:spLocks noChangeArrowheads="1"/>
              </xdr:cNvSpPr>
            </xdr:nvSpPr>
            <xdr:spPr bwMode="auto">
              <a:xfrm>
                <a:off x="4459" y="1029"/>
                <a:ext cx="534" cy="533"/>
              </a:xfrm>
              <a:prstGeom prst="ellipse">
                <a:avLst/>
              </a:prstGeom>
              <a:solidFill>
                <a:srgbClr val="F5F5F5"/>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66" name="Freeform 265">
                <a:extLst>
                  <a:ext uri="{FF2B5EF4-FFF2-40B4-BE49-F238E27FC236}">
                    <a16:creationId xmlns:a16="http://schemas.microsoft.com/office/drawing/2014/main" id="{00000000-0008-0000-0000-00000A010000}"/>
                  </a:ext>
                </a:extLst>
              </xdr:cNvPr>
              <xdr:cNvSpPr>
                <a:spLocks/>
              </xdr:cNvSpPr>
            </xdr:nvSpPr>
            <xdr:spPr bwMode="auto">
              <a:xfrm>
                <a:off x="5060" y="1235"/>
                <a:ext cx="42" cy="145"/>
              </a:xfrm>
              <a:custGeom>
                <a:avLst/>
                <a:gdLst>
                  <a:gd name="T0" fmla="*/ 0 w 30"/>
                  <a:gd name="T1" fmla="*/ 15 h 104"/>
                  <a:gd name="T2" fmla="*/ 0 w 30"/>
                  <a:gd name="T3" fmla="*/ 89 h 104"/>
                  <a:gd name="T4" fmla="*/ 15 w 30"/>
                  <a:gd name="T5" fmla="*/ 104 h 104"/>
                  <a:gd name="T6" fmla="*/ 30 w 30"/>
                  <a:gd name="T7" fmla="*/ 89 h 104"/>
                  <a:gd name="T8" fmla="*/ 30 w 30"/>
                  <a:gd name="T9" fmla="*/ 15 h 104"/>
                  <a:gd name="T10" fmla="*/ 15 w 30"/>
                  <a:gd name="T11" fmla="*/ 0 h 104"/>
                  <a:gd name="T12" fmla="*/ 0 w 30"/>
                  <a:gd name="T13" fmla="*/ 15 h 104"/>
                </a:gdLst>
                <a:ahLst/>
                <a:cxnLst>
                  <a:cxn ang="0">
                    <a:pos x="T0" y="T1"/>
                  </a:cxn>
                  <a:cxn ang="0">
                    <a:pos x="T2" y="T3"/>
                  </a:cxn>
                  <a:cxn ang="0">
                    <a:pos x="T4" y="T5"/>
                  </a:cxn>
                  <a:cxn ang="0">
                    <a:pos x="T6" y="T7"/>
                  </a:cxn>
                  <a:cxn ang="0">
                    <a:pos x="T8" y="T9"/>
                  </a:cxn>
                  <a:cxn ang="0">
                    <a:pos x="T10" y="T11"/>
                  </a:cxn>
                  <a:cxn ang="0">
                    <a:pos x="T12" y="T13"/>
                  </a:cxn>
                </a:cxnLst>
                <a:rect l="0" t="0" r="r" b="b"/>
                <a:pathLst>
                  <a:path w="30" h="104">
                    <a:moveTo>
                      <a:pt x="0" y="15"/>
                    </a:moveTo>
                    <a:cubicBezTo>
                      <a:pt x="0" y="89"/>
                      <a:pt x="0" y="89"/>
                      <a:pt x="0" y="89"/>
                    </a:cubicBezTo>
                    <a:cubicBezTo>
                      <a:pt x="0" y="98"/>
                      <a:pt x="6" y="104"/>
                      <a:pt x="15" y="104"/>
                    </a:cubicBezTo>
                    <a:cubicBezTo>
                      <a:pt x="23" y="104"/>
                      <a:pt x="30" y="98"/>
                      <a:pt x="30" y="89"/>
                    </a:cubicBezTo>
                    <a:cubicBezTo>
                      <a:pt x="30" y="15"/>
                      <a:pt x="30" y="15"/>
                      <a:pt x="30" y="15"/>
                    </a:cubicBezTo>
                    <a:cubicBezTo>
                      <a:pt x="30" y="7"/>
                      <a:pt x="23" y="0"/>
                      <a:pt x="15" y="0"/>
                    </a:cubicBezTo>
                    <a:cubicBezTo>
                      <a:pt x="6" y="0"/>
                      <a:pt x="0" y="7"/>
                      <a:pt x="0" y="15"/>
                    </a:cubicBezTo>
                    <a:close/>
                  </a:path>
                </a:pathLst>
              </a:custGeom>
              <a:solidFill>
                <a:srgbClr val="68217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67" name="Freeform 266">
                <a:extLst>
                  <a:ext uri="{FF2B5EF4-FFF2-40B4-BE49-F238E27FC236}">
                    <a16:creationId xmlns:a16="http://schemas.microsoft.com/office/drawing/2014/main" id="{00000000-0008-0000-0000-00000B010000}"/>
                  </a:ext>
                </a:extLst>
              </xdr:cNvPr>
              <xdr:cNvSpPr>
                <a:spLocks/>
              </xdr:cNvSpPr>
            </xdr:nvSpPr>
            <xdr:spPr bwMode="auto">
              <a:xfrm>
                <a:off x="5245" y="1235"/>
                <a:ext cx="42" cy="145"/>
              </a:xfrm>
              <a:custGeom>
                <a:avLst/>
                <a:gdLst>
                  <a:gd name="T0" fmla="*/ 0 w 30"/>
                  <a:gd name="T1" fmla="*/ 15 h 104"/>
                  <a:gd name="T2" fmla="*/ 0 w 30"/>
                  <a:gd name="T3" fmla="*/ 89 h 104"/>
                  <a:gd name="T4" fmla="*/ 15 w 30"/>
                  <a:gd name="T5" fmla="*/ 104 h 104"/>
                  <a:gd name="T6" fmla="*/ 30 w 30"/>
                  <a:gd name="T7" fmla="*/ 89 h 104"/>
                  <a:gd name="T8" fmla="*/ 30 w 30"/>
                  <a:gd name="T9" fmla="*/ 15 h 104"/>
                  <a:gd name="T10" fmla="*/ 15 w 30"/>
                  <a:gd name="T11" fmla="*/ 0 h 104"/>
                  <a:gd name="T12" fmla="*/ 0 w 30"/>
                  <a:gd name="T13" fmla="*/ 15 h 104"/>
                </a:gdLst>
                <a:ahLst/>
                <a:cxnLst>
                  <a:cxn ang="0">
                    <a:pos x="T0" y="T1"/>
                  </a:cxn>
                  <a:cxn ang="0">
                    <a:pos x="T2" y="T3"/>
                  </a:cxn>
                  <a:cxn ang="0">
                    <a:pos x="T4" y="T5"/>
                  </a:cxn>
                  <a:cxn ang="0">
                    <a:pos x="T6" y="T7"/>
                  </a:cxn>
                  <a:cxn ang="0">
                    <a:pos x="T8" y="T9"/>
                  </a:cxn>
                  <a:cxn ang="0">
                    <a:pos x="T10" y="T11"/>
                  </a:cxn>
                  <a:cxn ang="0">
                    <a:pos x="T12" y="T13"/>
                  </a:cxn>
                </a:cxnLst>
                <a:rect l="0" t="0" r="r" b="b"/>
                <a:pathLst>
                  <a:path w="30" h="104">
                    <a:moveTo>
                      <a:pt x="0" y="15"/>
                    </a:moveTo>
                    <a:cubicBezTo>
                      <a:pt x="0" y="89"/>
                      <a:pt x="0" y="89"/>
                      <a:pt x="0" y="89"/>
                    </a:cubicBezTo>
                    <a:cubicBezTo>
                      <a:pt x="0" y="98"/>
                      <a:pt x="7" y="104"/>
                      <a:pt x="15" y="104"/>
                    </a:cubicBezTo>
                    <a:cubicBezTo>
                      <a:pt x="23" y="104"/>
                      <a:pt x="30" y="98"/>
                      <a:pt x="30" y="89"/>
                    </a:cubicBezTo>
                    <a:cubicBezTo>
                      <a:pt x="30" y="15"/>
                      <a:pt x="30" y="15"/>
                      <a:pt x="30" y="15"/>
                    </a:cubicBezTo>
                    <a:cubicBezTo>
                      <a:pt x="30" y="7"/>
                      <a:pt x="23" y="0"/>
                      <a:pt x="15" y="0"/>
                    </a:cubicBezTo>
                    <a:cubicBezTo>
                      <a:pt x="7" y="0"/>
                      <a:pt x="0" y="7"/>
                      <a:pt x="0" y="15"/>
                    </a:cubicBezTo>
                    <a:close/>
                  </a:path>
                </a:pathLst>
              </a:custGeom>
              <a:solidFill>
                <a:srgbClr val="68217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68" name="Freeform 267">
                <a:extLst>
                  <a:ext uri="{FF2B5EF4-FFF2-40B4-BE49-F238E27FC236}">
                    <a16:creationId xmlns:a16="http://schemas.microsoft.com/office/drawing/2014/main" id="{00000000-0008-0000-0000-00000C010000}"/>
                  </a:ext>
                </a:extLst>
              </xdr:cNvPr>
              <xdr:cNvSpPr>
                <a:spLocks/>
              </xdr:cNvSpPr>
            </xdr:nvSpPr>
            <xdr:spPr bwMode="auto">
              <a:xfrm>
                <a:off x="4608" y="1052"/>
                <a:ext cx="357" cy="486"/>
              </a:xfrm>
              <a:custGeom>
                <a:avLst/>
                <a:gdLst>
                  <a:gd name="T0" fmla="*/ 65 w 255"/>
                  <a:gd name="T1" fmla="*/ 277 h 347"/>
                  <a:gd name="T2" fmla="*/ 226 w 255"/>
                  <a:gd name="T3" fmla="*/ 277 h 347"/>
                  <a:gd name="T4" fmla="*/ 255 w 255"/>
                  <a:gd name="T5" fmla="*/ 214 h 347"/>
                  <a:gd name="T6" fmla="*/ 65 w 255"/>
                  <a:gd name="T7" fmla="*/ 214 h 347"/>
                  <a:gd name="T8" fmla="*/ 65 w 255"/>
                  <a:gd name="T9" fmla="*/ 128 h 347"/>
                  <a:gd name="T10" fmla="*/ 254 w 255"/>
                  <a:gd name="T11" fmla="*/ 128 h 347"/>
                  <a:gd name="T12" fmla="*/ 223 w 255"/>
                  <a:gd name="T13" fmla="*/ 66 h 347"/>
                  <a:gd name="T14" fmla="*/ 65 w 255"/>
                  <a:gd name="T15" fmla="*/ 66 h 347"/>
                  <a:gd name="T16" fmla="*/ 65 w 255"/>
                  <a:gd name="T17" fmla="*/ 0 h 347"/>
                  <a:gd name="T18" fmla="*/ 0 w 255"/>
                  <a:gd name="T19" fmla="*/ 21 h 347"/>
                  <a:gd name="T20" fmla="*/ 0 w 255"/>
                  <a:gd name="T21" fmla="*/ 326 h 347"/>
                  <a:gd name="T22" fmla="*/ 65 w 255"/>
                  <a:gd name="T23" fmla="*/ 347 h 347"/>
                  <a:gd name="T24" fmla="*/ 65 w 255"/>
                  <a:gd name="T25" fmla="*/ 277 h 34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255" h="347">
                    <a:moveTo>
                      <a:pt x="65" y="277"/>
                    </a:moveTo>
                    <a:cubicBezTo>
                      <a:pt x="226" y="277"/>
                      <a:pt x="226" y="277"/>
                      <a:pt x="226" y="277"/>
                    </a:cubicBezTo>
                    <a:cubicBezTo>
                      <a:pt x="240" y="258"/>
                      <a:pt x="250" y="237"/>
                      <a:pt x="255" y="214"/>
                    </a:cubicBezTo>
                    <a:cubicBezTo>
                      <a:pt x="65" y="214"/>
                      <a:pt x="65" y="214"/>
                      <a:pt x="65" y="214"/>
                    </a:cubicBezTo>
                    <a:cubicBezTo>
                      <a:pt x="65" y="128"/>
                      <a:pt x="65" y="128"/>
                      <a:pt x="65" y="128"/>
                    </a:cubicBezTo>
                    <a:cubicBezTo>
                      <a:pt x="254" y="128"/>
                      <a:pt x="254" y="128"/>
                      <a:pt x="254" y="128"/>
                    </a:cubicBezTo>
                    <a:cubicBezTo>
                      <a:pt x="248" y="105"/>
                      <a:pt x="237" y="84"/>
                      <a:pt x="223" y="66"/>
                    </a:cubicBezTo>
                    <a:cubicBezTo>
                      <a:pt x="65" y="66"/>
                      <a:pt x="65" y="66"/>
                      <a:pt x="65" y="66"/>
                    </a:cubicBezTo>
                    <a:cubicBezTo>
                      <a:pt x="65" y="0"/>
                      <a:pt x="65" y="0"/>
                      <a:pt x="65" y="0"/>
                    </a:cubicBezTo>
                    <a:cubicBezTo>
                      <a:pt x="42" y="3"/>
                      <a:pt x="20" y="10"/>
                      <a:pt x="0" y="21"/>
                    </a:cubicBezTo>
                    <a:cubicBezTo>
                      <a:pt x="0" y="326"/>
                      <a:pt x="0" y="326"/>
                      <a:pt x="0" y="326"/>
                    </a:cubicBezTo>
                    <a:cubicBezTo>
                      <a:pt x="20" y="337"/>
                      <a:pt x="42" y="344"/>
                      <a:pt x="65" y="347"/>
                    </a:cubicBezTo>
                    <a:cubicBezTo>
                      <a:pt x="65" y="277"/>
                      <a:pt x="65" y="277"/>
                      <a:pt x="65" y="277"/>
                    </a:cubicBezTo>
                  </a:path>
                </a:pathLst>
              </a:custGeom>
              <a:solidFill>
                <a:srgbClr val="9B4F96"/>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69" name="Freeform 268">
                <a:extLst>
                  <a:ext uri="{FF2B5EF4-FFF2-40B4-BE49-F238E27FC236}">
                    <a16:creationId xmlns:a16="http://schemas.microsoft.com/office/drawing/2014/main" id="{00000000-0008-0000-0000-00000D010000}"/>
                  </a:ext>
                </a:extLst>
              </xdr:cNvPr>
              <xdr:cNvSpPr>
                <a:spLocks/>
              </xdr:cNvSpPr>
            </xdr:nvSpPr>
            <xdr:spPr bwMode="auto">
              <a:xfrm>
                <a:off x="4699" y="1051"/>
                <a:ext cx="221" cy="94"/>
              </a:xfrm>
              <a:custGeom>
                <a:avLst/>
                <a:gdLst>
                  <a:gd name="T0" fmla="*/ 158 w 158"/>
                  <a:gd name="T1" fmla="*/ 67 h 67"/>
                  <a:gd name="T2" fmla="*/ 20 w 158"/>
                  <a:gd name="T3" fmla="*/ 0 h 67"/>
                  <a:gd name="T4" fmla="*/ 0 w 158"/>
                  <a:gd name="T5" fmla="*/ 1 h 67"/>
                  <a:gd name="T6" fmla="*/ 0 w 158"/>
                  <a:gd name="T7" fmla="*/ 67 h 67"/>
                  <a:gd name="T8" fmla="*/ 158 w 158"/>
                  <a:gd name="T9" fmla="*/ 67 h 67"/>
                </a:gdLst>
                <a:ahLst/>
                <a:cxnLst>
                  <a:cxn ang="0">
                    <a:pos x="T0" y="T1"/>
                  </a:cxn>
                  <a:cxn ang="0">
                    <a:pos x="T2" y="T3"/>
                  </a:cxn>
                  <a:cxn ang="0">
                    <a:pos x="T4" y="T5"/>
                  </a:cxn>
                  <a:cxn ang="0">
                    <a:pos x="T6" y="T7"/>
                  </a:cxn>
                  <a:cxn ang="0">
                    <a:pos x="T8" y="T9"/>
                  </a:cxn>
                </a:cxnLst>
                <a:rect l="0" t="0" r="r" b="b"/>
                <a:pathLst>
                  <a:path w="158" h="67">
                    <a:moveTo>
                      <a:pt x="158" y="67"/>
                    </a:moveTo>
                    <a:cubicBezTo>
                      <a:pt x="126" y="26"/>
                      <a:pt x="76" y="0"/>
                      <a:pt x="20" y="0"/>
                    </a:cubicBezTo>
                    <a:cubicBezTo>
                      <a:pt x="14" y="0"/>
                      <a:pt x="7" y="0"/>
                      <a:pt x="0" y="1"/>
                    </a:cubicBezTo>
                    <a:cubicBezTo>
                      <a:pt x="0" y="67"/>
                      <a:pt x="0" y="67"/>
                      <a:pt x="0" y="67"/>
                    </a:cubicBezTo>
                    <a:cubicBezTo>
                      <a:pt x="158" y="67"/>
                      <a:pt x="158" y="67"/>
                      <a:pt x="158" y="67"/>
                    </a:cubicBezTo>
                  </a:path>
                </a:pathLst>
              </a:custGeom>
              <a:solidFill>
                <a:srgbClr val="68217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70" name="Freeform 269">
                <a:extLst>
                  <a:ext uri="{FF2B5EF4-FFF2-40B4-BE49-F238E27FC236}">
                    <a16:creationId xmlns:a16="http://schemas.microsoft.com/office/drawing/2014/main" id="{00000000-0008-0000-0000-00000E010000}"/>
                  </a:ext>
                </a:extLst>
              </xdr:cNvPr>
              <xdr:cNvSpPr>
                <a:spLocks/>
              </xdr:cNvSpPr>
            </xdr:nvSpPr>
            <xdr:spPr bwMode="auto">
              <a:xfrm>
                <a:off x="4699" y="1232"/>
                <a:ext cx="273" cy="120"/>
              </a:xfrm>
              <a:custGeom>
                <a:avLst/>
                <a:gdLst>
                  <a:gd name="T0" fmla="*/ 0 w 195"/>
                  <a:gd name="T1" fmla="*/ 86 h 86"/>
                  <a:gd name="T2" fmla="*/ 190 w 195"/>
                  <a:gd name="T3" fmla="*/ 86 h 86"/>
                  <a:gd name="T4" fmla="*/ 195 w 195"/>
                  <a:gd name="T5" fmla="*/ 45 h 86"/>
                  <a:gd name="T6" fmla="*/ 189 w 195"/>
                  <a:gd name="T7" fmla="*/ 0 h 86"/>
                  <a:gd name="T8" fmla="*/ 0 w 195"/>
                  <a:gd name="T9" fmla="*/ 0 h 86"/>
                  <a:gd name="T10" fmla="*/ 0 w 195"/>
                  <a:gd name="T11" fmla="*/ 86 h 86"/>
                </a:gdLst>
                <a:ahLst/>
                <a:cxnLst>
                  <a:cxn ang="0">
                    <a:pos x="T0" y="T1"/>
                  </a:cxn>
                  <a:cxn ang="0">
                    <a:pos x="T2" y="T3"/>
                  </a:cxn>
                  <a:cxn ang="0">
                    <a:pos x="T4" y="T5"/>
                  </a:cxn>
                  <a:cxn ang="0">
                    <a:pos x="T6" y="T7"/>
                  </a:cxn>
                  <a:cxn ang="0">
                    <a:pos x="T8" y="T9"/>
                  </a:cxn>
                  <a:cxn ang="0">
                    <a:pos x="T10" y="T11"/>
                  </a:cxn>
                </a:cxnLst>
                <a:rect l="0" t="0" r="r" b="b"/>
                <a:pathLst>
                  <a:path w="195" h="86">
                    <a:moveTo>
                      <a:pt x="0" y="86"/>
                    </a:moveTo>
                    <a:cubicBezTo>
                      <a:pt x="190" y="86"/>
                      <a:pt x="190" y="86"/>
                      <a:pt x="190" y="86"/>
                    </a:cubicBezTo>
                    <a:cubicBezTo>
                      <a:pt x="193" y="73"/>
                      <a:pt x="195" y="59"/>
                      <a:pt x="195" y="45"/>
                    </a:cubicBezTo>
                    <a:cubicBezTo>
                      <a:pt x="195" y="30"/>
                      <a:pt x="193" y="15"/>
                      <a:pt x="189" y="0"/>
                    </a:cubicBezTo>
                    <a:cubicBezTo>
                      <a:pt x="0" y="0"/>
                      <a:pt x="0" y="0"/>
                      <a:pt x="0" y="0"/>
                    </a:cubicBezTo>
                    <a:cubicBezTo>
                      <a:pt x="0" y="86"/>
                      <a:pt x="0" y="86"/>
                      <a:pt x="0" y="86"/>
                    </a:cubicBezTo>
                  </a:path>
                </a:pathLst>
              </a:custGeom>
              <a:solidFill>
                <a:srgbClr val="68217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71" name="Freeform 270">
                <a:extLst>
                  <a:ext uri="{FF2B5EF4-FFF2-40B4-BE49-F238E27FC236}">
                    <a16:creationId xmlns:a16="http://schemas.microsoft.com/office/drawing/2014/main" id="{00000000-0008-0000-0000-00000F010000}"/>
                  </a:ext>
                </a:extLst>
              </xdr:cNvPr>
              <xdr:cNvSpPr>
                <a:spLocks/>
              </xdr:cNvSpPr>
            </xdr:nvSpPr>
            <xdr:spPr bwMode="auto">
              <a:xfrm>
                <a:off x="4699" y="1440"/>
                <a:ext cx="225" cy="100"/>
              </a:xfrm>
              <a:custGeom>
                <a:avLst/>
                <a:gdLst>
                  <a:gd name="T0" fmla="*/ 0 w 161"/>
                  <a:gd name="T1" fmla="*/ 70 h 71"/>
                  <a:gd name="T2" fmla="*/ 20 w 161"/>
                  <a:gd name="T3" fmla="*/ 71 h 71"/>
                  <a:gd name="T4" fmla="*/ 161 w 161"/>
                  <a:gd name="T5" fmla="*/ 0 h 71"/>
                  <a:gd name="T6" fmla="*/ 0 w 161"/>
                  <a:gd name="T7" fmla="*/ 0 h 71"/>
                  <a:gd name="T8" fmla="*/ 0 w 161"/>
                  <a:gd name="T9" fmla="*/ 70 h 71"/>
                </a:gdLst>
                <a:ahLst/>
                <a:cxnLst>
                  <a:cxn ang="0">
                    <a:pos x="T0" y="T1"/>
                  </a:cxn>
                  <a:cxn ang="0">
                    <a:pos x="T2" y="T3"/>
                  </a:cxn>
                  <a:cxn ang="0">
                    <a:pos x="T4" y="T5"/>
                  </a:cxn>
                  <a:cxn ang="0">
                    <a:pos x="T6" y="T7"/>
                  </a:cxn>
                  <a:cxn ang="0">
                    <a:pos x="T8" y="T9"/>
                  </a:cxn>
                </a:cxnLst>
                <a:rect l="0" t="0" r="r" b="b"/>
                <a:pathLst>
                  <a:path w="161" h="71">
                    <a:moveTo>
                      <a:pt x="0" y="70"/>
                    </a:moveTo>
                    <a:cubicBezTo>
                      <a:pt x="7" y="71"/>
                      <a:pt x="14" y="71"/>
                      <a:pt x="20" y="71"/>
                    </a:cubicBezTo>
                    <a:cubicBezTo>
                      <a:pt x="78" y="71"/>
                      <a:pt x="129" y="43"/>
                      <a:pt x="161" y="0"/>
                    </a:cubicBezTo>
                    <a:cubicBezTo>
                      <a:pt x="0" y="0"/>
                      <a:pt x="0" y="0"/>
                      <a:pt x="0" y="0"/>
                    </a:cubicBezTo>
                    <a:lnTo>
                      <a:pt x="0" y="70"/>
                    </a:lnTo>
                    <a:close/>
                  </a:path>
                </a:pathLst>
              </a:custGeom>
              <a:solidFill>
                <a:srgbClr val="68217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72" name="Freeform 271">
                <a:extLst>
                  <a:ext uri="{FF2B5EF4-FFF2-40B4-BE49-F238E27FC236}">
                    <a16:creationId xmlns:a16="http://schemas.microsoft.com/office/drawing/2014/main" id="{00000000-0008-0000-0000-000010010000}"/>
                  </a:ext>
                </a:extLst>
              </xdr:cNvPr>
              <xdr:cNvSpPr>
                <a:spLocks/>
              </xdr:cNvSpPr>
            </xdr:nvSpPr>
            <xdr:spPr bwMode="auto">
              <a:xfrm>
                <a:off x="4503" y="1097"/>
                <a:ext cx="105" cy="145"/>
              </a:xfrm>
              <a:custGeom>
                <a:avLst/>
                <a:gdLst>
                  <a:gd name="T0" fmla="*/ 75 w 75"/>
                  <a:gd name="T1" fmla="*/ 0 h 103"/>
                  <a:gd name="T2" fmla="*/ 0 w 75"/>
                  <a:gd name="T3" fmla="*/ 103 h 103"/>
                  <a:gd name="T4" fmla="*/ 75 w 75"/>
                  <a:gd name="T5" fmla="*/ 67 h 103"/>
                  <a:gd name="T6" fmla="*/ 75 w 75"/>
                  <a:gd name="T7" fmla="*/ 0 h 103"/>
                </a:gdLst>
                <a:ahLst/>
                <a:cxnLst>
                  <a:cxn ang="0">
                    <a:pos x="T0" y="T1"/>
                  </a:cxn>
                  <a:cxn ang="0">
                    <a:pos x="T2" y="T3"/>
                  </a:cxn>
                  <a:cxn ang="0">
                    <a:pos x="T4" y="T5"/>
                  </a:cxn>
                  <a:cxn ang="0">
                    <a:pos x="T6" y="T7"/>
                  </a:cxn>
                </a:cxnLst>
                <a:rect l="0" t="0" r="r" b="b"/>
                <a:pathLst>
                  <a:path w="75" h="103">
                    <a:moveTo>
                      <a:pt x="75" y="0"/>
                    </a:moveTo>
                    <a:cubicBezTo>
                      <a:pt x="38" y="23"/>
                      <a:pt x="10" y="59"/>
                      <a:pt x="0" y="103"/>
                    </a:cubicBezTo>
                    <a:cubicBezTo>
                      <a:pt x="21" y="88"/>
                      <a:pt x="47" y="75"/>
                      <a:pt x="75" y="67"/>
                    </a:cubicBezTo>
                    <a:cubicBezTo>
                      <a:pt x="75" y="0"/>
                      <a:pt x="75" y="0"/>
                      <a:pt x="75" y="0"/>
                    </a:cubicBezTo>
                  </a:path>
                </a:pathLst>
              </a:custGeom>
              <a:solidFill>
                <a:srgbClr val="FAFAF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73" name="Freeform 272">
                <a:extLst>
                  <a:ext uri="{FF2B5EF4-FFF2-40B4-BE49-F238E27FC236}">
                    <a16:creationId xmlns:a16="http://schemas.microsoft.com/office/drawing/2014/main" id="{00000000-0008-0000-0000-000011010000}"/>
                  </a:ext>
                </a:extLst>
              </xdr:cNvPr>
              <xdr:cNvSpPr>
                <a:spLocks/>
              </xdr:cNvSpPr>
            </xdr:nvSpPr>
            <xdr:spPr bwMode="auto">
              <a:xfrm>
                <a:off x="4608" y="1066"/>
                <a:ext cx="340" cy="166"/>
              </a:xfrm>
              <a:custGeom>
                <a:avLst/>
                <a:gdLst>
                  <a:gd name="T0" fmla="*/ 65 w 243"/>
                  <a:gd name="T1" fmla="*/ 0 h 118"/>
                  <a:gd name="T2" fmla="*/ 0 w 243"/>
                  <a:gd name="T3" fmla="*/ 22 h 118"/>
                  <a:gd name="T4" fmla="*/ 0 w 243"/>
                  <a:gd name="T5" fmla="*/ 89 h 118"/>
                  <a:gd name="T6" fmla="*/ 85 w 243"/>
                  <a:gd name="T7" fmla="*/ 78 h 118"/>
                  <a:gd name="T8" fmla="*/ 235 w 243"/>
                  <a:gd name="T9" fmla="*/ 118 h 118"/>
                  <a:gd name="T10" fmla="*/ 243 w 243"/>
                  <a:gd name="T11" fmla="*/ 118 h 118"/>
                  <a:gd name="T12" fmla="*/ 209 w 243"/>
                  <a:gd name="T13" fmla="*/ 56 h 118"/>
                  <a:gd name="T14" fmla="*/ 65 w 243"/>
                  <a:gd name="T15" fmla="*/ 56 h 118"/>
                  <a:gd name="T16" fmla="*/ 65 w 243"/>
                  <a:gd name="T17" fmla="*/ 0 h 11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243" h="118">
                    <a:moveTo>
                      <a:pt x="65" y="0"/>
                    </a:moveTo>
                    <a:cubicBezTo>
                      <a:pt x="42" y="3"/>
                      <a:pt x="20" y="11"/>
                      <a:pt x="0" y="22"/>
                    </a:cubicBezTo>
                    <a:cubicBezTo>
                      <a:pt x="0" y="89"/>
                      <a:pt x="0" y="89"/>
                      <a:pt x="0" y="89"/>
                    </a:cubicBezTo>
                    <a:cubicBezTo>
                      <a:pt x="26" y="82"/>
                      <a:pt x="55" y="78"/>
                      <a:pt x="85" y="78"/>
                    </a:cubicBezTo>
                    <a:cubicBezTo>
                      <a:pt x="143" y="78"/>
                      <a:pt x="196" y="93"/>
                      <a:pt x="235" y="118"/>
                    </a:cubicBezTo>
                    <a:cubicBezTo>
                      <a:pt x="243" y="118"/>
                      <a:pt x="243" y="118"/>
                      <a:pt x="243" y="118"/>
                    </a:cubicBezTo>
                    <a:cubicBezTo>
                      <a:pt x="236" y="95"/>
                      <a:pt x="224" y="74"/>
                      <a:pt x="209" y="56"/>
                    </a:cubicBezTo>
                    <a:cubicBezTo>
                      <a:pt x="65" y="56"/>
                      <a:pt x="65" y="56"/>
                      <a:pt x="65" y="56"/>
                    </a:cubicBezTo>
                    <a:cubicBezTo>
                      <a:pt x="65" y="0"/>
                      <a:pt x="65" y="0"/>
                      <a:pt x="65" y="0"/>
                    </a:cubicBezTo>
                  </a:path>
                </a:pathLst>
              </a:custGeom>
              <a:solidFill>
                <a:srgbClr val="CDA7CB"/>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74" name="Freeform 273">
                <a:extLst>
                  <a:ext uri="{FF2B5EF4-FFF2-40B4-BE49-F238E27FC236}">
                    <a16:creationId xmlns:a16="http://schemas.microsoft.com/office/drawing/2014/main" id="{00000000-0008-0000-0000-000012010000}"/>
                  </a:ext>
                </a:extLst>
              </xdr:cNvPr>
              <xdr:cNvSpPr>
                <a:spLocks/>
              </xdr:cNvSpPr>
            </xdr:nvSpPr>
            <xdr:spPr bwMode="auto">
              <a:xfrm>
                <a:off x="4699" y="1065"/>
                <a:ext cx="202" cy="80"/>
              </a:xfrm>
              <a:custGeom>
                <a:avLst/>
                <a:gdLst>
                  <a:gd name="T0" fmla="*/ 20 w 144"/>
                  <a:gd name="T1" fmla="*/ 0 h 57"/>
                  <a:gd name="T2" fmla="*/ 0 w 144"/>
                  <a:gd name="T3" fmla="*/ 1 h 57"/>
                  <a:gd name="T4" fmla="*/ 0 w 144"/>
                  <a:gd name="T5" fmla="*/ 57 h 57"/>
                  <a:gd name="T6" fmla="*/ 144 w 144"/>
                  <a:gd name="T7" fmla="*/ 57 h 57"/>
                  <a:gd name="T8" fmla="*/ 20 w 144"/>
                  <a:gd name="T9" fmla="*/ 0 h 57"/>
                </a:gdLst>
                <a:ahLst/>
                <a:cxnLst>
                  <a:cxn ang="0">
                    <a:pos x="T0" y="T1"/>
                  </a:cxn>
                  <a:cxn ang="0">
                    <a:pos x="T2" y="T3"/>
                  </a:cxn>
                  <a:cxn ang="0">
                    <a:pos x="T4" y="T5"/>
                  </a:cxn>
                  <a:cxn ang="0">
                    <a:pos x="T6" y="T7"/>
                  </a:cxn>
                  <a:cxn ang="0">
                    <a:pos x="T8" y="T9"/>
                  </a:cxn>
                </a:cxnLst>
                <a:rect l="0" t="0" r="r" b="b"/>
                <a:pathLst>
                  <a:path w="144" h="57">
                    <a:moveTo>
                      <a:pt x="20" y="0"/>
                    </a:moveTo>
                    <a:cubicBezTo>
                      <a:pt x="13" y="0"/>
                      <a:pt x="7" y="0"/>
                      <a:pt x="0" y="1"/>
                    </a:cubicBezTo>
                    <a:cubicBezTo>
                      <a:pt x="0" y="57"/>
                      <a:pt x="0" y="57"/>
                      <a:pt x="0" y="57"/>
                    </a:cubicBezTo>
                    <a:cubicBezTo>
                      <a:pt x="144" y="57"/>
                      <a:pt x="144" y="57"/>
                      <a:pt x="144" y="57"/>
                    </a:cubicBezTo>
                    <a:cubicBezTo>
                      <a:pt x="114" y="22"/>
                      <a:pt x="69" y="0"/>
                      <a:pt x="20" y="0"/>
                    </a:cubicBezTo>
                  </a:path>
                </a:pathLst>
              </a:custGeom>
              <a:solidFill>
                <a:srgbClr val="B490BD"/>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75" name="Freeform 274">
                <a:extLst>
                  <a:ext uri="{FF2B5EF4-FFF2-40B4-BE49-F238E27FC236}">
                    <a16:creationId xmlns:a16="http://schemas.microsoft.com/office/drawing/2014/main" id="{00000000-0008-0000-0000-000013010000}"/>
                  </a:ext>
                </a:extLst>
              </xdr:cNvPr>
              <xdr:cNvSpPr>
                <a:spLocks/>
              </xdr:cNvSpPr>
            </xdr:nvSpPr>
            <xdr:spPr bwMode="auto">
              <a:xfrm>
                <a:off x="4937" y="1232"/>
                <a:ext cx="13" cy="10"/>
              </a:xfrm>
              <a:custGeom>
                <a:avLst/>
                <a:gdLst>
                  <a:gd name="T0" fmla="*/ 8 w 9"/>
                  <a:gd name="T1" fmla="*/ 0 h 7"/>
                  <a:gd name="T2" fmla="*/ 0 w 9"/>
                  <a:gd name="T3" fmla="*/ 0 h 7"/>
                  <a:gd name="T4" fmla="*/ 9 w 9"/>
                  <a:gd name="T5" fmla="*/ 7 h 7"/>
                  <a:gd name="T6" fmla="*/ 8 w 9"/>
                  <a:gd name="T7" fmla="*/ 0 h 7"/>
                </a:gdLst>
                <a:ahLst/>
                <a:cxnLst>
                  <a:cxn ang="0">
                    <a:pos x="T0" y="T1"/>
                  </a:cxn>
                  <a:cxn ang="0">
                    <a:pos x="T2" y="T3"/>
                  </a:cxn>
                  <a:cxn ang="0">
                    <a:pos x="T4" y="T5"/>
                  </a:cxn>
                  <a:cxn ang="0">
                    <a:pos x="T6" y="T7"/>
                  </a:cxn>
                </a:cxnLst>
                <a:rect l="0" t="0" r="r" b="b"/>
                <a:pathLst>
                  <a:path w="9" h="7">
                    <a:moveTo>
                      <a:pt x="8" y="0"/>
                    </a:moveTo>
                    <a:cubicBezTo>
                      <a:pt x="0" y="0"/>
                      <a:pt x="0" y="0"/>
                      <a:pt x="0" y="0"/>
                    </a:cubicBezTo>
                    <a:cubicBezTo>
                      <a:pt x="3" y="2"/>
                      <a:pt x="6" y="5"/>
                      <a:pt x="9" y="7"/>
                    </a:cubicBezTo>
                    <a:cubicBezTo>
                      <a:pt x="9" y="5"/>
                      <a:pt x="8" y="3"/>
                      <a:pt x="8" y="0"/>
                    </a:cubicBezTo>
                  </a:path>
                </a:pathLst>
              </a:custGeom>
              <a:solidFill>
                <a:srgbClr val="B490BD"/>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76" name="Freeform 275">
                <a:extLst>
                  <a:ext uri="{FF2B5EF4-FFF2-40B4-BE49-F238E27FC236}">
                    <a16:creationId xmlns:a16="http://schemas.microsoft.com/office/drawing/2014/main" id="{00000000-0008-0000-0000-000014010000}"/>
                  </a:ext>
                </a:extLst>
              </xdr:cNvPr>
              <xdr:cNvSpPr>
                <a:spLocks/>
              </xdr:cNvSpPr>
            </xdr:nvSpPr>
            <xdr:spPr bwMode="auto">
              <a:xfrm>
                <a:off x="4632" y="1131"/>
                <a:ext cx="190" cy="190"/>
              </a:xfrm>
              <a:custGeom>
                <a:avLst/>
                <a:gdLst>
                  <a:gd name="T0" fmla="*/ 136 w 136"/>
                  <a:gd name="T1" fmla="*/ 68 h 136"/>
                  <a:gd name="T2" fmla="*/ 68 w 136"/>
                  <a:gd name="T3" fmla="*/ 0 h 136"/>
                  <a:gd name="T4" fmla="*/ 0 w 136"/>
                  <a:gd name="T5" fmla="*/ 68 h 136"/>
                  <a:gd name="T6" fmla="*/ 68 w 136"/>
                  <a:gd name="T7" fmla="*/ 136 h 136"/>
                  <a:gd name="T8" fmla="*/ 136 w 136"/>
                  <a:gd name="T9" fmla="*/ 136 h 136"/>
                  <a:gd name="T10" fmla="*/ 136 w 136"/>
                  <a:gd name="T11" fmla="*/ 68 h 136"/>
                </a:gdLst>
                <a:ahLst/>
                <a:cxnLst>
                  <a:cxn ang="0">
                    <a:pos x="T0" y="T1"/>
                  </a:cxn>
                  <a:cxn ang="0">
                    <a:pos x="T2" y="T3"/>
                  </a:cxn>
                  <a:cxn ang="0">
                    <a:pos x="T4" y="T5"/>
                  </a:cxn>
                  <a:cxn ang="0">
                    <a:pos x="T6" y="T7"/>
                  </a:cxn>
                  <a:cxn ang="0">
                    <a:pos x="T8" y="T9"/>
                  </a:cxn>
                  <a:cxn ang="0">
                    <a:pos x="T10" y="T11"/>
                  </a:cxn>
                </a:cxnLst>
                <a:rect l="0" t="0" r="r" b="b"/>
                <a:pathLst>
                  <a:path w="136" h="136">
                    <a:moveTo>
                      <a:pt x="136" y="68"/>
                    </a:moveTo>
                    <a:cubicBezTo>
                      <a:pt x="136" y="30"/>
                      <a:pt x="105" y="0"/>
                      <a:pt x="68" y="0"/>
                    </a:cubicBezTo>
                    <a:cubicBezTo>
                      <a:pt x="30" y="0"/>
                      <a:pt x="0" y="30"/>
                      <a:pt x="0" y="68"/>
                    </a:cubicBezTo>
                    <a:cubicBezTo>
                      <a:pt x="0" y="105"/>
                      <a:pt x="30" y="136"/>
                      <a:pt x="68" y="136"/>
                    </a:cubicBezTo>
                    <a:cubicBezTo>
                      <a:pt x="136" y="136"/>
                      <a:pt x="136" y="136"/>
                      <a:pt x="136" y="136"/>
                    </a:cubicBezTo>
                    <a:lnTo>
                      <a:pt x="136" y="68"/>
                    </a:lnTo>
                    <a:close/>
                  </a:path>
                </a:pathLst>
              </a:custGeom>
              <a:solidFill>
                <a:srgbClr val="FFB9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77" name="Freeform 276">
                <a:extLst>
                  <a:ext uri="{FF2B5EF4-FFF2-40B4-BE49-F238E27FC236}">
                    <a16:creationId xmlns:a16="http://schemas.microsoft.com/office/drawing/2014/main" id="{00000000-0008-0000-0000-000015010000}"/>
                  </a:ext>
                </a:extLst>
              </xdr:cNvPr>
              <xdr:cNvSpPr>
                <a:spLocks/>
              </xdr:cNvSpPr>
            </xdr:nvSpPr>
            <xdr:spPr bwMode="auto">
              <a:xfrm>
                <a:off x="4732" y="536"/>
                <a:ext cx="258" cy="169"/>
              </a:xfrm>
              <a:custGeom>
                <a:avLst/>
                <a:gdLst>
                  <a:gd name="T0" fmla="*/ 154 w 184"/>
                  <a:gd name="T1" fmla="*/ 53 h 121"/>
                  <a:gd name="T2" fmla="*/ 154 w 184"/>
                  <a:gd name="T3" fmla="*/ 51 h 121"/>
                  <a:gd name="T4" fmla="*/ 104 w 184"/>
                  <a:gd name="T5" fmla="*/ 0 h 121"/>
                  <a:gd name="T6" fmla="*/ 61 w 184"/>
                  <a:gd name="T7" fmla="*/ 23 h 121"/>
                  <a:gd name="T8" fmla="*/ 48 w 184"/>
                  <a:gd name="T9" fmla="*/ 19 h 121"/>
                  <a:gd name="T10" fmla="*/ 31 w 184"/>
                  <a:gd name="T11" fmla="*/ 24 h 121"/>
                  <a:gd name="T12" fmla="*/ 18 w 184"/>
                  <a:gd name="T13" fmla="*/ 48 h 121"/>
                  <a:gd name="T14" fmla="*/ 0 w 184"/>
                  <a:gd name="T15" fmla="*/ 81 h 121"/>
                  <a:gd name="T16" fmla="*/ 35 w 184"/>
                  <a:gd name="T17" fmla="*/ 121 h 121"/>
                  <a:gd name="T18" fmla="*/ 40 w 184"/>
                  <a:gd name="T19" fmla="*/ 121 h 121"/>
                  <a:gd name="T20" fmla="*/ 44 w 184"/>
                  <a:gd name="T21" fmla="*/ 121 h 121"/>
                  <a:gd name="T22" fmla="*/ 127 w 184"/>
                  <a:gd name="T23" fmla="*/ 121 h 121"/>
                  <a:gd name="T24" fmla="*/ 128 w 184"/>
                  <a:gd name="T25" fmla="*/ 121 h 121"/>
                  <a:gd name="T26" fmla="*/ 130 w 184"/>
                  <a:gd name="T27" fmla="*/ 121 h 121"/>
                  <a:gd name="T28" fmla="*/ 136 w 184"/>
                  <a:gd name="T29" fmla="*/ 121 h 121"/>
                  <a:gd name="T30" fmla="*/ 150 w 184"/>
                  <a:gd name="T31" fmla="*/ 121 h 121"/>
                  <a:gd name="T32" fmla="*/ 184 w 184"/>
                  <a:gd name="T33" fmla="*/ 87 h 121"/>
                  <a:gd name="T34" fmla="*/ 154 w 184"/>
                  <a:gd name="T35" fmla="*/ 53 h 12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84" h="121">
                    <a:moveTo>
                      <a:pt x="154" y="53"/>
                    </a:moveTo>
                    <a:cubicBezTo>
                      <a:pt x="154" y="53"/>
                      <a:pt x="154" y="52"/>
                      <a:pt x="154" y="51"/>
                    </a:cubicBezTo>
                    <a:cubicBezTo>
                      <a:pt x="154" y="23"/>
                      <a:pt x="132" y="0"/>
                      <a:pt x="104" y="0"/>
                    </a:cubicBezTo>
                    <a:cubicBezTo>
                      <a:pt x="86" y="0"/>
                      <a:pt x="71" y="9"/>
                      <a:pt x="61" y="23"/>
                    </a:cubicBezTo>
                    <a:cubicBezTo>
                      <a:pt x="57" y="20"/>
                      <a:pt x="53" y="19"/>
                      <a:pt x="48" y="19"/>
                    </a:cubicBezTo>
                    <a:cubicBezTo>
                      <a:pt x="41" y="19"/>
                      <a:pt x="36" y="21"/>
                      <a:pt x="31" y="24"/>
                    </a:cubicBezTo>
                    <a:cubicBezTo>
                      <a:pt x="23" y="29"/>
                      <a:pt x="18" y="38"/>
                      <a:pt x="18" y="48"/>
                    </a:cubicBezTo>
                    <a:cubicBezTo>
                      <a:pt x="7" y="55"/>
                      <a:pt x="0" y="67"/>
                      <a:pt x="0" y="81"/>
                    </a:cubicBezTo>
                    <a:cubicBezTo>
                      <a:pt x="0" y="102"/>
                      <a:pt x="15" y="119"/>
                      <a:pt x="35" y="121"/>
                    </a:cubicBezTo>
                    <a:cubicBezTo>
                      <a:pt x="37" y="121"/>
                      <a:pt x="38" y="121"/>
                      <a:pt x="40" y="121"/>
                    </a:cubicBezTo>
                    <a:cubicBezTo>
                      <a:pt x="41" y="121"/>
                      <a:pt x="42" y="121"/>
                      <a:pt x="44" y="121"/>
                    </a:cubicBezTo>
                    <a:cubicBezTo>
                      <a:pt x="62" y="121"/>
                      <a:pt x="106" y="121"/>
                      <a:pt x="127" y="121"/>
                    </a:cubicBezTo>
                    <a:cubicBezTo>
                      <a:pt x="127" y="121"/>
                      <a:pt x="128" y="121"/>
                      <a:pt x="128" y="121"/>
                    </a:cubicBezTo>
                    <a:cubicBezTo>
                      <a:pt x="130" y="121"/>
                      <a:pt x="130" y="121"/>
                      <a:pt x="130" y="121"/>
                    </a:cubicBezTo>
                    <a:cubicBezTo>
                      <a:pt x="131" y="121"/>
                      <a:pt x="134" y="121"/>
                      <a:pt x="136" y="121"/>
                    </a:cubicBezTo>
                    <a:cubicBezTo>
                      <a:pt x="150" y="121"/>
                      <a:pt x="150" y="121"/>
                      <a:pt x="150" y="121"/>
                    </a:cubicBezTo>
                    <a:cubicBezTo>
                      <a:pt x="169" y="121"/>
                      <a:pt x="184" y="106"/>
                      <a:pt x="184" y="87"/>
                    </a:cubicBezTo>
                    <a:cubicBezTo>
                      <a:pt x="184" y="70"/>
                      <a:pt x="171" y="56"/>
                      <a:pt x="154" y="53"/>
                    </a:cubicBezTo>
                    <a:close/>
                  </a:path>
                </a:pathLst>
              </a:custGeom>
              <a:solidFill>
                <a:srgbClr val="9B4F96"/>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78" name="Freeform 277">
                <a:extLst>
                  <a:ext uri="{FF2B5EF4-FFF2-40B4-BE49-F238E27FC236}">
                    <a16:creationId xmlns:a16="http://schemas.microsoft.com/office/drawing/2014/main" id="{00000000-0008-0000-0000-000016010000}"/>
                  </a:ext>
                </a:extLst>
              </xdr:cNvPr>
              <xdr:cNvSpPr>
                <a:spLocks/>
              </xdr:cNvSpPr>
            </xdr:nvSpPr>
            <xdr:spPr bwMode="auto">
              <a:xfrm>
                <a:off x="4982" y="509"/>
                <a:ext cx="186" cy="122"/>
              </a:xfrm>
              <a:custGeom>
                <a:avLst/>
                <a:gdLst>
                  <a:gd name="T0" fmla="*/ 112 w 133"/>
                  <a:gd name="T1" fmla="*/ 38 h 87"/>
                  <a:gd name="T2" fmla="*/ 112 w 133"/>
                  <a:gd name="T3" fmla="*/ 36 h 87"/>
                  <a:gd name="T4" fmla="*/ 75 w 133"/>
                  <a:gd name="T5" fmla="*/ 0 h 87"/>
                  <a:gd name="T6" fmla="*/ 45 w 133"/>
                  <a:gd name="T7" fmla="*/ 16 h 87"/>
                  <a:gd name="T8" fmla="*/ 35 w 133"/>
                  <a:gd name="T9" fmla="*/ 13 h 87"/>
                  <a:gd name="T10" fmla="*/ 23 w 133"/>
                  <a:gd name="T11" fmla="*/ 17 h 87"/>
                  <a:gd name="T12" fmla="*/ 14 w 133"/>
                  <a:gd name="T13" fmla="*/ 34 h 87"/>
                  <a:gd name="T14" fmla="*/ 0 w 133"/>
                  <a:gd name="T15" fmla="*/ 58 h 87"/>
                  <a:gd name="T16" fmla="*/ 26 w 133"/>
                  <a:gd name="T17" fmla="*/ 87 h 87"/>
                  <a:gd name="T18" fmla="*/ 29 w 133"/>
                  <a:gd name="T19" fmla="*/ 87 h 87"/>
                  <a:gd name="T20" fmla="*/ 32 w 133"/>
                  <a:gd name="T21" fmla="*/ 87 h 87"/>
                  <a:gd name="T22" fmla="*/ 92 w 133"/>
                  <a:gd name="T23" fmla="*/ 87 h 87"/>
                  <a:gd name="T24" fmla="*/ 93 w 133"/>
                  <a:gd name="T25" fmla="*/ 87 h 87"/>
                  <a:gd name="T26" fmla="*/ 95 w 133"/>
                  <a:gd name="T27" fmla="*/ 87 h 87"/>
                  <a:gd name="T28" fmla="*/ 99 w 133"/>
                  <a:gd name="T29" fmla="*/ 87 h 87"/>
                  <a:gd name="T30" fmla="*/ 108 w 133"/>
                  <a:gd name="T31" fmla="*/ 87 h 87"/>
                  <a:gd name="T32" fmla="*/ 133 w 133"/>
                  <a:gd name="T33" fmla="*/ 62 h 87"/>
                  <a:gd name="T34" fmla="*/ 112 w 133"/>
                  <a:gd name="T35" fmla="*/ 38 h 8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33" h="87">
                    <a:moveTo>
                      <a:pt x="112" y="38"/>
                    </a:moveTo>
                    <a:cubicBezTo>
                      <a:pt x="112" y="37"/>
                      <a:pt x="112" y="37"/>
                      <a:pt x="112" y="36"/>
                    </a:cubicBezTo>
                    <a:cubicBezTo>
                      <a:pt x="112" y="16"/>
                      <a:pt x="96" y="0"/>
                      <a:pt x="75" y="0"/>
                    </a:cubicBezTo>
                    <a:cubicBezTo>
                      <a:pt x="63" y="0"/>
                      <a:pt x="51" y="6"/>
                      <a:pt x="45" y="16"/>
                    </a:cubicBezTo>
                    <a:cubicBezTo>
                      <a:pt x="42" y="14"/>
                      <a:pt x="39" y="13"/>
                      <a:pt x="35" y="13"/>
                    </a:cubicBezTo>
                    <a:cubicBezTo>
                      <a:pt x="30" y="13"/>
                      <a:pt x="26" y="15"/>
                      <a:pt x="23" y="17"/>
                    </a:cubicBezTo>
                    <a:cubicBezTo>
                      <a:pt x="17" y="20"/>
                      <a:pt x="14" y="27"/>
                      <a:pt x="14" y="34"/>
                    </a:cubicBezTo>
                    <a:cubicBezTo>
                      <a:pt x="6" y="39"/>
                      <a:pt x="0" y="48"/>
                      <a:pt x="0" y="58"/>
                    </a:cubicBezTo>
                    <a:cubicBezTo>
                      <a:pt x="0" y="73"/>
                      <a:pt x="12" y="85"/>
                      <a:pt x="26" y="87"/>
                    </a:cubicBezTo>
                    <a:cubicBezTo>
                      <a:pt x="27" y="87"/>
                      <a:pt x="28" y="87"/>
                      <a:pt x="29" y="87"/>
                    </a:cubicBezTo>
                    <a:cubicBezTo>
                      <a:pt x="30" y="87"/>
                      <a:pt x="31" y="87"/>
                      <a:pt x="32" y="87"/>
                    </a:cubicBezTo>
                    <a:cubicBezTo>
                      <a:pt x="46" y="87"/>
                      <a:pt x="77" y="87"/>
                      <a:pt x="92" y="87"/>
                    </a:cubicBezTo>
                    <a:cubicBezTo>
                      <a:pt x="92" y="87"/>
                      <a:pt x="93" y="87"/>
                      <a:pt x="93" y="87"/>
                    </a:cubicBezTo>
                    <a:cubicBezTo>
                      <a:pt x="95" y="87"/>
                      <a:pt x="95" y="87"/>
                      <a:pt x="95" y="87"/>
                    </a:cubicBezTo>
                    <a:cubicBezTo>
                      <a:pt x="95" y="87"/>
                      <a:pt x="98" y="87"/>
                      <a:pt x="99" y="87"/>
                    </a:cubicBezTo>
                    <a:cubicBezTo>
                      <a:pt x="108" y="87"/>
                      <a:pt x="108" y="87"/>
                      <a:pt x="108" y="87"/>
                    </a:cubicBezTo>
                    <a:cubicBezTo>
                      <a:pt x="122" y="87"/>
                      <a:pt x="133" y="76"/>
                      <a:pt x="133" y="62"/>
                    </a:cubicBezTo>
                    <a:cubicBezTo>
                      <a:pt x="133" y="50"/>
                      <a:pt x="124" y="40"/>
                      <a:pt x="112" y="38"/>
                    </a:cubicBezTo>
                    <a:close/>
                  </a:path>
                </a:pathLst>
              </a:custGeom>
              <a:solidFill>
                <a:srgbClr val="68217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79" name="Freeform 278">
                <a:extLst>
                  <a:ext uri="{FF2B5EF4-FFF2-40B4-BE49-F238E27FC236}">
                    <a16:creationId xmlns:a16="http://schemas.microsoft.com/office/drawing/2014/main" id="{00000000-0008-0000-0000-000017010000}"/>
                  </a:ext>
                </a:extLst>
              </xdr:cNvPr>
              <xdr:cNvSpPr>
                <a:spLocks/>
              </xdr:cNvSpPr>
            </xdr:nvSpPr>
            <xdr:spPr bwMode="auto">
              <a:xfrm>
                <a:off x="4448" y="565"/>
                <a:ext cx="339" cy="224"/>
              </a:xfrm>
              <a:custGeom>
                <a:avLst/>
                <a:gdLst>
                  <a:gd name="T0" fmla="*/ 203 w 242"/>
                  <a:gd name="T1" fmla="*/ 70 h 160"/>
                  <a:gd name="T2" fmla="*/ 203 w 242"/>
                  <a:gd name="T3" fmla="*/ 67 h 160"/>
                  <a:gd name="T4" fmla="*/ 136 w 242"/>
                  <a:gd name="T5" fmla="*/ 0 h 160"/>
                  <a:gd name="T6" fmla="*/ 81 w 242"/>
                  <a:gd name="T7" fmla="*/ 30 h 160"/>
                  <a:gd name="T8" fmla="*/ 62 w 242"/>
                  <a:gd name="T9" fmla="*/ 25 h 160"/>
                  <a:gd name="T10" fmla="*/ 24 w 242"/>
                  <a:gd name="T11" fmla="*/ 63 h 160"/>
                  <a:gd name="T12" fmla="*/ 0 w 242"/>
                  <a:gd name="T13" fmla="*/ 107 h 160"/>
                  <a:gd name="T14" fmla="*/ 46 w 242"/>
                  <a:gd name="T15" fmla="*/ 160 h 160"/>
                  <a:gd name="T16" fmla="*/ 52 w 242"/>
                  <a:gd name="T17" fmla="*/ 160 h 160"/>
                  <a:gd name="T18" fmla="*/ 57 w 242"/>
                  <a:gd name="T19" fmla="*/ 160 h 160"/>
                  <a:gd name="T20" fmla="*/ 166 w 242"/>
                  <a:gd name="T21" fmla="*/ 160 h 160"/>
                  <a:gd name="T22" fmla="*/ 171 w 242"/>
                  <a:gd name="T23" fmla="*/ 160 h 160"/>
                  <a:gd name="T24" fmla="*/ 179 w 242"/>
                  <a:gd name="T25" fmla="*/ 160 h 160"/>
                  <a:gd name="T26" fmla="*/ 197 w 242"/>
                  <a:gd name="T27" fmla="*/ 160 h 160"/>
                  <a:gd name="T28" fmla="*/ 242 w 242"/>
                  <a:gd name="T29" fmla="*/ 115 h 160"/>
                  <a:gd name="T30" fmla="*/ 203 w 242"/>
                  <a:gd name="T31" fmla="*/ 70 h 16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242" h="160">
                    <a:moveTo>
                      <a:pt x="203" y="70"/>
                    </a:moveTo>
                    <a:cubicBezTo>
                      <a:pt x="203" y="69"/>
                      <a:pt x="203" y="68"/>
                      <a:pt x="203" y="67"/>
                    </a:cubicBezTo>
                    <a:cubicBezTo>
                      <a:pt x="203" y="30"/>
                      <a:pt x="173" y="0"/>
                      <a:pt x="136" y="0"/>
                    </a:cubicBezTo>
                    <a:cubicBezTo>
                      <a:pt x="113" y="0"/>
                      <a:pt x="93" y="12"/>
                      <a:pt x="81" y="30"/>
                    </a:cubicBezTo>
                    <a:cubicBezTo>
                      <a:pt x="75" y="27"/>
                      <a:pt x="69" y="25"/>
                      <a:pt x="62" y="25"/>
                    </a:cubicBezTo>
                    <a:cubicBezTo>
                      <a:pt x="41" y="25"/>
                      <a:pt x="24" y="42"/>
                      <a:pt x="24" y="63"/>
                    </a:cubicBezTo>
                    <a:cubicBezTo>
                      <a:pt x="9" y="73"/>
                      <a:pt x="0" y="89"/>
                      <a:pt x="0" y="107"/>
                    </a:cubicBezTo>
                    <a:cubicBezTo>
                      <a:pt x="0" y="135"/>
                      <a:pt x="20" y="157"/>
                      <a:pt x="46" y="160"/>
                    </a:cubicBezTo>
                    <a:cubicBezTo>
                      <a:pt x="48" y="160"/>
                      <a:pt x="50" y="160"/>
                      <a:pt x="52" y="160"/>
                    </a:cubicBezTo>
                    <a:cubicBezTo>
                      <a:pt x="54" y="160"/>
                      <a:pt x="56" y="160"/>
                      <a:pt x="57" y="160"/>
                    </a:cubicBezTo>
                    <a:cubicBezTo>
                      <a:pt x="82" y="160"/>
                      <a:pt x="139" y="160"/>
                      <a:pt x="166" y="160"/>
                    </a:cubicBezTo>
                    <a:cubicBezTo>
                      <a:pt x="171" y="160"/>
                      <a:pt x="171" y="160"/>
                      <a:pt x="171" y="160"/>
                    </a:cubicBezTo>
                    <a:cubicBezTo>
                      <a:pt x="173" y="160"/>
                      <a:pt x="177" y="160"/>
                      <a:pt x="179" y="160"/>
                    </a:cubicBezTo>
                    <a:cubicBezTo>
                      <a:pt x="197" y="160"/>
                      <a:pt x="197" y="160"/>
                      <a:pt x="197" y="160"/>
                    </a:cubicBezTo>
                    <a:cubicBezTo>
                      <a:pt x="222" y="160"/>
                      <a:pt x="242" y="139"/>
                      <a:pt x="242" y="115"/>
                    </a:cubicBezTo>
                    <a:cubicBezTo>
                      <a:pt x="242" y="92"/>
                      <a:pt x="225" y="73"/>
                      <a:pt x="203" y="70"/>
                    </a:cubicBezTo>
                  </a:path>
                </a:pathLst>
              </a:custGeom>
              <a:solidFill>
                <a:srgbClr val="D9D9D9"/>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80" name="Freeform 279">
                <a:extLst>
                  <a:ext uri="{FF2B5EF4-FFF2-40B4-BE49-F238E27FC236}">
                    <a16:creationId xmlns:a16="http://schemas.microsoft.com/office/drawing/2014/main" id="{00000000-0008-0000-0000-000018010000}"/>
                  </a:ext>
                </a:extLst>
              </xdr:cNvPr>
              <xdr:cNvSpPr>
                <a:spLocks/>
              </xdr:cNvSpPr>
            </xdr:nvSpPr>
            <xdr:spPr bwMode="auto">
              <a:xfrm>
                <a:off x="4783" y="877"/>
                <a:ext cx="141" cy="33"/>
              </a:xfrm>
              <a:custGeom>
                <a:avLst/>
                <a:gdLst>
                  <a:gd name="T0" fmla="*/ 73 w 101"/>
                  <a:gd name="T1" fmla="*/ 0 h 23"/>
                  <a:gd name="T2" fmla="*/ 55 w 101"/>
                  <a:gd name="T3" fmla="*/ 5 h 23"/>
                  <a:gd name="T4" fmla="*/ 36 w 101"/>
                  <a:gd name="T5" fmla="*/ 0 h 23"/>
                  <a:gd name="T6" fmla="*/ 0 w 101"/>
                  <a:gd name="T7" fmla="*/ 23 h 23"/>
                  <a:gd name="T8" fmla="*/ 36 w 101"/>
                  <a:gd name="T9" fmla="*/ 9 h 23"/>
                  <a:gd name="T10" fmla="*/ 49 w 101"/>
                  <a:gd name="T11" fmla="*/ 11 h 23"/>
                  <a:gd name="T12" fmla="*/ 45 w 101"/>
                  <a:gd name="T13" fmla="*/ 18 h 23"/>
                  <a:gd name="T14" fmla="*/ 53 w 101"/>
                  <a:gd name="T15" fmla="*/ 12 h 23"/>
                  <a:gd name="T16" fmla="*/ 61 w 101"/>
                  <a:gd name="T17" fmla="*/ 9 h 23"/>
                  <a:gd name="T18" fmla="*/ 73 w 101"/>
                  <a:gd name="T19" fmla="*/ 7 h 23"/>
                  <a:gd name="T20" fmla="*/ 101 w 101"/>
                  <a:gd name="T21" fmla="*/ 18 h 23"/>
                  <a:gd name="T22" fmla="*/ 73 w 101"/>
                  <a:gd name="T23" fmla="*/ 0 h 2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01" h="23">
                    <a:moveTo>
                      <a:pt x="73" y="0"/>
                    </a:moveTo>
                    <a:cubicBezTo>
                      <a:pt x="66" y="0"/>
                      <a:pt x="60" y="2"/>
                      <a:pt x="55" y="5"/>
                    </a:cubicBezTo>
                    <a:cubicBezTo>
                      <a:pt x="50" y="2"/>
                      <a:pt x="43" y="0"/>
                      <a:pt x="36" y="0"/>
                    </a:cubicBezTo>
                    <a:cubicBezTo>
                      <a:pt x="20" y="0"/>
                      <a:pt x="6" y="9"/>
                      <a:pt x="0" y="23"/>
                    </a:cubicBezTo>
                    <a:cubicBezTo>
                      <a:pt x="8" y="15"/>
                      <a:pt x="21" y="9"/>
                      <a:pt x="36" y="9"/>
                    </a:cubicBezTo>
                    <a:cubicBezTo>
                      <a:pt x="40" y="9"/>
                      <a:pt x="45" y="10"/>
                      <a:pt x="49" y="11"/>
                    </a:cubicBezTo>
                    <a:cubicBezTo>
                      <a:pt x="48" y="13"/>
                      <a:pt x="46" y="15"/>
                      <a:pt x="45" y="18"/>
                    </a:cubicBezTo>
                    <a:cubicBezTo>
                      <a:pt x="47" y="15"/>
                      <a:pt x="50" y="13"/>
                      <a:pt x="53" y="12"/>
                    </a:cubicBezTo>
                    <a:cubicBezTo>
                      <a:pt x="55" y="11"/>
                      <a:pt x="58" y="10"/>
                      <a:pt x="61" y="9"/>
                    </a:cubicBezTo>
                    <a:cubicBezTo>
                      <a:pt x="64" y="8"/>
                      <a:pt x="69" y="7"/>
                      <a:pt x="73" y="7"/>
                    </a:cubicBezTo>
                    <a:cubicBezTo>
                      <a:pt x="84" y="7"/>
                      <a:pt x="94" y="11"/>
                      <a:pt x="101" y="18"/>
                    </a:cubicBezTo>
                    <a:cubicBezTo>
                      <a:pt x="96" y="7"/>
                      <a:pt x="85" y="0"/>
                      <a:pt x="73" y="0"/>
                    </a:cubicBezTo>
                  </a:path>
                </a:pathLst>
              </a:custGeom>
              <a:solidFill>
                <a:srgbClr val="BFBFB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81" name="Freeform 280">
                <a:extLst>
                  <a:ext uri="{FF2B5EF4-FFF2-40B4-BE49-F238E27FC236}">
                    <a16:creationId xmlns:a16="http://schemas.microsoft.com/office/drawing/2014/main" id="{00000000-0008-0000-0000-000019010000}"/>
                  </a:ext>
                </a:extLst>
              </xdr:cNvPr>
              <xdr:cNvSpPr>
                <a:spLocks/>
              </xdr:cNvSpPr>
            </xdr:nvSpPr>
            <xdr:spPr bwMode="auto">
              <a:xfrm>
                <a:off x="4896" y="820"/>
                <a:ext cx="140" cy="31"/>
              </a:xfrm>
              <a:custGeom>
                <a:avLst/>
                <a:gdLst>
                  <a:gd name="T0" fmla="*/ 72 w 100"/>
                  <a:gd name="T1" fmla="*/ 0 h 22"/>
                  <a:gd name="T2" fmla="*/ 55 w 100"/>
                  <a:gd name="T3" fmla="*/ 5 h 22"/>
                  <a:gd name="T4" fmla="*/ 35 w 100"/>
                  <a:gd name="T5" fmla="*/ 0 h 22"/>
                  <a:gd name="T6" fmla="*/ 0 w 100"/>
                  <a:gd name="T7" fmla="*/ 22 h 22"/>
                  <a:gd name="T8" fmla="*/ 35 w 100"/>
                  <a:gd name="T9" fmla="*/ 9 h 22"/>
                  <a:gd name="T10" fmla="*/ 49 w 100"/>
                  <a:gd name="T11" fmla="*/ 11 h 22"/>
                  <a:gd name="T12" fmla="*/ 45 w 100"/>
                  <a:gd name="T13" fmla="*/ 17 h 22"/>
                  <a:gd name="T14" fmla="*/ 53 w 100"/>
                  <a:gd name="T15" fmla="*/ 12 h 22"/>
                  <a:gd name="T16" fmla="*/ 60 w 100"/>
                  <a:gd name="T17" fmla="*/ 9 h 22"/>
                  <a:gd name="T18" fmla="*/ 72 w 100"/>
                  <a:gd name="T19" fmla="*/ 7 h 22"/>
                  <a:gd name="T20" fmla="*/ 100 w 100"/>
                  <a:gd name="T21" fmla="*/ 17 h 22"/>
                  <a:gd name="T22" fmla="*/ 72 w 100"/>
                  <a:gd name="T23" fmla="*/ 0 h 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00" h="22">
                    <a:moveTo>
                      <a:pt x="72" y="0"/>
                    </a:moveTo>
                    <a:cubicBezTo>
                      <a:pt x="66" y="0"/>
                      <a:pt x="60" y="2"/>
                      <a:pt x="55" y="5"/>
                    </a:cubicBezTo>
                    <a:cubicBezTo>
                      <a:pt x="49" y="2"/>
                      <a:pt x="43" y="0"/>
                      <a:pt x="35" y="0"/>
                    </a:cubicBezTo>
                    <a:cubicBezTo>
                      <a:pt x="19" y="0"/>
                      <a:pt x="6" y="9"/>
                      <a:pt x="0" y="22"/>
                    </a:cubicBezTo>
                    <a:cubicBezTo>
                      <a:pt x="8" y="14"/>
                      <a:pt x="21" y="9"/>
                      <a:pt x="35" y="9"/>
                    </a:cubicBezTo>
                    <a:cubicBezTo>
                      <a:pt x="40" y="9"/>
                      <a:pt x="45" y="10"/>
                      <a:pt x="49" y="11"/>
                    </a:cubicBezTo>
                    <a:cubicBezTo>
                      <a:pt x="47" y="13"/>
                      <a:pt x="46" y="15"/>
                      <a:pt x="45" y="17"/>
                    </a:cubicBezTo>
                    <a:cubicBezTo>
                      <a:pt x="47" y="15"/>
                      <a:pt x="50" y="13"/>
                      <a:pt x="53" y="12"/>
                    </a:cubicBezTo>
                    <a:cubicBezTo>
                      <a:pt x="55" y="10"/>
                      <a:pt x="58" y="9"/>
                      <a:pt x="60" y="9"/>
                    </a:cubicBezTo>
                    <a:cubicBezTo>
                      <a:pt x="64" y="8"/>
                      <a:pt x="68" y="7"/>
                      <a:pt x="72" y="7"/>
                    </a:cubicBezTo>
                    <a:cubicBezTo>
                      <a:pt x="83" y="7"/>
                      <a:pt x="93" y="11"/>
                      <a:pt x="100" y="17"/>
                    </a:cubicBezTo>
                    <a:cubicBezTo>
                      <a:pt x="95" y="7"/>
                      <a:pt x="85" y="0"/>
                      <a:pt x="72" y="0"/>
                    </a:cubicBezTo>
                  </a:path>
                </a:pathLst>
              </a:custGeom>
              <a:solidFill>
                <a:srgbClr val="BFBFB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82" name="Freeform 281">
                <a:extLst>
                  <a:ext uri="{FF2B5EF4-FFF2-40B4-BE49-F238E27FC236}">
                    <a16:creationId xmlns:a16="http://schemas.microsoft.com/office/drawing/2014/main" id="{00000000-0008-0000-0000-00001A010000}"/>
                  </a:ext>
                </a:extLst>
              </xdr:cNvPr>
              <xdr:cNvSpPr>
                <a:spLocks/>
              </xdr:cNvSpPr>
            </xdr:nvSpPr>
            <xdr:spPr bwMode="auto">
              <a:xfrm>
                <a:off x="4962" y="865"/>
                <a:ext cx="142" cy="33"/>
              </a:xfrm>
              <a:custGeom>
                <a:avLst/>
                <a:gdLst>
                  <a:gd name="T0" fmla="*/ 73 w 101"/>
                  <a:gd name="T1" fmla="*/ 0 h 24"/>
                  <a:gd name="T2" fmla="*/ 56 w 101"/>
                  <a:gd name="T3" fmla="*/ 6 h 24"/>
                  <a:gd name="T4" fmla="*/ 36 w 101"/>
                  <a:gd name="T5" fmla="*/ 0 h 24"/>
                  <a:gd name="T6" fmla="*/ 0 w 101"/>
                  <a:gd name="T7" fmla="*/ 24 h 24"/>
                  <a:gd name="T8" fmla="*/ 36 w 101"/>
                  <a:gd name="T9" fmla="*/ 10 h 24"/>
                  <a:gd name="T10" fmla="*/ 49 w 101"/>
                  <a:gd name="T11" fmla="*/ 12 h 24"/>
                  <a:gd name="T12" fmla="*/ 45 w 101"/>
                  <a:gd name="T13" fmla="*/ 19 h 24"/>
                  <a:gd name="T14" fmla="*/ 53 w 101"/>
                  <a:gd name="T15" fmla="*/ 13 h 24"/>
                  <a:gd name="T16" fmla="*/ 61 w 101"/>
                  <a:gd name="T17" fmla="*/ 9 h 24"/>
                  <a:gd name="T18" fmla="*/ 73 w 101"/>
                  <a:gd name="T19" fmla="*/ 8 h 24"/>
                  <a:gd name="T20" fmla="*/ 101 w 101"/>
                  <a:gd name="T21" fmla="*/ 19 h 24"/>
                  <a:gd name="T22" fmla="*/ 73 w 101"/>
                  <a:gd name="T23" fmla="*/ 0 h 2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01" h="24">
                    <a:moveTo>
                      <a:pt x="73" y="0"/>
                    </a:moveTo>
                    <a:cubicBezTo>
                      <a:pt x="67" y="0"/>
                      <a:pt x="61" y="2"/>
                      <a:pt x="56" y="6"/>
                    </a:cubicBezTo>
                    <a:cubicBezTo>
                      <a:pt x="50" y="2"/>
                      <a:pt x="43" y="0"/>
                      <a:pt x="36" y="0"/>
                    </a:cubicBezTo>
                    <a:cubicBezTo>
                      <a:pt x="20" y="0"/>
                      <a:pt x="6" y="10"/>
                      <a:pt x="0" y="24"/>
                    </a:cubicBezTo>
                    <a:cubicBezTo>
                      <a:pt x="9" y="15"/>
                      <a:pt x="22" y="10"/>
                      <a:pt x="36" y="10"/>
                    </a:cubicBezTo>
                    <a:cubicBezTo>
                      <a:pt x="41" y="10"/>
                      <a:pt x="45" y="10"/>
                      <a:pt x="49" y="12"/>
                    </a:cubicBezTo>
                    <a:cubicBezTo>
                      <a:pt x="48" y="14"/>
                      <a:pt x="46" y="16"/>
                      <a:pt x="45" y="19"/>
                    </a:cubicBezTo>
                    <a:cubicBezTo>
                      <a:pt x="48" y="16"/>
                      <a:pt x="50" y="14"/>
                      <a:pt x="53" y="13"/>
                    </a:cubicBezTo>
                    <a:cubicBezTo>
                      <a:pt x="56" y="11"/>
                      <a:pt x="58" y="10"/>
                      <a:pt x="61" y="9"/>
                    </a:cubicBezTo>
                    <a:cubicBezTo>
                      <a:pt x="65" y="8"/>
                      <a:pt x="69" y="8"/>
                      <a:pt x="73" y="8"/>
                    </a:cubicBezTo>
                    <a:cubicBezTo>
                      <a:pt x="84" y="8"/>
                      <a:pt x="94" y="12"/>
                      <a:pt x="101" y="19"/>
                    </a:cubicBezTo>
                    <a:cubicBezTo>
                      <a:pt x="96" y="8"/>
                      <a:pt x="85" y="0"/>
                      <a:pt x="73" y="0"/>
                    </a:cubicBezTo>
                  </a:path>
                </a:pathLst>
              </a:custGeom>
              <a:solidFill>
                <a:srgbClr val="BFBFB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grpSp>
        <xdr:sp macro="" textlink="">
          <xdr:nvSpPr>
            <xdr:cNvPr id="232" name="Rectangle 231">
              <a:extLst>
                <a:ext uri="{FF2B5EF4-FFF2-40B4-BE49-F238E27FC236}">
                  <a16:creationId xmlns:a16="http://schemas.microsoft.com/office/drawing/2014/main" id="{00000000-0008-0000-0000-0000E8000000}"/>
                </a:ext>
              </a:extLst>
            </xdr:cNvPr>
            <xdr:cNvSpPr>
              <a:spLocks noChangeArrowheads="1"/>
            </xdr:cNvSpPr>
          </xdr:nvSpPr>
          <xdr:spPr bwMode="auto">
            <a:xfrm>
              <a:off x="7447436" y="1870382"/>
              <a:ext cx="155575" cy="162559"/>
            </a:xfrm>
            <a:prstGeom prst="rect">
              <a:avLst/>
            </a:prstGeom>
            <a:solidFill>
              <a:srgbClr val="FFC000"/>
            </a:solidFill>
            <a:ln w="3175">
              <a:solidFill>
                <a:srgbClr val="FF0000"/>
              </a:solidFill>
            </a:ln>
            <a:effectLst>
              <a:softEdge rad="31750"/>
            </a:effec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33" name="Freeform 232">
              <a:extLst>
                <a:ext uri="{FF2B5EF4-FFF2-40B4-BE49-F238E27FC236}">
                  <a16:creationId xmlns:a16="http://schemas.microsoft.com/office/drawing/2014/main" id="{00000000-0008-0000-0000-0000E9000000}"/>
                </a:ext>
              </a:extLst>
            </xdr:cNvPr>
            <xdr:cNvSpPr>
              <a:spLocks/>
            </xdr:cNvSpPr>
          </xdr:nvSpPr>
          <xdr:spPr bwMode="auto">
            <a:xfrm>
              <a:off x="7475169" y="1928133"/>
              <a:ext cx="51407" cy="47057"/>
            </a:xfrm>
            <a:custGeom>
              <a:avLst/>
              <a:gdLst>
                <a:gd name="T0" fmla="*/ 49 w 54"/>
                <a:gd name="T1" fmla="*/ 33 h 47"/>
                <a:gd name="T2" fmla="*/ 52 w 54"/>
                <a:gd name="T3" fmla="*/ 22 h 47"/>
                <a:gd name="T4" fmla="*/ 54 w 54"/>
                <a:gd name="T5" fmla="*/ 14 h 47"/>
                <a:gd name="T6" fmla="*/ 52 w 54"/>
                <a:gd name="T7" fmla="*/ 5 h 47"/>
                <a:gd name="T8" fmla="*/ 51 w 54"/>
                <a:gd name="T9" fmla="*/ 3 h 47"/>
                <a:gd name="T10" fmla="*/ 40 w 54"/>
                <a:gd name="T11" fmla="*/ 0 h 47"/>
                <a:gd name="T12" fmla="*/ 24 w 54"/>
                <a:gd name="T13" fmla="*/ 9 h 47"/>
                <a:gd name="T14" fmla="*/ 19 w 54"/>
                <a:gd name="T15" fmla="*/ 7 h 47"/>
                <a:gd name="T16" fmla="*/ 12 w 54"/>
                <a:gd name="T17" fmla="*/ 9 h 47"/>
                <a:gd name="T18" fmla="*/ 7 w 54"/>
                <a:gd name="T19" fmla="*/ 19 h 47"/>
                <a:gd name="T20" fmla="*/ 0 w 54"/>
                <a:gd name="T21" fmla="*/ 31 h 47"/>
                <a:gd name="T22" fmla="*/ 14 w 54"/>
                <a:gd name="T23" fmla="*/ 47 h 47"/>
                <a:gd name="T24" fmla="*/ 16 w 54"/>
                <a:gd name="T25" fmla="*/ 47 h 47"/>
                <a:gd name="T26" fmla="*/ 17 w 54"/>
                <a:gd name="T27" fmla="*/ 47 h 47"/>
                <a:gd name="T28" fmla="*/ 49 w 54"/>
                <a:gd name="T29" fmla="*/ 47 h 47"/>
                <a:gd name="T30" fmla="*/ 50 w 54"/>
                <a:gd name="T31" fmla="*/ 47 h 47"/>
                <a:gd name="T32" fmla="*/ 50 w 54"/>
                <a:gd name="T33" fmla="*/ 47 h 47"/>
                <a:gd name="T34" fmla="*/ 53 w 54"/>
                <a:gd name="T35" fmla="*/ 47 h 47"/>
                <a:gd name="T36" fmla="*/ 53 w 54"/>
                <a:gd name="T37" fmla="*/ 47 h 47"/>
                <a:gd name="T38" fmla="*/ 52 w 54"/>
                <a:gd name="T39" fmla="*/ 44 h 47"/>
                <a:gd name="T40" fmla="*/ 49 w 54"/>
                <a:gd name="T41" fmla="*/ 33 h 4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54" h="47">
                  <a:moveTo>
                    <a:pt x="49" y="33"/>
                  </a:moveTo>
                  <a:cubicBezTo>
                    <a:pt x="49" y="28"/>
                    <a:pt x="51" y="25"/>
                    <a:pt x="52" y="22"/>
                  </a:cubicBezTo>
                  <a:cubicBezTo>
                    <a:pt x="53" y="20"/>
                    <a:pt x="54" y="18"/>
                    <a:pt x="54" y="14"/>
                  </a:cubicBezTo>
                  <a:cubicBezTo>
                    <a:pt x="54" y="10"/>
                    <a:pt x="53" y="8"/>
                    <a:pt x="52" y="5"/>
                  </a:cubicBezTo>
                  <a:cubicBezTo>
                    <a:pt x="52" y="5"/>
                    <a:pt x="51" y="4"/>
                    <a:pt x="51" y="3"/>
                  </a:cubicBezTo>
                  <a:cubicBezTo>
                    <a:pt x="48" y="1"/>
                    <a:pt x="44" y="0"/>
                    <a:pt x="40" y="0"/>
                  </a:cubicBezTo>
                  <a:cubicBezTo>
                    <a:pt x="33" y="0"/>
                    <a:pt x="27" y="4"/>
                    <a:pt x="24" y="9"/>
                  </a:cubicBezTo>
                  <a:cubicBezTo>
                    <a:pt x="22" y="8"/>
                    <a:pt x="21" y="7"/>
                    <a:pt x="19" y="7"/>
                  </a:cubicBezTo>
                  <a:cubicBezTo>
                    <a:pt x="16" y="7"/>
                    <a:pt x="14" y="8"/>
                    <a:pt x="12" y="9"/>
                  </a:cubicBezTo>
                  <a:cubicBezTo>
                    <a:pt x="9" y="11"/>
                    <a:pt x="7" y="15"/>
                    <a:pt x="7" y="19"/>
                  </a:cubicBezTo>
                  <a:cubicBezTo>
                    <a:pt x="3" y="21"/>
                    <a:pt x="0" y="26"/>
                    <a:pt x="0" y="31"/>
                  </a:cubicBezTo>
                  <a:cubicBezTo>
                    <a:pt x="0" y="39"/>
                    <a:pt x="6" y="46"/>
                    <a:pt x="14" y="47"/>
                  </a:cubicBezTo>
                  <a:cubicBezTo>
                    <a:pt x="14" y="47"/>
                    <a:pt x="15" y="47"/>
                    <a:pt x="16" y="47"/>
                  </a:cubicBezTo>
                  <a:cubicBezTo>
                    <a:pt x="16" y="47"/>
                    <a:pt x="17" y="47"/>
                    <a:pt x="17" y="47"/>
                  </a:cubicBezTo>
                  <a:cubicBezTo>
                    <a:pt x="24" y="47"/>
                    <a:pt x="41" y="47"/>
                    <a:pt x="49" y="47"/>
                  </a:cubicBezTo>
                  <a:cubicBezTo>
                    <a:pt x="49" y="47"/>
                    <a:pt x="49" y="47"/>
                    <a:pt x="50" y="47"/>
                  </a:cubicBezTo>
                  <a:cubicBezTo>
                    <a:pt x="50" y="47"/>
                    <a:pt x="50" y="47"/>
                    <a:pt x="50" y="47"/>
                  </a:cubicBezTo>
                  <a:cubicBezTo>
                    <a:pt x="51" y="47"/>
                    <a:pt x="52" y="47"/>
                    <a:pt x="53" y="47"/>
                  </a:cubicBezTo>
                  <a:cubicBezTo>
                    <a:pt x="53" y="47"/>
                    <a:pt x="53" y="47"/>
                    <a:pt x="53" y="47"/>
                  </a:cubicBezTo>
                  <a:cubicBezTo>
                    <a:pt x="53" y="46"/>
                    <a:pt x="52" y="45"/>
                    <a:pt x="52" y="44"/>
                  </a:cubicBezTo>
                  <a:cubicBezTo>
                    <a:pt x="51" y="41"/>
                    <a:pt x="49" y="39"/>
                    <a:pt x="49" y="33"/>
                  </a:cubicBezTo>
                  <a:close/>
                </a:path>
              </a:pathLst>
            </a:custGeom>
            <a:solidFill>
              <a:srgbClr val="BA141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34" name="Freeform 233">
              <a:extLst>
                <a:ext uri="{FF2B5EF4-FFF2-40B4-BE49-F238E27FC236}">
                  <a16:creationId xmlns:a16="http://schemas.microsoft.com/office/drawing/2014/main" id="{00000000-0008-0000-0000-0000EA000000}"/>
                </a:ext>
              </a:extLst>
            </xdr:cNvPr>
            <xdr:cNvSpPr>
              <a:spLocks/>
            </xdr:cNvSpPr>
          </xdr:nvSpPr>
          <xdr:spPr bwMode="auto">
            <a:xfrm>
              <a:off x="7531988" y="1940967"/>
              <a:ext cx="677" cy="2139"/>
            </a:xfrm>
            <a:custGeom>
              <a:avLst/>
              <a:gdLst>
                <a:gd name="T0" fmla="*/ 1 w 1"/>
                <a:gd name="T1" fmla="*/ 1 h 2"/>
                <a:gd name="T2" fmla="*/ 0 w 1"/>
                <a:gd name="T3" fmla="*/ 0 h 2"/>
                <a:gd name="T4" fmla="*/ 0 w 1"/>
                <a:gd name="T5" fmla="*/ 2 h 2"/>
                <a:gd name="T6" fmla="*/ 1 w 1"/>
                <a:gd name="T7" fmla="*/ 1 h 2"/>
              </a:gdLst>
              <a:ahLst/>
              <a:cxnLst>
                <a:cxn ang="0">
                  <a:pos x="T0" y="T1"/>
                </a:cxn>
                <a:cxn ang="0">
                  <a:pos x="T2" y="T3"/>
                </a:cxn>
                <a:cxn ang="0">
                  <a:pos x="T4" y="T5"/>
                </a:cxn>
                <a:cxn ang="0">
                  <a:pos x="T6" y="T7"/>
                </a:cxn>
              </a:cxnLst>
              <a:rect l="0" t="0" r="r" b="b"/>
              <a:pathLst>
                <a:path w="1" h="2">
                  <a:moveTo>
                    <a:pt x="1" y="1"/>
                  </a:moveTo>
                  <a:cubicBezTo>
                    <a:pt x="1" y="1"/>
                    <a:pt x="1" y="0"/>
                    <a:pt x="0" y="0"/>
                  </a:cubicBezTo>
                  <a:cubicBezTo>
                    <a:pt x="0" y="2"/>
                    <a:pt x="0" y="2"/>
                    <a:pt x="0" y="2"/>
                  </a:cubicBezTo>
                  <a:cubicBezTo>
                    <a:pt x="1" y="2"/>
                    <a:pt x="1" y="1"/>
                    <a:pt x="1" y="1"/>
                  </a:cubicBezTo>
                  <a:close/>
                </a:path>
              </a:pathLst>
            </a:custGeom>
            <a:solidFill>
              <a:srgbClr val="BA141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35" name="Freeform 234">
              <a:extLst>
                <a:ext uri="{FF2B5EF4-FFF2-40B4-BE49-F238E27FC236}">
                  <a16:creationId xmlns:a16="http://schemas.microsoft.com/office/drawing/2014/main" id="{00000000-0008-0000-0000-0000EB000000}"/>
                </a:ext>
              </a:extLst>
            </xdr:cNvPr>
            <xdr:cNvSpPr>
              <a:spLocks/>
            </xdr:cNvSpPr>
          </xdr:nvSpPr>
          <xdr:spPr bwMode="auto">
            <a:xfrm>
              <a:off x="7539428" y="1918865"/>
              <a:ext cx="35850" cy="62029"/>
            </a:xfrm>
            <a:custGeom>
              <a:avLst/>
              <a:gdLst>
                <a:gd name="T0" fmla="*/ 16 w 38"/>
                <a:gd name="T1" fmla="*/ 6 h 62"/>
                <a:gd name="T2" fmla="*/ 16 w 38"/>
                <a:gd name="T3" fmla="*/ 0 h 62"/>
                <a:gd name="T4" fmla="*/ 0 w 38"/>
                <a:gd name="T5" fmla="*/ 0 h 62"/>
                <a:gd name="T6" fmla="*/ 0 w 38"/>
                <a:gd name="T7" fmla="*/ 4 h 62"/>
                <a:gd name="T8" fmla="*/ 2 w 38"/>
                <a:gd name="T9" fmla="*/ 12 h 62"/>
                <a:gd name="T10" fmla="*/ 2 w 38"/>
                <a:gd name="T11" fmla="*/ 13 h 62"/>
                <a:gd name="T12" fmla="*/ 32 w 38"/>
                <a:gd name="T13" fmla="*/ 13 h 62"/>
                <a:gd name="T14" fmla="*/ 32 w 38"/>
                <a:gd name="T15" fmla="*/ 18 h 62"/>
                <a:gd name="T16" fmla="*/ 4 w 38"/>
                <a:gd name="T17" fmla="*/ 18 h 62"/>
                <a:gd name="T18" fmla="*/ 4 w 38"/>
                <a:gd name="T19" fmla="*/ 23 h 62"/>
                <a:gd name="T20" fmla="*/ 32 w 38"/>
                <a:gd name="T21" fmla="*/ 23 h 62"/>
                <a:gd name="T22" fmla="*/ 32 w 38"/>
                <a:gd name="T23" fmla="*/ 28 h 62"/>
                <a:gd name="T24" fmla="*/ 4 w 38"/>
                <a:gd name="T25" fmla="*/ 28 h 62"/>
                <a:gd name="T26" fmla="*/ 2 w 38"/>
                <a:gd name="T27" fmla="*/ 32 h 62"/>
                <a:gd name="T28" fmla="*/ 32 w 38"/>
                <a:gd name="T29" fmla="*/ 32 h 62"/>
                <a:gd name="T30" fmla="*/ 32 w 38"/>
                <a:gd name="T31" fmla="*/ 38 h 62"/>
                <a:gd name="T32" fmla="*/ 0 w 38"/>
                <a:gd name="T33" fmla="*/ 38 h 62"/>
                <a:gd name="T34" fmla="*/ 0 w 38"/>
                <a:gd name="T35" fmla="*/ 42 h 62"/>
                <a:gd name="T36" fmla="*/ 32 w 38"/>
                <a:gd name="T37" fmla="*/ 42 h 62"/>
                <a:gd name="T38" fmla="*/ 32 w 38"/>
                <a:gd name="T39" fmla="*/ 47 h 62"/>
                <a:gd name="T40" fmla="*/ 0 w 38"/>
                <a:gd name="T41" fmla="*/ 47 h 62"/>
                <a:gd name="T42" fmla="*/ 2 w 38"/>
                <a:gd name="T43" fmla="*/ 51 h 62"/>
                <a:gd name="T44" fmla="*/ 4 w 38"/>
                <a:gd name="T45" fmla="*/ 56 h 62"/>
                <a:gd name="T46" fmla="*/ 4 w 38"/>
                <a:gd name="T47" fmla="*/ 61 h 62"/>
                <a:gd name="T48" fmla="*/ 4 w 38"/>
                <a:gd name="T49" fmla="*/ 62 h 62"/>
                <a:gd name="T50" fmla="*/ 6 w 38"/>
                <a:gd name="T51" fmla="*/ 62 h 62"/>
                <a:gd name="T52" fmla="*/ 6 w 38"/>
                <a:gd name="T53" fmla="*/ 51 h 62"/>
                <a:gd name="T54" fmla="*/ 12 w 38"/>
                <a:gd name="T55" fmla="*/ 51 h 62"/>
                <a:gd name="T56" fmla="*/ 12 w 38"/>
                <a:gd name="T57" fmla="*/ 62 h 62"/>
                <a:gd name="T58" fmla="*/ 16 w 38"/>
                <a:gd name="T59" fmla="*/ 62 h 62"/>
                <a:gd name="T60" fmla="*/ 16 w 38"/>
                <a:gd name="T61" fmla="*/ 51 h 62"/>
                <a:gd name="T62" fmla="*/ 22 w 38"/>
                <a:gd name="T63" fmla="*/ 51 h 62"/>
                <a:gd name="T64" fmla="*/ 22 w 38"/>
                <a:gd name="T65" fmla="*/ 62 h 62"/>
                <a:gd name="T66" fmla="*/ 36 w 38"/>
                <a:gd name="T67" fmla="*/ 62 h 62"/>
                <a:gd name="T68" fmla="*/ 36 w 38"/>
                <a:gd name="T69" fmla="*/ 8 h 62"/>
                <a:gd name="T70" fmla="*/ 38 w 38"/>
                <a:gd name="T71" fmla="*/ 8 h 62"/>
                <a:gd name="T72" fmla="*/ 38 w 38"/>
                <a:gd name="T73" fmla="*/ 6 h 62"/>
                <a:gd name="T74" fmla="*/ 16 w 38"/>
                <a:gd name="T75" fmla="*/ 6 h 6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38" h="62">
                  <a:moveTo>
                    <a:pt x="16" y="6"/>
                  </a:moveTo>
                  <a:cubicBezTo>
                    <a:pt x="16" y="0"/>
                    <a:pt x="16" y="0"/>
                    <a:pt x="16" y="0"/>
                  </a:cubicBezTo>
                  <a:cubicBezTo>
                    <a:pt x="0" y="0"/>
                    <a:pt x="0" y="0"/>
                    <a:pt x="0" y="0"/>
                  </a:cubicBezTo>
                  <a:cubicBezTo>
                    <a:pt x="0" y="1"/>
                    <a:pt x="0" y="2"/>
                    <a:pt x="0" y="4"/>
                  </a:cubicBezTo>
                  <a:cubicBezTo>
                    <a:pt x="0" y="8"/>
                    <a:pt x="1" y="10"/>
                    <a:pt x="2" y="12"/>
                  </a:cubicBezTo>
                  <a:cubicBezTo>
                    <a:pt x="2" y="12"/>
                    <a:pt x="2" y="13"/>
                    <a:pt x="2" y="13"/>
                  </a:cubicBezTo>
                  <a:cubicBezTo>
                    <a:pt x="32" y="13"/>
                    <a:pt x="32" y="13"/>
                    <a:pt x="32" y="13"/>
                  </a:cubicBezTo>
                  <a:cubicBezTo>
                    <a:pt x="32" y="18"/>
                    <a:pt x="32" y="18"/>
                    <a:pt x="32" y="18"/>
                  </a:cubicBezTo>
                  <a:cubicBezTo>
                    <a:pt x="4" y="18"/>
                    <a:pt x="4" y="18"/>
                    <a:pt x="4" y="18"/>
                  </a:cubicBezTo>
                  <a:cubicBezTo>
                    <a:pt x="4" y="20"/>
                    <a:pt x="4" y="21"/>
                    <a:pt x="4" y="23"/>
                  </a:cubicBezTo>
                  <a:cubicBezTo>
                    <a:pt x="32" y="23"/>
                    <a:pt x="32" y="23"/>
                    <a:pt x="32" y="23"/>
                  </a:cubicBezTo>
                  <a:cubicBezTo>
                    <a:pt x="32" y="28"/>
                    <a:pt x="32" y="28"/>
                    <a:pt x="32" y="28"/>
                  </a:cubicBezTo>
                  <a:cubicBezTo>
                    <a:pt x="4" y="28"/>
                    <a:pt x="4" y="28"/>
                    <a:pt x="4" y="28"/>
                  </a:cubicBezTo>
                  <a:cubicBezTo>
                    <a:pt x="4" y="30"/>
                    <a:pt x="3" y="31"/>
                    <a:pt x="2" y="32"/>
                  </a:cubicBezTo>
                  <a:cubicBezTo>
                    <a:pt x="32" y="32"/>
                    <a:pt x="32" y="32"/>
                    <a:pt x="32" y="32"/>
                  </a:cubicBezTo>
                  <a:cubicBezTo>
                    <a:pt x="32" y="38"/>
                    <a:pt x="32" y="38"/>
                    <a:pt x="32" y="38"/>
                  </a:cubicBezTo>
                  <a:cubicBezTo>
                    <a:pt x="0" y="38"/>
                    <a:pt x="0" y="38"/>
                    <a:pt x="0" y="38"/>
                  </a:cubicBezTo>
                  <a:cubicBezTo>
                    <a:pt x="0" y="39"/>
                    <a:pt x="0" y="40"/>
                    <a:pt x="0" y="42"/>
                  </a:cubicBezTo>
                  <a:cubicBezTo>
                    <a:pt x="32" y="42"/>
                    <a:pt x="32" y="42"/>
                    <a:pt x="32" y="42"/>
                  </a:cubicBezTo>
                  <a:cubicBezTo>
                    <a:pt x="32" y="47"/>
                    <a:pt x="32" y="47"/>
                    <a:pt x="32" y="47"/>
                  </a:cubicBezTo>
                  <a:cubicBezTo>
                    <a:pt x="0" y="47"/>
                    <a:pt x="0" y="47"/>
                    <a:pt x="0" y="47"/>
                  </a:cubicBezTo>
                  <a:cubicBezTo>
                    <a:pt x="1" y="49"/>
                    <a:pt x="1" y="50"/>
                    <a:pt x="2" y="51"/>
                  </a:cubicBezTo>
                  <a:cubicBezTo>
                    <a:pt x="2" y="52"/>
                    <a:pt x="3" y="54"/>
                    <a:pt x="4" y="56"/>
                  </a:cubicBezTo>
                  <a:cubicBezTo>
                    <a:pt x="4" y="57"/>
                    <a:pt x="4" y="59"/>
                    <a:pt x="4" y="61"/>
                  </a:cubicBezTo>
                  <a:cubicBezTo>
                    <a:pt x="4" y="61"/>
                    <a:pt x="4" y="62"/>
                    <a:pt x="4" y="62"/>
                  </a:cubicBezTo>
                  <a:cubicBezTo>
                    <a:pt x="6" y="62"/>
                    <a:pt x="6" y="62"/>
                    <a:pt x="6" y="62"/>
                  </a:cubicBezTo>
                  <a:cubicBezTo>
                    <a:pt x="6" y="51"/>
                    <a:pt x="6" y="51"/>
                    <a:pt x="6" y="51"/>
                  </a:cubicBezTo>
                  <a:cubicBezTo>
                    <a:pt x="12" y="51"/>
                    <a:pt x="12" y="51"/>
                    <a:pt x="12" y="51"/>
                  </a:cubicBezTo>
                  <a:cubicBezTo>
                    <a:pt x="12" y="62"/>
                    <a:pt x="12" y="62"/>
                    <a:pt x="12" y="62"/>
                  </a:cubicBezTo>
                  <a:cubicBezTo>
                    <a:pt x="16" y="62"/>
                    <a:pt x="16" y="62"/>
                    <a:pt x="16" y="62"/>
                  </a:cubicBezTo>
                  <a:cubicBezTo>
                    <a:pt x="16" y="51"/>
                    <a:pt x="16" y="51"/>
                    <a:pt x="16" y="51"/>
                  </a:cubicBezTo>
                  <a:cubicBezTo>
                    <a:pt x="22" y="51"/>
                    <a:pt x="22" y="51"/>
                    <a:pt x="22" y="51"/>
                  </a:cubicBezTo>
                  <a:cubicBezTo>
                    <a:pt x="22" y="62"/>
                    <a:pt x="22" y="62"/>
                    <a:pt x="22" y="62"/>
                  </a:cubicBezTo>
                  <a:cubicBezTo>
                    <a:pt x="36" y="62"/>
                    <a:pt x="36" y="62"/>
                    <a:pt x="36" y="62"/>
                  </a:cubicBezTo>
                  <a:cubicBezTo>
                    <a:pt x="36" y="8"/>
                    <a:pt x="36" y="8"/>
                    <a:pt x="36" y="8"/>
                  </a:cubicBezTo>
                  <a:cubicBezTo>
                    <a:pt x="38" y="8"/>
                    <a:pt x="38" y="8"/>
                    <a:pt x="38" y="8"/>
                  </a:cubicBezTo>
                  <a:cubicBezTo>
                    <a:pt x="38" y="6"/>
                    <a:pt x="38" y="6"/>
                    <a:pt x="38" y="6"/>
                  </a:cubicBezTo>
                  <a:lnTo>
                    <a:pt x="16" y="6"/>
                  </a:lnTo>
                  <a:close/>
                </a:path>
              </a:pathLst>
            </a:custGeom>
            <a:solidFill>
              <a:srgbClr val="BA141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36" name="Freeform 235">
              <a:extLst>
                <a:ext uri="{FF2B5EF4-FFF2-40B4-BE49-F238E27FC236}">
                  <a16:creationId xmlns:a16="http://schemas.microsoft.com/office/drawing/2014/main" id="{00000000-0008-0000-0000-0000EC000000}"/>
                </a:ext>
              </a:extLst>
            </xdr:cNvPr>
            <xdr:cNvSpPr>
              <a:spLocks/>
            </xdr:cNvSpPr>
          </xdr:nvSpPr>
          <xdr:spPr bwMode="auto">
            <a:xfrm>
              <a:off x="7531988" y="1978755"/>
              <a:ext cx="677" cy="2139"/>
            </a:xfrm>
            <a:custGeom>
              <a:avLst/>
              <a:gdLst>
                <a:gd name="T0" fmla="*/ 0 w 1"/>
                <a:gd name="T1" fmla="*/ 0 h 2"/>
                <a:gd name="T2" fmla="*/ 0 w 1"/>
                <a:gd name="T3" fmla="*/ 2 h 2"/>
                <a:gd name="T4" fmla="*/ 1 w 1"/>
                <a:gd name="T5" fmla="*/ 2 h 2"/>
                <a:gd name="T6" fmla="*/ 1 w 1"/>
                <a:gd name="T7" fmla="*/ 1 h 2"/>
                <a:gd name="T8" fmla="*/ 0 w 1"/>
                <a:gd name="T9" fmla="*/ 0 h 2"/>
              </a:gdLst>
              <a:ahLst/>
              <a:cxnLst>
                <a:cxn ang="0">
                  <a:pos x="T0" y="T1"/>
                </a:cxn>
                <a:cxn ang="0">
                  <a:pos x="T2" y="T3"/>
                </a:cxn>
                <a:cxn ang="0">
                  <a:pos x="T4" y="T5"/>
                </a:cxn>
                <a:cxn ang="0">
                  <a:pos x="T6" y="T7"/>
                </a:cxn>
                <a:cxn ang="0">
                  <a:pos x="T8" y="T9"/>
                </a:cxn>
              </a:cxnLst>
              <a:rect l="0" t="0" r="r" b="b"/>
              <a:pathLst>
                <a:path w="1" h="2">
                  <a:moveTo>
                    <a:pt x="0" y="0"/>
                  </a:moveTo>
                  <a:cubicBezTo>
                    <a:pt x="0" y="2"/>
                    <a:pt x="0" y="2"/>
                    <a:pt x="0" y="2"/>
                  </a:cubicBezTo>
                  <a:cubicBezTo>
                    <a:pt x="1" y="2"/>
                    <a:pt x="1" y="2"/>
                    <a:pt x="1" y="2"/>
                  </a:cubicBezTo>
                  <a:cubicBezTo>
                    <a:pt x="1" y="2"/>
                    <a:pt x="1" y="1"/>
                    <a:pt x="1" y="1"/>
                  </a:cubicBezTo>
                  <a:cubicBezTo>
                    <a:pt x="1" y="1"/>
                    <a:pt x="1" y="1"/>
                    <a:pt x="0" y="0"/>
                  </a:cubicBezTo>
                  <a:close/>
                </a:path>
              </a:pathLst>
            </a:custGeom>
            <a:solidFill>
              <a:srgbClr val="BA141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37" name="Freeform 236">
              <a:extLst>
                <a:ext uri="{FF2B5EF4-FFF2-40B4-BE49-F238E27FC236}">
                  <a16:creationId xmlns:a16="http://schemas.microsoft.com/office/drawing/2014/main" id="{00000000-0008-0000-0000-0000ED000000}"/>
                </a:ext>
              </a:extLst>
            </xdr:cNvPr>
            <xdr:cNvSpPr>
              <a:spLocks/>
            </xdr:cNvSpPr>
          </xdr:nvSpPr>
          <xdr:spPr bwMode="auto">
            <a:xfrm>
              <a:off x="7527929" y="1903892"/>
              <a:ext cx="9470" cy="94826"/>
            </a:xfrm>
            <a:custGeom>
              <a:avLst/>
              <a:gdLst>
                <a:gd name="T0" fmla="*/ 10 w 10"/>
                <a:gd name="T1" fmla="*/ 39 h 95"/>
                <a:gd name="T2" fmla="*/ 10 w 10"/>
                <a:gd name="T3" fmla="*/ 38 h 95"/>
                <a:gd name="T4" fmla="*/ 7 w 10"/>
                <a:gd name="T5" fmla="*/ 27 h 95"/>
                <a:gd name="T6" fmla="*/ 5 w 10"/>
                <a:gd name="T7" fmla="*/ 19 h 95"/>
                <a:gd name="T8" fmla="*/ 7 w 10"/>
                <a:gd name="T9" fmla="*/ 10 h 95"/>
                <a:gd name="T10" fmla="*/ 10 w 10"/>
                <a:gd name="T11" fmla="*/ 0 h 95"/>
                <a:gd name="T12" fmla="*/ 5 w 10"/>
                <a:gd name="T13" fmla="*/ 0 h 95"/>
                <a:gd name="T14" fmla="*/ 2 w 10"/>
                <a:gd name="T15" fmla="*/ 8 h 95"/>
                <a:gd name="T16" fmla="*/ 0 w 10"/>
                <a:gd name="T17" fmla="*/ 19 h 95"/>
                <a:gd name="T18" fmla="*/ 1 w 10"/>
                <a:gd name="T19" fmla="*/ 27 h 95"/>
                <a:gd name="T20" fmla="*/ 2 w 10"/>
                <a:gd name="T21" fmla="*/ 29 h 95"/>
                <a:gd name="T22" fmla="*/ 5 w 10"/>
                <a:gd name="T23" fmla="*/ 38 h 95"/>
                <a:gd name="T24" fmla="*/ 2 w 10"/>
                <a:gd name="T25" fmla="*/ 46 h 95"/>
                <a:gd name="T26" fmla="*/ 0 w 10"/>
                <a:gd name="T27" fmla="*/ 57 h 95"/>
                <a:gd name="T28" fmla="*/ 2 w 10"/>
                <a:gd name="T29" fmla="*/ 68 h 95"/>
                <a:gd name="T30" fmla="*/ 4 w 10"/>
                <a:gd name="T31" fmla="*/ 71 h 95"/>
                <a:gd name="T32" fmla="*/ 5 w 10"/>
                <a:gd name="T33" fmla="*/ 76 h 95"/>
                <a:gd name="T34" fmla="*/ 2 w 10"/>
                <a:gd name="T35" fmla="*/ 85 h 95"/>
                <a:gd name="T36" fmla="*/ 0 w 10"/>
                <a:gd name="T37" fmla="*/ 95 h 95"/>
                <a:gd name="T38" fmla="*/ 5 w 10"/>
                <a:gd name="T39" fmla="*/ 95 h 95"/>
                <a:gd name="T40" fmla="*/ 7 w 10"/>
                <a:gd name="T41" fmla="*/ 87 h 95"/>
                <a:gd name="T42" fmla="*/ 10 w 10"/>
                <a:gd name="T43" fmla="*/ 76 h 95"/>
                <a:gd name="T44" fmla="*/ 9 w 10"/>
                <a:gd name="T45" fmla="*/ 71 h 95"/>
                <a:gd name="T46" fmla="*/ 7 w 10"/>
                <a:gd name="T47" fmla="*/ 66 h 95"/>
                <a:gd name="T48" fmla="*/ 5 w 10"/>
                <a:gd name="T49" fmla="*/ 57 h 95"/>
                <a:gd name="T50" fmla="*/ 7 w 10"/>
                <a:gd name="T51" fmla="*/ 49 h 95"/>
                <a:gd name="T52" fmla="*/ 10 w 10"/>
                <a:gd name="T53" fmla="*/ 39 h 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0" h="95">
                  <a:moveTo>
                    <a:pt x="10" y="39"/>
                  </a:moveTo>
                  <a:cubicBezTo>
                    <a:pt x="10" y="39"/>
                    <a:pt x="10" y="38"/>
                    <a:pt x="10" y="38"/>
                  </a:cubicBezTo>
                  <a:cubicBezTo>
                    <a:pt x="10" y="32"/>
                    <a:pt x="8" y="30"/>
                    <a:pt x="7" y="27"/>
                  </a:cubicBezTo>
                  <a:cubicBezTo>
                    <a:pt x="6" y="25"/>
                    <a:pt x="5" y="23"/>
                    <a:pt x="5" y="19"/>
                  </a:cubicBezTo>
                  <a:cubicBezTo>
                    <a:pt x="5" y="15"/>
                    <a:pt x="6" y="13"/>
                    <a:pt x="7" y="10"/>
                  </a:cubicBezTo>
                  <a:cubicBezTo>
                    <a:pt x="8" y="8"/>
                    <a:pt x="10" y="5"/>
                    <a:pt x="10" y="0"/>
                  </a:cubicBezTo>
                  <a:cubicBezTo>
                    <a:pt x="5" y="0"/>
                    <a:pt x="5" y="0"/>
                    <a:pt x="5" y="0"/>
                  </a:cubicBezTo>
                  <a:cubicBezTo>
                    <a:pt x="5" y="4"/>
                    <a:pt x="4" y="6"/>
                    <a:pt x="2" y="8"/>
                  </a:cubicBezTo>
                  <a:cubicBezTo>
                    <a:pt x="1" y="10"/>
                    <a:pt x="0" y="13"/>
                    <a:pt x="0" y="19"/>
                  </a:cubicBezTo>
                  <a:cubicBezTo>
                    <a:pt x="0" y="23"/>
                    <a:pt x="0" y="25"/>
                    <a:pt x="1" y="27"/>
                  </a:cubicBezTo>
                  <a:cubicBezTo>
                    <a:pt x="2" y="28"/>
                    <a:pt x="2" y="29"/>
                    <a:pt x="2" y="29"/>
                  </a:cubicBezTo>
                  <a:cubicBezTo>
                    <a:pt x="4" y="32"/>
                    <a:pt x="5" y="34"/>
                    <a:pt x="5" y="38"/>
                  </a:cubicBezTo>
                  <a:cubicBezTo>
                    <a:pt x="5" y="42"/>
                    <a:pt x="4" y="44"/>
                    <a:pt x="2" y="46"/>
                  </a:cubicBezTo>
                  <a:cubicBezTo>
                    <a:pt x="1" y="49"/>
                    <a:pt x="0" y="52"/>
                    <a:pt x="0" y="57"/>
                  </a:cubicBezTo>
                  <a:cubicBezTo>
                    <a:pt x="0" y="63"/>
                    <a:pt x="1" y="65"/>
                    <a:pt x="2" y="68"/>
                  </a:cubicBezTo>
                  <a:cubicBezTo>
                    <a:pt x="3" y="69"/>
                    <a:pt x="3" y="70"/>
                    <a:pt x="4" y="71"/>
                  </a:cubicBezTo>
                  <a:cubicBezTo>
                    <a:pt x="4" y="72"/>
                    <a:pt x="5" y="74"/>
                    <a:pt x="5" y="76"/>
                  </a:cubicBezTo>
                  <a:cubicBezTo>
                    <a:pt x="5" y="80"/>
                    <a:pt x="4" y="82"/>
                    <a:pt x="2" y="85"/>
                  </a:cubicBezTo>
                  <a:cubicBezTo>
                    <a:pt x="1" y="87"/>
                    <a:pt x="0" y="90"/>
                    <a:pt x="0" y="95"/>
                  </a:cubicBezTo>
                  <a:cubicBezTo>
                    <a:pt x="5" y="95"/>
                    <a:pt x="5" y="95"/>
                    <a:pt x="5" y="95"/>
                  </a:cubicBezTo>
                  <a:cubicBezTo>
                    <a:pt x="5" y="91"/>
                    <a:pt x="6" y="89"/>
                    <a:pt x="7" y="87"/>
                  </a:cubicBezTo>
                  <a:cubicBezTo>
                    <a:pt x="8" y="85"/>
                    <a:pt x="10" y="82"/>
                    <a:pt x="10" y="76"/>
                  </a:cubicBezTo>
                  <a:cubicBezTo>
                    <a:pt x="10" y="74"/>
                    <a:pt x="9" y="72"/>
                    <a:pt x="9" y="71"/>
                  </a:cubicBezTo>
                  <a:cubicBezTo>
                    <a:pt x="9" y="69"/>
                    <a:pt x="8" y="67"/>
                    <a:pt x="7" y="66"/>
                  </a:cubicBezTo>
                  <a:cubicBezTo>
                    <a:pt x="6" y="63"/>
                    <a:pt x="5" y="61"/>
                    <a:pt x="5" y="57"/>
                  </a:cubicBezTo>
                  <a:cubicBezTo>
                    <a:pt x="5" y="53"/>
                    <a:pt x="6" y="51"/>
                    <a:pt x="7" y="49"/>
                  </a:cubicBezTo>
                  <a:cubicBezTo>
                    <a:pt x="8" y="46"/>
                    <a:pt x="9" y="44"/>
                    <a:pt x="10" y="39"/>
                  </a:cubicBezTo>
                  <a:close/>
                </a:path>
              </a:pathLst>
            </a:custGeom>
            <a:solidFill>
              <a:srgbClr val="BA141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grpSp>
    </xdr:grpSp>
    <xdr:clientData/>
  </xdr:twoCellAnchor>
  <xdr:twoCellAnchor>
    <xdr:from>
      <xdr:col>8</xdr:col>
      <xdr:colOff>219075</xdr:colOff>
      <xdr:row>17</xdr:row>
      <xdr:rowOff>187816</xdr:rowOff>
    </xdr:from>
    <xdr:to>
      <xdr:col>11</xdr:col>
      <xdr:colOff>333376</xdr:colOff>
      <xdr:row>22</xdr:row>
      <xdr:rowOff>88670</xdr:rowOff>
    </xdr:to>
    <xdr:grpSp>
      <xdr:nvGrpSpPr>
        <xdr:cNvPr id="10" name="Group 9">
          <a:extLst>
            <a:ext uri="{FF2B5EF4-FFF2-40B4-BE49-F238E27FC236}">
              <a16:creationId xmlns:a16="http://schemas.microsoft.com/office/drawing/2014/main" id="{00000000-0008-0000-0000-00000A000000}"/>
            </a:ext>
          </a:extLst>
        </xdr:cNvPr>
        <xdr:cNvGrpSpPr/>
      </xdr:nvGrpSpPr>
      <xdr:grpSpPr>
        <a:xfrm>
          <a:off x="5585272" y="3380703"/>
          <a:ext cx="2126625" cy="839939"/>
          <a:chOff x="5095875" y="3429000"/>
          <a:chExt cx="1943101" cy="850670"/>
        </a:xfrm>
      </xdr:grpSpPr>
      <xdr:grpSp>
        <xdr:nvGrpSpPr>
          <xdr:cNvPr id="157" name="Group 156">
            <a:extLst>
              <a:ext uri="{FF2B5EF4-FFF2-40B4-BE49-F238E27FC236}">
                <a16:creationId xmlns:a16="http://schemas.microsoft.com/office/drawing/2014/main" id="{00000000-0008-0000-0000-00009D000000}"/>
              </a:ext>
            </a:extLst>
          </xdr:cNvPr>
          <xdr:cNvGrpSpPr/>
        </xdr:nvGrpSpPr>
        <xdr:grpSpPr>
          <a:xfrm>
            <a:off x="5172427" y="3479570"/>
            <a:ext cx="1866549" cy="800100"/>
            <a:chOff x="1295752" y="1260245"/>
            <a:chExt cx="1866549" cy="800100"/>
          </a:xfrm>
        </xdr:grpSpPr>
        <xdr:sp macro="" textlink="">
          <xdr:nvSpPr>
            <xdr:cNvPr id="158" name="Rectangle 157">
              <a:extLst>
                <a:ext uri="{FF2B5EF4-FFF2-40B4-BE49-F238E27FC236}">
                  <a16:creationId xmlns:a16="http://schemas.microsoft.com/office/drawing/2014/main" id="{00000000-0008-0000-0000-00009E000000}"/>
                </a:ext>
              </a:extLst>
            </xdr:cNvPr>
            <xdr:cNvSpPr/>
          </xdr:nvSpPr>
          <xdr:spPr>
            <a:xfrm>
              <a:off x="1295752" y="1260245"/>
              <a:ext cx="1866549" cy="797156"/>
            </a:xfrm>
            <a:prstGeom prst="rect">
              <a:avLst/>
            </a:prstGeom>
            <a:solidFill>
              <a:sysClr val="window" lastClr="FFFFFF"/>
            </a:solidFill>
            <a:ln w="12700" cap="flat" cmpd="sng" algn="ctr">
              <a:noFill/>
              <a:prstDash val="solid"/>
              <a:miter lim="800000"/>
            </a:ln>
            <a:effectLst/>
          </xdr:spPr>
          <xdr:txBody>
            <a:bodyPr wrap="square" lIns="68580" rIns="68580" rtlCol="0" anchor="b"/>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200" b="1" i="0" u="none" strike="noStrike" kern="1200" cap="none" spc="0" normalizeH="0" baseline="0" noProof="0">
                <a:ln>
                  <a:noFill/>
                </a:ln>
                <a:solidFill>
                  <a:srgbClr val="00B050"/>
                </a:solidFill>
                <a:effectLst/>
                <a:uLnTx/>
                <a:uFillTx/>
                <a:latin typeface="Calibri Light" panose="020F0302020204030204"/>
                <a:ea typeface="+mn-ea"/>
                <a:cs typeface="+mn-cs"/>
              </a:endParaRPr>
            </a:p>
          </xdr:txBody>
        </xdr:sp>
        <xdr:sp macro="" textlink="Config!E20">
          <xdr:nvSpPr>
            <xdr:cNvPr id="159" name="TextBox 54">
              <a:extLst>
                <a:ext uri="{FF2B5EF4-FFF2-40B4-BE49-F238E27FC236}">
                  <a16:creationId xmlns:a16="http://schemas.microsoft.com/office/drawing/2014/main" id="{00000000-0008-0000-0000-00009F000000}"/>
                </a:ext>
              </a:extLst>
            </xdr:cNvPr>
            <xdr:cNvSpPr txBox="1"/>
          </xdr:nvSpPr>
          <xdr:spPr>
            <a:xfrm>
              <a:off x="1729117" y="1301335"/>
              <a:ext cx="1418466" cy="416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rtl="0" eaLnBrk="1" fontAlgn="auto" latinLnBrk="0" hangingPunct="1"/>
              <a:fld id="{D98A1892-2D31-4F55-9822-A3FE9C139F71}" type="TxLink">
                <a:rPr lang="en-US" sz="1100" b="0" i="0" u="none" strike="noStrike">
                  <a:solidFill>
                    <a:srgbClr val="000000"/>
                  </a:solidFill>
                  <a:effectLst/>
                  <a:latin typeface="Calibri"/>
                  <a:cs typeface="Calibri"/>
                </a:rPr>
                <a:pPr algn="r" rtl="0" eaLnBrk="1" fontAlgn="auto" latinLnBrk="0" hangingPunct="1"/>
                <a:t>Incident management</a:t>
              </a:fld>
              <a:endParaRPr lang="nl-NL" sz="1200" b="1">
                <a:effectLst/>
              </a:endParaRPr>
            </a:p>
          </xdr:txBody>
        </xdr:sp>
        <xdr:sp macro="" textlink="Config!I20">
          <xdr:nvSpPr>
            <xdr:cNvPr id="161" name="TextBox 160">
              <a:extLst>
                <a:ext uri="{FF2B5EF4-FFF2-40B4-BE49-F238E27FC236}">
                  <a16:creationId xmlns:a16="http://schemas.microsoft.com/office/drawing/2014/main" id="{00000000-0008-0000-0000-0000A1000000}"/>
                </a:ext>
              </a:extLst>
            </xdr:cNvPr>
            <xdr:cNvSpPr txBox="1"/>
          </xdr:nvSpPr>
          <xdr:spPr>
            <a:xfrm>
              <a:off x="2133952" y="1793645"/>
              <a:ext cx="914048" cy="2667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FC0BF23B-5132-46DE-B0D8-55226395FAA6}" type="TxLink">
                <a:rPr lang="en-US" sz="1100" b="0" i="0" u="none" strike="noStrike">
                  <a:solidFill>
                    <a:srgbClr val="000000"/>
                  </a:solidFill>
                  <a:effectLst/>
                  <a:latin typeface="Calibri"/>
                  <a:ea typeface="+mn-ea"/>
                  <a:cs typeface="Calibri"/>
                </a:rPr>
                <a:pPr algn="r"/>
                <a:t>0 / 5</a:t>
              </a:fld>
              <a:endParaRPr lang="en-GB" sz="1000" b="1" i="0" u="none" strike="noStrike">
                <a:solidFill>
                  <a:schemeClr val="accent5">
                    <a:lumMod val="50000"/>
                  </a:schemeClr>
                </a:solidFill>
                <a:effectLst/>
                <a:latin typeface="+mn-lt"/>
                <a:ea typeface="+mn-ea"/>
                <a:cs typeface="+mn-cs"/>
              </a:endParaRPr>
            </a:p>
          </xdr:txBody>
        </xdr:sp>
      </xdr:grpSp>
      <xdr:grpSp>
        <xdr:nvGrpSpPr>
          <xdr:cNvPr id="283" name="Group 282">
            <a:extLst>
              <a:ext uri="{FF2B5EF4-FFF2-40B4-BE49-F238E27FC236}">
                <a16:creationId xmlns:a16="http://schemas.microsoft.com/office/drawing/2014/main" id="{00000000-0008-0000-0000-00001B010000}"/>
              </a:ext>
            </a:extLst>
          </xdr:cNvPr>
          <xdr:cNvGrpSpPr/>
        </xdr:nvGrpSpPr>
        <xdr:grpSpPr>
          <a:xfrm>
            <a:off x="5095875" y="3429000"/>
            <a:ext cx="723900" cy="847725"/>
            <a:chOff x="6410325" y="479425"/>
            <a:chExt cx="2560638" cy="2560638"/>
          </a:xfrm>
        </xdr:grpSpPr>
        <xdr:grpSp>
          <xdr:nvGrpSpPr>
            <xdr:cNvPr id="284" name="Group 283">
              <a:extLst>
                <a:ext uri="{FF2B5EF4-FFF2-40B4-BE49-F238E27FC236}">
                  <a16:creationId xmlns:a16="http://schemas.microsoft.com/office/drawing/2014/main" id="{00000000-0008-0000-0000-00001C010000}"/>
                </a:ext>
              </a:extLst>
            </xdr:cNvPr>
            <xdr:cNvGrpSpPr>
              <a:grpSpLocks noChangeAspect="1"/>
            </xdr:cNvGrpSpPr>
          </xdr:nvGrpSpPr>
          <xdr:grpSpPr bwMode="auto">
            <a:xfrm>
              <a:off x="6410325" y="479425"/>
              <a:ext cx="2560638" cy="2560638"/>
              <a:chOff x="4038" y="302"/>
              <a:chExt cx="1613" cy="1613"/>
            </a:xfrm>
          </xdr:grpSpPr>
          <xdr:sp macro="" textlink="">
            <xdr:nvSpPr>
              <xdr:cNvPr id="291" name="AutoShape 3">
                <a:extLst>
                  <a:ext uri="{FF2B5EF4-FFF2-40B4-BE49-F238E27FC236}">
                    <a16:creationId xmlns:a16="http://schemas.microsoft.com/office/drawing/2014/main" id="{00000000-0008-0000-0000-000023010000}"/>
                  </a:ext>
                </a:extLst>
              </xdr:cNvPr>
              <xdr:cNvSpPr>
                <a:spLocks noChangeAspect="1" noChangeArrowheads="1" noTextEdit="1"/>
              </xdr:cNvSpPr>
            </xdr:nvSpPr>
            <xdr:spPr bwMode="auto">
              <a:xfrm>
                <a:off x="4038" y="302"/>
                <a:ext cx="1613" cy="16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92" name="Freeform 291">
                <a:extLst>
                  <a:ext uri="{FF2B5EF4-FFF2-40B4-BE49-F238E27FC236}">
                    <a16:creationId xmlns:a16="http://schemas.microsoft.com/office/drawing/2014/main" id="{00000000-0008-0000-0000-000024010000}"/>
                  </a:ext>
                </a:extLst>
              </xdr:cNvPr>
              <xdr:cNvSpPr>
                <a:spLocks/>
              </xdr:cNvSpPr>
            </xdr:nvSpPr>
            <xdr:spPr bwMode="auto">
              <a:xfrm>
                <a:off x="4406" y="1461"/>
                <a:ext cx="422" cy="258"/>
              </a:xfrm>
              <a:custGeom>
                <a:avLst/>
                <a:gdLst>
                  <a:gd name="T0" fmla="*/ 170 w 422"/>
                  <a:gd name="T1" fmla="*/ 44 h 258"/>
                  <a:gd name="T2" fmla="*/ 170 w 422"/>
                  <a:gd name="T3" fmla="*/ 0 h 258"/>
                  <a:gd name="T4" fmla="*/ 60 w 422"/>
                  <a:gd name="T5" fmla="*/ 0 h 258"/>
                  <a:gd name="T6" fmla="*/ 60 w 422"/>
                  <a:gd name="T7" fmla="*/ 44 h 258"/>
                  <a:gd name="T8" fmla="*/ 0 w 422"/>
                  <a:gd name="T9" fmla="*/ 44 h 258"/>
                  <a:gd name="T10" fmla="*/ 0 w 422"/>
                  <a:gd name="T11" fmla="*/ 55 h 258"/>
                  <a:gd name="T12" fmla="*/ 14 w 422"/>
                  <a:gd name="T13" fmla="*/ 55 h 258"/>
                  <a:gd name="T14" fmla="*/ 14 w 422"/>
                  <a:gd name="T15" fmla="*/ 258 h 258"/>
                  <a:gd name="T16" fmla="*/ 105 w 422"/>
                  <a:gd name="T17" fmla="*/ 258 h 258"/>
                  <a:gd name="T18" fmla="*/ 142 w 422"/>
                  <a:gd name="T19" fmla="*/ 258 h 258"/>
                  <a:gd name="T20" fmla="*/ 170 w 422"/>
                  <a:gd name="T21" fmla="*/ 258 h 258"/>
                  <a:gd name="T22" fmla="*/ 318 w 422"/>
                  <a:gd name="T23" fmla="*/ 258 h 258"/>
                  <a:gd name="T24" fmla="*/ 408 w 422"/>
                  <a:gd name="T25" fmla="*/ 258 h 258"/>
                  <a:gd name="T26" fmla="*/ 408 w 422"/>
                  <a:gd name="T27" fmla="*/ 55 h 258"/>
                  <a:gd name="T28" fmla="*/ 422 w 422"/>
                  <a:gd name="T29" fmla="*/ 55 h 258"/>
                  <a:gd name="T30" fmla="*/ 422 w 422"/>
                  <a:gd name="T31" fmla="*/ 44 h 258"/>
                  <a:gd name="T32" fmla="*/ 170 w 422"/>
                  <a:gd name="T33" fmla="*/ 44 h 25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422" h="258">
                    <a:moveTo>
                      <a:pt x="170" y="44"/>
                    </a:moveTo>
                    <a:lnTo>
                      <a:pt x="170" y="0"/>
                    </a:lnTo>
                    <a:lnTo>
                      <a:pt x="60" y="0"/>
                    </a:lnTo>
                    <a:lnTo>
                      <a:pt x="60" y="44"/>
                    </a:lnTo>
                    <a:lnTo>
                      <a:pt x="0" y="44"/>
                    </a:lnTo>
                    <a:lnTo>
                      <a:pt x="0" y="55"/>
                    </a:lnTo>
                    <a:lnTo>
                      <a:pt x="14" y="55"/>
                    </a:lnTo>
                    <a:lnTo>
                      <a:pt x="14" y="258"/>
                    </a:lnTo>
                    <a:lnTo>
                      <a:pt x="105" y="258"/>
                    </a:lnTo>
                    <a:lnTo>
                      <a:pt x="142" y="258"/>
                    </a:lnTo>
                    <a:lnTo>
                      <a:pt x="170" y="258"/>
                    </a:lnTo>
                    <a:lnTo>
                      <a:pt x="318" y="258"/>
                    </a:lnTo>
                    <a:lnTo>
                      <a:pt x="408" y="258"/>
                    </a:lnTo>
                    <a:lnTo>
                      <a:pt x="408" y="55"/>
                    </a:lnTo>
                    <a:lnTo>
                      <a:pt x="422" y="55"/>
                    </a:lnTo>
                    <a:lnTo>
                      <a:pt x="422" y="44"/>
                    </a:lnTo>
                    <a:lnTo>
                      <a:pt x="170" y="44"/>
                    </a:lnTo>
                    <a:close/>
                  </a:path>
                </a:pathLst>
              </a:custGeom>
              <a:solidFill>
                <a:srgbClr val="D2D2D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93" name="Freeform 292">
                <a:extLst>
                  <a:ext uri="{FF2B5EF4-FFF2-40B4-BE49-F238E27FC236}">
                    <a16:creationId xmlns:a16="http://schemas.microsoft.com/office/drawing/2014/main" id="{00000000-0008-0000-0000-000025010000}"/>
                  </a:ext>
                </a:extLst>
              </xdr:cNvPr>
              <xdr:cNvSpPr>
                <a:spLocks/>
              </xdr:cNvSpPr>
            </xdr:nvSpPr>
            <xdr:spPr bwMode="auto">
              <a:xfrm>
                <a:off x="4915" y="1386"/>
                <a:ext cx="347" cy="333"/>
              </a:xfrm>
              <a:custGeom>
                <a:avLst/>
                <a:gdLst>
                  <a:gd name="T0" fmla="*/ 168 w 347"/>
                  <a:gd name="T1" fmla="*/ 45 h 333"/>
                  <a:gd name="T2" fmla="*/ 168 w 347"/>
                  <a:gd name="T3" fmla="*/ 0 h 333"/>
                  <a:gd name="T4" fmla="*/ 58 w 347"/>
                  <a:gd name="T5" fmla="*/ 0 h 333"/>
                  <a:gd name="T6" fmla="*/ 58 w 347"/>
                  <a:gd name="T7" fmla="*/ 45 h 333"/>
                  <a:gd name="T8" fmla="*/ 0 w 347"/>
                  <a:gd name="T9" fmla="*/ 45 h 333"/>
                  <a:gd name="T10" fmla="*/ 0 w 347"/>
                  <a:gd name="T11" fmla="*/ 54 h 333"/>
                  <a:gd name="T12" fmla="*/ 12 w 347"/>
                  <a:gd name="T13" fmla="*/ 54 h 333"/>
                  <a:gd name="T14" fmla="*/ 12 w 347"/>
                  <a:gd name="T15" fmla="*/ 333 h 333"/>
                  <a:gd name="T16" fmla="*/ 105 w 347"/>
                  <a:gd name="T17" fmla="*/ 333 h 333"/>
                  <a:gd name="T18" fmla="*/ 141 w 347"/>
                  <a:gd name="T19" fmla="*/ 333 h 333"/>
                  <a:gd name="T20" fmla="*/ 168 w 347"/>
                  <a:gd name="T21" fmla="*/ 333 h 333"/>
                  <a:gd name="T22" fmla="*/ 242 w 347"/>
                  <a:gd name="T23" fmla="*/ 333 h 333"/>
                  <a:gd name="T24" fmla="*/ 333 w 347"/>
                  <a:gd name="T25" fmla="*/ 333 h 333"/>
                  <a:gd name="T26" fmla="*/ 333 w 347"/>
                  <a:gd name="T27" fmla="*/ 54 h 333"/>
                  <a:gd name="T28" fmla="*/ 347 w 347"/>
                  <a:gd name="T29" fmla="*/ 54 h 333"/>
                  <a:gd name="T30" fmla="*/ 347 w 347"/>
                  <a:gd name="T31" fmla="*/ 45 h 333"/>
                  <a:gd name="T32" fmla="*/ 168 w 347"/>
                  <a:gd name="T33" fmla="*/ 45 h 33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347" h="333">
                    <a:moveTo>
                      <a:pt x="168" y="45"/>
                    </a:moveTo>
                    <a:lnTo>
                      <a:pt x="168" y="0"/>
                    </a:lnTo>
                    <a:lnTo>
                      <a:pt x="58" y="0"/>
                    </a:lnTo>
                    <a:lnTo>
                      <a:pt x="58" y="45"/>
                    </a:lnTo>
                    <a:lnTo>
                      <a:pt x="0" y="45"/>
                    </a:lnTo>
                    <a:lnTo>
                      <a:pt x="0" y="54"/>
                    </a:lnTo>
                    <a:lnTo>
                      <a:pt x="12" y="54"/>
                    </a:lnTo>
                    <a:lnTo>
                      <a:pt x="12" y="333"/>
                    </a:lnTo>
                    <a:lnTo>
                      <a:pt x="105" y="333"/>
                    </a:lnTo>
                    <a:lnTo>
                      <a:pt x="141" y="333"/>
                    </a:lnTo>
                    <a:lnTo>
                      <a:pt x="168" y="333"/>
                    </a:lnTo>
                    <a:lnTo>
                      <a:pt x="242" y="333"/>
                    </a:lnTo>
                    <a:lnTo>
                      <a:pt x="333" y="333"/>
                    </a:lnTo>
                    <a:lnTo>
                      <a:pt x="333" y="54"/>
                    </a:lnTo>
                    <a:lnTo>
                      <a:pt x="347" y="54"/>
                    </a:lnTo>
                    <a:lnTo>
                      <a:pt x="347" y="45"/>
                    </a:lnTo>
                    <a:lnTo>
                      <a:pt x="168" y="45"/>
                    </a:lnTo>
                    <a:close/>
                  </a:path>
                </a:pathLst>
              </a:custGeom>
              <a:solidFill>
                <a:srgbClr val="D2D2D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94" name="Rectangle 293">
                <a:extLst>
                  <a:ext uri="{FF2B5EF4-FFF2-40B4-BE49-F238E27FC236}">
                    <a16:creationId xmlns:a16="http://schemas.microsoft.com/office/drawing/2014/main" id="{00000000-0008-0000-0000-000026010000}"/>
                  </a:ext>
                </a:extLst>
              </xdr:cNvPr>
              <xdr:cNvSpPr>
                <a:spLocks noChangeArrowheads="1"/>
              </xdr:cNvSpPr>
            </xdr:nvSpPr>
            <xdr:spPr bwMode="auto">
              <a:xfrm>
                <a:off x="4706" y="1366"/>
                <a:ext cx="283" cy="353"/>
              </a:xfrm>
              <a:prstGeom prst="rect">
                <a:avLst/>
              </a:prstGeom>
              <a:solidFill>
                <a:srgbClr val="9B4F9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95" name="Rectangle 294">
                <a:extLst>
                  <a:ext uri="{FF2B5EF4-FFF2-40B4-BE49-F238E27FC236}">
                    <a16:creationId xmlns:a16="http://schemas.microsoft.com/office/drawing/2014/main" id="{00000000-0008-0000-0000-000027010000}"/>
                  </a:ext>
                </a:extLst>
              </xdr:cNvPr>
              <xdr:cNvSpPr>
                <a:spLocks noChangeArrowheads="1"/>
              </xdr:cNvSpPr>
            </xdr:nvSpPr>
            <xdr:spPr bwMode="auto">
              <a:xfrm>
                <a:off x="4692" y="1355"/>
                <a:ext cx="311" cy="11"/>
              </a:xfrm>
              <a:prstGeom prst="rect">
                <a:avLst/>
              </a:prstGeom>
              <a:solidFill>
                <a:srgbClr val="68217A"/>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96" name="Rectangle 295">
                <a:extLst>
                  <a:ext uri="{FF2B5EF4-FFF2-40B4-BE49-F238E27FC236}">
                    <a16:creationId xmlns:a16="http://schemas.microsoft.com/office/drawing/2014/main" id="{00000000-0008-0000-0000-000028010000}"/>
                  </a:ext>
                </a:extLst>
              </xdr:cNvPr>
              <xdr:cNvSpPr>
                <a:spLocks noChangeArrowheads="1"/>
              </xdr:cNvSpPr>
            </xdr:nvSpPr>
            <xdr:spPr bwMode="auto">
              <a:xfrm>
                <a:off x="4861" y="1648"/>
                <a:ext cx="37" cy="71"/>
              </a:xfrm>
              <a:prstGeom prst="rect">
                <a:avLst/>
              </a:prstGeom>
              <a:solidFill>
                <a:srgbClr val="68217A"/>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97" name="Rectangle 296">
                <a:extLst>
                  <a:ext uri="{FF2B5EF4-FFF2-40B4-BE49-F238E27FC236}">
                    <a16:creationId xmlns:a16="http://schemas.microsoft.com/office/drawing/2014/main" id="{00000000-0008-0000-0000-000029010000}"/>
                  </a:ext>
                </a:extLst>
              </xdr:cNvPr>
              <xdr:cNvSpPr>
                <a:spLocks noChangeArrowheads="1"/>
              </xdr:cNvSpPr>
            </xdr:nvSpPr>
            <xdr:spPr bwMode="auto">
              <a:xfrm>
                <a:off x="4797" y="1648"/>
                <a:ext cx="38" cy="71"/>
              </a:xfrm>
              <a:prstGeom prst="rect">
                <a:avLst/>
              </a:prstGeom>
              <a:solidFill>
                <a:srgbClr val="68217A"/>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98" name="Rectangle 297">
                <a:extLst>
                  <a:ext uri="{FF2B5EF4-FFF2-40B4-BE49-F238E27FC236}">
                    <a16:creationId xmlns:a16="http://schemas.microsoft.com/office/drawing/2014/main" id="{00000000-0008-0000-0000-00002A010000}"/>
                  </a:ext>
                </a:extLst>
              </xdr:cNvPr>
              <xdr:cNvSpPr>
                <a:spLocks noChangeArrowheads="1"/>
              </xdr:cNvSpPr>
            </xdr:nvSpPr>
            <xdr:spPr bwMode="auto">
              <a:xfrm>
                <a:off x="4734" y="1398"/>
                <a:ext cx="228" cy="37"/>
              </a:xfrm>
              <a:prstGeom prst="rect">
                <a:avLst/>
              </a:prstGeom>
              <a:solidFill>
                <a:srgbClr val="68217A"/>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99" name="Rectangle 298">
                <a:extLst>
                  <a:ext uri="{FF2B5EF4-FFF2-40B4-BE49-F238E27FC236}">
                    <a16:creationId xmlns:a16="http://schemas.microsoft.com/office/drawing/2014/main" id="{00000000-0008-0000-0000-00002B010000}"/>
                  </a:ext>
                </a:extLst>
              </xdr:cNvPr>
              <xdr:cNvSpPr>
                <a:spLocks noChangeArrowheads="1"/>
              </xdr:cNvSpPr>
            </xdr:nvSpPr>
            <xdr:spPr bwMode="auto">
              <a:xfrm>
                <a:off x="4734" y="1461"/>
                <a:ext cx="228" cy="37"/>
              </a:xfrm>
              <a:prstGeom prst="rect">
                <a:avLst/>
              </a:prstGeom>
              <a:solidFill>
                <a:srgbClr val="68217A"/>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00" name="Rectangle 299">
                <a:extLst>
                  <a:ext uri="{FF2B5EF4-FFF2-40B4-BE49-F238E27FC236}">
                    <a16:creationId xmlns:a16="http://schemas.microsoft.com/office/drawing/2014/main" id="{00000000-0008-0000-0000-00002C010000}"/>
                  </a:ext>
                </a:extLst>
              </xdr:cNvPr>
              <xdr:cNvSpPr>
                <a:spLocks noChangeArrowheads="1"/>
              </xdr:cNvSpPr>
            </xdr:nvSpPr>
            <xdr:spPr bwMode="auto">
              <a:xfrm>
                <a:off x="4734" y="1524"/>
                <a:ext cx="228" cy="37"/>
              </a:xfrm>
              <a:prstGeom prst="rect">
                <a:avLst/>
              </a:prstGeom>
              <a:solidFill>
                <a:srgbClr val="68217A"/>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01" name="Rectangle 300">
                <a:extLst>
                  <a:ext uri="{FF2B5EF4-FFF2-40B4-BE49-F238E27FC236}">
                    <a16:creationId xmlns:a16="http://schemas.microsoft.com/office/drawing/2014/main" id="{00000000-0008-0000-0000-00002D010000}"/>
                  </a:ext>
                </a:extLst>
              </xdr:cNvPr>
              <xdr:cNvSpPr>
                <a:spLocks noChangeArrowheads="1"/>
              </xdr:cNvSpPr>
            </xdr:nvSpPr>
            <xdr:spPr bwMode="auto">
              <a:xfrm>
                <a:off x="4734" y="1587"/>
                <a:ext cx="228" cy="38"/>
              </a:xfrm>
              <a:prstGeom prst="rect">
                <a:avLst/>
              </a:prstGeom>
              <a:solidFill>
                <a:srgbClr val="68217A"/>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02" name="Rectangle 301">
                <a:extLst>
                  <a:ext uri="{FF2B5EF4-FFF2-40B4-BE49-F238E27FC236}">
                    <a16:creationId xmlns:a16="http://schemas.microsoft.com/office/drawing/2014/main" id="{00000000-0008-0000-0000-00002E010000}"/>
                  </a:ext>
                </a:extLst>
              </xdr:cNvPr>
              <xdr:cNvSpPr>
                <a:spLocks noChangeArrowheads="1"/>
              </xdr:cNvSpPr>
            </xdr:nvSpPr>
            <xdr:spPr bwMode="auto">
              <a:xfrm>
                <a:off x="4752" y="1312"/>
                <a:ext cx="109" cy="43"/>
              </a:xfrm>
              <a:prstGeom prst="rect">
                <a:avLst/>
              </a:prstGeom>
              <a:solidFill>
                <a:srgbClr val="96969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03" name="Rectangle 302">
                <a:extLst>
                  <a:ext uri="{FF2B5EF4-FFF2-40B4-BE49-F238E27FC236}">
                    <a16:creationId xmlns:a16="http://schemas.microsoft.com/office/drawing/2014/main" id="{00000000-0008-0000-0000-00002F010000}"/>
                  </a:ext>
                </a:extLst>
              </xdr:cNvPr>
              <xdr:cNvSpPr>
                <a:spLocks noChangeArrowheads="1"/>
              </xdr:cNvSpPr>
            </xdr:nvSpPr>
            <xdr:spPr bwMode="auto">
              <a:xfrm>
                <a:off x="4597" y="1663"/>
                <a:ext cx="14" cy="56"/>
              </a:xfrm>
              <a:prstGeom prst="rect">
                <a:avLst/>
              </a:prstGeom>
              <a:solidFill>
                <a:srgbClr val="96969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04" name="Oval 303">
                <a:extLst>
                  <a:ext uri="{FF2B5EF4-FFF2-40B4-BE49-F238E27FC236}">
                    <a16:creationId xmlns:a16="http://schemas.microsoft.com/office/drawing/2014/main" id="{00000000-0008-0000-0000-000030010000}"/>
                  </a:ext>
                </a:extLst>
              </xdr:cNvPr>
              <xdr:cNvSpPr>
                <a:spLocks noChangeArrowheads="1"/>
              </xdr:cNvSpPr>
            </xdr:nvSpPr>
            <xdr:spPr bwMode="auto">
              <a:xfrm>
                <a:off x="4566" y="1614"/>
                <a:ext cx="74" cy="74"/>
              </a:xfrm>
              <a:prstGeom prst="ellipse">
                <a:avLst/>
              </a:prstGeom>
              <a:solidFill>
                <a:srgbClr val="7FBA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05" name="Oval 304">
                <a:extLst>
                  <a:ext uri="{FF2B5EF4-FFF2-40B4-BE49-F238E27FC236}">
                    <a16:creationId xmlns:a16="http://schemas.microsoft.com/office/drawing/2014/main" id="{00000000-0008-0000-0000-000031010000}"/>
                  </a:ext>
                </a:extLst>
              </xdr:cNvPr>
              <xdr:cNvSpPr>
                <a:spLocks noChangeArrowheads="1"/>
              </xdr:cNvSpPr>
            </xdr:nvSpPr>
            <xdr:spPr bwMode="auto">
              <a:xfrm>
                <a:off x="4576" y="1575"/>
                <a:ext cx="54" cy="54"/>
              </a:xfrm>
              <a:prstGeom prst="ellipse">
                <a:avLst/>
              </a:prstGeom>
              <a:solidFill>
                <a:srgbClr val="7FBA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06" name="Rectangle 305">
                <a:extLst>
                  <a:ext uri="{FF2B5EF4-FFF2-40B4-BE49-F238E27FC236}">
                    <a16:creationId xmlns:a16="http://schemas.microsoft.com/office/drawing/2014/main" id="{00000000-0008-0000-0000-000032010000}"/>
                  </a:ext>
                </a:extLst>
              </xdr:cNvPr>
              <xdr:cNvSpPr>
                <a:spLocks noChangeArrowheads="1"/>
              </xdr:cNvSpPr>
            </xdr:nvSpPr>
            <xdr:spPr bwMode="auto">
              <a:xfrm>
                <a:off x="4497" y="1663"/>
                <a:ext cx="14" cy="56"/>
              </a:xfrm>
              <a:prstGeom prst="rect">
                <a:avLst/>
              </a:prstGeom>
              <a:solidFill>
                <a:srgbClr val="96969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07" name="Oval 306">
                <a:extLst>
                  <a:ext uri="{FF2B5EF4-FFF2-40B4-BE49-F238E27FC236}">
                    <a16:creationId xmlns:a16="http://schemas.microsoft.com/office/drawing/2014/main" id="{00000000-0008-0000-0000-000033010000}"/>
                  </a:ext>
                </a:extLst>
              </xdr:cNvPr>
              <xdr:cNvSpPr>
                <a:spLocks noChangeArrowheads="1"/>
              </xdr:cNvSpPr>
            </xdr:nvSpPr>
            <xdr:spPr bwMode="auto">
              <a:xfrm>
                <a:off x="4466" y="1614"/>
                <a:ext cx="75" cy="74"/>
              </a:xfrm>
              <a:prstGeom prst="ellipse">
                <a:avLst/>
              </a:prstGeom>
              <a:solidFill>
                <a:srgbClr val="7FBA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08" name="Oval 307">
                <a:extLst>
                  <a:ext uri="{FF2B5EF4-FFF2-40B4-BE49-F238E27FC236}">
                    <a16:creationId xmlns:a16="http://schemas.microsoft.com/office/drawing/2014/main" id="{00000000-0008-0000-0000-000034010000}"/>
                  </a:ext>
                </a:extLst>
              </xdr:cNvPr>
              <xdr:cNvSpPr>
                <a:spLocks noChangeArrowheads="1"/>
              </xdr:cNvSpPr>
            </xdr:nvSpPr>
            <xdr:spPr bwMode="auto">
              <a:xfrm>
                <a:off x="4476" y="1575"/>
                <a:ext cx="55" cy="54"/>
              </a:xfrm>
              <a:prstGeom prst="ellipse">
                <a:avLst/>
              </a:prstGeom>
              <a:solidFill>
                <a:srgbClr val="7FBA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09" name="Rectangle 308">
                <a:extLst>
                  <a:ext uri="{FF2B5EF4-FFF2-40B4-BE49-F238E27FC236}">
                    <a16:creationId xmlns:a16="http://schemas.microsoft.com/office/drawing/2014/main" id="{00000000-0008-0000-0000-000035010000}"/>
                  </a:ext>
                </a:extLst>
              </xdr:cNvPr>
              <xdr:cNvSpPr>
                <a:spLocks noChangeArrowheads="1"/>
              </xdr:cNvSpPr>
            </xdr:nvSpPr>
            <xdr:spPr bwMode="auto">
              <a:xfrm>
                <a:off x="5155" y="1663"/>
                <a:ext cx="16" cy="56"/>
              </a:xfrm>
              <a:prstGeom prst="rect">
                <a:avLst/>
              </a:prstGeom>
              <a:solidFill>
                <a:srgbClr val="96969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10" name="Oval 309">
                <a:extLst>
                  <a:ext uri="{FF2B5EF4-FFF2-40B4-BE49-F238E27FC236}">
                    <a16:creationId xmlns:a16="http://schemas.microsoft.com/office/drawing/2014/main" id="{00000000-0008-0000-0000-000036010000}"/>
                  </a:ext>
                </a:extLst>
              </xdr:cNvPr>
              <xdr:cNvSpPr>
                <a:spLocks noChangeArrowheads="1"/>
              </xdr:cNvSpPr>
            </xdr:nvSpPr>
            <xdr:spPr bwMode="auto">
              <a:xfrm>
                <a:off x="5125" y="1614"/>
                <a:ext cx="74" cy="74"/>
              </a:xfrm>
              <a:prstGeom prst="ellipse">
                <a:avLst/>
              </a:prstGeom>
              <a:solidFill>
                <a:srgbClr val="7FBA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11" name="Oval 310">
                <a:extLst>
                  <a:ext uri="{FF2B5EF4-FFF2-40B4-BE49-F238E27FC236}">
                    <a16:creationId xmlns:a16="http://schemas.microsoft.com/office/drawing/2014/main" id="{00000000-0008-0000-0000-000037010000}"/>
                  </a:ext>
                </a:extLst>
              </xdr:cNvPr>
              <xdr:cNvSpPr>
                <a:spLocks noChangeArrowheads="1"/>
              </xdr:cNvSpPr>
            </xdr:nvSpPr>
            <xdr:spPr bwMode="auto">
              <a:xfrm>
                <a:off x="5134" y="1575"/>
                <a:ext cx="55" cy="54"/>
              </a:xfrm>
              <a:prstGeom prst="ellipse">
                <a:avLst/>
              </a:prstGeom>
              <a:solidFill>
                <a:srgbClr val="7FBA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12" name="Rectangle 311">
                <a:extLst>
                  <a:ext uri="{FF2B5EF4-FFF2-40B4-BE49-F238E27FC236}">
                    <a16:creationId xmlns:a16="http://schemas.microsoft.com/office/drawing/2014/main" id="{00000000-0008-0000-0000-000038010000}"/>
                  </a:ext>
                </a:extLst>
              </xdr:cNvPr>
              <xdr:cNvSpPr>
                <a:spLocks noChangeArrowheads="1"/>
              </xdr:cNvSpPr>
            </xdr:nvSpPr>
            <xdr:spPr bwMode="auto">
              <a:xfrm>
                <a:off x="5056" y="1663"/>
                <a:ext cx="15" cy="56"/>
              </a:xfrm>
              <a:prstGeom prst="rect">
                <a:avLst/>
              </a:prstGeom>
              <a:solidFill>
                <a:srgbClr val="96969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13" name="Oval 312">
                <a:extLst>
                  <a:ext uri="{FF2B5EF4-FFF2-40B4-BE49-F238E27FC236}">
                    <a16:creationId xmlns:a16="http://schemas.microsoft.com/office/drawing/2014/main" id="{00000000-0008-0000-0000-000039010000}"/>
                  </a:ext>
                </a:extLst>
              </xdr:cNvPr>
              <xdr:cNvSpPr>
                <a:spLocks noChangeArrowheads="1"/>
              </xdr:cNvSpPr>
            </xdr:nvSpPr>
            <xdr:spPr bwMode="auto">
              <a:xfrm>
                <a:off x="5025" y="1614"/>
                <a:ext cx="74" cy="74"/>
              </a:xfrm>
              <a:prstGeom prst="ellipse">
                <a:avLst/>
              </a:prstGeom>
              <a:solidFill>
                <a:srgbClr val="7FBA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14" name="Oval 313">
                <a:extLst>
                  <a:ext uri="{FF2B5EF4-FFF2-40B4-BE49-F238E27FC236}">
                    <a16:creationId xmlns:a16="http://schemas.microsoft.com/office/drawing/2014/main" id="{00000000-0008-0000-0000-00003A010000}"/>
                  </a:ext>
                </a:extLst>
              </xdr:cNvPr>
              <xdr:cNvSpPr>
                <a:spLocks noChangeArrowheads="1"/>
              </xdr:cNvSpPr>
            </xdr:nvSpPr>
            <xdr:spPr bwMode="auto">
              <a:xfrm>
                <a:off x="5035" y="1575"/>
                <a:ext cx="55" cy="54"/>
              </a:xfrm>
              <a:prstGeom prst="ellipse">
                <a:avLst/>
              </a:prstGeom>
              <a:solidFill>
                <a:srgbClr val="7FBA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15" name="Rectangle 314">
                <a:extLst>
                  <a:ext uri="{FF2B5EF4-FFF2-40B4-BE49-F238E27FC236}">
                    <a16:creationId xmlns:a16="http://schemas.microsoft.com/office/drawing/2014/main" id="{00000000-0008-0000-0000-00003B010000}"/>
                  </a:ext>
                </a:extLst>
              </xdr:cNvPr>
              <xdr:cNvSpPr>
                <a:spLocks noChangeArrowheads="1"/>
              </xdr:cNvSpPr>
            </xdr:nvSpPr>
            <xdr:spPr bwMode="auto">
              <a:xfrm>
                <a:off x="5004" y="1267"/>
                <a:ext cx="56" cy="81"/>
              </a:xfrm>
              <a:prstGeom prst="rect">
                <a:avLst/>
              </a:prstGeom>
              <a:solidFill>
                <a:srgbClr val="9B4F9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16" name="Rectangle 315">
                <a:extLst>
                  <a:ext uri="{FF2B5EF4-FFF2-40B4-BE49-F238E27FC236}">
                    <a16:creationId xmlns:a16="http://schemas.microsoft.com/office/drawing/2014/main" id="{00000000-0008-0000-0000-00003C010000}"/>
                  </a:ext>
                </a:extLst>
              </xdr:cNvPr>
              <xdr:cNvSpPr>
                <a:spLocks noChangeArrowheads="1"/>
              </xdr:cNvSpPr>
            </xdr:nvSpPr>
            <xdr:spPr bwMode="auto">
              <a:xfrm>
                <a:off x="5092" y="1267"/>
                <a:ext cx="174" cy="81"/>
              </a:xfrm>
              <a:prstGeom prst="rect">
                <a:avLst/>
              </a:prstGeom>
              <a:solidFill>
                <a:srgbClr val="9B4F9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17" name="Oval 316">
                <a:extLst>
                  <a:ext uri="{FF2B5EF4-FFF2-40B4-BE49-F238E27FC236}">
                    <a16:creationId xmlns:a16="http://schemas.microsoft.com/office/drawing/2014/main" id="{00000000-0008-0000-0000-00003D010000}"/>
                  </a:ext>
                </a:extLst>
              </xdr:cNvPr>
              <xdr:cNvSpPr>
                <a:spLocks noChangeArrowheads="1"/>
              </xdr:cNvSpPr>
            </xdr:nvSpPr>
            <xdr:spPr bwMode="auto">
              <a:xfrm>
                <a:off x="4431" y="1001"/>
                <a:ext cx="590" cy="589"/>
              </a:xfrm>
              <a:prstGeom prst="ellipse">
                <a:avLst/>
              </a:prstGeom>
              <a:solidFill>
                <a:srgbClr val="969696"/>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18" name="Oval 317">
                <a:extLst>
                  <a:ext uri="{FF2B5EF4-FFF2-40B4-BE49-F238E27FC236}">
                    <a16:creationId xmlns:a16="http://schemas.microsoft.com/office/drawing/2014/main" id="{00000000-0008-0000-0000-00003E010000}"/>
                  </a:ext>
                </a:extLst>
              </xdr:cNvPr>
              <xdr:cNvSpPr>
                <a:spLocks noChangeArrowheads="1"/>
              </xdr:cNvSpPr>
            </xdr:nvSpPr>
            <xdr:spPr bwMode="auto">
              <a:xfrm>
                <a:off x="4459" y="1029"/>
                <a:ext cx="534" cy="533"/>
              </a:xfrm>
              <a:prstGeom prst="ellipse">
                <a:avLst/>
              </a:prstGeom>
              <a:solidFill>
                <a:srgbClr val="F5F5F5"/>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19" name="Freeform 318">
                <a:extLst>
                  <a:ext uri="{FF2B5EF4-FFF2-40B4-BE49-F238E27FC236}">
                    <a16:creationId xmlns:a16="http://schemas.microsoft.com/office/drawing/2014/main" id="{00000000-0008-0000-0000-00003F010000}"/>
                  </a:ext>
                </a:extLst>
              </xdr:cNvPr>
              <xdr:cNvSpPr>
                <a:spLocks/>
              </xdr:cNvSpPr>
            </xdr:nvSpPr>
            <xdr:spPr bwMode="auto">
              <a:xfrm>
                <a:off x="5060" y="1235"/>
                <a:ext cx="42" cy="145"/>
              </a:xfrm>
              <a:custGeom>
                <a:avLst/>
                <a:gdLst>
                  <a:gd name="T0" fmla="*/ 0 w 30"/>
                  <a:gd name="T1" fmla="*/ 15 h 104"/>
                  <a:gd name="T2" fmla="*/ 0 w 30"/>
                  <a:gd name="T3" fmla="*/ 89 h 104"/>
                  <a:gd name="T4" fmla="*/ 15 w 30"/>
                  <a:gd name="T5" fmla="*/ 104 h 104"/>
                  <a:gd name="T6" fmla="*/ 30 w 30"/>
                  <a:gd name="T7" fmla="*/ 89 h 104"/>
                  <a:gd name="T8" fmla="*/ 30 w 30"/>
                  <a:gd name="T9" fmla="*/ 15 h 104"/>
                  <a:gd name="T10" fmla="*/ 15 w 30"/>
                  <a:gd name="T11" fmla="*/ 0 h 104"/>
                  <a:gd name="T12" fmla="*/ 0 w 30"/>
                  <a:gd name="T13" fmla="*/ 15 h 104"/>
                </a:gdLst>
                <a:ahLst/>
                <a:cxnLst>
                  <a:cxn ang="0">
                    <a:pos x="T0" y="T1"/>
                  </a:cxn>
                  <a:cxn ang="0">
                    <a:pos x="T2" y="T3"/>
                  </a:cxn>
                  <a:cxn ang="0">
                    <a:pos x="T4" y="T5"/>
                  </a:cxn>
                  <a:cxn ang="0">
                    <a:pos x="T6" y="T7"/>
                  </a:cxn>
                  <a:cxn ang="0">
                    <a:pos x="T8" y="T9"/>
                  </a:cxn>
                  <a:cxn ang="0">
                    <a:pos x="T10" y="T11"/>
                  </a:cxn>
                  <a:cxn ang="0">
                    <a:pos x="T12" y="T13"/>
                  </a:cxn>
                </a:cxnLst>
                <a:rect l="0" t="0" r="r" b="b"/>
                <a:pathLst>
                  <a:path w="30" h="104">
                    <a:moveTo>
                      <a:pt x="0" y="15"/>
                    </a:moveTo>
                    <a:cubicBezTo>
                      <a:pt x="0" y="89"/>
                      <a:pt x="0" y="89"/>
                      <a:pt x="0" y="89"/>
                    </a:cubicBezTo>
                    <a:cubicBezTo>
                      <a:pt x="0" y="98"/>
                      <a:pt x="6" y="104"/>
                      <a:pt x="15" y="104"/>
                    </a:cubicBezTo>
                    <a:cubicBezTo>
                      <a:pt x="23" y="104"/>
                      <a:pt x="30" y="98"/>
                      <a:pt x="30" y="89"/>
                    </a:cubicBezTo>
                    <a:cubicBezTo>
                      <a:pt x="30" y="15"/>
                      <a:pt x="30" y="15"/>
                      <a:pt x="30" y="15"/>
                    </a:cubicBezTo>
                    <a:cubicBezTo>
                      <a:pt x="30" y="7"/>
                      <a:pt x="23" y="0"/>
                      <a:pt x="15" y="0"/>
                    </a:cubicBezTo>
                    <a:cubicBezTo>
                      <a:pt x="6" y="0"/>
                      <a:pt x="0" y="7"/>
                      <a:pt x="0" y="15"/>
                    </a:cubicBezTo>
                    <a:close/>
                  </a:path>
                </a:pathLst>
              </a:custGeom>
              <a:solidFill>
                <a:srgbClr val="68217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20" name="Freeform 319">
                <a:extLst>
                  <a:ext uri="{FF2B5EF4-FFF2-40B4-BE49-F238E27FC236}">
                    <a16:creationId xmlns:a16="http://schemas.microsoft.com/office/drawing/2014/main" id="{00000000-0008-0000-0000-000040010000}"/>
                  </a:ext>
                </a:extLst>
              </xdr:cNvPr>
              <xdr:cNvSpPr>
                <a:spLocks/>
              </xdr:cNvSpPr>
            </xdr:nvSpPr>
            <xdr:spPr bwMode="auto">
              <a:xfrm>
                <a:off x="5245" y="1235"/>
                <a:ext cx="42" cy="145"/>
              </a:xfrm>
              <a:custGeom>
                <a:avLst/>
                <a:gdLst>
                  <a:gd name="T0" fmla="*/ 0 w 30"/>
                  <a:gd name="T1" fmla="*/ 15 h 104"/>
                  <a:gd name="T2" fmla="*/ 0 w 30"/>
                  <a:gd name="T3" fmla="*/ 89 h 104"/>
                  <a:gd name="T4" fmla="*/ 15 w 30"/>
                  <a:gd name="T5" fmla="*/ 104 h 104"/>
                  <a:gd name="T6" fmla="*/ 30 w 30"/>
                  <a:gd name="T7" fmla="*/ 89 h 104"/>
                  <a:gd name="T8" fmla="*/ 30 w 30"/>
                  <a:gd name="T9" fmla="*/ 15 h 104"/>
                  <a:gd name="T10" fmla="*/ 15 w 30"/>
                  <a:gd name="T11" fmla="*/ 0 h 104"/>
                  <a:gd name="T12" fmla="*/ 0 w 30"/>
                  <a:gd name="T13" fmla="*/ 15 h 104"/>
                </a:gdLst>
                <a:ahLst/>
                <a:cxnLst>
                  <a:cxn ang="0">
                    <a:pos x="T0" y="T1"/>
                  </a:cxn>
                  <a:cxn ang="0">
                    <a:pos x="T2" y="T3"/>
                  </a:cxn>
                  <a:cxn ang="0">
                    <a:pos x="T4" y="T5"/>
                  </a:cxn>
                  <a:cxn ang="0">
                    <a:pos x="T6" y="T7"/>
                  </a:cxn>
                  <a:cxn ang="0">
                    <a:pos x="T8" y="T9"/>
                  </a:cxn>
                  <a:cxn ang="0">
                    <a:pos x="T10" y="T11"/>
                  </a:cxn>
                  <a:cxn ang="0">
                    <a:pos x="T12" y="T13"/>
                  </a:cxn>
                </a:cxnLst>
                <a:rect l="0" t="0" r="r" b="b"/>
                <a:pathLst>
                  <a:path w="30" h="104">
                    <a:moveTo>
                      <a:pt x="0" y="15"/>
                    </a:moveTo>
                    <a:cubicBezTo>
                      <a:pt x="0" y="89"/>
                      <a:pt x="0" y="89"/>
                      <a:pt x="0" y="89"/>
                    </a:cubicBezTo>
                    <a:cubicBezTo>
                      <a:pt x="0" y="98"/>
                      <a:pt x="7" y="104"/>
                      <a:pt x="15" y="104"/>
                    </a:cubicBezTo>
                    <a:cubicBezTo>
                      <a:pt x="23" y="104"/>
                      <a:pt x="30" y="98"/>
                      <a:pt x="30" y="89"/>
                    </a:cubicBezTo>
                    <a:cubicBezTo>
                      <a:pt x="30" y="15"/>
                      <a:pt x="30" y="15"/>
                      <a:pt x="30" y="15"/>
                    </a:cubicBezTo>
                    <a:cubicBezTo>
                      <a:pt x="30" y="7"/>
                      <a:pt x="23" y="0"/>
                      <a:pt x="15" y="0"/>
                    </a:cubicBezTo>
                    <a:cubicBezTo>
                      <a:pt x="7" y="0"/>
                      <a:pt x="0" y="7"/>
                      <a:pt x="0" y="15"/>
                    </a:cubicBezTo>
                    <a:close/>
                  </a:path>
                </a:pathLst>
              </a:custGeom>
              <a:solidFill>
                <a:srgbClr val="68217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21" name="Freeform 320">
                <a:extLst>
                  <a:ext uri="{FF2B5EF4-FFF2-40B4-BE49-F238E27FC236}">
                    <a16:creationId xmlns:a16="http://schemas.microsoft.com/office/drawing/2014/main" id="{00000000-0008-0000-0000-000041010000}"/>
                  </a:ext>
                </a:extLst>
              </xdr:cNvPr>
              <xdr:cNvSpPr>
                <a:spLocks/>
              </xdr:cNvSpPr>
            </xdr:nvSpPr>
            <xdr:spPr bwMode="auto">
              <a:xfrm>
                <a:off x="4608" y="1052"/>
                <a:ext cx="357" cy="486"/>
              </a:xfrm>
              <a:custGeom>
                <a:avLst/>
                <a:gdLst>
                  <a:gd name="T0" fmla="*/ 65 w 255"/>
                  <a:gd name="T1" fmla="*/ 277 h 347"/>
                  <a:gd name="T2" fmla="*/ 226 w 255"/>
                  <a:gd name="T3" fmla="*/ 277 h 347"/>
                  <a:gd name="T4" fmla="*/ 255 w 255"/>
                  <a:gd name="T5" fmla="*/ 214 h 347"/>
                  <a:gd name="T6" fmla="*/ 65 w 255"/>
                  <a:gd name="T7" fmla="*/ 214 h 347"/>
                  <a:gd name="T8" fmla="*/ 65 w 255"/>
                  <a:gd name="T9" fmla="*/ 128 h 347"/>
                  <a:gd name="T10" fmla="*/ 254 w 255"/>
                  <a:gd name="T11" fmla="*/ 128 h 347"/>
                  <a:gd name="T12" fmla="*/ 223 w 255"/>
                  <a:gd name="T13" fmla="*/ 66 h 347"/>
                  <a:gd name="T14" fmla="*/ 65 w 255"/>
                  <a:gd name="T15" fmla="*/ 66 h 347"/>
                  <a:gd name="T16" fmla="*/ 65 w 255"/>
                  <a:gd name="T17" fmla="*/ 0 h 347"/>
                  <a:gd name="T18" fmla="*/ 0 w 255"/>
                  <a:gd name="T19" fmla="*/ 21 h 347"/>
                  <a:gd name="T20" fmla="*/ 0 w 255"/>
                  <a:gd name="T21" fmla="*/ 326 h 347"/>
                  <a:gd name="T22" fmla="*/ 65 w 255"/>
                  <a:gd name="T23" fmla="*/ 347 h 347"/>
                  <a:gd name="T24" fmla="*/ 65 w 255"/>
                  <a:gd name="T25" fmla="*/ 277 h 34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255" h="347">
                    <a:moveTo>
                      <a:pt x="65" y="277"/>
                    </a:moveTo>
                    <a:cubicBezTo>
                      <a:pt x="226" y="277"/>
                      <a:pt x="226" y="277"/>
                      <a:pt x="226" y="277"/>
                    </a:cubicBezTo>
                    <a:cubicBezTo>
                      <a:pt x="240" y="258"/>
                      <a:pt x="250" y="237"/>
                      <a:pt x="255" y="214"/>
                    </a:cubicBezTo>
                    <a:cubicBezTo>
                      <a:pt x="65" y="214"/>
                      <a:pt x="65" y="214"/>
                      <a:pt x="65" y="214"/>
                    </a:cubicBezTo>
                    <a:cubicBezTo>
                      <a:pt x="65" y="128"/>
                      <a:pt x="65" y="128"/>
                      <a:pt x="65" y="128"/>
                    </a:cubicBezTo>
                    <a:cubicBezTo>
                      <a:pt x="254" y="128"/>
                      <a:pt x="254" y="128"/>
                      <a:pt x="254" y="128"/>
                    </a:cubicBezTo>
                    <a:cubicBezTo>
                      <a:pt x="248" y="105"/>
                      <a:pt x="237" y="84"/>
                      <a:pt x="223" y="66"/>
                    </a:cubicBezTo>
                    <a:cubicBezTo>
                      <a:pt x="65" y="66"/>
                      <a:pt x="65" y="66"/>
                      <a:pt x="65" y="66"/>
                    </a:cubicBezTo>
                    <a:cubicBezTo>
                      <a:pt x="65" y="0"/>
                      <a:pt x="65" y="0"/>
                      <a:pt x="65" y="0"/>
                    </a:cubicBezTo>
                    <a:cubicBezTo>
                      <a:pt x="42" y="3"/>
                      <a:pt x="20" y="10"/>
                      <a:pt x="0" y="21"/>
                    </a:cubicBezTo>
                    <a:cubicBezTo>
                      <a:pt x="0" y="326"/>
                      <a:pt x="0" y="326"/>
                      <a:pt x="0" y="326"/>
                    </a:cubicBezTo>
                    <a:cubicBezTo>
                      <a:pt x="20" y="337"/>
                      <a:pt x="42" y="344"/>
                      <a:pt x="65" y="347"/>
                    </a:cubicBezTo>
                    <a:cubicBezTo>
                      <a:pt x="65" y="277"/>
                      <a:pt x="65" y="277"/>
                      <a:pt x="65" y="277"/>
                    </a:cubicBezTo>
                  </a:path>
                </a:pathLst>
              </a:custGeom>
              <a:solidFill>
                <a:srgbClr val="9B4F96"/>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22" name="Freeform 321">
                <a:extLst>
                  <a:ext uri="{FF2B5EF4-FFF2-40B4-BE49-F238E27FC236}">
                    <a16:creationId xmlns:a16="http://schemas.microsoft.com/office/drawing/2014/main" id="{00000000-0008-0000-0000-000042010000}"/>
                  </a:ext>
                </a:extLst>
              </xdr:cNvPr>
              <xdr:cNvSpPr>
                <a:spLocks/>
              </xdr:cNvSpPr>
            </xdr:nvSpPr>
            <xdr:spPr bwMode="auto">
              <a:xfrm>
                <a:off x="4699" y="1051"/>
                <a:ext cx="221" cy="94"/>
              </a:xfrm>
              <a:custGeom>
                <a:avLst/>
                <a:gdLst>
                  <a:gd name="T0" fmla="*/ 158 w 158"/>
                  <a:gd name="T1" fmla="*/ 67 h 67"/>
                  <a:gd name="T2" fmla="*/ 20 w 158"/>
                  <a:gd name="T3" fmla="*/ 0 h 67"/>
                  <a:gd name="T4" fmla="*/ 0 w 158"/>
                  <a:gd name="T5" fmla="*/ 1 h 67"/>
                  <a:gd name="T6" fmla="*/ 0 w 158"/>
                  <a:gd name="T7" fmla="*/ 67 h 67"/>
                  <a:gd name="T8" fmla="*/ 158 w 158"/>
                  <a:gd name="T9" fmla="*/ 67 h 67"/>
                </a:gdLst>
                <a:ahLst/>
                <a:cxnLst>
                  <a:cxn ang="0">
                    <a:pos x="T0" y="T1"/>
                  </a:cxn>
                  <a:cxn ang="0">
                    <a:pos x="T2" y="T3"/>
                  </a:cxn>
                  <a:cxn ang="0">
                    <a:pos x="T4" y="T5"/>
                  </a:cxn>
                  <a:cxn ang="0">
                    <a:pos x="T6" y="T7"/>
                  </a:cxn>
                  <a:cxn ang="0">
                    <a:pos x="T8" y="T9"/>
                  </a:cxn>
                </a:cxnLst>
                <a:rect l="0" t="0" r="r" b="b"/>
                <a:pathLst>
                  <a:path w="158" h="67">
                    <a:moveTo>
                      <a:pt x="158" y="67"/>
                    </a:moveTo>
                    <a:cubicBezTo>
                      <a:pt x="126" y="26"/>
                      <a:pt x="76" y="0"/>
                      <a:pt x="20" y="0"/>
                    </a:cubicBezTo>
                    <a:cubicBezTo>
                      <a:pt x="14" y="0"/>
                      <a:pt x="7" y="0"/>
                      <a:pt x="0" y="1"/>
                    </a:cubicBezTo>
                    <a:cubicBezTo>
                      <a:pt x="0" y="67"/>
                      <a:pt x="0" y="67"/>
                      <a:pt x="0" y="67"/>
                    </a:cubicBezTo>
                    <a:cubicBezTo>
                      <a:pt x="158" y="67"/>
                      <a:pt x="158" y="67"/>
                      <a:pt x="158" y="67"/>
                    </a:cubicBezTo>
                  </a:path>
                </a:pathLst>
              </a:custGeom>
              <a:solidFill>
                <a:srgbClr val="68217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23" name="Freeform 322">
                <a:extLst>
                  <a:ext uri="{FF2B5EF4-FFF2-40B4-BE49-F238E27FC236}">
                    <a16:creationId xmlns:a16="http://schemas.microsoft.com/office/drawing/2014/main" id="{00000000-0008-0000-0000-000043010000}"/>
                  </a:ext>
                </a:extLst>
              </xdr:cNvPr>
              <xdr:cNvSpPr>
                <a:spLocks/>
              </xdr:cNvSpPr>
            </xdr:nvSpPr>
            <xdr:spPr bwMode="auto">
              <a:xfrm>
                <a:off x="4699" y="1232"/>
                <a:ext cx="273" cy="120"/>
              </a:xfrm>
              <a:custGeom>
                <a:avLst/>
                <a:gdLst>
                  <a:gd name="T0" fmla="*/ 0 w 195"/>
                  <a:gd name="T1" fmla="*/ 86 h 86"/>
                  <a:gd name="T2" fmla="*/ 190 w 195"/>
                  <a:gd name="T3" fmla="*/ 86 h 86"/>
                  <a:gd name="T4" fmla="*/ 195 w 195"/>
                  <a:gd name="T5" fmla="*/ 45 h 86"/>
                  <a:gd name="T6" fmla="*/ 189 w 195"/>
                  <a:gd name="T7" fmla="*/ 0 h 86"/>
                  <a:gd name="T8" fmla="*/ 0 w 195"/>
                  <a:gd name="T9" fmla="*/ 0 h 86"/>
                  <a:gd name="T10" fmla="*/ 0 w 195"/>
                  <a:gd name="T11" fmla="*/ 86 h 86"/>
                </a:gdLst>
                <a:ahLst/>
                <a:cxnLst>
                  <a:cxn ang="0">
                    <a:pos x="T0" y="T1"/>
                  </a:cxn>
                  <a:cxn ang="0">
                    <a:pos x="T2" y="T3"/>
                  </a:cxn>
                  <a:cxn ang="0">
                    <a:pos x="T4" y="T5"/>
                  </a:cxn>
                  <a:cxn ang="0">
                    <a:pos x="T6" y="T7"/>
                  </a:cxn>
                  <a:cxn ang="0">
                    <a:pos x="T8" y="T9"/>
                  </a:cxn>
                  <a:cxn ang="0">
                    <a:pos x="T10" y="T11"/>
                  </a:cxn>
                </a:cxnLst>
                <a:rect l="0" t="0" r="r" b="b"/>
                <a:pathLst>
                  <a:path w="195" h="86">
                    <a:moveTo>
                      <a:pt x="0" y="86"/>
                    </a:moveTo>
                    <a:cubicBezTo>
                      <a:pt x="190" y="86"/>
                      <a:pt x="190" y="86"/>
                      <a:pt x="190" y="86"/>
                    </a:cubicBezTo>
                    <a:cubicBezTo>
                      <a:pt x="193" y="73"/>
                      <a:pt x="195" y="59"/>
                      <a:pt x="195" y="45"/>
                    </a:cubicBezTo>
                    <a:cubicBezTo>
                      <a:pt x="195" y="30"/>
                      <a:pt x="193" y="15"/>
                      <a:pt x="189" y="0"/>
                    </a:cubicBezTo>
                    <a:cubicBezTo>
                      <a:pt x="0" y="0"/>
                      <a:pt x="0" y="0"/>
                      <a:pt x="0" y="0"/>
                    </a:cubicBezTo>
                    <a:cubicBezTo>
                      <a:pt x="0" y="86"/>
                      <a:pt x="0" y="86"/>
                      <a:pt x="0" y="86"/>
                    </a:cubicBezTo>
                  </a:path>
                </a:pathLst>
              </a:custGeom>
              <a:solidFill>
                <a:srgbClr val="68217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24" name="Freeform 323">
                <a:extLst>
                  <a:ext uri="{FF2B5EF4-FFF2-40B4-BE49-F238E27FC236}">
                    <a16:creationId xmlns:a16="http://schemas.microsoft.com/office/drawing/2014/main" id="{00000000-0008-0000-0000-000044010000}"/>
                  </a:ext>
                </a:extLst>
              </xdr:cNvPr>
              <xdr:cNvSpPr>
                <a:spLocks/>
              </xdr:cNvSpPr>
            </xdr:nvSpPr>
            <xdr:spPr bwMode="auto">
              <a:xfrm>
                <a:off x="4699" y="1440"/>
                <a:ext cx="225" cy="100"/>
              </a:xfrm>
              <a:custGeom>
                <a:avLst/>
                <a:gdLst>
                  <a:gd name="T0" fmla="*/ 0 w 161"/>
                  <a:gd name="T1" fmla="*/ 70 h 71"/>
                  <a:gd name="T2" fmla="*/ 20 w 161"/>
                  <a:gd name="T3" fmla="*/ 71 h 71"/>
                  <a:gd name="T4" fmla="*/ 161 w 161"/>
                  <a:gd name="T5" fmla="*/ 0 h 71"/>
                  <a:gd name="T6" fmla="*/ 0 w 161"/>
                  <a:gd name="T7" fmla="*/ 0 h 71"/>
                  <a:gd name="T8" fmla="*/ 0 w 161"/>
                  <a:gd name="T9" fmla="*/ 70 h 71"/>
                </a:gdLst>
                <a:ahLst/>
                <a:cxnLst>
                  <a:cxn ang="0">
                    <a:pos x="T0" y="T1"/>
                  </a:cxn>
                  <a:cxn ang="0">
                    <a:pos x="T2" y="T3"/>
                  </a:cxn>
                  <a:cxn ang="0">
                    <a:pos x="T4" y="T5"/>
                  </a:cxn>
                  <a:cxn ang="0">
                    <a:pos x="T6" y="T7"/>
                  </a:cxn>
                  <a:cxn ang="0">
                    <a:pos x="T8" y="T9"/>
                  </a:cxn>
                </a:cxnLst>
                <a:rect l="0" t="0" r="r" b="b"/>
                <a:pathLst>
                  <a:path w="161" h="71">
                    <a:moveTo>
                      <a:pt x="0" y="70"/>
                    </a:moveTo>
                    <a:cubicBezTo>
                      <a:pt x="7" y="71"/>
                      <a:pt x="14" y="71"/>
                      <a:pt x="20" y="71"/>
                    </a:cubicBezTo>
                    <a:cubicBezTo>
                      <a:pt x="78" y="71"/>
                      <a:pt x="129" y="43"/>
                      <a:pt x="161" y="0"/>
                    </a:cubicBezTo>
                    <a:cubicBezTo>
                      <a:pt x="0" y="0"/>
                      <a:pt x="0" y="0"/>
                      <a:pt x="0" y="0"/>
                    </a:cubicBezTo>
                    <a:lnTo>
                      <a:pt x="0" y="70"/>
                    </a:lnTo>
                    <a:close/>
                  </a:path>
                </a:pathLst>
              </a:custGeom>
              <a:solidFill>
                <a:srgbClr val="68217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25" name="Freeform 324">
                <a:extLst>
                  <a:ext uri="{FF2B5EF4-FFF2-40B4-BE49-F238E27FC236}">
                    <a16:creationId xmlns:a16="http://schemas.microsoft.com/office/drawing/2014/main" id="{00000000-0008-0000-0000-000045010000}"/>
                  </a:ext>
                </a:extLst>
              </xdr:cNvPr>
              <xdr:cNvSpPr>
                <a:spLocks/>
              </xdr:cNvSpPr>
            </xdr:nvSpPr>
            <xdr:spPr bwMode="auto">
              <a:xfrm>
                <a:off x="4503" y="1097"/>
                <a:ext cx="105" cy="145"/>
              </a:xfrm>
              <a:custGeom>
                <a:avLst/>
                <a:gdLst>
                  <a:gd name="T0" fmla="*/ 75 w 75"/>
                  <a:gd name="T1" fmla="*/ 0 h 103"/>
                  <a:gd name="T2" fmla="*/ 0 w 75"/>
                  <a:gd name="T3" fmla="*/ 103 h 103"/>
                  <a:gd name="T4" fmla="*/ 75 w 75"/>
                  <a:gd name="T5" fmla="*/ 67 h 103"/>
                  <a:gd name="T6" fmla="*/ 75 w 75"/>
                  <a:gd name="T7" fmla="*/ 0 h 103"/>
                </a:gdLst>
                <a:ahLst/>
                <a:cxnLst>
                  <a:cxn ang="0">
                    <a:pos x="T0" y="T1"/>
                  </a:cxn>
                  <a:cxn ang="0">
                    <a:pos x="T2" y="T3"/>
                  </a:cxn>
                  <a:cxn ang="0">
                    <a:pos x="T4" y="T5"/>
                  </a:cxn>
                  <a:cxn ang="0">
                    <a:pos x="T6" y="T7"/>
                  </a:cxn>
                </a:cxnLst>
                <a:rect l="0" t="0" r="r" b="b"/>
                <a:pathLst>
                  <a:path w="75" h="103">
                    <a:moveTo>
                      <a:pt x="75" y="0"/>
                    </a:moveTo>
                    <a:cubicBezTo>
                      <a:pt x="38" y="23"/>
                      <a:pt x="10" y="59"/>
                      <a:pt x="0" y="103"/>
                    </a:cubicBezTo>
                    <a:cubicBezTo>
                      <a:pt x="21" y="88"/>
                      <a:pt x="47" y="75"/>
                      <a:pt x="75" y="67"/>
                    </a:cubicBezTo>
                    <a:cubicBezTo>
                      <a:pt x="75" y="0"/>
                      <a:pt x="75" y="0"/>
                      <a:pt x="75" y="0"/>
                    </a:cubicBezTo>
                  </a:path>
                </a:pathLst>
              </a:custGeom>
              <a:solidFill>
                <a:srgbClr val="FAFAF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26" name="Freeform 325">
                <a:extLst>
                  <a:ext uri="{FF2B5EF4-FFF2-40B4-BE49-F238E27FC236}">
                    <a16:creationId xmlns:a16="http://schemas.microsoft.com/office/drawing/2014/main" id="{00000000-0008-0000-0000-000046010000}"/>
                  </a:ext>
                </a:extLst>
              </xdr:cNvPr>
              <xdr:cNvSpPr>
                <a:spLocks/>
              </xdr:cNvSpPr>
            </xdr:nvSpPr>
            <xdr:spPr bwMode="auto">
              <a:xfrm>
                <a:off x="4608" y="1066"/>
                <a:ext cx="340" cy="166"/>
              </a:xfrm>
              <a:custGeom>
                <a:avLst/>
                <a:gdLst>
                  <a:gd name="T0" fmla="*/ 65 w 243"/>
                  <a:gd name="T1" fmla="*/ 0 h 118"/>
                  <a:gd name="T2" fmla="*/ 0 w 243"/>
                  <a:gd name="T3" fmla="*/ 22 h 118"/>
                  <a:gd name="T4" fmla="*/ 0 w 243"/>
                  <a:gd name="T5" fmla="*/ 89 h 118"/>
                  <a:gd name="T6" fmla="*/ 85 w 243"/>
                  <a:gd name="T7" fmla="*/ 78 h 118"/>
                  <a:gd name="T8" fmla="*/ 235 w 243"/>
                  <a:gd name="T9" fmla="*/ 118 h 118"/>
                  <a:gd name="T10" fmla="*/ 243 w 243"/>
                  <a:gd name="T11" fmla="*/ 118 h 118"/>
                  <a:gd name="T12" fmla="*/ 209 w 243"/>
                  <a:gd name="T13" fmla="*/ 56 h 118"/>
                  <a:gd name="T14" fmla="*/ 65 w 243"/>
                  <a:gd name="T15" fmla="*/ 56 h 118"/>
                  <a:gd name="T16" fmla="*/ 65 w 243"/>
                  <a:gd name="T17" fmla="*/ 0 h 11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243" h="118">
                    <a:moveTo>
                      <a:pt x="65" y="0"/>
                    </a:moveTo>
                    <a:cubicBezTo>
                      <a:pt x="42" y="3"/>
                      <a:pt x="20" y="11"/>
                      <a:pt x="0" y="22"/>
                    </a:cubicBezTo>
                    <a:cubicBezTo>
                      <a:pt x="0" y="89"/>
                      <a:pt x="0" y="89"/>
                      <a:pt x="0" y="89"/>
                    </a:cubicBezTo>
                    <a:cubicBezTo>
                      <a:pt x="26" y="82"/>
                      <a:pt x="55" y="78"/>
                      <a:pt x="85" y="78"/>
                    </a:cubicBezTo>
                    <a:cubicBezTo>
                      <a:pt x="143" y="78"/>
                      <a:pt x="196" y="93"/>
                      <a:pt x="235" y="118"/>
                    </a:cubicBezTo>
                    <a:cubicBezTo>
                      <a:pt x="243" y="118"/>
                      <a:pt x="243" y="118"/>
                      <a:pt x="243" y="118"/>
                    </a:cubicBezTo>
                    <a:cubicBezTo>
                      <a:pt x="236" y="95"/>
                      <a:pt x="224" y="74"/>
                      <a:pt x="209" y="56"/>
                    </a:cubicBezTo>
                    <a:cubicBezTo>
                      <a:pt x="65" y="56"/>
                      <a:pt x="65" y="56"/>
                      <a:pt x="65" y="56"/>
                    </a:cubicBezTo>
                    <a:cubicBezTo>
                      <a:pt x="65" y="0"/>
                      <a:pt x="65" y="0"/>
                      <a:pt x="65" y="0"/>
                    </a:cubicBezTo>
                  </a:path>
                </a:pathLst>
              </a:custGeom>
              <a:solidFill>
                <a:srgbClr val="CDA7CB"/>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27" name="Freeform 326">
                <a:extLst>
                  <a:ext uri="{FF2B5EF4-FFF2-40B4-BE49-F238E27FC236}">
                    <a16:creationId xmlns:a16="http://schemas.microsoft.com/office/drawing/2014/main" id="{00000000-0008-0000-0000-000047010000}"/>
                  </a:ext>
                </a:extLst>
              </xdr:cNvPr>
              <xdr:cNvSpPr>
                <a:spLocks/>
              </xdr:cNvSpPr>
            </xdr:nvSpPr>
            <xdr:spPr bwMode="auto">
              <a:xfrm>
                <a:off x="4699" y="1065"/>
                <a:ext cx="202" cy="80"/>
              </a:xfrm>
              <a:custGeom>
                <a:avLst/>
                <a:gdLst>
                  <a:gd name="T0" fmla="*/ 20 w 144"/>
                  <a:gd name="T1" fmla="*/ 0 h 57"/>
                  <a:gd name="T2" fmla="*/ 0 w 144"/>
                  <a:gd name="T3" fmla="*/ 1 h 57"/>
                  <a:gd name="T4" fmla="*/ 0 w 144"/>
                  <a:gd name="T5" fmla="*/ 57 h 57"/>
                  <a:gd name="T6" fmla="*/ 144 w 144"/>
                  <a:gd name="T7" fmla="*/ 57 h 57"/>
                  <a:gd name="T8" fmla="*/ 20 w 144"/>
                  <a:gd name="T9" fmla="*/ 0 h 57"/>
                </a:gdLst>
                <a:ahLst/>
                <a:cxnLst>
                  <a:cxn ang="0">
                    <a:pos x="T0" y="T1"/>
                  </a:cxn>
                  <a:cxn ang="0">
                    <a:pos x="T2" y="T3"/>
                  </a:cxn>
                  <a:cxn ang="0">
                    <a:pos x="T4" y="T5"/>
                  </a:cxn>
                  <a:cxn ang="0">
                    <a:pos x="T6" y="T7"/>
                  </a:cxn>
                  <a:cxn ang="0">
                    <a:pos x="T8" y="T9"/>
                  </a:cxn>
                </a:cxnLst>
                <a:rect l="0" t="0" r="r" b="b"/>
                <a:pathLst>
                  <a:path w="144" h="57">
                    <a:moveTo>
                      <a:pt x="20" y="0"/>
                    </a:moveTo>
                    <a:cubicBezTo>
                      <a:pt x="13" y="0"/>
                      <a:pt x="7" y="0"/>
                      <a:pt x="0" y="1"/>
                    </a:cubicBezTo>
                    <a:cubicBezTo>
                      <a:pt x="0" y="57"/>
                      <a:pt x="0" y="57"/>
                      <a:pt x="0" y="57"/>
                    </a:cubicBezTo>
                    <a:cubicBezTo>
                      <a:pt x="144" y="57"/>
                      <a:pt x="144" y="57"/>
                      <a:pt x="144" y="57"/>
                    </a:cubicBezTo>
                    <a:cubicBezTo>
                      <a:pt x="114" y="22"/>
                      <a:pt x="69" y="0"/>
                      <a:pt x="20" y="0"/>
                    </a:cubicBezTo>
                  </a:path>
                </a:pathLst>
              </a:custGeom>
              <a:solidFill>
                <a:srgbClr val="B490BD"/>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28" name="Freeform 327">
                <a:extLst>
                  <a:ext uri="{FF2B5EF4-FFF2-40B4-BE49-F238E27FC236}">
                    <a16:creationId xmlns:a16="http://schemas.microsoft.com/office/drawing/2014/main" id="{00000000-0008-0000-0000-000048010000}"/>
                  </a:ext>
                </a:extLst>
              </xdr:cNvPr>
              <xdr:cNvSpPr>
                <a:spLocks/>
              </xdr:cNvSpPr>
            </xdr:nvSpPr>
            <xdr:spPr bwMode="auto">
              <a:xfrm>
                <a:off x="4937" y="1232"/>
                <a:ext cx="13" cy="10"/>
              </a:xfrm>
              <a:custGeom>
                <a:avLst/>
                <a:gdLst>
                  <a:gd name="T0" fmla="*/ 8 w 9"/>
                  <a:gd name="T1" fmla="*/ 0 h 7"/>
                  <a:gd name="T2" fmla="*/ 0 w 9"/>
                  <a:gd name="T3" fmla="*/ 0 h 7"/>
                  <a:gd name="T4" fmla="*/ 9 w 9"/>
                  <a:gd name="T5" fmla="*/ 7 h 7"/>
                  <a:gd name="T6" fmla="*/ 8 w 9"/>
                  <a:gd name="T7" fmla="*/ 0 h 7"/>
                </a:gdLst>
                <a:ahLst/>
                <a:cxnLst>
                  <a:cxn ang="0">
                    <a:pos x="T0" y="T1"/>
                  </a:cxn>
                  <a:cxn ang="0">
                    <a:pos x="T2" y="T3"/>
                  </a:cxn>
                  <a:cxn ang="0">
                    <a:pos x="T4" y="T5"/>
                  </a:cxn>
                  <a:cxn ang="0">
                    <a:pos x="T6" y="T7"/>
                  </a:cxn>
                </a:cxnLst>
                <a:rect l="0" t="0" r="r" b="b"/>
                <a:pathLst>
                  <a:path w="9" h="7">
                    <a:moveTo>
                      <a:pt x="8" y="0"/>
                    </a:moveTo>
                    <a:cubicBezTo>
                      <a:pt x="0" y="0"/>
                      <a:pt x="0" y="0"/>
                      <a:pt x="0" y="0"/>
                    </a:cubicBezTo>
                    <a:cubicBezTo>
                      <a:pt x="3" y="2"/>
                      <a:pt x="6" y="5"/>
                      <a:pt x="9" y="7"/>
                    </a:cubicBezTo>
                    <a:cubicBezTo>
                      <a:pt x="9" y="5"/>
                      <a:pt x="8" y="3"/>
                      <a:pt x="8" y="0"/>
                    </a:cubicBezTo>
                  </a:path>
                </a:pathLst>
              </a:custGeom>
              <a:solidFill>
                <a:srgbClr val="B490BD"/>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29" name="Freeform 328">
                <a:extLst>
                  <a:ext uri="{FF2B5EF4-FFF2-40B4-BE49-F238E27FC236}">
                    <a16:creationId xmlns:a16="http://schemas.microsoft.com/office/drawing/2014/main" id="{00000000-0008-0000-0000-000049010000}"/>
                  </a:ext>
                </a:extLst>
              </xdr:cNvPr>
              <xdr:cNvSpPr>
                <a:spLocks/>
              </xdr:cNvSpPr>
            </xdr:nvSpPr>
            <xdr:spPr bwMode="auto">
              <a:xfrm>
                <a:off x="4632" y="1131"/>
                <a:ext cx="190" cy="190"/>
              </a:xfrm>
              <a:custGeom>
                <a:avLst/>
                <a:gdLst>
                  <a:gd name="T0" fmla="*/ 136 w 136"/>
                  <a:gd name="T1" fmla="*/ 68 h 136"/>
                  <a:gd name="T2" fmla="*/ 68 w 136"/>
                  <a:gd name="T3" fmla="*/ 0 h 136"/>
                  <a:gd name="T4" fmla="*/ 0 w 136"/>
                  <a:gd name="T5" fmla="*/ 68 h 136"/>
                  <a:gd name="T6" fmla="*/ 68 w 136"/>
                  <a:gd name="T7" fmla="*/ 136 h 136"/>
                  <a:gd name="T8" fmla="*/ 136 w 136"/>
                  <a:gd name="T9" fmla="*/ 136 h 136"/>
                  <a:gd name="T10" fmla="*/ 136 w 136"/>
                  <a:gd name="T11" fmla="*/ 68 h 136"/>
                </a:gdLst>
                <a:ahLst/>
                <a:cxnLst>
                  <a:cxn ang="0">
                    <a:pos x="T0" y="T1"/>
                  </a:cxn>
                  <a:cxn ang="0">
                    <a:pos x="T2" y="T3"/>
                  </a:cxn>
                  <a:cxn ang="0">
                    <a:pos x="T4" y="T5"/>
                  </a:cxn>
                  <a:cxn ang="0">
                    <a:pos x="T6" y="T7"/>
                  </a:cxn>
                  <a:cxn ang="0">
                    <a:pos x="T8" y="T9"/>
                  </a:cxn>
                  <a:cxn ang="0">
                    <a:pos x="T10" y="T11"/>
                  </a:cxn>
                </a:cxnLst>
                <a:rect l="0" t="0" r="r" b="b"/>
                <a:pathLst>
                  <a:path w="136" h="136">
                    <a:moveTo>
                      <a:pt x="136" y="68"/>
                    </a:moveTo>
                    <a:cubicBezTo>
                      <a:pt x="136" y="30"/>
                      <a:pt x="105" y="0"/>
                      <a:pt x="68" y="0"/>
                    </a:cubicBezTo>
                    <a:cubicBezTo>
                      <a:pt x="30" y="0"/>
                      <a:pt x="0" y="30"/>
                      <a:pt x="0" y="68"/>
                    </a:cubicBezTo>
                    <a:cubicBezTo>
                      <a:pt x="0" y="105"/>
                      <a:pt x="30" y="136"/>
                      <a:pt x="68" y="136"/>
                    </a:cubicBezTo>
                    <a:cubicBezTo>
                      <a:pt x="136" y="136"/>
                      <a:pt x="136" y="136"/>
                      <a:pt x="136" y="136"/>
                    </a:cubicBezTo>
                    <a:lnTo>
                      <a:pt x="136" y="68"/>
                    </a:lnTo>
                    <a:close/>
                  </a:path>
                </a:pathLst>
              </a:custGeom>
              <a:solidFill>
                <a:srgbClr val="FFB9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30" name="Freeform 329">
                <a:extLst>
                  <a:ext uri="{FF2B5EF4-FFF2-40B4-BE49-F238E27FC236}">
                    <a16:creationId xmlns:a16="http://schemas.microsoft.com/office/drawing/2014/main" id="{00000000-0008-0000-0000-00004A010000}"/>
                  </a:ext>
                </a:extLst>
              </xdr:cNvPr>
              <xdr:cNvSpPr>
                <a:spLocks/>
              </xdr:cNvSpPr>
            </xdr:nvSpPr>
            <xdr:spPr bwMode="auto">
              <a:xfrm>
                <a:off x="4732" y="536"/>
                <a:ext cx="258" cy="169"/>
              </a:xfrm>
              <a:custGeom>
                <a:avLst/>
                <a:gdLst>
                  <a:gd name="T0" fmla="*/ 154 w 184"/>
                  <a:gd name="T1" fmla="*/ 53 h 121"/>
                  <a:gd name="T2" fmla="*/ 154 w 184"/>
                  <a:gd name="T3" fmla="*/ 51 h 121"/>
                  <a:gd name="T4" fmla="*/ 104 w 184"/>
                  <a:gd name="T5" fmla="*/ 0 h 121"/>
                  <a:gd name="T6" fmla="*/ 61 w 184"/>
                  <a:gd name="T7" fmla="*/ 23 h 121"/>
                  <a:gd name="T8" fmla="*/ 48 w 184"/>
                  <a:gd name="T9" fmla="*/ 19 h 121"/>
                  <a:gd name="T10" fmla="*/ 31 w 184"/>
                  <a:gd name="T11" fmla="*/ 24 h 121"/>
                  <a:gd name="T12" fmla="*/ 18 w 184"/>
                  <a:gd name="T13" fmla="*/ 48 h 121"/>
                  <a:gd name="T14" fmla="*/ 0 w 184"/>
                  <a:gd name="T15" fmla="*/ 81 h 121"/>
                  <a:gd name="T16" fmla="*/ 35 w 184"/>
                  <a:gd name="T17" fmla="*/ 121 h 121"/>
                  <a:gd name="T18" fmla="*/ 40 w 184"/>
                  <a:gd name="T19" fmla="*/ 121 h 121"/>
                  <a:gd name="T20" fmla="*/ 44 w 184"/>
                  <a:gd name="T21" fmla="*/ 121 h 121"/>
                  <a:gd name="T22" fmla="*/ 127 w 184"/>
                  <a:gd name="T23" fmla="*/ 121 h 121"/>
                  <a:gd name="T24" fmla="*/ 128 w 184"/>
                  <a:gd name="T25" fmla="*/ 121 h 121"/>
                  <a:gd name="T26" fmla="*/ 130 w 184"/>
                  <a:gd name="T27" fmla="*/ 121 h 121"/>
                  <a:gd name="T28" fmla="*/ 136 w 184"/>
                  <a:gd name="T29" fmla="*/ 121 h 121"/>
                  <a:gd name="T30" fmla="*/ 150 w 184"/>
                  <a:gd name="T31" fmla="*/ 121 h 121"/>
                  <a:gd name="T32" fmla="*/ 184 w 184"/>
                  <a:gd name="T33" fmla="*/ 87 h 121"/>
                  <a:gd name="T34" fmla="*/ 154 w 184"/>
                  <a:gd name="T35" fmla="*/ 53 h 12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84" h="121">
                    <a:moveTo>
                      <a:pt x="154" y="53"/>
                    </a:moveTo>
                    <a:cubicBezTo>
                      <a:pt x="154" y="53"/>
                      <a:pt x="154" y="52"/>
                      <a:pt x="154" y="51"/>
                    </a:cubicBezTo>
                    <a:cubicBezTo>
                      <a:pt x="154" y="23"/>
                      <a:pt x="132" y="0"/>
                      <a:pt x="104" y="0"/>
                    </a:cubicBezTo>
                    <a:cubicBezTo>
                      <a:pt x="86" y="0"/>
                      <a:pt x="71" y="9"/>
                      <a:pt x="61" y="23"/>
                    </a:cubicBezTo>
                    <a:cubicBezTo>
                      <a:pt x="57" y="20"/>
                      <a:pt x="53" y="19"/>
                      <a:pt x="48" y="19"/>
                    </a:cubicBezTo>
                    <a:cubicBezTo>
                      <a:pt x="41" y="19"/>
                      <a:pt x="36" y="21"/>
                      <a:pt x="31" y="24"/>
                    </a:cubicBezTo>
                    <a:cubicBezTo>
                      <a:pt x="23" y="29"/>
                      <a:pt x="18" y="38"/>
                      <a:pt x="18" y="48"/>
                    </a:cubicBezTo>
                    <a:cubicBezTo>
                      <a:pt x="7" y="55"/>
                      <a:pt x="0" y="67"/>
                      <a:pt x="0" y="81"/>
                    </a:cubicBezTo>
                    <a:cubicBezTo>
                      <a:pt x="0" y="102"/>
                      <a:pt x="15" y="119"/>
                      <a:pt x="35" y="121"/>
                    </a:cubicBezTo>
                    <a:cubicBezTo>
                      <a:pt x="37" y="121"/>
                      <a:pt x="38" y="121"/>
                      <a:pt x="40" y="121"/>
                    </a:cubicBezTo>
                    <a:cubicBezTo>
                      <a:pt x="41" y="121"/>
                      <a:pt x="42" y="121"/>
                      <a:pt x="44" y="121"/>
                    </a:cubicBezTo>
                    <a:cubicBezTo>
                      <a:pt x="62" y="121"/>
                      <a:pt x="106" y="121"/>
                      <a:pt x="127" y="121"/>
                    </a:cubicBezTo>
                    <a:cubicBezTo>
                      <a:pt x="127" y="121"/>
                      <a:pt x="128" y="121"/>
                      <a:pt x="128" y="121"/>
                    </a:cubicBezTo>
                    <a:cubicBezTo>
                      <a:pt x="130" y="121"/>
                      <a:pt x="130" y="121"/>
                      <a:pt x="130" y="121"/>
                    </a:cubicBezTo>
                    <a:cubicBezTo>
                      <a:pt x="131" y="121"/>
                      <a:pt x="134" y="121"/>
                      <a:pt x="136" y="121"/>
                    </a:cubicBezTo>
                    <a:cubicBezTo>
                      <a:pt x="150" y="121"/>
                      <a:pt x="150" y="121"/>
                      <a:pt x="150" y="121"/>
                    </a:cubicBezTo>
                    <a:cubicBezTo>
                      <a:pt x="169" y="121"/>
                      <a:pt x="184" y="106"/>
                      <a:pt x="184" y="87"/>
                    </a:cubicBezTo>
                    <a:cubicBezTo>
                      <a:pt x="184" y="70"/>
                      <a:pt x="171" y="56"/>
                      <a:pt x="154" y="53"/>
                    </a:cubicBezTo>
                    <a:close/>
                  </a:path>
                </a:pathLst>
              </a:custGeom>
              <a:solidFill>
                <a:srgbClr val="9B4F96"/>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31" name="Freeform 330">
                <a:extLst>
                  <a:ext uri="{FF2B5EF4-FFF2-40B4-BE49-F238E27FC236}">
                    <a16:creationId xmlns:a16="http://schemas.microsoft.com/office/drawing/2014/main" id="{00000000-0008-0000-0000-00004B010000}"/>
                  </a:ext>
                </a:extLst>
              </xdr:cNvPr>
              <xdr:cNvSpPr>
                <a:spLocks/>
              </xdr:cNvSpPr>
            </xdr:nvSpPr>
            <xdr:spPr bwMode="auto">
              <a:xfrm>
                <a:off x="4982" y="509"/>
                <a:ext cx="186" cy="122"/>
              </a:xfrm>
              <a:custGeom>
                <a:avLst/>
                <a:gdLst>
                  <a:gd name="T0" fmla="*/ 112 w 133"/>
                  <a:gd name="T1" fmla="*/ 38 h 87"/>
                  <a:gd name="T2" fmla="*/ 112 w 133"/>
                  <a:gd name="T3" fmla="*/ 36 h 87"/>
                  <a:gd name="T4" fmla="*/ 75 w 133"/>
                  <a:gd name="T5" fmla="*/ 0 h 87"/>
                  <a:gd name="T6" fmla="*/ 45 w 133"/>
                  <a:gd name="T7" fmla="*/ 16 h 87"/>
                  <a:gd name="T8" fmla="*/ 35 w 133"/>
                  <a:gd name="T9" fmla="*/ 13 h 87"/>
                  <a:gd name="T10" fmla="*/ 23 w 133"/>
                  <a:gd name="T11" fmla="*/ 17 h 87"/>
                  <a:gd name="T12" fmla="*/ 14 w 133"/>
                  <a:gd name="T13" fmla="*/ 34 h 87"/>
                  <a:gd name="T14" fmla="*/ 0 w 133"/>
                  <a:gd name="T15" fmla="*/ 58 h 87"/>
                  <a:gd name="T16" fmla="*/ 26 w 133"/>
                  <a:gd name="T17" fmla="*/ 87 h 87"/>
                  <a:gd name="T18" fmla="*/ 29 w 133"/>
                  <a:gd name="T19" fmla="*/ 87 h 87"/>
                  <a:gd name="T20" fmla="*/ 32 w 133"/>
                  <a:gd name="T21" fmla="*/ 87 h 87"/>
                  <a:gd name="T22" fmla="*/ 92 w 133"/>
                  <a:gd name="T23" fmla="*/ 87 h 87"/>
                  <a:gd name="T24" fmla="*/ 93 w 133"/>
                  <a:gd name="T25" fmla="*/ 87 h 87"/>
                  <a:gd name="T26" fmla="*/ 95 w 133"/>
                  <a:gd name="T27" fmla="*/ 87 h 87"/>
                  <a:gd name="T28" fmla="*/ 99 w 133"/>
                  <a:gd name="T29" fmla="*/ 87 h 87"/>
                  <a:gd name="T30" fmla="*/ 108 w 133"/>
                  <a:gd name="T31" fmla="*/ 87 h 87"/>
                  <a:gd name="T32" fmla="*/ 133 w 133"/>
                  <a:gd name="T33" fmla="*/ 62 h 87"/>
                  <a:gd name="T34" fmla="*/ 112 w 133"/>
                  <a:gd name="T35" fmla="*/ 38 h 8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33" h="87">
                    <a:moveTo>
                      <a:pt x="112" y="38"/>
                    </a:moveTo>
                    <a:cubicBezTo>
                      <a:pt x="112" y="37"/>
                      <a:pt x="112" y="37"/>
                      <a:pt x="112" y="36"/>
                    </a:cubicBezTo>
                    <a:cubicBezTo>
                      <a:pt x="112" y="16"/>
                      <a:pt x="96" y="0"/>
                      <a:pt x="75" y="0"/>
                    </a:cubicBezTo>
                    <a:cubicBezTo>
                      <a:pt x="63" y="0"/>
                      <a:pt x="51" y="6"/>
                      <a:pt x="45" y="16"/>
                    </a:cubicBezTo>
                    <a:cubicBezTo>
                      <a:pt x="42" y="14"/>
                      <a:pt x="39" y="13"/>
                      <a:pt x="35" y="13"/>
                    </a:cubicBezTo>
                    <a:cubicBezTo>
                      <a:pt x="30" y="13"/>
                      <a:pt x="26" y="15"/>
                      <a:pt x="23" y="17"/>
                    </a:cubicBezTo>
                    <a:cubicBezTo>
                      <a:pt x="17" y="20"/>
                      <a:pt x="14" y="27"/>
                      <a:pt x="14" y="34"/>
                    </a:cubicBezTo>
                    <a:cubicBezTo>
                      <a:pt x="6" y="39"/>
                      <a:pt x="0" y="48"/>
                      <a:pt x="0" y="58"/>
                    </a:cubicBezTo>
                    <a:cubicBezTo>
                      <a:pt x="0" y="73"/>
                      <a:pt x="12" y="85"/>
                      <a:pt x="26" y="87"/>
                    </a:cubicBezTo>
                    <a:cubicBezTo>
                      <a:pt x="27" y="87"/>
                      <a:pt x="28" y="87"/>
                      <a:pt x="29" y="87"/>
                    </a:cubicBezTo>
                    <a:cubicBezTo>
                      <a:pt x="30" y="87"/>
                      <a:pt x="31" y="87"/>
                      <a:pt x="32" y="87"/>
                    </a:cubicBezTo>
                    <a:cubicBezTo>
                      <a:pt x="46" y="87"/>
                      <a:pt x="77" y="87"/>
                      <a:pt x="92" y="87"/>
                    </a:cubicBezTo>
                    <a:cubicBezTo>
                      <a:pt x="92" y="87"/>
                      <a:pt x="93" y="87"/>
                      <a:pt x="93" y="87"/>
                    </a:cubicBezTo>
                    <a:cubicBezTo>
                      <a:pt x="95" y="87"/>
                      <a:pt x="95" y="87"/>
                      <a:pt x="95" y="87"/>
                    </a:cubicBezTo>
                    <a:cubicBezTo>
                      <a:pt x="95" y="87"/>
                      <a:pt x="98" y="87"/>
                      <a:pt x="99" y="87"/>
                    </a:cubicBezTo>
                    <a:cubicBezTo>
                      <a:pt x="108" y="87"/>
                      <a:pt x="108" y="87"/>
                      <a:pt x="108" y="87"/>
                    </a:cubicBezTo>
                    <a:cubicBezTo>
                      <a:pt x="122" y="87"/>
                      <a:pt x="133" y="76"/>
                      <a:pt x="133" y="62"/>
                    </a:cubicBezTo>
                    <a:cubicBezTo>
                      <a:pt x="133" y="50"/>
                      <a:pt x="124" y="40"/>
                      <a:pt x="112" y="38"/>
                    </a:cubicBezTo>
                    <a:close/>
                  </a:path>
                </a:pathLst>
              </a:custGeom>
              <a:solidFill>
                <a:srgbClr val="68217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32" name="Freeform 331">
                <a:extLst>
                  <a:ext uri="{FF2B5EF4-FFF2-40B4-BE49-F238E27FC236}">
                    <a16:creationId xmlns:a16="http://schemas.microsoft.com/office/drawing/2014/main" id="{00000000-0008-0000-0000-00004C010000}"/>
                  </a:ext>
                </a:extLst>
              </xdr:cNvPr>
              <xdr:cNvSpPr>
                <a:spLocks/>
              </xdr:cNvSpPr>
            </xdr:nvSpPr>
            <xdr:spPr bwMode="auto">
              <a:xfrm>
                <a:off x="4448" y="565"/>
                <a:ext cx="339" cy="224"/>
              </a:xfrm>
              <a:custGeom>
                <a:avLst/>
                <a:gdLst>
                  <a:gd name="T0" fmla="*/ 203 w 242"/>
                  <a:gd name="T1" fmla="*/ 70 h 160"/>
                  <a:gd name="T2" fmla="*/ 203 w 242"/>
                  <a:gd name="T3" fmla="*/ 67 h 160"/>
                  <a:gd name="T4" fmla="*/ 136 w 242"/>
                  <a:gd name="T5" fmla="*/ 0 h 160"/>
                  <a:gd name="T6" fmla="*/ 81 w 242"/>
                  <a:gd name="T7" fmla="*/ 30 h 160"/>
                  <a:gd name="T8" fmla="*/ 62 w 242"/>
                  <a:gd name="T9" fmla="*/ 25 h 160"/>
                  <a:gd name="T10" fmla="*/ 24 w 242"/>
                  <a:gd name="T11" fmla="*/ 63 h 160"/>
                  <a:gd name="T12" fmla="*/ 0 w 242"/>
                  <a:gd name="T13" fmla="*/ 107 h 160"/>
                  <a:gd name="T14" fmla="*/ 46 w 242"/>
                  <a:gd name="T15" fmla="*/ 160 h 160"/>
                  <a:gd name="T16" fmla="*/ 52 w 242"/>
                  <a:gd name="T17" fmla="*/ 160 h 160"/>
                  <a:gd name="T18" fmla="*/ 57 w 242"/>
                  <a:gd name="T19" fmla="*/ 160 h 160"/>
                  <a:gd name="T20" fmla="*/ 166 w 242"/>
                  <a:gd name="T21" fmla="*/ 160 h 160"/>
                  <a:gd name="T22" fmla="*/ 171 w 242"/>
                  <a:gd name="T23" fmla="*/ 160 h 160"/>
                  <a:gd name="T24" fmla="*/ 179 w 242"/>
                  <a:gd name="T25" fmla="*/ 160 h 160"/>
                  <a:gd name="T26" fmla="*/ 197 w 242"/>
                  <a:gd name="T27" fmla="*/ 160 h 160"/>
                  <a:gd name="T28" fmla="*/ 242 w 242"/>
                  <a:gd name="T29" fmla="*/ 115 h 160"/>
                  <a:gd name="T30" fmla="*/ 203 w 242"/>
                  <a:gd name="T31" fmla="*/ 70 h 16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242" h="160">
                    <a:moveTo>
                      <a:pt x="203" y="70"/>
                    </a:moveTo>
                    <a:cubicBezTo>
                      <a:pt x="203" y="69"/>
                      <a:pt x="203" y="68"/>
                      <a:pt x="203" y="67"/>
                    </a:cubicBezTo>
                    <a:cubicBezTo>
                      <a:pt x="203" y="30"/>
                      <a:pt x="173" y="0"/>
                      <a:pt x="136" y="0"/>
                    </a:cubicBezTo>
                    <a:cubicBezTo>
                      <a:pt x="113" y="0"/>
                      <a:pt x="93" y="12"/>
                      <a:pt x="81" y="30"/>
                    </a:cubicBezTo>
                    <a:cubicBezTo>
                      <a:pt x="75" y="27"/>
                      <a:pt x="69" y="25"/>
                      <a:pt x="62" y="25"/>
                    </a:cubicBezTo>
                    <a:cubicBezTo>
                      <a:pt x="41" y="25"/>
                      <a:pt x="24" y="42"/>
                      <a:pt x="24" y="63"/>
                    </a:cubicBezTo>
                    <a:cubicBezTo>
                      <a:pt x="9" y="73"/>
                      <a:pt x="0" y="89"/>
                      <a:pt x="0" y="107"/>
                    </a:cubicBezTo>
                    <a:cubicBezTo>
                      <a:pt x="0" y="135"/>
                      <a:pt x="20" y="157"/>
                      <a:pt x="46" y="160"/>
                    </a:cubicBezTo>
                    <a:cubicBezTo>
                      <a:pt x="48" y="160"/>
                      <a:pt x="50" y="160"/>
                      <a:pt x="52" y="160"/>
                    </a:cubicBezTo>
                    <a:cubicBezTo>
                      <a:pt x="54" y="160"/>
                      <a:pt x="56" y="160"/>
                      <a:pt x="57" y="160"/>
                    </a:cubicBezTo>
                    <a:cubicBezTo>
                      <a:pt x="82" y="160"/>
                      <a:pt x="139" y="160"/>
                      <a:pt x="166" y="160"/>
                    </a:cubicBezTo>
                    <a:cubicBezTo>
                      <a:pt x="171" y="160"/>
                      <a:pt x="171" y="160"/>
                      <a:pt x="171" y="160"/>
                    </a:cubicBezTo>
                    <a:cubicBezTo>
                      <a:pt x="173" y="160"/>
                      <a:pt x="177" y="160"/>
                      <a:pt x="179" y="160"/>
                    </a:cubicBezTo>
                    <a:cubicBezTo>
                      <a:pt x="197" y="160"/>
                      <a:pt x="197" y="160"/>
                      <a:pt x="197" y="160"/>
                    </a:cubicBezTo>
                    <a:cubicBezTo>
                      <a:pt x="222" y="160"/>
                      <a:pt x="242" y="139"/>
                      <a:pt x="242" y="115"/>
                    </a:cubicBezTo>
                    <a:cubicBezTo>
                      <a:pt x="242" y="92"/>
                      <a:pt x="225" y="73"/>
                      <a:pt x="203" y="70"/>
                    </a:cubicBezTo>
                  </a:path>
                </a:pathLst>
              </a:custGeom>
              <a:solidFill>
                <a:srgbClr val="D9D9D9"/>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33" name="Freeform 332">
                <a:extLst>
                  <a:ext uri="{FF2B5EF4-FFF2-40B4-BE49-F238E27FC236}">
                    <a16:creationId xmlns:a16="http://schemas.microsoft.com/office/drawing/2014/main" id="{00000000-0008-0000-0000-00004D010000}"/>
                  </a:ext>
                </a:extLst>
              </xdr:cNvPr>
              <xdr:cNvSpPr>
                <a:spLocks/>
              </xdr:cNvSpPr>
            </xdr:nvSpPr>
            <xdr:spPr bwMode="auto">
              <a:xfrm>
                <a:off x="4783" y="877"/>
                <a:ext cx="141" cy="33"/>
              </a:xfrm>
              <a:custGeom>
                <a:avLst/>
                <a:gdLst>
                  <a:gd name="T0" fmla="*/ 73 w 101"/>
                  <a:gd name="T1" fmla="*/ 0 h 23"/>
                  <a:gd name="T2" fmla="*/ 55 w 101"/>
                  <a:gd name="T3" fmla="*/ 5 h 23"/>
                  <a:gd name="T4" fmla="*/ 36 w 101"/>
                  <a:gd name="T5" fmla="*/ 0 h 23"/>
                  <a:gd name="T6" fmla="*/ 0 w 101"/>
                  <a:gd name="T7" fmla="*/ 23 h 23"/>
                  <a:gd name="T8" fmla="*/ 36 w 101"/>
                  <a:gd name="T9" fmla="*/ 9 h 23"/>
                  <a:gd name="T10" fmla="*/ 49 w 101"/>
                  <a:gd name="T11" fmla="*/ 11 h 23"/>
                  <a:gd name="T12" fmla="*/ 45 w 101"/>
                  <a:gd name="T13" fmla="*/ 18 h 23"/>
                  <a:gd name="T14" fmla="*/ 53 w 101"/>
                  <a:gd name="T15" fmla="*/ 12 h 23"/>
                  <a:gd name="T16" fmla="*/ 61 w 101"/>
                  <a:gd name="T17" fmla="*/ 9 h 23"/>
                  <a:gd name="T18" fmla="*/ 73 w 101"/>
                  <a:gd name="T19" fmla="*/ 7 h 23"/>
                  <a:gd name="T20" fmla="*/ 101 w 101"/>
                  <a:gd name="T21" fmla="*/ 18 h 23"/>
                  <a:gd name="T22" fmla="*/ 73 w 101"/>
                  <a:gd name="T23" fmla="*/ 0 h 2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01" h="23">
                    <a:moveTo>
                      <a:pt x="73" y="0"/>
                    </a:moveTo>
                    <a:cubicBezTo>
                      <a:pt x="66" y="0"/>
                      <a:pt x="60" y="2"/>
                      <a:pt x="55" y="5"/>
                    </a:cubicBezTo>
                    <a:cubicBezTo>
                      <a:pt x="50" y="2"/>
                      <a:pt x="43" y="0"/>
                      <a:pt x="36" y="0"/>
                    </a:cubicBezTo>
                    <a:cubicBezTo>
                      <a:pt x="20" y="0"/>
                      <a:pt x="6" y="9"/>
                      <a:pt x="0" y="23"/>
                    </a:cubicBezTo>
                    <a:cubicBezTo>
                      <a:pt x="8" y="15"/>
                      <a:pt x="21" y="9"/>
                      <a:pt x="36" y="9"/>
                    </a:cubicBezTo>
                    <a:cubicBezTo>
                      <a:pt x="40" y="9"/>
                      <a:pt x="45" y="10"/>
                      <a:pt x="49" y="11"/>
                    </a:cubicBezTo>
                    <a:cubicBezTo>
                      <a:pt x="48" y="13"/>
                      <a:pt x="46" y="15"/>
                      <a:pt x="45" y="18"/>
                    </a:cubicBezTo>
                    <a:cubicBezTo>
                      <a:pt x="47" y="15"/>
                      <a:pt x="50" y="13"/>
                      <a:pt x="53" y="12"/>
                    </a:cubicBezTo>
                    <a:cubicBezTo>
                      <a:pt x="55" y="11"/>
                      <a:pt x="58" y="10"/>
                      <a:pt x="61" y="9"/>
                    </a:cubicBezTo>
                    <a:cubicBezTo>
                      <a:pt x="64" y="8"/>
                      <a:pt x="69" y="7"/>
                      <a:pt x="73" y="7"/>
                    </a:cubicBezTo>
                    <a:cubicBezTo>
                      <a:pt x="84" y="7"/>
                      <a:pt x="94" y="11"/>
                      <a:pt x="101" y="18"/>
                    </a:cubicBezTo>
                    <a:cubicBezTo>
                      <a:pt x="96" y="7"/>
                      <a:pt x="85" y="0"/>
                      <a:pt x="73" y="0"/>
                    </a:cubicBezTo>
                  </a:path>
                </a:pathLst>
              </a:custGeom>
              <a:solidFill>
                <a:srgbClr val="BFBFB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34" name="Freeform 333">
                <a:extLst>
                  <a:ext uri="{FF2B5EF4-FFF2-40B4-BE49-F238E27FC236}">
                    <a16:creationId xmlns:a16="http://schemas.microsoft.com/office/drawing/2014/main" id="{00000000-0008-0000-0000-00004E010000}"/>
                  </a:ext>
                </a:extLst>
              </xdr:cNvPr>
              <xdr:cNvSpPr>
                <a:spLocks/>
              </xdr:cNvSpPr>
            </xdr:nvSpPr>
            <xdr:spPr bwMode="auto">
              <a:xfrm>
                <a:off x="4896" y="820"/>
                <a:ext cx="140" cy="31"/>
              </a:xfrm>
              <a:custGeom>
                <a:avLst/>
                <a:gdLst>
                  <a:gd name="T0" fmla="*/ 72 w 100"/>
                  <a:gd name="T1" fmla="*/ 0 h 22"/>
                  <a:gd name="T2" fmla="*/ 55 w 100"/>
                  <a:gd name="T3" fmla="*/ 5 h 22"/>
                  <a:gd name="T4" fmla="*/ 35 w 100"/>
                  <a:gd name="T5" fmla="*/ 0 h 22"/>
                  <a:gd name="T6" fmla="*/ 0 w 100"/>
                  <a:gd name="T7" fmla="*/ 22 h 22"/>
                  <a:gd name="T8" fmla="*/ 35 w 100"/>
                  <a:gd name="T9" fmla="*/ 9 h 22"/>
                  <a:gd name="T10" fmla="*/ 49 w 100"/>
                  <a:gd name="T11" fmla="*/ 11 h 22"/>
                  <a:gd name="T12" fmla="*/ 45 w 100"/>
                  <a:gd name="T13" fmla="*/ 17 h 22"/>
                  <a:gd name="T14" fmla="*/ 53 w 100"/>
                  <a:gd name="T15" fmla="*/ 12 h 22"/>
                  <a:gd name="T16" fmla="*/ 60 w 100"/>
                  <a:gd name="T17" fmla="*/ 9 h 22"/>
                  <a:gd name="T18" fmla="*/ 72 w 100"/>
                  <a:gd name="T19" fmla="*/ 7 h 22"/>
                  <a:gd name="T20" fmla="*/ 100 w 100"/>
                  <a:gd name="T21" fmla="*/ 17 h 22"/>
                  <a:gd name="T22" fmla="*/ 72 w 100"/>
                  <a:gd name="T23" fmla="*/ 0 h 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00" h="22">
                    <a:moveTo>
                      <a:pt x="72" y="0"/>
                    </a:moveTo>
                    <a:cubicBezTo>
                      <a:pt x="66" y="0"/>
                      <a:pt x="60" y="2"/>
                      <a:pt x="55" y="5"/>
                    </a:cubicBezTo>
                    <a:cubicBezTo>
                      <a:pt x="49" y="2"/>
                      <a:pt x="43" y="0"/>
                      <a:pt x="35" y="0"/>
                    </a:cubicBezTo>
                    <a:cubicBezTo>
                      <a:pt x="19" y="0"/>
                      <a:pt x="6" y="9"/>
                      <a:pt x="0" y="22"/>
                    </a:cubicBezTo>
                    <a:cubicBezTo>
                      <a:pt x="8" y="14"/>
                      <a:pt x="21" y="9"/>
                      <a:pt x="35" y="9"/>
                    </a:cubicBezTo>
                    <a:cubicBezTo>
                      <a:pt x="40" y="9"/>
                      <a:pt x="45" y="10"/>
                      <a:pt x="49" y="11"/>
                    </a:cubicBezTo>
                    <a:cubicBezTo>
                      <a:pt x="47" y="13"/>
                      <a:pt x="46" y="15"/>
                      <a:pt x="45" y="17"/>
                    </a:cubicBezTo>
                    <a:cubicBezTo>
                      <a:pt x="47" y="15"/>
                      <a:pt x="50" y="13"/>
                      <a:pt x="53" y="12"/>
                    </a:cubicBezTo>
                    <a:cubicBezTo>
                      <a:pt x="55" y="10"/>
                      <a:pt x="58" y="9"/>
                      <a:pt x="60" y="9"/>
                    </a:cubicBezTo>
                    <a:cubicBezTo>
                      <a:pt x="64" y="8"/>
                      <a:pt x="68" y="7"/>
                      <a:pt x="72" y="7"/>
                    </a:cubicBezTo>
                    <a:cubicBezTo>
                      <a:pt x="83" y="7"/>
                      <a:pt x="93" y="11"/>
                      <a:pt x="100" y="17"/>
                    </a:cubicBezTo>
                    <a:cubicBezTo>
                      <a:pt x="95" y="7"/>
                      <a:pt x="85" y="0"/>
                      <a:pt x="72" y="0"/>
                    </a:cubicBezTo>
                  </a:path>
                </a:pathLst>
              </a:custGeom>
              <a:solidFill>
                <a:srgbClr val="BFBFB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335" name="Freeform 334">
                <a:extLst>
                  <a:ext uri="{FF2B5EF4-FFF2-40B4-BE49-F238E27FC236}">
                    <a16:creationId xmlns:a16="http://schemas.microsoft.com/office/drawing/2014/main" id="{00000000-0008-0000-0000-00004F010000}"/>
                  </a:ext>
                </a:extLst>
              </xdr:cNvPr>
              <xdr:cNvSpPr>
                <a:spLocks/>
              </xdr:cNvSpPr>
            </xdr:nvSpPr>
            <xdr:spPr bwMode="auto">
              <a:xfrm>
                <a:off x="4962" y="865"/>
                <a:ext cx="142" cy="33"/>
              </a:xfrm>
              <a:custGeom>
                <a:avLst/>
                <a:gdLst>
                  <a:gd name="T0" fmla="*/ 73 w 101"/>
                  <a:gd name="T1" fmla="*/ 0 h 24"/>
                  <a:gd name="T2" fmla="*/ 56 w 101"/>
                  <a:gd name="T3" fmla="*/ 6 h 24"/>
                  <a:gd name="T4" fmla="*/ 36 w 101"/>
                  <a:gd name="T5" fmla="*/ 0 h 24"/>
                  <a:gd name="T6" fmla="*/ 0 w 101"/>
                  <a:gd name="T7" fmla="*/ 24 h 24"/>
                  <a:gd name="T8" fmla="*/ 36 w 101"/>
                  <a:gd name="T9" fmla="*/ 10 h 24"/>
                  <a:gd name="T10" fmla="*/ 49 w 101"/>
                  <a:gd name="T11" fmla="*/ 12 h 24"/>
                  <a:gd name="T12" fmla="*/ 45 w 101"/>
                  <a:gd name="T13" fmla="*/ 19 h 24"/>
                  <a:gd name="T14" fmla="*/ 53 w 101"/>
                  <a:gd name="T15" fmla="*/ 13 h 24"/>
                  <a:gd name="T16" fmla="*/ 61 w 101"/>
                  <a:gd name="T17" fmla="*/ 9 h 24"/>
                  <a:gd name="T18" fmla="*/ 73 w 101"/>
                  <a:gd name="T19" fmla="*/ 8 h 24"/>
                  <a:gd name="T20" fmla="*/ 101 w 101"/>
                  <a:gd name="T21" fmla="*/ 19 h 24"/>
                  <a:gd name="T22" fmla="*/ 73 w 101"/>
                  <a:gd name="T23" fmla="*/ 0 h 2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01" h="24">
                    <a:moveTo>
                      <a:pt x="73" y="0"/>
                    </a:moveTo>
                    <a:cubicBezTo>
                      <a:pt x="67" y="0"/>
                      <a:pt x="61" y="2"/>
                      <a:pt x="56" y="6"/>
                    </a:cubicBezTo>
                    <a:cubicBezTo>
                      <a:pt x="50" y="2"/>
                      <a:pt x="43" y="0"/>
                      <a:pt x="36" y="0"/>
                    </a:cubicBezTo>
                    <a:cubicBezTo>
                      <a:pt x="20" y="0"/>
                      <a:pt x="6" y="10"/>
                      <a:pt x="0" y="24"/>
                    </a:cubicBezTo>
                    <a:cubicBezTo>
                      <a:pt x="9" y="15"/>
                      <a:pt x="22" y="10"/>
                      <a:pt x="36" y="10"/>
                    </a:cubicBezTo>
                    <a:cubicBezTo>
                      <a:pt x="41" y="10"/>
                      <a:pt x="45" y="10"/>
                      <a:pt x="49" y="12"/>
                    </a:cubicBezTo>
                    <a:cubicBezTo>
                      <a:pt x="48" y="14"/>
                      <a:pt x="46" y="16"/>
                      <a:pt x="45" y="19"/>
                    </a:cubicBezTo>
                    <a:cubicBezTo>
                      <a:pt x="48" y="16"/>
                      <a:pt x="50" y="14"/>
                      <a:pt x="53" y="13"/>
                    </a:cubicBezTo>
                    <a:cubicBezTo>
                      <a:pt x="56" y="11"/>
                      <a:pt x="58" y="10"/>
                      <a:pt x="61" y="9"/>
                    </a:cubicBezTo>
                    <a:cubicBezTo>
                      <a:pt x="65" y="8"/>
                      <a:pt x="69" y="8"/>
                      <a:pt x="73" y="8"/>
                    </a:cubicBezTo>
                    <a:cubicBezTo>
                      <a:pt x="84" y="8"/>
                      <a:pt x="94" y="12"/>
                      <a:pt x="101" y="19"/>
                    </a:cubicBezTo>
                    <a:cubicBezTo>
                      <a:pt x="96" y="8"/>
                      <a:pt x="85" y="0"/>
                      <a:pt x="73" y="0"/>
                    </a:cubicBezTo>
                  </a:path>
                </a:pathLst>
              </a:custGeom>
              <a:solidFill>
                <a:srgbClr val="BFBFB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grpSp>
        <xdr:sp macro="" textlink="">
          <xdr:nvSpPr>
            <xdr:cNvPr id="285" name="Rectangle 284">
              <a:extLst>
                <a:ext uri="{FF2B5EF4-FFF2-40B4-BE49-F238E27FC236}">
                  <a16:creationId xmlns:a16="http://schemas.microsoft.com/office/drawing/2014/main" id="{00000000-0008-0000-0000-00001D010000}"/>
                </a:ext>
              </a:extLst>
            </xdr:cNvPr>
            <xdr:cNvSpPr>
              <a:spLocks noChangeArrowheads="1"/>
            </xdr:cNvSpPr>
          </xdr:nvSpPr>
          <xdr:spPr bwMode="auto">
            <a:xfrm>
              <a:off x="7447436" y="1870382"/>
              <a:ext cx="155575" cy="162559"/>
            </a:xfrm>
            <a:prstGeom prst="rect">
              <a:avLst/>
            </a:prstGeom>
            <a:solidFill>
              <a:srgbClr val="FFC000"/>
            </a:solidFill>
            <a:ln w="3175">
              <a:solidFill>
                <a:srgbClr val="FF0000"/>
              </a:solidFill>
            </a:ln>
            <a:effectLst>
              <a:softEdge rad="31750"/>
            </a:effec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86" name="Freeform 285">
              <a:extLst>
                <a:ext uri="{FF2B5EF4-FFF2-40B4-BE49-F238E27FC236}">
                  <a16:creationId xmlns:a16="http://schemas.microsoft.com/office/drawing/2014/main" id="{00000000-0008-0000-0000-00001E010000}"/>
                </a:ext>
              </a:extLst>
            </xdr:cNvPr>
            <xdr:cNvSpPr>
              <a:spLocks/>
            </xdr:cNvSpPr>
          </xdr:nvSpPr>
          <xdr:spPr bwMode="auto">
            <a:xfrm>
              <a:off x="7475169" y="1928133"/>
              <a:ext cx="51407" cy="47057"/>
            </a:xfrm>
            <a:custGeom>
              <a:avLst/>
              <a:gdLst>
                <a:gd name="T0" fmla="*/ 49 w 54"/>
                <a:gd name="T1" fmla="*/ 33 h 47"/>
                <a:gd name="T2" fmla="*/ 52 w 54"/>
                <a:gd name="T3" fmla="*/ 22 h 47"/>
                <a:gd name="T4" fmla="*/ 54 w 54"/>
                <a:gd name="T5" fmla="*/ 14 h 47"/>
                <a:gd name="T6" fmla="*/ 52 w 54"/>
                <a:gd name="T7" fmla="*/ 5 h 47"/>
                <a:gd name="T8" fmla="*/ 51 w 54"/>
                <a:gd name="T9" fmla="*/ 3 h 47"/>
                <a:gd name="T10" fmla="*/ 40 w 54"/>
                <a:gd name="T11" fmla="*/ 0 h 47"/>
                <a:gd name="T12" fmla="*/ 24 w 54"/>
                <a:gd name="T13" fmla="*/ 9 h 47"/>
                <a:gd name="T14" fmla="*/ 19 w 54"/>
                <a:gd name="T15" fmla="*/ 7 h 47"/>
                <a:gd name="T16" fmla="*/ 12 w 54"/>
                <a:gd name="T17" fmla="*/ 9 h 47"/>
                <a:gd name="T18" fmla="*/ 7 w 54"/>
                <a:gd name="T19" fmla="*/ 19 h 47"/>
                <a:gd name="T20" fmla="*/ 0 w 54"/>
                <a:gd name="T21" fmla="*/ 31 h 47"/>
                <a:gd name="T22" fmla="*/ 14 w 54"/>
                <a:gd name="T23" fmla="*/ 47 h 47"/>
                <a:gd name="T24" fmla="*/ 16 w 54"/>
                <a:gd name="T25" fmla="*/ 47 h 47"/>
                <a:gd name="T26" fmla="*/ 17 w 54"/>
                <a:gd name="T27" fmla="*/ 47 h 47"/>
                <a:gd name="T28" fmla="*/ 49 w 54"/>
                <a:gd name="T29" fmla="*/ 47 h 47"/>
                <a:gd name="T30" fmla="*/ 50 w 54"/>
                <a:gd name="T31" fmla="*/ 47 h 47"/>
                <a:gd name="T32" fmla="*/ 50 w 54"/>
                <a:gd name="T33" fmla="*/ 47 h 47"/>
                <a:gd name="T34" fmla="*/ 53 w 54"/>
                <a:gd name="T35" fmla="*/ 47 h 47"/>
                <a:gd name="T36" fmla="*/ 53 w 54"/>
                <a:gd name="T37" fmla="*/ 47 h 47"/>
                <a:gd name="T38" fmla="*/ 52 w 54"/>
                <a:gd name="T39" fmla="*/ 44 h 47"/>
                <a:gd name="T40" fmla="*/ 49 w 54"/>
                <a:gd name="T41" fmla="*/ 33 h 4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54" h="47">
                  <a:moveTo>
                    <a:pt x="49" y="33"/>
                  </a:moveTo>
                  <a:cubicBezTo>
                    <a:pt x="49" y="28"/>
                    <a:pt x="51" y="25"/>
                    <a:pt x="52" y="22"/>
                  </a:cubicBezTo>
                  <a:cubicBezTo>
                    <a:pt x="53" y="20"/>
                    <a:pt x="54" y="18"/>
                    <a:pt x="54" y="14"/>
                  </a:cubicBezTo>
                  <a:cubicBezTo>
                    <a:pt x="54" y="10"/>
                    <a:pt x="53" y="8"/>
                    <a:pt x="52" y="5"/>
                  </a:cubicBezTo>
                  <a:cubicBezTo>
                    <a:pt x="52" y="5"/>
                    <a:pt x="51" y="4"/>
                    <a:pt x="51" y="3"/>
                  </a:cubicBezTo>
                  <a:cubicBezTo>
                    <a:pt x="48" y="1"/>
                    <a:pt x="44" y="0"/>
                    <a:pt x="40" y="0"/>
                  </a:cubicBezTo>
                  <a:cubicBezTo>
                    <a:pt x="33" y="0"/>
                    <a:pt x="27" y="4"/>
                    <a:pt x="24" y="9"/>
                  </a:cubicBezTo>
                  <a:cubicBezTo>
                    <a:pt x="22" y="8"/>
                    <a:pt x="21" y="7"/>
                    <a:pt x="19" y="7"/>
                  </a:cubicBezTo>
                  <a:cubicBezTo>
                    <a:pt x="16" y="7"/>
                    <a:pt x="14" y="8"/>
                    <a:pt x="12" y="9"/>
                  </a:cubicBezTo>
                  <a:cubicBezTo>
                    <a:pt x="9" y="11"/>
                    <a:pt x="7" y="15"/>
                    <a:pt x="7" y="19"/>
                  </a:cubicBezTo>
                  <a:cubicBezTo>
                    <a:pt x="3" y="21"/>
                    <a:pt x="0" y="26"/>
                    <a:pt x="0" y="31"/>
                  </a:cubicBezTo>
                  <a:cubicBezTo>
                    <a:pt x="0" y="39"/>
                    <a:pt x="6" y="46"/>
                    <a:pt x="14" y="47"/>
                  </a:cubicBezTo>
                  <a:cubicBezTo>
                    <a:pt x="14" y="47"/>
                    <a:pt x="15" y="47"/>
                    <a:pt x="16" y="47"/>
                  </a:cubicBezTo>
                  <a:cubicBezTo>
                    <a:pt x="16" y="47"/>
                    <a:pt x="17" y="47"/>
                    <a:pt x="17" y="47"/>
                  </a:cubicBezTo>
                  <a:cubicBezTo>
                    <a:pt x="24" y="47"/>
                    <a:pt x="41" y="47"/>
                    <a:pt x="49" y="47"/>
                  </a:cubicBezTo>
                  <a:cubicBezTo>
                    <a:pt x="49" y="47"/>
                    <a:pt x="49" y="47"/>
                    <a:pt x="50" y="47"/>
                  </a:cubicBezTo>
                  <a:cubicBezTo>
                    <a:pt x="50" y="47"/>
                    <a:pt x="50" y="47"/>
                    <a:pt x="50" y="47"/>
                  </a:cubicBezTo>
                  <a:cubicBezTo>
                    <a:pt x="51" y="47"/>
                    <a:pt x="52" y="47"/>
                    <a:pt x="53" y="47"/>
                  </a:cubicBezTo>
                  <a:cubicBezTo>
                    <a:pt x="53" y="47"/>
                    <a:pt x="53" y="47"/>
                    <a:pt x="53" y="47"/>
                  </a:cubicBezTo>
                  <a:cubicBezTo>
                    <a:pt x="53" y="46"/>
                    <a:pt x="52" y="45"/>
                    <a:pt x="52" y="44"/>
                  </a:cubicBezTo>
                  <a:cubicBezTo>
                    <a:pt x="51" y="41"/>
                    <a:pt x="49" y="39"/>
                    <a:pt x="49" y="33"/>
                  </a:cubicBezTo>
                  <a:close/>
                </a:path>
              </a:pathLst>
            </a:custGeom>
            <a:solidFill>
              <a:srgbClr val="BA141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87" name="Freeform 286">
              <a:extLst>
                <a:ext uri="{FF2B5EF4-FFF2-40B4-BE49-F238E27FC236}">
                  <a16:creationId xmlns:a16="http://schemas.microsoft.com/office/drawing/2014/main" id="{00000000-0008-0000-0000-00001F010000}"/>
                </a:ext>
              </a:extLst>
            </xdr:cNvPr>
            <xdr:cNvSpPr>
              <a:spLocks/>
            </xdr:cNvSpPr>
          </xdr:nvSpPr>
          <xdr:spPr bwMode="auto">
            <a:xfrm>
              <a:off x="7531988" y="1940967"/>
              <a:ext cx="677" cy="2139"/>
            </a:xfrm>
            <a:custGeom>
              <a:avLst/>
              <a:gdLst>
                <a:gd name="T0" fmla="*/ 1 w 1"/>
                <a:gd name="T1" fmla="*/ 1 h 2"/>
                <a:gd name="T2" fmla="*/ 0 w 1"/>
                <a:gd name="T3" fmla="*/ 0 h 2"/>
                <a:gd name="T4" fmla="*/ 0 w 1"/>
                <a:gd name="T5" fmla="*/ 2 h 2"/>
                <a:gd name="T6" fmla="*/ 1 w 1"/>
                <a:gd name="T7" fmla="*/ 1 h 2"/>
              </a:gdLst>
              <a:ahLst/>
              <a:cxnLst>
                <a:cxn ang="0">
                  <a:pos x="T0" y="T1"/>
                </a:cxn>
                <a:cxn ang="0">
                  <a:pos x="T2" y="T3"/>
                </a:cxn>
                <a:cxn ang="0">
                  <a:pos x="T4" y="T5"/>
                </a:cxn>
                <a:cxn ang="0">
                  <a:pos x="T6" y="T7"/>
                </a:cxn>
              </a:cxnLst>
              <a:rect l="0" t="0" r="r" b="b"/>
              <a:pathLst>
                <a:path w="1" h="2">
                  <a:moveTo>
                    <a:pt x="1" y="1"/>
                  </a:moveTo>
                  <a:cubicBezTo>
                    <a:pt x="1" y="1"/>
                    <a:pt x="1" y="0"/>
                    <a:pt x="0" y="0"/>
                  </a:cubicBezTo>
                  <a:cubicBezTo>
                    <a:pt x="0" y="2"/>
                    <a:pt x="0" y="2"/>
                    <a:pt x="0" y="2"/>
                  </a:cubicBezTo>
                  <a:cubicBezTo>
                    <a:pt x="1" y="2"/>
                    <a:pt x="1" y="1"/>
                    <a:pt x="1" y="1"/>
                  </a:cubicBezTo>
                  <a:close/>
                </a:path>
              </a:pathLst>
            </a:custGeom>
            <a:solidFill>
              <a:srgbClr val="BA141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88" name="Freeform 287">
              <a:extLst>
                <a:ext uri="{FF2B5EF4-FFF2-40B4-BE49-F238E27FC236}">
                  <a16:creationId xmlns:a16="http://schemas.microsoft.com/office/drawing/2014/main" id="{00000000-0008-0000-0000-000020010000}"/>
                </a:ext>
              </a:extLst>
            </xdr:cNvPr>
            <xdr:cNvSpPr>
              <a:spLocks/>
            </xdr:cNvSpPr>
          </xdr:nvSpPr>
          <xdr:spPr bwMode="auto">
            <a:xfrm>
              <a:off x="7539428" y="1918865"/>
              <a:ext cx="35850" cy="62029"/>
            </a:xfrm>
            <a:custGeom>
              <a:avLst/>
              <a:gdLst>
                <a:gd name="T0" fmla="*/ 16 w 38"/>
                <a:gd name="T1" fmla="*/ 6 h 62"/>
                <a:gd name="T2" fmla="*/ 16 w 38"/>
                <a:gd name="T3" fmla="*/ 0 h 62"/>
                <a:gd name="T4" fmla="*/ 0 w 38"/>
                <a:gd name="T5" fmla="*/ 0 h 62"/>
                <a:gd name="T6" fmla="*/ 0 w 38"/>
                <a:gd name="T7" fmla="*/ 4 h 62"/>
                <a:gd name="T8" fmla="*/ 2 w 38"/>
                <a:gd name="T9" fmla="*/ 12 h 62"/>
                <a:gd name="T10" fmla="*/ 2 w 38"/>
                <a:gd name="T11" fmla="*/ 13 h 62"/>
                <a:gd name="T12" fmla="*/ 32 w 38"/>
                <a:gd name="T13" fmla="*/ 13 h 62"/>
                <a:gd name="T14" fmla="*/ 32 w 38"/>
                <a:gd name="T15" fmla="*/ 18 h 62"/>
                <a:gd name="T16" fmla="*/ 4 w 38"/>
                <a:gd name="T17" fmla="*/ 18 h 62"/>
                <a:gd name="T18" fmla="*/ 4 w 38"/>
                <a:gd name="T19" fmla="*/ 23 h 62"/>
                <a:gd name="T20" fmla="*/ 32 w 38"/>
                <a:gd name="T21" fmla="*/ 23 h 62"/>
                <a:gd name="T22" fmla="*/ 32 w 38"/>
                <a:gd name="T23" fmla="*/ 28 h 62"/>
                <a:gd name="T24" fmla="*/ 4 w 38"/>
                <a:gd name="T25" fmla="*/ 28 h 62"/>
                <a:gd name="T26" fmla="*/ 2 w 38"/>
                <a:gd name="T27" fmla="*/ 32 h 62"/>
                <a:gd name="T28" fmla="*/ 32 w 38"/>
                <a:gd name="T29" fmla="*/ 32 h 62"/>
                <a:gd name="T30" fmla="*/ 32 w 38"/>
                <a:gd name="T31" fmla="*/ 38 h 62"/>
                <a:gd name="T32" fmla="*/ 0 w 38"/>
                <a:gd name="T33" fmla="*/ 38 h 62"/>
                <a:gd name="T34" fmla="*/ 0 w 38"/>
                <a:gd name="T35" fmla="*/ 42 h 62"/>
                <a:gd name="T36" fmla="*/ 32 w 38"/>
                <a:gd name="T37" fmla="*/ 42 h 62"/>
                <a:gd name="T38" fmla="*/ 32 w 38"/>
                <a:gd name="T39" fmla="*/ 47 h 62"/>
                <a:gd name="T40" fmla="*/ 0 w 38"/>
                <a:gd name="T41" fmla="*/ 47 h 62"/>
                <a:gd name="T42" fmla="*/ 2 w 38"/>
                <a:gd name="T43" fmla="*/ 51 h 62"/>
                <a:gd name="T44" fmla="*/ 4 w 38"/>
                <a:gd name="T45" fmla="*/ 56 h 62"/>
                <a:gd name="T46" fmla="*/ 4 w 38"/>
                <a:gd name="T47" fmla="*/ 61 h 62"/>
                <a:gd name="T48" fmla="*/ 4 w 38"/>
                <a:gd name="T49" fmla="*/ 62 h 62"/>
                <a:gd name="T50" fmla="*/ 6 w 38"/>
                <a:gd name="T51" fmla="*/ 62 h 62"/>
                <a:gd name="T52" fmla="*/ 6 w 38"/>
                <a:gd name="T53" fmla="*/ 51 h 62"/>
                <a:gd name="T54" fmla="*/ 12 w 38"/>
                <a:gd name="T55" fmla="*/ 51 h 62"/>
                <a:gd name="T56" fmla="*/ 12 w 38"/>
                <a:gd name="T57" fmla="*/ 62 h 62"/>
                <a:gd name="T58" fmla="*/ 16 w 38"/>
                <a:gd name="T59" fmla="*/ 62 h 62"/>
                <a:gd name="T60" fmla="*/ 16 w 38"/>
                <a:gd name="T61" fmla="*/ 51 h 62"/>
                <a:gd name="T62" fmla="*/ 22 w 38"/>
                <a:gd name="T63" fmla="*/ 51 h 62"/>
                <a:gd name="T64" fmla="*/ 22 w 38"/>
                <a:gd name="T65" fmla="*/ 62 h 62"/>
                <a:gd name="T66" fmla="*/ 36 w 38"/>
                <a:gd name="T67" fmla="*/ 62 h 62"/>
                <a:gd name="T68" fmla="*/ 36 w 38"/>
                <a:gd name="T69" fmla="*/ 8 h 62"/>
                <a:gd name="T70" fmla="*/ 38 w 38"/>
                <a:gd name="T71" fmla="*/ 8 h 62"/>
                <a:gd name="T72" fmla="*/ 38 w 38"/>
                <a:gd name="T73" fmla="*/ 6 h 62"/>
                <a:gd name="T74" fmla="*/ 16 w 38"/>
                <a:gd name="T75" fmla="*/ 6 h 6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38" h="62">
                  <a:moveTo>
                    <a:pt x="16" y="6"/>
                  </a:moveTo>
                  <a:cubicBezTo>
                    <a:pt x="16" y="0"/>
                    <a:pt x="16" y="0"/>
                    <a:pt x="16" y="0"/>
                  </a:cubicBezTo>
                  <a:cubicBezTo>
                    <a:pt x="0" y="0"/>
                    <a:pt x="0" y="0"/>
                    <a:pt x="0" y="0"/>
                  </a:cubicBezTo>
                  <a:cubicBezTo>
                    <a:pt x="0" y="1"/>
                    <a:pt x="0" y="2"/>
                    <a:pt x="0" y="4"/>
                  </a:cubicBezTo>
                  <a:cubicBezTo>
                    <a:pt x="0" y="8"/>
                    <a:pt x="1" y="10"/>
                    <a:pt x="2" y="12"/>
                  </a:cubicBezTo>
                  <a:cubicBezTo>
                    <a:pt x="2" y="12"/>
                    <a:pt x="2" y="13"/>
                    <a:pt x="2" y="13"/>
                  </a:cubicBezTo>
                  <a:cubicBezTo>
                    <a:pt x="32" y="13"/>
                    <a:pt x="32" y="13"/>
                    <a:pt x="32" y="13"/>
                  </a:cubicBezTo>
                  <a:cubicBezTo>
                    <a:pt x="32" y="18"/>
                    <a:pt x="32" y="18"/>
                    <a:pt x="32" y="18"/>
                  </a:cubicBezTo>
                  <a:cubicBezTo>
                    <a:pt x="4" y="18"/>
                    <a:pt x="4" y="18"/>
                    <a:pt x="4" y="18"/>
                  </a:cubicBezTo>
                  <a:cubicBezTo>
                    <a:pt x="4" y="20"/>
                    <a:pt x="4" y="21"/>
                    <a:pt x="4" y="23"/>
                  </a:cubicBezTo>
                  <a:cubicBezTo>
                    <a:pt x="32" y="23"/>
                    <a:pt x="32" y="23"/>
                    <a:pt x="32" y="23"/>
                  </a:cubicBezTo>
                  <a:cubicBezTo>
                    <a:pt x="32" y="28"/>
                    <a:pt x="32" y="28"/>
                    <a:pt x="32" y="28"/>
                  </a:cubicBezTo>
                  <a:cubicBezTo>
                    <a:pt x="4" y="28"/>
                    <a:pt x="4" y="28"/>
                    <a:pt x="4" y="28"/>
                  </a:cubicBezTo>
                  <a:cubicBezTo>
                    <a:pt x="4" y="30"/>
                    <a:pt x="3" y="31"/>
                    <a:pt x="2" y="32"/>
                  </a:cubicBezTo>
                  <a:cubicBezTo>
                    <a:pt x="32" y="32"/>
                    <a:pt x="32" y="32"/>
                    <a:pt x="32" y="32"/>
                  </a:cubicBezTo>
                  <a:cubicBezTo>
                    <a:pt x="32" y="38"/>
                    <a:pt x="32" y="38"/>
                    <a:pt x="32" y="38"/>
                  </a:cubicBezTo>
                  <a:cubicBezTo>
                    <a:pt x="0" y="38"/>
                    <a:pt x="0" y="38"/>
                    <a:pt x="0" y="38"/>
                  </a:cubicBezTo>
                  <a:cubicBezTo>
                    <a:pt x="0" y="39"/>
                    <a:pt x="0" y="40"/>
                    <a:pt x="0" y="42"/>
                  </a:cubicBezTo>
                  <a:cubicBezTo>
                    <a:pt x="32" y="42"/>
                    <a:pt x="32" y="42"/>
                    <a:pt x="32" y="42"/>
                  </a:cubicBezTo>
                  <a:cubicBezTo>
                    <a:pt x="32" y="47"/>
                    <a:pt x="32" y="47"/>
                    <a:pt x="32" y="47"/>
                  </a:cubicBezTo>
                  <a:cubicBezTo>
                    <a:pt x="0" y="47"/>
                    <a:pt x="0" y="47"/>
                    <a:pt x="0" y="47"/>
                  </a:cubicBezTo>
                  <a:cubicBezTo>
                    <a:pt x="1" y="49"/>
                    <a:pt x="1" y="50"/>
                    <a:pt x="2" y="51"/>
                  </a:cubicBezTo>
                  <a:cubicBezTo>
                    <a:pt x="2" y="52"/>
                    <a:pt x="3" y="54"/>
                    <a:pt x="4" y="56"/>
                  </a:cubicBezTo>
                  <a:cubicBezTo>
                    <a:pt x="4" y="57"/>
                    <a:pt x="4" y="59"/>
                    <a:pt x="4" y="61"/>
                  </a:cubicBezTo>
                  <a:cubicBezTo>
                    <a:pt x="4" y="61"/>
                    <a:pt x="4" y="62"/>
                    <a:pt x="4" y="62"/>
                  </a:cubicBezTo>
                  <a:cubicBezTo>
                    <a:pt x="6" y="62"/>
                    <a:pt x="6" y="62"/>
                    <a:pt x="6" y="62"/>
                  </a:cubicBezTo>
                  <a:cubicBezTo>
                    <a:pt x="6" y="51"/>
                    <a:pt x="6" y="51"/>
                    <a:pt x="6" y="51"/>
                  </a:cubicBezTo>
                  <a:cubicBezTo>
                    <a:pt x="12" y="51"/>
                    <a:pt x="12" y="51"/>
                    <a:pt x="12" y="51"/>
                  </a:cubicBezTo>
                  <a:cubicBezTo>
                    <a:pt x="12" y="62"/>
                    <a:pt x="12" y="62"/>
                    <a:pt x="12" y="62"/>
                  </a:cubicBezTo>
                  <a:cubicBezTo>
                    <a:pt x="16" y="62"/>
                    <a:pt x="16" y="62"/>
                    <a:pt x="16" y="62"/>
                  </a:cubicBezTo>
                  <a:cubicBezTo>
                    <a:pt x="16" y="51"/>
                    <a:pt x="16" y="51"/>
                    <a:pt x="16" y="51"/>
                  </a:cubicBezTo>
                  <a:cubicBezTo>
                    <a:pt x="22" y="51"/>
                    <a:pt x="22" y="51"/>
                    <a:pt x="22" y="51"/>
                  </a:cubicBezTo>
                  <a:cubicBezTo>
                    <a:pt x="22" y="62"/>
                    <a:pt x="22" y="62"/>
                    <a:pt x="22" y="62"/>
                  </a:cubicBezTo>
                  <a:cubicBezTo>
                    <a:pt x="36" y="62"/>
                    <a:pt x="36" y="62"/>
                    <a:pt x="36" y="62"/>
                  </a:cubicBezTo>
                  <a:cubicBezTo>
                    <a:pt x="36" y="8"/>
                    <a:pt x="36" y="8"/>
                    <a:pt x="36" y="8"/>
                  </a:cubicBezTo>
                  <a:cubicBezTo>
                    <a:pt x="38" y="8"/>
                    <a:pt x="38" y="8"/>
                    <a:pt x="38" y="8"/>
                  </a:cubicBezTo>
                  <a:cubicBezTo>
                    <a:pt x="38" y="6"/>
                    <a:pt x="38" y="6"/>
                    <a:pt x="38" y="6"/>
                  </a:cubicBezTo>
                  <a:lnTo>
                    <a:pt x="16" y="6"/>
                  </a:lnTo>
                  <a:close/>
                </a:path>
              </a:pathLst>
            </a:custGeom>
            <a:solidFill>
              <a:srgbClr val="BA141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89" name="Freeform 288">
              <a:extLst>
                <a:ext uri="{FF2B5EF4-FFF2-40B4-BE49-F238E27FC236}">
                  <a16:creationId xmlns:a16="http://schemas.microsoft.com/office/drawing/2014/main" id="{00000000-0008-0000-0000-000021010000}"/>
                </a:ext>
              </a:extLst>
            </xdr:cNvPr>
            <xdr:cNvSpPr>
              <a:spLocks/>
            </xdr:cNvSpPr>
          </xdr:nvSpPr>
          <xdr:spPr bwMode="auto">
            <a:xfrm>
              <a:off x="7531988" y="1978755"/>
              <a:ext cx="677" cy="2139"/>
            </a:xfrm>
            <a:custGeom>
              <a:avLst/>
              <a:gdLst>
                <a:gd name="T0" fmla="*/ 0 w 1"/>
                <a:gd name="T1" fmla="*/ 0 h 2"/>
                <a:gd name="T2" fmla="*/ 0 w 1"/>
                <a:gd name="T3" fmla="*/ 2 h 2"/>
                <a:gd name="T4" fmla="*/ 1 w 1"/>
                <a:gd name="T5" fmla="*/ 2 h 2"/>
                <a:gd name="T6" fmla="*/ 1 w 1"/>
                <a:gd name="T7" fmla="*/ 1 h 2"/>
                <a:gd name="T8" fmla="*/ 0 w 1"/>
                <a:gd name="T9" fmla="*/ 0 h 2"/>
              </a:gdLst>
              <a:ahLst/>
              <a:cxnLst>
                <a:cxn ang="0">
                  <a:pos x="T0" y="T1"/>
                </a:cxn>
                <a:cxn ang="0">
                  <a:pos x="T2" y="T3"/>
                </a:cxn>
                <a:cxn ang="0">
                  <a:pos x="T4" y="T5"/>
                </a:cxn>
                <a:cxn ang="0">
                  <a:pos x="T6" y="T7"/>
                </a:cxn>
                <a:cxn ang="0">
                  <a:pos x="T8" y="T9"/>
                </a:cxn>
              </a:cxnLst>
              <a:rect l="0" t="0" r="r" b="b"/>
              <a:pathLst>
                <a:path w="1" h="2">
                  <a:moveTo>
                    <a:pt x="0" y="0"/>
                  </a:moveTo>
                  <a:cubicBezTo>
                    <a:pt x="0" y="2"/>
                    <a:pt x="0" y="2"/>
                    <a:pt x="0" y="2"/>
                  </a:cubicBezTo>
                  <a:cubicBezTo>
                    <a:pt x="1" y="2"/>
                    <a:pt x="1" y="2"/>
                    <a:pt x="1" y="2"/>
                  </a:cubicBezTo>
                  <a:cubicBezTo>
                    <a:pt x="1" y="2"/>
                    <a:pt x="1" y="1"/>
                    <a:pt x="1" y="1"/>
                  </a:cubicBezTo>
                  <a:cubicBezTo>
                    <a:pt x="1" y="1"/>
                    <a:pt x="1" y="1"/>
                    <a:pt x="0" y="0"/>
                  </a:cubicBezTo>
                  <a:close/>
                </a:path>
              </a:pathLst>
            </a:custGeom>
            <a:solidFill>
              <a:srgbClr val="BA141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sp macro="" textlink="">
          <xdr:nvSpPr>
            <xdr:cNvPr id="290" name="Freeform 289">
              <a:extLst>
                <a:ext uri="{FF2B5EF4-FFF2-40B4-BE49-F238E27FC236}">
                  <a16:creationId xmlns:a16="http://schemas.microsoft.com/office/drawing/2014/main" id="{00000000-0008-0000-0000-000022010000}"/>
                </a:ext>
              </a:extLst>
            </xdr:cNvPr>
            <xdr:cNvSpPr>
              <a:spLocks/>
            </xdr:cNvSpPr>
          </xdr:nvSpPr>
          <xdr:spPr bwMode="auto">
            <a:xfrm>
              <a:off x="7527929" y="1903892"/>
              <a:ext cx="9470" cy="94826"/>
            </a:xfrm>
            <a:custGeom>
              <a:avLst/>
              <a:gdLst>
                <a:gd name="T0" fmla="*/ 10 w 10"/>
                <a:gd name="T1" fmla="*/ 39 h 95"/>
                <a:gd name="T2" fmla="*/ 10 w 10"/>
                <a:gd name="T3" fmla="*/ 38 h 95"/>
                <a:gd name="T4" fmla="*/ 7 w 10"/>
                <a:gd name="T5" fmla="*/ 27 h 95"/>
                <a:gd name="T6" fmla="*/ 5 w 10"/>
                <a:gd name="T7" fmla="*/ 19 h 95"/>
                <a:gd name="T8" fmla="*/ 7 w 10"/>
                <a:gd name="T9" fmla="*/ 10 h 95"/>
                <a:gd name="T10" fmla="*/ 10 w 10"/>
                <a:gd name="T11" fmla="*/ 0 h 95"/>
                <a:gd name="T12" fmla="*/ 5 w 10"/>
                <a:gd name="T13" fmla="*/ 0 h 95"/>
                <a:gd name="T14" fmla="*/ 2 w 10"/>
                <a:gd name="T15" fmla="*/ 8 h 95"/>
                <a:gd name="T16" fmla="*/ 0 w 10"/>
                <a:gd name="T17" fmla="*/ 19 h 95"/>
                <a:gd name="T18" fmla="*/ 1 w 10"/>
                <a:gd name="T19" fmla="*/ 27 h 95"/>
                <a:gd name="T20" fmla="*/ 2 w 10"/>
                <a:gd name="T21" fmla="*/ 29 h 95"/>
                <a:gd name="T22" fmla="*/ 5 w 10"/>
                <a:gd name="T23" fmla="*/ 38 h 95"/>
                <a:gd name="T24" fmla="*/ 2 w 10"/>
                <a:gd name="T25" fmla="*/ 46 h 95"/>
                <a:gd name="T26" fmla="*/ 0 w 10"/>
                <a:gd name="T27" fmla="*/ 57 h 95"/>
                <a:gd name="T28" fmla="*/ 2 w 10"/>
                <a:gd name="T29" fmla="*/ 68 h 95"/>
                <a:gd name="T30" fmla="*/ 4 w 10"/>
                <a:gd name="T31" fmla="*/ 71 h 95"/>
                <a:gd name="T32" fmla="*/ 5 w 10"/>
                <a:gd name="T33" fmla="*/ 76 h 95"/>
                <a:gd name="T34" fmla="*/ 2 w 10"/>
                <a:gd name="T35" fmla="*/ 85 h 95"/>
                <a:gd name="T36" fmla="*/ 0 w 10"/>
                <a:gd name="T37" fmla="*/ 95 h 95"/>
                <a:gd name="T38" fmla="*/ 5 w 10"/>
                <a:gd name="T39" fmla="*/ 95 h 95"/>
                <a:gd name="T40" fmla="*/ 7 w 10"/>
                <a:gd name="T41" fmla="*/ 87 h 95"/>
                <a:gd name="T42" fmla="*/ 10 w 10"/>
                <a:gd name="T43" fmla="*/ 76 h 95"/>
                <a:gd name="T44" fmla="*/ 9 w 10"/>
                <a:gd name="T45" fmla="*/ 71 h 95"/>
                <a:gd name="T46" fmla="*/ 7 w 10"/>
                <a:gd name="T47" fmla="*/ 66 h 95"/>
                <a:gd name="T48" fmla="*/ 5 w 10"/>
                <a:gd name="T49" fmla="*/ 57 h 95"/>
                <a:gd name="T50" fmla="*/ 7 w 10"/>
                <a:gd name="T51" fmla="*/ 49 h 95"/>
                <a:gd name="T52" fmla="*/ 10 w 10"/>
                <a:gd name="T53" fmla="*/ 39 h 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0" h="95">
                  <a:moveTo>
                    <a:pt x="10" y="39"/>
                  </a:moveTo>
                  <a:cubicBezTo>
                    <a:pt x="10" y="39"/>
                    <a:pt x="10" y="38"/>
                    <a:pt x="10" y="38"/>
                  </a:cubicBezTo>
                  <a:cubicBezTo>
                    <a:pt x="10" y="32"/>
                    <a:pt x="8" y="30"/>
                    <a:pt x="7" y="27"/>
                  </a:cubicBezTo>
                  <a:cubicBezTo>
                    <a:pt x="6" y="25"/>
                    <a:pt x="5" y="23"/>
                    <a:pt x="5" y="19"/>
                  </a:cubicBezTo>
                  <a:cubicBezTo>
                    <a:pt x="5" y="15"/>
                    <a:pt x="6" y="13"/>
                    <a:pt x="7" y="10"/>
                  </a:cubicBezTo>
                  <a:cubicBezTo>
                    <a:pt x="8" y="8"/>
                    <a:pt x="10" y="5"/>
                    <a:pt x="10" y="0"/>
                  </a:cubicBezTo>
                  <a:cubicBezTo>
                    <a:pt x="5" y="0"/>
                    <a:pt x="5" y="0"/>
                    <a:pt x="5" y="0"/>
                  </a:cubicBezTo>
                  <a:cubicBezTo>
                    <a:pt x="5" y="4"/>
                    <a:pt x="4" y="6"/>
                    <a:pt x="2" y="8"/>
                  </a:cubicBezTo>
                  <a:cubicBezTo>
                    <a:pt x="1" y="10"/>
                    <a:pt x="0" y="13"/>
                    <a:pt x="0" y="19"/>
                  </a:cubicBezTo>
                  <a:cubicBezTo>
                    <a:pt x="0" y="23"/>
                    <a:pt x="0" y="25"/>
                    <a:pt x="1" y="27"/>
                  </a:cubicBezTo>
                  <a:cubicBezTo>
                    <a:pt x="2" y="28"/>
                    <a:pt x="2" y="29"/>
                    <a:pt x="2" y="29"/>
                  </a:cubicBezTo>
                  <a:cubicBezTo>
                    <a:pt x="4" y="32"/>
                    <a:pt x="5" y="34"/>
                    <a:pt x="5" y="38"/>
                  </a:cubicBezTo>
                  <a:cubicBezTo>
                    <a:pt x="5" y="42"/>
                    <a:pt x="4" y="44"/>
                    <a:pt x="2" y="46"/>
                  </a:cubicBezTo>
                  <a:cubicBezTo>
                    <a:pt x="1" y="49"/>
                    <a:pt x="0" y="52"/>
                    <a:pt x="0" y="57"/>
                  </a:cubicBezTo>
                  <a:cubicBezTo>
                    <a:pt x="0" y="63"/>
                    <a:pt x="1" y="65"/>
                    <a:pt x="2" y="68"/>
                  </a:cubicBezTo>
                  <a:cubicBezTo>
                    <a:pt x="3" y="69"/>
                    <a:pt x="3" y="70"/>
                    <a:pt x="4" y="71"/>
                  </a:cubicBezTo>
                  <a:cubicBezTo>
                    <a:pt x="4" y="72"/>
                    <a:pt x="5" y="74"/>
                    <a:pt x="5" y="76"/>
                  </a:cubicBezTo>
                  <a:cubicBezTo>
                    <a:pt x="5" y="80"/>
                    <a:pt x="4" y="82"/>
                    <a:pt x="2" y="85"/>
                  </a:cubicBezTo>
                  <a:cubicBezTo>
                    <a:pt x="1" y="87"/>
                    <a:pt x="0" y="90"/>
                    <a:pt x="0" y="95"/>
                  </a:cubicBezTo>
                  <a:cubicBezTo>
                    <a:pt x="5" y="95"/>
                    <a:pt x="5" y="95"/>
                    <a:pt x="5" y="95"/>
                  </a:cubicBezTo>
                  <a:cubicBezTo>
                    <a:pt x="5" y="91"/>
                    <a:pt x="6" y="89"/>
                    <a:pt x="7" y="87"/>
                  </a:cubicBezTo>
                  <a:cubicBezTo>
                    <a:pt x="8" y="85"/>
                    <a:pt x="10" y="82"/>
                    <a:pt x="10" y="76"/>
                  </a:cubicBezTo>
                  <a:cubicBezTo>
                    <a:pt x="10" y="74"/>
                    <a:pt x="9" y="72"/>
                    <a:pt x="9" y="71"/>
                  </a:cubicBezTo>
                  <a:cubicBezTo>
                    <a:pt x="9" y="69"/>
                    <a:pt x="8" y="67"/>
                    <a:pt x="7" y="66"/>
                  </a:cubicBezTo>
                  <a:cubicBezTo>
                    <a:pt x="6" y="63"/>
                    <a:pt x="5" y="61"/>
                    <a:pt x="5" y="57"/>
                  </a:cubicBezTo>
                  <a:cubicBezTo>
                    <a:pt x="5" y="53"/>
                    <a:pt x="6" y="51"/>
                    <a:pt x="7" y="49"/>
                  </a:cubicBezTo>
                  <a:cubicBezTo>
                    <a:pt x="8" y="46"/>
                    <a:pt x="9" y="44"/>
                    <a:pt x="10" y="39"/>
                  </a:cubicBezTo>
                  <a:close/>
                </a:path>
              </a:pathLst>
            </a:custGeom>
            <a:solidFill>
              <a:srgbClr val="BA141A"/>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GB"/>
            </a:p>
          </xdr:txBody>
        </xdr:sp>
      </xdr:grpSp>
    </xdr:grpSp>
    <xdr:clientData/>
  </xdr:twoCellAnchor>
  <xdr:twoCellAnchor>
    <xdr:from>
      <xdr:col>0</xdr:col>
      <xdr:colOff>409576</xdr:colOff>
      <xdr:row>21</xdr:row>
      <xdr:rowOff>57150</xdr:rowOff>
    </xdr:from>
    <xdr:to>
      <xdr:col>2</xdr:col>
      <xdr:colOff>104424</xdr:colOff>
      <xdr:row>22</xdr:row>
      <xdr:rowOff>104776</xdr:rowOff>
    </xdr:to>
    <xdr:sp macro="" textlink="Config!F1">
      <xdr:nvSpPr>
        <xdr:cNvPr id="336" name="TextBox 335">
          <a:extLst>
            <a:ext uri="{FF2B5EF4-FFF2-40B4-BE49-F238E27FC236}">
              <a16:creationId xmlns:a16="http://schemas.microsoft.com/office/drawing/2014/main" id="{00000000-0008-0000-0000-000050010000}"/>
            </a:ext>
          </a:extLst>
        </xdr:cNvPr>
        <xdr:cNvSpPr txBox="1"/>
      </xdr:nvSpPr>
      <xdr:spPr>
        <a:xfrm>
          <a:off x="409576" y="4001305"/>
          <a:ext cx="1036397" cy="235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DE89B9D3-1848-4A7A-8E18-A31112ECA39D}" type="TxLink">
            <a:rPr lang="en-US" sz="900" b="0" i="0" u="none" strike="noStrike">
              <a:solidFill>
                <a:schemeClr val="accent6">
                  <a:lumMod val="75000"/>
                </a:schemeClr>
              </a:solidFill>
              <a:effectLst/>
              <a:latin typeface="Calibri"/>
              <a:ea typeface="+mn-ea"/>
              <a:cs typeface="Calibri"/>
            </a:rPr>
            <a:pPr algn="r"/>
            <a:t>0.0.3</a:t>
          </a:fld>
          <a:endParaRPr lang="en-GB" sz="900" b="0" i="0" u="none" strike="noStrike">
            <a:solidFill>
              <a:schemeClr val="accent6">
                <a:lumMod val="75000"/>
              </a:schemeClr>
            </a:solidFill>
            <a:effectLst/>
            <a:latin typeface="+mn-lt"/>
            <a:ea typeface="+mn-ea"/>
            <a:cs typeface="+mn-cs"/>
          </a:endParaRPr>
        </a:p>
      </xdr:txBody>
    </xdr:sp>
    <xdr:clientData/>
  </xdr:twoCellAnchor>
  <xdr:twoCellAnchor>
    <xdr:from>
      <xdr:col>0</xdr:col>
      <xdr:colOff>9525</xdr:colOff>
      <xdr:row>16</xdr:row>
      <xdr:rowOff>9524</xdr:rowOff>
    </xdr:from>
    <xdr:to>
      <xdr:col>2</xdr:col>
      <xdr:colOff>95250</xdr:colOff>
      <xdr:row>21</xdr:row>
      <xdr:rowOff>95250</xdr:rowOff>
    </xdr:to>
    <xdr:sp macro="" textlink="Config!F2">
      <xdr:nvSpPr>
        <xdr:cNvPr id="337" name="TextBox 336">
          <a:extLst>
            <a:ext uri="{FF2B5EF4-FFF2-40B4-BE49-F238E27FC236}">
              <a16:creationId xmlns:a16="http://schemas.microsoft.com/office/drawing/2014/main" id="{00000000-0008-0000-0000-000051010000}"/>
            </a:ext>
          </a:extLst>
        </xdr:cNvPr>
        <xdr:cNvSpPr txBox="1"/>
      </xdr:nvSpPr>
      <xdr:spPr>
        <a:xfrm>
          <a:off x="9525" y="3014594"/>
          <a:ext cx="1427274" cy="1024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99C1561-5E13-40C9-AC4C-7384419B9014}" type="TxLink">
            <a:rPr lang="en-US" sz="1100" b="0" i="0" u="none" strike="noStrike">
              <a:solidFill>
                <a:schemeClr val="bg1">
                  <a:lumMod val="95000"/>
                </a:schemeClr>
              </a:solidFill>
              <a:effectLst/>
              <a:latin typeface="Calibri"/>
              <a:ea typeface="+mn-ea"/>
              <a:cs typeface="Calibri"/>
            </a:rPr>
            <a:pPr algn="ctr"/>
            <a:t>Cloud Provider
Cloud Configurator
Cloud Application</a:t>
          </a:fld>
          <a:endParaRPr lang="en-GB" sz="1000" b="0" i="0" u="none" strike="noStrike">
            <a:solidFill>
              <a:schemeClr val="bg1">
                <a:lumMod val="95000"/>
              </a:schemeClr>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pageSetUpPr fitToPage="1"/>
  </sheetPr>
  <dimension ref="A1"/>
  <sheetViews>
    <sheetView showGridLines="0" showRowColHeaders="0" tabSelected="1" zoomScale="142" zoomScaleNormal="142" workbookViewId="0">
      <selection activeCell="D26" sqref="D26"/>
    </sheetView>
  </sheetViews>
  <sheetFormatPr baseColWidth="10" defaultColWidth="8.83203125" defaultRowHeight="15" x14ac:dyDescent="0.2"/>
  <cols>
    <col min="1" max="16384" width="8.83203125" style="8"/>
  </cols>
  <sheetData>
    <row r="1" spans="1:1" x14ac:dyDescent="0.2">
      <c r="A1" s="7"/>
    </row>
  </sheetData>
  <sheetProtection sheet="1" objects="1" scenarios="1" selectLockedCells="1" selectUnlockedCells="1"/>
  <phoneticPr fontId="7" type="noConversion"/>
  <pageMargins left="0.70000000000000007" right="0.70000000000000007" top="0.75000000000000011" bottom="0.75000000000000011" header="0.30000000000000004" footer="0.30000000000000004"/>
  <pageSetup paperSize="9" scale="9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filterMode="1">
    <pageSetUpPr fitToPage="1"/>
  </sheetPr>
  <dimension ref="A1:AE244"/>
  <sheetViews>
    <sheetView topLeftCell="W1" zoomScale="111" zoomScaleNormal="111" workbookViewId="0">
      <pane ySplit="2" topLeftCell="A3" activePane="bottomLeft" state="frozen"/>
      <selection pane="bottomLeft" activeCell="Y3" sqref="Y3"/>
    </sheetView>
  </sheetViews>
  <sheetFormatPr baseColWidth="10" defaultColWidth="8.83203125" defaultRowHeight="15" x14ac:dyDescent="0.2"/>
  <cols>
    <col min="1" max="1" width="20.33203125" style="3" hidden="1" customWidth="1"/>
    <col min="2" max="2" width="3.83203125" style="3" hidden="1" customWidth="1"/>
    <col min="3" max="3" width="18.83203125" hidden="1" customWidth="1"/>
    <col min="4" max="4" width="3.1640625" hidden="1" customWidth="1"/>
    <col min="5" max="5" width="3.5" hidden="1" customWidth="1"/>
    <col min="6" max="6" width="3.83203125" hidden="1" customWidth="1"/>
    <col min="7" max="7" width="3.33203125" hidden="1" customWidth="1"/>
    <col min="8" max="8" width="3.5" hidden="1" customWidth="1"/>
    <col min="9" max="9" width="3.33203125" hidden="1" customWidth="1"/>
    <col min="10" max="10" width="4" hidden="1" customWidth="1"/>
    <col min="11" max="14" width="3.5" hidden="1" customWidth="1"/>
    <col min="15" max="19" width="3.33203125" hidden="1" customWidth="1"/>
    <col min="20" max="20" width="12.5" style="1" hidden="1" customWidth="1"/>
    <col min="21" max="21" width="4.1640625" hidden="1" customWidth="1"/>
    <col min="22" max="22" width="3.1640625" hidden="1" customWidth="1"/>
    <col min="23" max="23" width="67.33203125" style="4" bestFit="1" customWidth="1"/>
    <col min="24" max="24" width="56.83203125" style="2" bestFit="1" customWidth="1"/>
    <col min="25" max="25" width="10.83203125" style="6" customWidth="1"/>
    <col min="26" max="26" width="73" style="1" customWidth="1"/>
    <col min="27" max="27" width="15.83203125" bestFit="1" customWidth="1"/>
    <col min="28" max="28" width="6" customWidth="1"/>
    <col min="30" max="30" width="27" customWidth="1"/>
    <col min="31" max="31" width="23.5" customWidth="1"/>
    <col min="32" max="32" width="17" bestFit="1" customWidth="1"/>
  </cols>
  <sheetData>
    <row r="1" spans="1:31" x14ac:dyDescent="0.2">
      <c r="D1" s="35" t="str">
        <f>CONCATENATE("Risk Assessment for ",Config!B1)</f>
        <v>Risk Assessment for System A</v>
      </c>
      <c r="E1" s="35"/>
      <c r="F1" s="35"/>
      <c r="G1" s="35"/>
      <c r="H1" s="35"/>
      <c r="I1" s="35"/>
      <c r="J1" s="35"/>
      <c r="K1" s="35"/>
      <c r="L1" s="35"/>
      <c r="M1" s="35"/>
      <c r="N1" s="35"/>
      <c r="O1" s="35"/>
      <c r="P1" s="35"/>
      <c r="Q1" s="35"/>
      <c r="R1" s="35"/>
      <c r="S1" s="35"/>
      <c r="T1" s="35"/>
      <c r="U1" s="35"/>
      <c r="V1" s="35"/>
      <c r="W1" s="36"/>
      <c r="X1" s="36"/>
      <c r="Y1" s="37"/>
      <c r="Z1" s="36"/>
    </row>
    <row r="2" spans="1:31" ht="85.5" customHeight="1" x14ac:dyDescent="0.2">
      <c r="A2" s="14" t="s">
        <v>0</v>
      </c>
      <c r="B2" s="15" t="s">
        <v>310</v>
      </c>
      <c r="C2" s="16" t="s">
        <v>1</v>
      </c>
      <c r="D2" s="15" t="str">
        <f>Config!A9</f>
        <v>Procurement</v>
      </c>
      <c r="E2" s="15" t="str">
        <f>Config!A10</f>
        <v>Application</v>
      </c>
      <c r="F2" s="15" t="str">
        <f>Config!A11</f>
        <v>User</v>
      </c>
      <c r="G2" s="15" t="str">
        <f>Config!A12</f>
        <v>Equipment</v>
      </c>
      <c r="H2" s="15" t="str">
        <f>Config!A13</f>
        <v>Location</v>
      </c>
      <c r="I2" s="15" t="str">
        <f>Config!A14</f>
        <v>Assets</v>
      </c>
      <c r="J2" s="15" t="str">
        <f>Config!A15</f>
        <v>Handling</v>
      </c>
      <c r="K2" s="15" t="str">
        <f>Config!A16</f>
        <v>Data Ownership</v>
      </c>
      <c r="L2" s="15" t="str">
        <f>Config!A17</f>
        <v>Secure Working</v>
      </c>
      <c r="M2" s="15" t="str">
        <f>Config!A18</f>
        <v>Persons</v>
      </c>
      <c r="N2" s="15" t="str">
        <f>Config!A19</f>
        <v>Mobile Working</v>
      </c>
      <c r="O2" s="15" t="str">
        <f>Config!A20</f>
        <v>Cloud Computing</v>
      </c>
      <c r="P2" s="15" t="str">
        <f>Config!A21</f>
        <v>Cloud Provider</v>
      </c>
      <c r="Q2" s="15" t="str">
        <f>Config!A22</f>
        <v>Cloud Configurator</v>
      </c>
      <c r="R2" s="15" t="str">
        <f>Config!A23</f>
        <v>Cloud Application</v>
      </c>
      <c r="S2" s="15" t="str">
        <f>Config!A24</f>
        <v>Public Saas</v>
      </c>
      <c r="T2" s="17" t="s">
        <v>255</v>
      </c>
      <c r="U2" s="15" t="s">
        <v>308</v>
      </c>
      <c r="V2" s="15" t="s">
        <v>309</v>
      </c>
      <c r="W2" s="14" t="s">
        <v>256</v>
      </c>
      <c r="X2" s="18" t="s">
        <v>241</v>
      </c>
      <c r="Y2" s="19" t="s">
        <v>242</v>
      </c>
      <c r="Z2" s="14" t="s">
        <v>244</v>
      </c>
      <c r="AA2" s="16" t="s">
        <v>334</v>
      </c>
      <c r="AB2" s="16" t="s">
        <v>335</v>
      </c>
      <c r="AC2" s="16" t="s">
        <v>336</v>
      </c>
      <c r="AD2" s="16" t="s">
        <v>337</v>
      </c>
      <c r="AE2" s="16" t="s">
        <v>338</v>
      </c>
    </row>
    <row r="3" spans="1:31" x14ac:dyDescent="0.2">
      <c r="A3" s="20" t="s">
        <v>5</v>
      </c>
      <c r="B3" s="20">
        <v>5</v>
      </c>
      <c r="C3" s="21" t="s">
        <v>136</v>
      </c>
      <c r="D3" s="21"/>
      <c r="E3" s="21"/>
      <c r="F3" s="21"/>
      <c r="G3" s="21"/>
      <c r="H3" s="21"/>
      <c r="I3" s="21"/>
      <c r="J3" s="21"/>
      <c r="K3" s="21"/>
      <c r="L3" s="21"/>
      <c r="M3" s="21"/>
      <c r="N3" s="21"/>
      <c r="O3" s="21">
        <v>1</v>
      </c>
      <c r="P3" s="21">
        <v>1</v>
      </c>
      <c r="Q3" s="21">
        <v>1</v>
      </c>
      <c r="R3" s="21">
        <v>1</v>
      </c>
      <c r="S3" s="21">
        <v>1</v>
      </c>
      <c r="T3" s="22" t="s">
        <v>3</v>
      </c>
      <c r="U3" s="21">
        <f>IF((D3*Config!$B$9)+(E3*Config!$B$10)+(F3*Config!$B$11)+(G3*Config!$B$12)+(H3*Config!$B$13)+(I3*Config!$B$14)+(J3*Config!$B$15)+(K3*Config!$B$16)+(L3*Config!$B$17)+(M3*Config!$B$18)+(N3*Config!$B$19)+(O3*Config!$B$20)+(P3*Config!$B$21)+(Q3*Config!$B$22)+(R3*Config!$B$23)+(S3*Config!$B$24)&gt;0,1,0)</f>
        <v>1</v>
      </c>
      <c r="V3" s="21">
        <f>IF((IF(Y3="Y",0,1)+IF(Y3="y",0,1))&gt;0,U3,0)</f>
        <v>1</v>
      </c>
      <c r="W3" s="23" t="s">
        <v>2</v>
      </c>
      <c r="X3" s="24" t="s">
        <v>266</v>
      </c>
      <c r="Y3" s="25"/>
      <c r="Z3" s="26"/>
      <c r="AA3" s="21"/>
      <c r="AB3" s="21"/>
      <c r="AC3" s="21"/>
      <c r="AD3" s="21"/>
      <c r="AE3" s="21"/>
    </row>
    <row r="4" spans="1:31" x14ac:dyDescent="0.2">
      <c r="A4" s="20" t="s">
        <v>5</v>
      </c>
      <c r="B4" s="20">
        <v>5</v>
      </c>
      <c r="C4" s="21" t="s">
        <v>136</v>
      </c>
      <c r="D4" s="21"/>
      <c r="E4" s="21"/>
      <c r="F4" s="21"/>
      <c r="G4" s="21"/>
      <c r="H4" s="21"/>
      <c r="I4" s="21"/>
      <c r="J4" s="21"/>
      <c r="K4" s="21"/>
      <c r="L4" s="21"/>
      <c r="M4" s="21"/>
      <c r="N4" s="21"/>
      <c r="O4" s="21">
        <v>1</v>
      </c>
      <c r="P4" s="21">
        <v>1</v>
      </c>
      <c r="Q4" s="21">
        <v>1</v>
      </c>
      <c r="R4" s="21">
        <v>1</v>
      </c>
      <c r="S4" s="21">
        <v>1</v>
      </c>
      <c r="T4" s="22" t="s">
        <v>3</v>
      </c>
      <c r="U4" s="21">
        <f>IF((D4*Config!$B$9)+(E4*Config!$B$10)+(F4*Config!$B$11)+(G4*Config!$B$12)+(H4*Config!$B$13)+(I4*Config!$B$14)+(J4*Config!$B$15)+(K4*Config!$B$16)+(L4*Config!$B$17)+(M4*Config!$B$18)+(N4*Config!$B$19)+(O4*Config!$B$20)+(P4*Config!$B$21)+(Q4*Config!$B$22)+(R4*Config!$B$23)+(S4*Config!$B$24)&gt;0,1,0)</f>
        <v>1</v>
      </c>
      <c r="V4" s="21">
        <f>IF((IF(Y4="Y",0,1)+IF(Y4="y",0,1))&gt;0,U4,0)</f>
        <v>1</v>
      </c>
      <c r="W4" s="23" t="s">
        <v>4</v>
      </c>
      <c r="X4" s="24" t="s">
        <v>243</v>
      </c>
      <c r="Y4" s="25"/>
      <c r="Z4" s="26"/>
      <c r="AA4" s="21"/>
      <c r="AB4" s="21"/>
      <c r="AC4" s="21"/>
      <c r="AD4" s="21"/>
      <c r="AE4" s="21"/>
    </row>
    <row r="5" spans="1:31" x14ac:dyDescent="0.2">
      <c r="A5" s="20" t="s">
        <v>7</v>
      </c>
      <c r="B5" s="20">
        <v>6</v>
      </c>
      <c r="C5" s="21" t="s">
        <v>136</v>
      </c>
      <c r="D5" s="21"/>
      <c r="E5" s="21"/>
      <c r="F5" s="21"/>
      <c r="G5" s="21"/>
      <c r="H5" s="21"/>
      <c r="I5" s="21"/>
      <c r="J5" s="21"/>
      <c r="K5" s="21"/>
      <c r="L5" s="21"/>
      <c r="M5" s="21"/>
      <c r="N5" s="21"/>
      <c r="O5" s="21">
        <v>1</v>
      </c>
      <c r="P5" s="21">
        <v>1</v>
      </c>
      <c r="Q5" s="21">
        <v>1</v>
      </c>
      <c r="R5" s="21">
        <v>1</v>
      </c>
      <c r="S5" s="21">
        <v>1</v>
      </c>
      <c r="T5" s="22" t="s">
        <v>8</v>
      </c>
      <c r="U5" s="21">
        <f>IF((D5*Config!$B$9)+(E5*Config!$B$10)+(F5*Config!$B$11)+(G5*Config!$B$12)+(H5*Config!$B$13)+(I5*Config!$B$14)+(J5*Config!$B$15)+(K5*Config!$B$16)+(L5*Config!$B$17)+(M5*Config!$B$18)+(N5*Config!$B$19)+(O5*Config!$B$20)+(P5*Config!$B$21)+(Q5*Config!$B$22)+(R5*Config!$B$23)+(S5*Config!$B$24)&gt;0,1,0)</f>
        <v>1</v>
      </c>
      <c r="V5" s="21">
        <f t="shared" ref="V5:V92" si="0">IF((IF(Y5="Y",0,1)+IF(Y5="y",0,1))&gt;0,U5,0)</f>
        <v>1</v>
      </c>
      <c r="W5" s="23" t="s">
        <v>6</v>
      </c>
      <c r="X5" s="24" t="s">
        <v>267</v>
      </c>
      <c r="Y5" s="25"/>
      <c r="Z5" s="26"/>
      <c r="AA5" s="21"/>
      <c r="AB5" s="21"/>
      <c r="AC5" s="21"/>
      <c r="AD5" s="21"/>
      <c r="AE5" s="21"/>
    </row>
    <row r="6" spans="1:31" ht="60" x14ac:dyDescent="0.2">
      <c r="A6" s="20" t="s">
        <v>7</v>
      </c>
      <c r="B6" s="27">
        <v>6</v>
      </c>
      <c r="C6" s="21" t="s">
        <v>136</v>
      </c>
      <c r="D6" s="21"/>
      <c r="E6" s="21"/>
      <c r="F6" s="21"/>
      <c r="G6" s="21"/>
      <c r="H6" s="21"/>
      <c r="I6" s="21"/>
      <c r="J6" s="21"/>
      <c r="K6" s="21"/>
      <c r="L6" s="21"/>
      <c r="M6" s="21"/>
      <c r="N6" s="21"/>
      <c r="O6" s="21">
        <v>1</v>
      </c>
      <c r="P6" s="28">
        <v>1</v>
      </c>
      <c r="Q6" s="28">
        <v>1</v>
      </c>
      <c r="R6" s="28">
        <v>1</v>
      </c>
      <c r="S6" s="28">
        <v>1</v>
      </c>
      <c r="T6" s="22" t="s">
        <v>10</v>
      </c>
      <c r="U6" s="21">
        <f>IF((D6*Config!$B$9)+(E6*Config!$B$10)+(F6*Config!$B$11)+(G6*Config!$B$12)+(H6*Config!$B$13)+(I6*Config!$B$14)+(J6*Config!$B$15)+(K6*Config!$B$16)+(L6*Config!$B$17)+(M6*Config!$B$18)+(N6*Config!$B$19)+(O6*Config!$B$20)+(P6*Config!$B$21)+(Q6*Config!$B$22)+(R6*Config!$B$23)+(S6*Config!$B$24)&gt;0,1,0)</f>
        <v>1</v>
      </c>
      <c r="V6" s="21">
        <f t="shared" si="0"/>
        <v>1</v>
      </c>
      <c r="W6" s="23" t="s">
        <v>9</v>
      </c>
      <c r="X6" s="24" t="s">
        <v>414</v>
      </c>
      <c r="Y6" s="25"/>
      <c r="Z6" s="26"/>
      <c r="AA6" s="21"/>
      <c r="AB6" s="21"/>
      <c r="AC6" s="21"/>
      <c r="AD6" s="21"/>
      <c r="AE6" s="21"/>
    </row>
    <row r="7" spans="1:31" x14ac:dyDescent="0.2">
      <c r="A7" s="20" t="s">
        <v>7</v>
      </c>
      <c r="B7" s="27">
        <v>6</v>
      </c>
      <c r="C7" s="21" t="s">
        <v>136</v>
      </c>
      <c r="D7" s="21"/>
      <c r="E7" s="21"/>
      <c r="F7" s="21"/>
      <c r="G7" s="21"/>
      <c r="H7" s="21"/>
      <c r="I7" s="21"/>
      <c r="J7" s="21"/>
      <c r="K7" s="21"/>
      <c r="L7" s="21"/>
      <c r="M7" s="21"/>
      <c r="N7" s="21"/>
      <c r="O7" s="21">
        <v>1</v>
      </c>
      <c r="P7" s="28">
        <v>1</v>
      </c>
      <c r="Q7" s="28">
        <v>1</v>
      </c>
      <c r="R7" s="28">
        <v>1</v>
      </c>
      <c r="S7" s="28">
        <v>1</v>
      </c>
      <c r="T7" s="22" t="s">
        <v>12</v>
      </c>
      <c r="U7" s="21">
        <f>IF((D7*Config!$B$9)+(E7*Config!$B$10)+(F7*Config!$B$11)+(G7*Config!$B$12)+(H7*Config!$B$13)+(I7*Config!$B$14)+(J7*Config!$B$15)+(K7*Config!$B$16)+(L7*Config!$B$17)+(M7*Config!$B$18)+(N7*Config!$B$19)+(O7*Config!$B$20)+(P7*Config!$B$21)+(Q7*Config!$B$22)+(R7*Config!$B$23)+(S7*Config!$B$24)&gt;0,1,0)</f>
        <v>1</v>
      </c>
      <c r="V7" s="21">
        <f t="shared" si="0"/>
        <v>1</v>
      </c>
      <c r="W7" s="23" t="s">
        <v>11</v>
      </c>
      <c r="X7" s="24" t="s">
        <v>245</v>
      </c>
      <c r="Y7" s="25"/>
      <c r="Z7" s="26"/>
      <c r="AA7" s="21"/>
      <c r="AB7" s="21"/>
      <c r="AC7" s="21"/>
      <c r="AD7" s="21"/>
      <c r="AE7" s="21"/>
    </row>
    <row r="8" spans="1:31" ht="30" x14ac:dyDescent="0.2">
      <c r="A8" s="20" t="s">
        <v>7</v>
      </c>
      <c r="B8" s="27">
        <v>6</v>
      </c>
      <c r="C8" s="21" t="s">
        <v>136</v>
      </c>
      <c r="D8" s="21"/>
      <c r="E8" s="21"/>
      <c r="F8" s="21"/>
      <c r="G8" s="21"/>
      <c r="H8" s="21"/>
      <c r="I8" s="21"/>
      <c r="J8" s="21"/>
      <c r="K8" s="21"/>
      <c r="L8" s="21"/>
      <c r="M8" s="21"/>
      <c r="N8" s="21"/>
      <c r="O8" s="21">
        <v>1</v>
      </c>
      <c r="P8" s="28">
        <v>1</v>
      </c>
      <c r="Q8" s="28">
        <v>1</v>
      </c>
      <c r="R8" s="28">
        <v>1</v>
      </c>
      <c r="S8" s="28">
        <v>1</v>
      </c>
      <c r="T8" s="22" t="s">
        <v>12</v>
      </c>
      <c r="U8" s="21">
        <f>IF((D8*Config!$B$9)+(E8*Config!$B$10)+(F8*Config!$B$11)+(G8*Config!$B$12)+(H8*Config!$B$13)+(I8*Config!$B$14)+(J8*Config!$B$15)+(K8*Config!$B$16)+(L8*Config!$B$17)+(M8*Config!$B$18)+(N8*Config!$B$19)+(O8*Config!$B$20)+(P8*Config!$B$21)+(Q8*Config!$B$22)+(R8*Config!$B$23)+(S8*Config!$B$24)&gt;0,1,0)</f>
        <v>1</v>
      </c>
      <c r="V8" s="21">
        <f t="shared" ref="V8" si="1">IF((IF(Y8="Y",0,1)+IF(Y8="y",0,1))&gt;0,U8,0)</f>
        <v>1</v>
      </c>
      <c r="W8" s="23" t="s">
        <v>11</v>
      </c>
      <c r="X8" s="24" t="s">
        <v>358</v>
      </c>
      <c r="Y8" s="25"/>
      <c r="Z8" s="26"/>
      <c r="AA8" s="21"/>
      <c r="AB8" s="21"/>
      <c r="AC8" s="21"/>
      <c r="AD8" s="21"/>
      <c r="AE8" s="21"/>
    </row>
    <row r="9" spans="1:31" ht="105" x14ac:dyDescent="0.2">
      <c r="A9" s="20" t="s">
        <v>7</v>
      </c>
      <c r="B9" s="27">
        <v>6</v>
      </c>
      <c r="C9" s="21"/>
      <c r="D9" s="21"/>
      <c r="E9" s="21"/>
      <c r="F9" s="21"/>
      <c r="G9" s="21"/>
      <c r="H9" s="21"/>
      <c r="I9" s="21"/>
      <c r="J9" s="21"/>
      <c r="K9" s="21"/>
      <c r="L9" s="21"/>
      <c r="M9" s="21"/>
      <c r="N9" s="21"/>
      <c r="O9" s="21">
        <v>1</v>
      </c>
      <c r="P9" s="21">
        <v>1</v>
      </c>
      <c r="Q9" s="21">
        <v>1</v>
      </c>
      <c r="R9" s="21">
        <v>1</v>
      </c>
      <c r="S9" s="21">
        <v>1</v>
      </c>
      <c r="T9" s="22" t="s">
        <v>14</v>
      </c>
      <c r="U9" s="21">
        <f>IF((D9*Config!$B$9)+(E9*Config!$B$10)+(F9*Config!$B$11)+(G9*Config!$B$12)+(H9*Config!$B$13)+(I9*Config!$B$14)+(J9*Config!$B$15)+(K9*Config!$B$16)+(L9*Config!$B$17)+(M9*Config!$B$18)+(N9*Config!$B$19)+(O9*Config!$B$20)+(P9*Config!$B$21)+(Q9*Config!$B$22)+(R9*Config!$B$23)+(S9*Config!$B$24)&gt;0,1,0)</f>
        <v>1</v>
      </c>
      <c r="V9" s="21">
        <f t="shared" si="0"/>
        <v>1</v>
      </c>
      <c r="W9" s="23" t="s">
        <v>13</v>
      </c>
      <c r="X9" s="34" t="s">
        <v>428</v>
      </c>
      <c r="Y9" s="29"/>
      <c r="Z9" s="29"/>
      <c r="AA9" s="21"/>
      <c r="AB9" s="21"/>
      <c r="AC9" s="21"/>
      <c r="AD9" s="21"/>
      <c r="AE9" s="21"/>
    </row>
    <row r="10" spans="1:31" hidden="1" x14ac:dyDescent="0.2">
      <c r="A10" s="20" t="s">
        <v>7</v>
      </c>
      <c r="B10" s="27">
        <v>6</v>
      </c>
      <c r="C10" s="21"/>
      <c r="D10" s="21"/>
      <c r="E10" s="21"/>
      <c r="F10" s="21"/>
      <c r="G10" s="21"/>
      <c r="H10" s="21"/>
      <c r="I10" s="21"/>
      <c r="J10" s="21"/>
      <c r="K10" s="21"/>
      <c r="L10" s="21"/>
      <c r="M10" s="21"/>
      <c r="N10" s="21"/>
      <c r="O10" s="21"/>
      <c r="P10" s="21"/>
      <c r="Q10" s="21"/>
      <c r="R10" s="21"/>
      <c r="S10" s="21"/>
      <c r="T10" s="22" t="s">
        <v>16</v>
      </c>
      <c r="U10" s="21">
        <f>IF((D10*Config!$B$9)+(E10*Config!$B$10)+(F10*Config!$B$11)+(G10*Config!$B$12)+(H10*Config!$B$13)+(I10*Config!$B$14)+(J10*Config!$B$15)+(K10*Config!$B$16)+(L10*Config!$B$17)+(M10*Config!$B$18)+(N10*Config!$B$19)+(O10*Config!$B$20)+(P10*Config!$B$21)+(Q10*Config!$B$22)+(R10*Config!$B$23)+(S10*Config!$B$24)&gt;0,1,0)</f>
        <v>0</v>
      </c>
      <c r="V10" s="21">
        <f t="shared" si="0"/>
        <v>0</v>
      </c>
      <c r="W10" s="23" t="s">
        <v>15</v>
      </c>
      <c r="X10" s="24"/>
      <c r="Y10" s="29"/>
      <c r="Z10" s="29"/>
      <c r="AA10" s="21"/>
      <c r="AB10" s="21"/>
      <c r="AC10" s="21"/>
      <c r="AD10" s="21"/>
      <c r="AE10" s="21"/>
    </row>
    <row r="11" spans="1:31" hidden="1" x14ac:dyDescent="0.2">
      <c r="A11" s="20" t="s">
        <v>21</v>
      </c>
      <c r="B11" s="27">
        <v>6</v>
      </c>
      <c r="C11" s="21" t="s">
        <v>22</v>
      </c>
      <c r="D11" s="21"/>
      <c r="E11" s="21"/>
      <c r="F11" s="21"/>
      <c r="G11" s="21"/>
      <c r="H11" s="21"/>
      <c r="I11" s="21"/>
      <c r="J11" s="21"/>
      <c r="K11" s="21"/>
      <c r="L11" s="21"/>
      <c r="M11" s="21"/>
      <c r="N11" s="21">
        <v>1</v>
      </c>
      <c r="O11" s="21"/>
      <c r="P11" s="21"/>
      <c r="Q11" s="21"/>
      <c r="R11" s="21"/>
      <c r="S11" s="21"/>
      <c r="T11" s="22" t="s">
        <v>18</v>
      </c>
      <c r="U11" s="21">
        <f>IF((D11*Config!$B$9)+(E11*Config!$B$10)+(F11*Config!$B$11)+(G11*Config!$B$12)+(H11*Config!$B$13)+(I11*Config!$B$14)+(J11*Config!$B$15)+(K11*Config!$B$16)+(L11*Config!$B$17)+(M11*Config!$B$18)+(N11*Config!$B$19)+(O11*Config!$B$20)+(P11*Config!$B$21)+(Q11*Config!$B$22)+(R11*Config!$B$23)+(S11*Config!$B$24)&gt;0,1,0)</f>
        <v>0</v>
      </c>
      <c r="V11" s="21">
        <f t="shared" si="0"/>
        <v>0</v>
      </c>
      <c r="W11" s="23" t="s">
        <v>17</v>
      </c>
      <c r="X11" s="24"/>
      <c r="Y11" s="25"/>
      <c r="Z11" s="26"/>
      <c r="AA11" s="21"/>
      <c r="AB11" s="21"/>
      <c r="AC11" s="21"/>
      <c r="AD11" s="21"/>
      <c r="AE11" s="21"/>
    </row>
    <row r="12" spans="1:31" hidden="1" x14ac:dyDescent="0.2">
      <c r="A12" s="20" t="s">
        <v>21</v>
      </c>
      <c r="B12" s="27">
        <v>6</v>
      </c>
      <c r="C12" s="21" t="s">
        <v>22</v>
      </c>
      <c r="D12" s="21"/>
      <c r="E12" s="21"/>
      <c r="F12" s="21"/>
      <c r="G12" s="21"/>
      <c r="H12" s="21"/>
      <c r="I12" s="21"/>
      <c r="J12" s="21"/>
      <c r="K12" s="21"/>
      <c r="L12" s="21"/>
      <c r="M12" s="21"/>
      <c r="N12" s="21">
        <v>1</v>
      </c>
      <c r="O12" s="21"/>
      <c r="P12" s="21"/>
      <c r="Q12" s="21"/>
      <c r="R12" s="21"/>
      <c r="S12" s="21"/>
      <c r="T12" s="22" t="s">
        <v>20</v>
      </c>
      <c r="U12" s="21">
        <f>IF((D12*Config!$B$9)+(E12*Config!$B$10)+(F12*Config!$B$11)+(G12*Config!$B$12)+(H12*Config!$B$13)+(I12*Config!$B$14)+(J12*Config!$B$15)+(K12*Config!$B$16)+(L12*Config!$B$17)+(M12*Config!$B$18)+(N12*Config!$B$19)+(O12*Config!$B$20)+(P12*Config!$B$21)+(Q12*Config!$B$22)+(R12*Config!$B$23)+(S12*Config!$B$24)&gt;0,1,0)</f>
        <v>0</v>
      </c>
      <c r="V12" s="21">
        <f t="shared" si="0"/>
        <v>0</v>
      </c>
      <c r="W12" s="23" t="s">
        <v>19</v>
      </c>
      <c r="X12" s="24"/>
      <c r="Y12" s="25"/>
      <c r="Z12" s="26"/>
      <c r="AA12" s="21"/>
      <c r="AB12" s="21"/>
      <c r="AC12" s="21"/>
      <c r="AD12" s="21"/>
      <c r="AE12" s="21"/>
    </row>
    <row r="13" spans="1:31" ht="45" x14ac:dyDescent="0.2">
      <c r="A13" s="20" t="s">
        <v>23</v>
      </c>
      <c r="B13" s="27">
        <v>7</v>
      </c>
      <c r="C13" s="21" t="s">
        <v>30</v>
      </c>
      <c r="D13" s="21"/>
      <c r="E13" s="21"/>
      <c r="F13" s="21"/>
      <c r="G13" s="21"/>
      <c r="H13" s="21"/>
      <c r="I13" s="21"/>
      <c r="J13" s="21"/>
      <c r="K13" s="21"/>
      <c r="L13" s="21"/>
      <c r="M13" s="21">
        <v>1</v>
      </c>
      <c r="N13" s="21"/>
      <c r="O13" s="21"/>
      <c r="P13" s="21">
        <v>1</v>
      </c>
      <c r="Q13" s="21">
        <v>1</v>
      </c>
      <c r="R13" s="21">
        <v>1</v>
      </c>
      <c r="S13" s="21">
        <v>1</v>
      </c>
      <c r="T13" s="22" t="s">
        <v>25</v>
      </c>
      <c r="U13" s="21">
        <f>IF((D13*Config!$B$9)+(E13*Config!$B$10)+(F13*Config!$B$11)+(G13*Config!$B$12)+(H13*Config!$B$13)+(I13*Config!$B$14)+(J13*Config!$B$15)+(K13*Config!$B$16)+(L13*Config!$B$17)+(M13*Config!$B$18)+(N13*Config!$B$19)+(O13*Config!$B$20)+(P13*Config!$B$21)+(Q13*Config!$B$22)+(R13*Config!$B$23)+(S13*Config!$B$24)&gt;0,1,0)</f>
        <v>1</v>
      </c>
      <c r="V13" s="21">
        <f t="shared" si="0"/>
        <v>1</v>
      </c>
      <c r="W13" s="23" t="s">
        <v>24</v>
      </c>
      <c r="X13" s="24" t="s">
        <v>339</v>
      </c>
      <c r="Y13" s="25"/>
      <c r="Z13" s="26"/>
      <c r="AA13" s="21"/>
      <c r="AB13" s="21"/>
      <c r="AC13" s="21"/>
      <c r="AD13" s="21"/>
      <c r="AE13" s="21"/>
    </row>
    <row r="14" spans="1:31" hidden="1" x14ac:dyDescent="0.2">
      <c r="A14" s="20" t="s">
        <v>23</v>
      </c>
      <c r="B14" s="27">
        <v>7</v>
      </c>
      <c r="C14" s="21" t="s">
        <v>30</v>
      </c>
      <c r="D14" s="21"/>
      <c r="E14" s="21"/>
      <c r="F14" s="21"/>
      <c r="G14" s="21"/>
      <c r="H14" s="21"/>
      <c r="I14" s="21"/>
      <c r="J14" s="21"/>
      <c r="K14" s="21"/>
      <c r="L14" s="21"/>
      <c r="M14" s="21">
        <v>1</v>
      </c>
      <c r="N14" s="21"/>
      <c r="O14" s="21"/>
      <c r="P14" s="21"/>
      <c r="Q14" s="21"/>
      <c r="R14" s="21"/>
      <c r="S14" s="21"/>
      <c r="T14" s="22" t="s">
        <v>31</v>
      </c>
      <c r="U14" s="21">
        <f>IF((D14*Config!$B$9)+(E14*Config!$B$10)+(F14*Config!$B$11)+(G14*Config!$B$12)+(H14*Config!$B$13)+(I14*Config!$B$14)+(J14*Config!$B$15)+(K14*Config!$B$16)+(L14*Config!$B$17)+(M14*Config!$B$18)+(N14*Config!$B$19)+(O14*Config!$B$20)+(P14*Config!$B$21)+(Q14*Config!$B$22)+(R14*Config!$B$23)+(S14*Config!$B$24)&gt;0,1,0)</f>
        <v>0</v>
      </c>
      <c r="V14" s="21">
        <f t="shared" si="0"/>
        <v>0</v>
      </c>
      <c r="W14" s="23" t="s">
        <v>26</v>
      </c>
      <c r="X14" s="24"/>
      <c r="Y14" s="25"/>
      <c r="Z14" s="26"/>
      <c r="AA14" s="21"/>
      <c r="AB14" s="21"/>
      <c r="AC14" s="21"/>
      <c r="AD14" s="21"/>
      <c r="AE14" s="21"/>
    </row>
    <row r="15" spans="1:31" hidden="1" x14ac:dyDescent="0.2">
      <c r="A15" s="20" t="s">
        <v>23</v>
      </c>
      <c r="B15" s="27">
        <v>7</v>
      </c>
      <c r="C15" s="21" t="s">
        <v>30</v>
      </c>
      <c r="D15" s="21"/>
      <c r="E15" s="21"/>
      <c r="F15" s="21"/>
      <c r="G15" s="21"/>
      <c r="H15" s="21"/>
      <c r="I15" s="21"/>
      <c r="J15" s="21"/>
      <c r="K15" s="21"/>
      <c r="L15" s="21"/>
      <c r="M15" s="21">
        <v>1</v>
      </c>
      <c r="N15" s="21"/>
      <c r="O15" s="21"/>
      <c r="P15" s="21"/>
      <c r="Q15" s="21"/>
      <c r="R15" s="21"/>
      <c r="S15" s="21"/>
      <c r="T15" s="22" t="s">
        <v>32</v>
      </c>
      <c r="U15" s="21">
        <f>IF((D15*Config!$B$9)+(E15*Config!$B$10)+(F15*Config!$B$11)+(G15*Config!$B$12)+(H15*Config!$B$13)+(I15*Config!$B$14)+(J15*Config!$B$15)+(K15*Config!$B$16)+(L15*Config!$B$17)+(M15*Config!$B$18)+(N15*Config!$B$19)+(O15*Config!$B$20)+(P15*Config!$B$21)+(Q15*Config!$B$22)+(R15*Config!$B$23)+(S15*Config!$B$24)&gt;0,1,0)</f>
        <v>0</v>
      </c>
      <c r="V15" s="21">
        <f t="shared" si="0"/>
        <v>0</v>
      </c>
      <c r="W15" s="23" t="s">
        <v>27</v>
      </c>
      <c r="X15" s="24"/>
      <c r="Y15" s="25"/>
      <c r="Z15" s="26"/>
      <c r="AA15" s="21"/>
      <c r="AB15" s="21"/>
      <c r="AC15" s="21"/>
      <c r="AD15" s="21"/>
      <c r="AE15" s="21"/>
    </row>
    <row r="16" spans="1:31" hidden="1" x14ac:dyDescent="0.2">
      <c r="A16" s="20" t="s">
        <v>23</v>
      </c>
      <c r="B16" s="27">
        <v>7</v>
      </c>
      <c r="C16" s="21" t="s">
        <v>30</v>
      </c>
      <c r="D16" s="21"/>
      <c r="E16" s="21"/>
      <c r="F16" s="21"/>
      <c r="G16" s="21"/>
      <c r="H16" s="21"/>
      <c r="I16" s="21"/>
      <c r="J16" s="21"/>
      <c r="K16" s="21"/>
      <c r="L16" s="21"/>
      <c r="M16" s="21">
        <v>1</v>
      </c>
      <c r="N16" s="21"/>
      <c r="O16" s="21"/>
      <c r="P16" s="21"/>
      <c r="Q16" s="21"/>
      <c r="R16" s="21"/>
      <c r="S16" s="21"/>
      <c r="T16" s="22" t="s">
        <v>33</v>
      </c>
      <c r="U16" s="21">
        <f>IF((D16*Config!$B$9)+(E16*Config!$B$10)+(F16*Config!$B$11)+(G16*Config!$B$12)+(H16*Config!$B$13)+(I16*Config!$B$14)+(J16*Config!$B$15)+(K16*Config!$B$16)+(L16*Config!$B$17)+(M16*Config!$B$18)+(N16*Config!$B$19)+(O16*Config!$B$20)+(P16*Config!$B$21)+(Q16*Config!$B$22)+(R16*Config!$B$23)+(S16*Config!$B$24)&gt;0,1,0)</f>
        <v>0</v>
      </c>
      <c r="V16" s="21">
        <f t="shared" si="0"/>
        <v>0</v>
      </c>
      <c r="W16" s="23" t="s">
        <v>28</v>
      </c>
      <c r="X16" s="24"/>
      <c r="Y16" s="25"/>
      <c r="Z16" s="26"/>
      <c r="AA16" s="21"/>
      <c r="AB16" s="21"/>
      <c r="AC16" s="21"/>
      <c r="AD16" s="21"/>
      <c r="AE16" s="21"/>
    </row>
    <row r="17" spans="1:31" hidden="1" x14ac:dyDescent="0.2">
      <c r="A17" s="20" t="s">
        <v>23</v>
      </c>
      <c r="B17" s="27">
        <v>7</v>
      </c>
      <c r="C17" s="21" t="s">
        <v>30</v>
      </c>
      <c r="D17" s="21"/>
      <c r="E17" s="21"/>
      <c r="F17" s="21"/>
      <c r="G17" s="21"/>
      <c r="H17" s="21"/>
      <c r="I17" s="21"/>
      <c r="J17" s="21"/>
      <c r="K17" s="21"/>
      <c r="L17" s="21"/>
      <c r="M17" s="21">
        <v>1</v>
      </c>
      <c r="N17" s="21"/>
      <c r="O17" s="21"/>
      <c r="P17" s="21"/>
      <c r="Q17" s="21"/>
      <c r="R17" s="21"/>
      <c r="S17" s="21"/>
      <c r="T17" s="22" t="s">
        <v>34</v>
      </c>
      <c r="U17" s="21">
        <f>IF((D17*Config!$B$9)+(E17*Config!$B$10)+(F17*Config!$B$11)+(G17*Config!$B$12)+(H17*Config!$B$13)+(I17*Config!$B$14)+(J17*Config!$B$15)+(K17*Config!$B$16)+(L17*Config!$B$17)+(M17*Config!$B$18)+(N17*Config!$B$19)+(O17*Config!$B$20)+(P17*Config!$B$21)+(Q17*Config!$B$22)+(R17*Config!$B$23)+(S17*Config!$B$24)&gt;0,1,0)</f>
        <v>0</v>
      </c>
      <c r="V17" s="21">
        <f t="shared" si="0"/>
        <v>0</v>
      </c>
      <c r="W17" s="23" t="s">
        <v>29</v>
      </c>
      <c r="X17" s="24"/>
      <c r="Y17" s="25"/>
      <c r="Z17" s="26"/>
      <c r="AA17" s="21"/>
      <c r="AB17" s="21"/>
      <c r="AC17" s="21"/>
      <c r="AD17" s="21"/>
      <c r="AE17" s="21"/>
    </row>
    <row r="18" spans="1:31" hidden="1" x14ac:dyDescent="0.2">
      <c r="A18" s="20" t="s">
        <v>23</v>
      </c>
      <c r="B18" s="27">
        <v>7</v>
      </c>
      <c r="C18" s="21" t="s">
        <v>30</v>
      </c>
      <c r="D18" s="21"/>
      <c r="E18" s="21"/>
      <c r="F18" s="21"/>
      <c r="G18" s="21"/>
      <c r="H18" s="21"/>
      <c r="I18" s="21"/>
      <c r="J18" s="21"/>
      <c r="K18" s="21"/>
      <c r="L18" s="21"/>
      <c r="M18" s="21">
        <v>1</v>
      </c>
      <c r="N18" s="21"/>
      <c r="O18" s="21"/>
      <c r="P18" s="21"/>
      <c r="Q18" s="21"/>
      <c r="R18" s="21"/>
      <c r="S18" s="21"/>
      <c r="T18" s="22" t="s">
        <v>36</v>
      </c>
      <c r="U18" s="21">
        <f>IF((D18*Config!$B$9)+(E18*Config!$B$10)+(F18*Config!$B$11)+(G18*Config!$B$12)+(H18*Config!$B$13)+(I18*Config!$B$14)+(J18*Config!$B$15)+(K18*Config!$B$16)+(L18*Config!$B$17)+(M18*Config!$B$18)+(N18*Config!$B$19)+(O18*Config!$B$20)+(P18*Config!$B$21)+(Q18*Config!$B$22)+(R18*Config!$B$23)+(S18*Config!$B$24)&gt;0,1,0)</f>
        <v>0</v>
      </c>
      <c r="V18" s="21">
        <f t="shared" si="0"/>
        <v>0</v>
      </c>
      <c r="W18" s="23" t="s">
        <v>35</v>
      </c>
      <c r="X18" s="24"/>
      <c r="Y18" s="25"/>
      <c r="Z18" s="26"/>
      <c r="AA18" s="21"/>
      <c r="AB18" s="21"/>
      <c r="AC18" s="21"/>
      <c r="AD18" s="21"/>
      <c r="AE18" s="21"/>
    </row>
    <row r="19" spans="1:31" hidden="1" x14ac:dyDescent="0.2">
      <c r="A19" s="20" t="s">
        <v>37</v>
      </c>
      <c r="B19" s="27">
        <v>8</v>
      </c>
      <c r="C19" s="21" t="s">
        <v>38</v>
      </c>
      <c r="D19" s="21"/>
      <c r="E19" s="21"/>
      <c r="F19" s="21"/>
      <c r="G19" s="21"/>
      <c r="H19" s="21"/>
      <c r="I19" s="21">
        <v>1</v>
      </c>
      <c r="J19" s="21"/>
      <c r="K19" s="21"/>
      <c r="L19" s="21"/>
      <c r="M19" s="21"/>
      <c r="N19" s="21"/>
      <c r="O19" s="21"/>
      <c r="P19" s="21"/>
      <c r="Q19" s="21"/>
      <c r="R19" s="21"/>
      <c r="S19" s="21"/>
      <c r="T19" s="22" t="s">
        <v>40</v>
      </c>
      <c r="U19" s="21">
        <f>IF((D19*Config!$B$9)+(E19*Config!$B$10)+(F19*Config!$B$11)+(G19*Config!$B$12)+(H19*Config!$B$13)+(I19*Config!$B$14)+(J19*Config!$B$15)+(K19*Config!$B$16)+(L19*Config!$B$17)+(M19*Config!$B$18)+(N19*Config!$B$19)+(O19*Config!$B$20)+(P19*Config!$B$21)+(Q19*Config!$B$22)+(R19*Config!$B$23)+(S19*Config!$B$24)&gt;0,1,0)</f>
        <v>0</v>
      </c>
      <c r="V19" s="21">
        <f t="shared" ref="V19" si="2">IF((IF(Y19="Y",0,1)+IF(Y19="y",0,1))&gt;0,U19,0)</f>
        <v>0</v>
      </c>
      <c r="W19" s="23" t="s">
        <v>39</v>
      </c>
      <c r="X19" s="24"/>
      <c r="Y19" s="25"/>
      <c r="Z19" s="26"/>
      <c r="AA19" s="21"/>
      <c r="AB19" s="21"/>
      <c r="AC19" s="21"/>
      <c r="AD19" s="21"/>
      <c r="AE19" s="21"/>
    </row>
    <row r="20" spans="1:31" ht="105" x14ac:dyDescent="0.2">
      <c r="A20" s="20" t="s">
        <v>37</v>
      </c>
      <c r="B20" s="27">
        <v>8</v>
      </c>
      <c r="C20" s="21" t="s">
        <v>38</v>
      </c>
      <c r="D20" s="21"/>
      <c r="E20" s="21"/>
      <c r="F20" s="21"/>
      <c r="G20" s="21"/>
      <c r="H20" s="21"/>
      <c r="I20" s="21">
        <v>1</v>
      </c>
      <c r="J20" s="21"/>
      <c r="K20" s="21"/>
      <c r="L20" s="21"/>
      <c r="M20" s="21"/>
      <c r="N20" s="21"/>
      <c r="O20" s="21">
        <v>1</v>
      </c>
      <c r="P20" s="21">
        <v>1</v>
      </c>
      <c r="Q20" s="21">
        <v>1</v>
      </c>
      <c r="R20" s="21"/>
      <c r="S20" s="21">
        <v>1</v>
      </c>
      <c r="T20" s="22" t="s">
        <v>405</v>
      </c>
      <c r="U20" s="21">
        <f>IF((D20*Config!$B$9)+(E20*Config!$B$10)+(F20*Config!$B$11)+(G20*Config!$B$12)+(H20*Config!$B$13)+(I20*Config!$B$14)+(J20*Config!$B$15)+(K20*Config!$B$16)+(L20*Config!$B$17)+(M20*Config!$B$18)+(N20*Config!$B$19)+(O20*Config!$B$20)+(P20*Config!$B$21)+(Q20*Config!$B$22)+(R20*Config!$B$23)+(S20*Config!$B$24)&gt;0,1,0)</f>
        <v>1</v>
      </c>
      <c r="V20" s="21">
        <f t="shared" si="0"/>
        <v>1</v>
      </c>
      <c r="W20" s="23" t="s">
        <v>39</v>
      </c>
      <c r="X20" s="33" t="s">
        <v>404</v>
      </c>
      <c r="Y20" s="25"/>
      <c r="Z20" s="26"/>
      <c r="AA20" s="21"/>
      <c r="AB20" s="21"/>
      <c r="AC20" s="21"/>
      <c r="AD20" s="21"/>
      <c r="AE20" s="21"/>
    </row>
    <row r="21" spans="1:31" hidden="1" x14ac:dyDescent="0.2">
      <c r="A21" s="20" t="s">
        <v>37</v>
      </c>
      <c r="B21" s="27">
        <v>8</v>
      </c>
      <c r="C21" s="21" t="s">
        <v>38</v>
      </c>
      <c r="D21" s="21"/>
      <c r="E21" s="21"/>
      <c r="F21" s="21"/>
      <c r="G21" s="21"/>
      <c r="H21" s="21"/>
      <c r="I21" s="21">
        <v>1</v>
      </c>
      <c r="J21" s="21"/>
      <c r="K21" s="21"/>
      <c r="L21" s="21"/>
      <c r="M21" s="21"/>
      <c r="N21" s="21"/>
      <c r="O21" s="21"/>
      <c r="P21" s="21"/>
      <c r="Q21" s="21"/>
      <c r="R21" s="21"/>
      <c r="S21" s="21"/>
      <c r="T21" s="22" t="s">
        <v>40</v>
      </c>
      <c r="U21" s="21">
        <f>IF((D21*Config!$B$9)+(E21*Config!$B$10)+(F21*Config!$B$11)+(G21*Config!$B$12)+(H21*Config!$B$13)+(I21*Config!$B$14)+(J21*Config!$B$15)+(K21*Config!$B$16)+(L21*Config!$B$17)+(M21*Config!$B$18)+(N21*Config!$B$19)+(O21*Config!$B$20)+(P21*Config!$B$21)+(Q21*Config!$B$22)+(R21*Config!$B$23)+(S21*Config!$B$24)&gt;0,1,0)</f>
        <v>0</v>
      </c>
      <c r="V21" s="21">
        <f t="shared" si="0"/>
        <v>0</v>
      </c>
      <c r="W21" s="23" t="s">
        <v>41</v>
      </c>
      <c r="X21" s="24"/>
      <c r="Y21" s="25"/>
      <c r="Z21" s="26"/>
      <c r="AA21" s="21"/>
      <c r="AB21" s="21"/>
      <c r="AC21" s="21"/>
      <c r="AD21" s="21"/>
      <c r="AE21" s="21"/>
    </row>
    <row r="22" spans="1:31" hidden="1" x14ac:dyDescent="0.2">
      <c r="A22" s="20" t="s">
        <v>37</v>
      </c>
      <c r="B22" s="27">
        <v>8</v>
      </c>
      <c r="C22" s="21" t="s">
        <v>38</v>
      </c>
      <c r="D22" s="21"/>
      <c r="E22" s="21"/>
      <c r="F22" s="21"/>
      <c r="G22" s="21"/>
      <c r="H22" s="21"/>
      <c r="I22" s="21">
        <v>1</v>
      </c>
      <c r="J22" s="21"/>
      <c r="K22" s="21"/>
      <c r="L22" s="21"/>
      <c r="M22" s="21"/>
      <c r="N22" s="21"/>
      <c r="O22" s="21"/>
      <c r="P22" s="21"/>
      <c r="Q22" s="21"/>
      <c r="R22" s="21"/>
      <c r="S22" s="21"/>
      <c r="T22" s="22" t="s">
        <v>43</v>
      </c>
      <c r="U22" s="21">
        <f>IF((D22*Config!$B$9)+(E22*Config!$B$10)+(F22*Config!$B$11)+(G22*Config!$B$12)+(H22*Config!$B$13)+(I22*Config!$B$14)+(J22*Config!$B$15)+(K22*Config!$B$16)+(L22*Config!$B$17)+(M22*Config!$B$18)+(N22*Config!$B$19)+(O22*Config!$B$20)+(P22*Config!$B$21)+(Q22*Config!$B$22)+(R22*Config!$B$23)+(S22*Config!$B$24)&gt;0,1,0)</f>
        <v>0</v>
      </c>
      <c r="V22" s="21">
        <f t="shared" si="0"/>
        <v>0</v>
      </c>
      <c r="W22" s="23" t="s">
        <v>42</v>
      </c>
      <c r="X22" s="24"/>
      <c r="Y22" s="25"/>
      <c r="Z22" s="26"/>
      <c r="AA22" s="21"/>
      <c r="AB22" s="21"/>
      <c r="AC22" s="21"/>
      <c r="AD22" s="21"/>
      <c r="AE22" s="21"/>
    </row>
    <row r="23" spans="1:31" hidden="1" x14ac:dyDescent="0.2">
      <c r="A23" s="20" t="s">
        <v>37</v>
      </c>
      <c r="B23" s="27">
        <v>8</v>
      </c>
      <c r="C23" s="21" t="s">
        <v>38</v>
      </c>
      <c r="D23" s="21"/>
      <c r="E23" s="21"/>
      <c r="F23" s="21"/>
      <c r="G23" s="21"/>
      <c r="H23" s="21"/>
      <c r="I23" s="21">
        <v>1</v>
      </c>
      <c r="J23" s="21"/>
      <c r="K23" s="21"/>
      <c r="L23" s="21"/>
      <c r="M23" s="21"/>
      <c r="N23" s="21"/>
      <c r="O23" s="21"/>
      <c r="P23" s="21"/>
      <c r="Q23" s="21"/>
      <c r="R23" s="21"/>
      <c r="S23" s="21"/>
      <c r="T23" s="22" t="s">
        <v>36</v>
      </c>
      <c r="U23" s="21">
        <f>IF((D23*Config!$B$9)+(E23*Config!$B$10)+(F23*Config!$B$11)+(G23*Config!$B$12)+(H23*Config!$B$13)+(I23*Config!$B$14)+(J23*Config!$B$15)+(K23*Config!$B$16)+(L23*Config!$B$17)+(M23*Config!$B$18)+(N23*Config!$B$19)+(O23*Config!$B$20)+(P23*Config!$B$21)+(Q23*Config!$B$22)+(R23*Config!$B$23)+(S23*Config!$B$24)&gt;0,1,0)</f>
        <v>0</v>
      </c>
      <c r="V23" s="21">
        <f t="shared" si="0"/>
        <v>0</v>
      </c>
      <c r="W23" s="23" t="s">
        <v>44</v>
      </c>
      <c r="X23" s="24"/>
      <c r="Y23" s="25"/>
      <c r="Z23" s="26"/>
      <c r="AA23" s="21"/>
      <c r="AB23" s="21"/>
      <c r="AC23" s="21"/>
      <c r="AD23" s="21"/>
      <c r="AE23" s="21"/>
    </row>
    <row r="24" spans="1:31" hidden="1" x14ac:dyDescent="0.2">
      <c r="A24" s="20" t="s">
        <v>45</v>
      </c>
      <c r="B24" s="27">
        <v>8</v>
      </c>
      <c r="C24" s="21" t="s">
        <v>233</v>
      </c>
      <c r="D24" s="21"/>
      <c r="E24" s="21"/>
      <c r="F24" s="21"/>
      <c r="G24" s="21"/>
      <c r="H24" s="21"/>
      <c r="I24" s="21"/>
      <c r="J24" s="21"/>
      <c r="K24" s="21">
        <v>1</v>
      </c>
      <c r="L24" s="21"/>
      <c r="M24" s="21"/>
      <c r="N24" s="21"/>
      <c r="O24" s="21"/>
      <c r="P24" s="21"/>
      <c r="Q24" s="21"/>
      <c r="R24" s="21"/>
      <c r="S24" s="21"/>
      <c r="T24" s="22" t="s">
        <v>47</v>
      </c>
      <c r="U24" s="21">
        <f>IF((D24*Config!$B$9)+(E24*Config!$B$10)+(F24*Config!$B$11)+(G24*Config!$B$12)+(H24*Config!$B$13)+(I24*Config!$B$14)+(J24*Config!$B$15)+(K24*Config!$B$16)+(L24*Config!$B$17)+(M24*Config!$B$18)+(N24*Config!$B$19)+(O24*Config!$B$20)+(P24*Config!$B$21)+(Q24*Config!$B$22)+(R24*Config!$B$23)+(S24*Config!$B$24)&gt;0,1,0)</f>
        <v>0</v>
      </c>
      <c r="V24" s="21">
        <f t="shared" ref="V24:V25" si="3">IF((IF(Y24="Y",0,1)+IF(Y24="y",0,1))&gt;0,U24,0)</f>
        <v>0</v>
      </c>
      <c r="W24" s="23" t="s">
        <v>46</v>
      </c>
      <c r="X24" s="24"/>
      <c r="Y24" s="25"/>
      <c r="Z24" s="26"/>
      <c r="AA24" s="21"/>
      <c r="AB24" s="21"/>
      <c r="AC24" s="21"/>
      <c r="AD24" s="21"/>
      <c r="AE24" s="21"/>
    </row>
    <row r="25" spans="1:31" ht="45" x14ac:dyDescent="0.2">
      <c r="A25" s="20" t="s">
        <v>45</v>
      </c>
      <c r="B25" s="27">
        <v>8</v>
      </c>
      <c r="C25" s="21" t="s">
        <v>233</v>
      </c>
      <c r="D25" s="21"/>
      <c r="E25" s="21"/>
      <c r="F25" s="21"/>
      <c r="G25" s="21"/>
      <c r="H25" s="21"/>
      <c r="I25" s="21"/>
      <c r="J25" s="21"/>
      <c r="K25" s="21">
        <v>1</v>
      </c>
      <c r="L25" s="21"/>
      <c r="M25" s="21"/>
      <c r="N25" s="21"/>
      <c r="O25" s="21"/>
      <c r="P25" s="21">
        <v>1</v>
      </c>
      <c r="Q25" s="21">
        <v>1</v>
      </c>
      <c r="R25" s="21">
        <v>1</v>
      </c>
      <c r="S25" s="21">
        <v>1</v>
      </c>
      <c r="T25" s="22" t="s">
        <v>400</v>
      </c>
      <c r="U25" s="21">
        <f>IF((D25*Config!$B$9)+(E25*Config!$B$10)+(F25*Config!$B$11)+(G25*Config!$B$12)+(H25*Config!$B$13)+(I25*Config!$B$14)+(J25*Config!$B$15)+(K25*Config!$B$16)+(L25*Config!$B$17)+(M25*Config!$B$18)+(N25*Config!$B$19)+(O25*Config!$B$20)+(P25*Config!$B$21)+(Q25*Config!$B$22)+(R25*Config!$B$23)+(S25*Config!$B$24)&gt;0,1,0)</f>
        <v>1</v>
      </c>
      <c r="V25" s="21">
        <f t="shared" si="3"/>
        <v>1</v>
      </c>
      <c r="W25" s="23" t="s">
        <v>46</v>
      </c>
      <c r="X25" s="24" t="s">
        <v>401</v>
      </c>
      <c r="Y25" s="25"/>
      <c r="Z25" s="26"/>
      <c r="AA25" s="21"/>
      <c r="AB25" s="21"/>
      <c r="AC25" s="21"/>
      <c r="AD25" s="21"/>
      <c r="AE25" s="21"/>
    </row>
    <row r="26" spans="1:31" ht="60" x14ac:dyDescent="0.2">
      <c r="A26" s="20" t="s">
        <v>45</v>
      </c>
      <c r="B26" s="27">
        <v>8</v>
      </c>
      <c r="C26" s="21" t="s">
        <v>233</v>
      </c>
      <c r="D26" s="21"/>
      <c r="E26" s="21"/>
      <c r="F26" s="21"/>
      <c r="G26" s="21"/>
      <c r="H26" s="21"/>
      <c r="I26" s="21"/>
      <c r="J26" s="21"/>
      <c r="K26" s="21">
        <v>1</v>
      </c>
      <c r="L26" s="21"/>
      <c r="M26" s="21"/>
      <c r="N26" s="21"/>
      <c r="O26" s="21"/>
      <c r="P26" s="21">
        <v>1</v>
      </c>
      <c r="Q26" s="21">
        <v>1</v>
      </c>
      <c r="R26" s="21">
        <v>1</v>
      </c>
      <c r="S26" s="21">
        <v>1</v>
      </c>
      <c r="T26" s="22" t="s">
        <v>402</v>
      </c>
      <c r="U26" s="21">
        <f>IF((D26*Config!$B$9)+(E26*Config!$B$10)+(F26*Config!$B$11)+(G26*Config!$B$12)+(H26*Config!$B$13)+(I26*Config!$B$14)+(J26*Config!$B$15)+(K26*Config!$B$16)+(L26*Config!$B$17)+(M26*Config!$B$18)+(N26*Config!$B$19)+(O26*Config!$B$20)+(P26*Config!$B$21)+(Q26*Config!$B$22)+(R26*Config!$B$23)+(S26*Config!$B$24)&gt;0,1,0)</f>
        <v>1</v>
      </c>
      <c r="V26" s="21">
        <f t="shared" si="0"/>
        <v>1</v>
      </c>
      <c r="W26" s="23" t="s">
        <v>46</v>
      </c>
      <c r="X26" s="24" t="s">
        <v>403</v>
      </c>
      <c r="Y26" s="25"/>
      <c r="Z26" s="26"/>
      <c r="AA26" s="21"/>
      <c r="AB26" s="21"/>
      <c r="AC26" s="21"/>
      <c r="AD26" s="21"/>
      <c r="AE26" s="21"/>
    </row>
    <row r="27" spans="1:31" hidden="1" x14ac:dyDescent="0.2">
      <c r="A27" s="20" t="s">
        <v>45</v>
      </c>
      <c r="B27" s="27">
        <v>8</v>
      </c>
      <c r="C27" s="21" t="s">
        <v>233</v>
      </c>
      <c r="D27" s="21"/>
      <c r="E27" s="21"/>
      <c r="F27" s="21"/>
      <c r="G27" s="21"/>
      <c r="H27" s="21"/>
      <c r="I27" s="21"/>
      <c r="J27" s="21"/>
      <c r="K27" s="21">
        <v>1</v>
      </c>
      <c r="L27" s="21"/>
      <c r="M27" s="21"/>
      <c r="N27" s="21"/>
      <c r="O27" s="21"/>
      <c r="P27" s="21"/>
      <c r="Q27" s="21"/>
      <c r="R27" s="21"/>
      <c r="S27" s="21"/>
      <c r="T27" s="22" t="s">
        <v>49</v>
      </c>
      <c r="U27" s="21">
        <f>IF((D27*Config!$B$9)+(E27*Config!$B$10)+(F27*Config!$B$11)+(G27*Config!$B$12)+(H27*Config!$B$13)+(I27*Config!$B$14)+(J27*Config!$B$15)+(K27*Config!$B$16)+(L27*Config!$B$17)+(M27*Config!$B$18)+(N27*Config!$B$19)+(O27*Config!$B$20)+(P27*Config!$B$21)+(Q27*Config!$B$22)+(R27*Config!$B$23)+(S27*Config!$B$24)&gt;0,1,0)</f>
        <v>0</v>
      </c>
      <c r="V27" s="21">
        <f t="shared" si="0"/>
        <v>0</v>
      </c>
      <c r="W27" s="23" t="s">
        <v>48</v>
      </c>
      <c r="X27" s="24"/>
      <c r="Y27" s="25"/>
      <c r="Z27" s="26"/>
      <c r="AA27" s="21"/>
      <c r="AB27" s="21"/>
      <c r="AC27" s="21"/>
      <c r="AD27" s="21"/>
      <c r="AE27" s="21"/>
    </row>
    <row r="28" spans="1:31" hidden="1" x14ac:dyDescent="0.2">
      <c r="A28" s="20" t="s">
        <v>45</v>
      </c>
      <c r="B28" s="27">
        <v>8</v>
      </c>
      <c r="C28" s="21" t="s">
        <v>38</v>
      </c>
      <c r="D28" s="21"/>
      <c r="E28" s="21"/>
      <c r="F28" s="21"/>
      <c r="G28" s="21"/>
      <c r="H28" s="21"/>
      <c r="I28" s="21">
        <v>1</v>
      </c>
      <c r="J28" s="21"/>
      <c r="K28" s="21"/>
      <c r="L28" s="21"/>
      <c r="M28" s="21"/>
      <c r="N28" s="21"/>
      <c r="O28" s="21"/>
      <c r="P28" s="21"/>
      <c r="Q28" s="21"/>
      <c r="R28" s="21"/>
      <c r="S28" s="21"/>
      <c r="T28" s="22" t="s">
        <v>51</v>
      </c>
      <c r="U28" s="21">
        <f>IF((D28*Config!$B$9)+(E28*Config!$B$10)+(F28*Config!$B$11)+(G28*Config!$B$12)+(H28*Config!$B$13)+(I28*Config!$B$14)+(J28*Config!$B$15)+(K28*Config!$B$16)+(L28*Config!$B$17)+(M28*Config!$B$18)+(N28*Config!$B$19)+(O28*Config!$B$20)+(P28*Config!$B$21)+(Q28*Config!$B$22)+(R28*Config!$B$23)+(S28*Config!$B$24)&gt;0,1,0)</f>
        <v>0</v>
      </c>
      <c r="V28" s="21">
        <f t="shared" si="0"/>
        <v>0</v>
      </c>
      <c r="W28" s="23" t="s">
        <v>50</v>
      </c>
      <c r="X28" s="24"/>
      <c r="Y28" s="25"/>
      <c r="Z28" s="26"/>
      <c r="AA28" s="21"/>
      <c r="AB28" s="21"/>
      <c r="AC28" s="21"/>
      <c r="AD28" s="21"/>
      <c r="AE28" s="21"/>
    </row>
    <row r="29" spans="1:31" hidden="1" x14ac:dyDescent="0.2">
      <c r="A29" s="20" t="s">
        <v>55</v>
      </c>
      <c r="B29" s="27">
        <v>8</v>
      </c>
      <c r="C29" s="21" t="s">
        <v>54</v>
      </c>
      <c r="D29" s="21"/>
      <c r="E29" s="21"/>
      <c r="F29" s="21"/>
      <c r="G29" s="21"/>
      <c r="H29" s="21"/>
      <c r="I29" s="21"/>
      <c r="J29" s="21">
        <v>1</v>
      </c>
      <c r="K29" s="21"/>
      <c r="L29" s="21"/>
      <c r="M29" s="21"/>
      <c r="N29" s="21"/>
      <c r="O29" s="21"/>
      <c r="P29" s="21"/>
      <c r="Q29" s="21"/>
      <c r="R29" s="21"/>
      <c r="S29" s="21"/>
      <c r="T29" s="22" t="s">
        <v>53</v>
      </c>
      <c r="U29" s="21">
        <f>IF((D29*Config!$B$9)+(E29*Config!$B$10)+(F29*Config!$B$11)+(G29*Config!$B$12)+(H29*Config!$B$13)+(I29*Config!$B$14)+(J29*Config!$B$15)+(K29*Config!$B$16)+(L29*Config!$B$17)+(M29*Config!$B$18)+(N29*Config!$B$19)+(O29*Config!$B$20)+(P29*Config!$B$21)+(Q29*Config!$B$22)+(R29*Config!$B$23)+(S29*Config!$B$24)&gt;0,1,0)</f>
        <v>0</v>
      </c>
      <c r="V29" s="21">
        <f t="shared" si="0"/>
        <v>0</v>
      </c>
      <c r="W29" s="23" t="s">
        <v>52</v>
      </c>
      <c r="X29" s="24"/>
      <c r="Y29" s="25"/>
      <c r="Z29" s="26"/>
      <c r="AA29" s="21"/>
      <c r="AB29" s="21"/>
      <c r="AC29" s="21"/>
      <c r="AD29" s="21"/>
      <c r="AE29" s="21"/>
    </row>
    <row r="30" spans="1:31" x14ac:dyDescent="0.2">
      <c r="A30" s="20" t="s">
        <v>55</v>
      </c>
      <c r="B30" s="27">
        <v>8</v>
      </c>
      <c r="C30" s="21" t="s">
        <v>54</v>
      </c>
      <c r="D30" s="21"/>
      <c r="E30" s="21"/>
      <c r="F30" s="21"/>
      <c r="G30" s="21"/>
      <c r="H30" s="21"/>
      <c r="I30" s="21"/>
      <c r="J30" s="21">
        <v>1</v>
      </c>
      <c r="K30" s="21"/>
      <c r="L30" s="21"/>
      <c r="M30" s="21"/>
      <c r="N30" s="21"/>
      <c r="O30" s="21"/>
      <c r="P30" s="21">
        <v>1</v>
      </c>
      <c r="Q30" s="21"/>
      <c r="R30" s="21"/>
      <c r="S30" s="21">
        <v>1</v>
      </c>
      <c r="T30" s="22" t="s">
        <v>57</v>
      </c>
      <c r="U30" s="21">
        <f>IF((D30*Config!$B$9)+(E30*Config!$B$10)+(F30*Config!$B$11)+(G30*Config!$B$12)+(H30*Config!$B$13)+(I30*Config!$B$14)+(J30*Config!$B$15)+(K30*Config!$B$16)+(L30*Config!$B$17)+(M30*Config!$B$18)+(N30*Config!$B$19)+(O30*Config!$B$20)+(P30*Config!$B$21)+(Q30*Config!$B$22)+(R30*Config!$B$23)+(S30*Config!$B$24)&gt;0,1,0)</f>
        <v>1</v>
      </c>
      <c r="V30" s="21">
        <f t="shared" ref="V30" si="4">IF((IF(Y30="Y",0,1)+IF(Y30="y",0,1))&gt;0,U30,0)</f>
        <v>1</v>
      </c>
      <c r="W30" s="23" t="s">
        <v>56</v>
      </c>
      <c r="X30" s="24" t="s">
        <v>359</v>
      </c>
      <c r="Y30" s="25"/>
      <c r="Z30" s="26"/>
      <c r="AA30" s="21"/>
      <c r="AB30" s="21"/>
      <c r="AC30" s="21"/>
      <c r="AD30" s="21"/>
      <c r="AE30" s="21"/>
    </row>
    <row r="31" spans="1:31" ht="30" x14ac:dyDescent="0.2">
      <c r="A31" s="20" t="s">
        <v>55</v>
      </c>
      <c r="B31" s="27">
        <v>8</v>
      </c>
      <c r="C31" s="21" t="s">
        <v>54</v>
      </c>
      <c r="D31" s="21"/>
      <c r="E31" s="21"/>
      <c r="F31" s="21"/>
      <c r="G31" s="21"/>
      <c r="H31" s="21"/>
      <c r="I31" s="21"/>
      <c r="J31" s="21">
        <v>1</v>
      </c>
      <c r="K31" s="21"/>
      <c r="L31" s="21"/>
      <c r="M31" s="21"/>
      <c r="N31" s="21"/>
      <c r="O31" s="21"/>
      <c r="P31" s="21">
        <v>1</v>
      </c>
      <c r="Q31" s="21"/>
      <c r="R31" s="21"/>
      <c r="S31" s="21">
        <v>1</v>
      </c>
      <c r="T31" s="22" t="s">
        <v>57</v>
      </c>
      <c r="U31" s="21">
        <f>IF((D31*Config!$B$9)+(E31*Config!$B$10)+(F31*Config!$B$11)+(G31*Config!$B$12)+(H31*Config!$B$13)+(I31*Config!$B$14)+(J31*Config!$B$15)+(K31*Config!$B$16)+(L31*Config!$B$17)+(M31*Config!$B$18)+(N31*Config!$B$19)+(O31*Config!$B$20)+(P31*Config!$B$21)+(Q31*Config!$B$22)+(R31*Config!$B$23)+(S31*Config!$B$24)&gt;0,1,0)</f>
        <v>1</v>
      </c>
      <c r="V31" s="21">
        <f t="shared" si="0"/>
        <v>1</v>
      </c>
      <c r="W31" s="23" t="s">
        <v>56</v>
      </c>
      <c r="X31" s="24" t="s">
        <v>362</v>
      </c>
      <c r="Y31" s="25"/>
      <c r="Z31" s="26"/>
      <c r="AA31" s="21"/>
      <c r="AB31" s="21"/>
      <c r="AC31" s="21"/>
      <c r="AD31" s="21"/>
      <c r="AE31" s="21"/>
    </row>
    <row r="32" spans="1:31" x14ac:dyDescent="0.2">
      <c r="A32" s="20" t="s">
        <v>55</v>
      </c>
      <c r="B32" s="27">
        <v>8</v>
      </c>
      <c r="C32" s="21" t="s">
        <v>54</v>
      </c>
      <c r="D32" s="21"/>
      <c r="E32" s="21"/>
      <c r="F32" s="21"/>
      <c r="G32" s="21"/>
      <c r="H32" s="21"/>
      <c r="I32" s="21"/>
      <c r="J32" s="21">
        <v>1</v>
      </c>
      <c r="K32" s="21"/>
      <c r="L32" s="21"/>
      <c r="M32" s="21"/>
      <c r="N32" s="21"/>
      <c r="O32" s="21"/>
      <c r="P32" s="21">
        <v>1</v>
      </c>
      <c r="Q32" s="21"/>
      <c r="R32" s="21"/>
      <c r="S32" s="21">
        <v>1</v>
      </c>
      <c r="T32" s="22" t="s">
        <v>59</v>
      </c>
      <c r="U32" s="21">
        <f>IF((D32*Config!$B$9)+(E32*Config!$B$10)+(F32*Config!$B$11)+(G32*Config!$B$12)+(H32*Config!$B$13)+(I32*Config!$B$14)+(J32*Config!$B$15)+(K32*Config!$B$16)+(L32*Config!$B$17)+(M32*Config!$B$18)+(N32*Config!$B$19)+(O32*Config!$B$20)+(P32*Config!$B$21)+(Q32*Config!$B$22)+(R32*Config!$B$23)+(S32*Config!$B$24)&gt;0,1,0)</f>
        <v>1</v>
      </c>
      <c r="V32" s="21">
        <f t="shared" si="0"/>
        <v>1</v>
      </c>
      <c r="W32" s="23" t="s">
        <v>58</v>
      </c>
      <c r="X32" s="24" t="s">
        <v>360</v>
      </c>
      <c r="Y32" s="25"/>
      <c r="Z32" s="26"/>
      <c r="AA32" s="21"/>
      <c r="AB32" s="21"/>
      <c r="AC32" s="21"/>
      <c r="AD32" s="21"/>
      <c r="AE32" s="21"/>
    </row>
    <row r="33" spans="1:31" x14ac:dyDescent="0.2">
      <c r="A33" s="20" t="s">
        <v>55</v>
      </c>
      <c r="B33" s="27">
        <v>8</v>
      </c>
      <c r="C33" s="21" t="s">
        <v>54</v>
      </c>
      <c r="D33" s="21"/>
      <c r="E33" s="21"/>
      <c r="F33" s="21"/>
      <c r="G33" s="21"/>
      <c r="H33" s="21"/>
      <c r="I33" s="21"/>
      <c r="J33" s="21">
        <v>1</v>
      </c>
      <c r="K33" s="21"/>
      <c r="L33" s="21"/>
      <c r="M33" s="21"/>
      <c r="N33" s="21"/>
      <c r="O33" s="21"/>
      <c r="P33" s="21">
        <v>1</v>
      </c>
      <c r="Q33" s="21"/>
      <c r="R33" s="21"/>
      <c r="S33" s="21">
        <v>1</v>
      </c>
      <c r="T33" s="22" t="s">
        <v>59</v>
      </c>
      <c r="U33" s="21">
        <f>IF((D33*Config!$B$9)+(E33*Config!$B$10)+(F33*Config!$B$11)+(G33*Config!$B$12)+(H33*Config!$B$13)+(I33*Config!$B$14)+(J33*Config!$B$15)+(K33*Config!$B$16)+(L33*Config!$B$17)+(M33*Config!$B$18)+(N33*Config!$B$19)+(O33*Config!$B$20)+(P33*Config!$B$21)+(Q33*Config!$B$22)+(R33*Config!$B$23)+(S33*Config!$B$24)&gt;0,1,0)</f>
        <v>1</v>
      </c>
      <c r="V33" s="21">
        <f t="shared" ref="V33" si="5">IF((IF(Y33="Y",0,1)+IF(Y33="y",0,1))&gt;0,U33,0)</f>
        <v>1</v>
      </c>
      <c r="W33" s="23" t="s">
        <v>58</v>
      </c>
      <c r="X33" s="24" t="s">
        <v>361</v>
      </c>
      <c r="Y33" s="25"/>
      <c r="Z33" s="26"/>
      <c r="AA33" s="21"/>
      <c r="AB33" s="21"/>
      <c r="AC33" s="21"/>
      <c r="AD33" s="21"/>
      <c r="AE33" s="21"/>
    </row>
    <row r="34" spans="1:31" ht="90" x14ac:dyDescent="0.2">
      <c r="A34" s="20" t="s">
        <v>60</v>
      </c>
      <c r="B34" s="27">
        <v>9</v>
      </c>
      <c r="C34" s="21" t="s">
        <v>136</v>
      </c>
      <c r="D34" s="21"/>
      <c r="E34" s="21"/>
      <c r="F34" s="21"/>
      <c r="G34" s="21"/>
      <c r="H34" s="21"/>
      <c r="I34" s="21"/>
      <c r="J34" s="21"/>
      <c r="K34" s="21"/>
      <c r="L34" s="21"/>
      <c r="M34" s="21"/>
      <c r="N34" s="21"/>
      <c r="O34" s="21">
        <v>1</v>
      </c>
      <c r="P34" s="21">
        <v>1</v>
      </c>
      <c r="Q34" s="21">
        <v>1</v>
      </c>
      <c r="R34" s="21">
        <v>1</v>
      </c>
      <c r="S34" s="21">
        <v>1</v>
      </c>
      <c r="T34" s="22" t="s">
        <v>62</v>
      </c>
      <c r="U34" s="21">
        <f>IF((D34*Config!$B$9)+(E34*Config!$B$10)+(F34*Config!$B$11)+(G34*Config!$B$12)+(H34*Config!$B$13)+(I34*Config!$B$14)+(J34*Config!$B$15)+(K34*Config!$B$16)+(L34*Config!$B$17)+(M34*Config!$B$18)+(N34*Config!$B$19)+(O34*Config!$B$20)+(P34*Config!$B$21)+(Q34*Config!$B$22)+(R34*Config!$B$23)+(S34*Config!$B$24)&gt;0,1,0)</f>
        <v>1</v>
      </c>
      <c r="V34" s="21">
        <f t="shared" si="0"/>
        <v>1</v>
      </c>
      <c r="W34" s="23" t="s">
        <v>61</v>
      </c>
      <c r="X34" s="24" t="s">
        <v>268</v>
      </c>
      <c r="Y34" s="25"/>
      <c r="Z34" s="26"/>
      <c r="AA34" s="21"/>
      <c r="AB34" s="21"/>
      <c r="AC34" s="21"/>
      <c r="AD34" s="21"/>
      <c r="AE34" s="21"/>
    </row>
    <row r="35" spans="1:31" ht="45" x14ac:dyDescent="0.2">
      <c r="A35" s="20" t="s">
        <v>60</v>
      </c>
      <c r="B35" s="27">
        <v>9</v>
      </c>
      <c r="C35" s="21" t="s">
        <v>136</v>
      </c>
      <c r="D35" s="21"/>
      <c r="E35" s="21"/>
      <c r="F35" s="21"/>
      <c r="G35" s="21"/>
      <c r="H35" s="21"/>
      <c r="I35" s="21"/>
      <c r="J35" s="21"/>
      <c r="K35" s="21"/>
      <c r="L35" s="21"/>
      <c r="M35" s="21"/>
      <c r="N35" s="21"/>
      <c r="O35" s="21"/>
      <c r="P35" s="21">
        <v>1</v>
      </c>
      <c r="Q35" s="21">
        <v>1</v>
      </c>
      <c r="R35" s="21">
        <v>1</v>
      </c>
      <c r="S35" s="21">
        <v>1</v>
      </c>
      <c r="T35" s="22" t="s">
        <v>372</v>
      </c>
      <c r="U35" s="21">
        <f>IF((D35*Config!$B$9)+(E35*Config!$B$10)+(F35*Config!$B$11)+(G35*Config!$B$12)+(H35*Config!$B$13)+(I35*Config!$B$14)+(J35*Config!$B$15)+(K35*Config!$B$16)+(L35*Config!$B$17)+(M35*Config!$B$18)+(N35*Config!$B$19)+(O35*Config!$B$20)+(P35*Config!$B$21)+(Q35*Config!$B$22)+(R35*Config!$B$23)+(S35*Config!$B$24)&gt;0,1,0)</f>
        <v>1</v>
      </c>
      <c r="V35" s="21">
        <f t="shared" ref="V35" si="6">IF((IF(Y35="Y",0,1)+IF(Y35="y",0,1))&gt;0,U35,0)</f>
        <v>1</v>
      </c>
      <c r="W35" s="23" t="s">
        <v>61</v>
      </c>
      <c r="X35" s="24" t="s">
        <v>371</v>
      </c>
      <c r="Y35" s="25"/>
      <c r="Z35" s="26"/>
      <c r="AA35" s="21"/>
      <c r="AB35" s="21"/>
      <c r="AC35" s="21"/>
      <c r="AD35" s="21"/>
      <c r="AE35" s="21"/>
    </row>
    <row r="36" spans="1:31" ht="30" x14ac:dyDescent="0.2">
      <c r="A36" s="20" t="s">
        <v>60</v>
      </c>
      <c r="B36" s="27">
        <v>9</v>
      </c>
      <c r="C36" s="21" t="s">
        <v>136</v>
      </c>
      <c r="D36" s="21"/>
      <c r="E36" s="21"/>
      <c r="F36" s="21"/>
      <c r="G36" s="21"/>
      <c r="H36" s="21"/>
      <c r="I36" s="21"/>
      <c r="J36" s="21"/>
      <c r="K36" s="21"/>
      <c r="L36" s="21"/>
      <c r="M36" s="21"/>
      <c r="N36" s="21"/>
      <c r="O36" s="21">
        <v>1</v>
      </c>
      <c r="P36" s="21">
        <v>1</v>
      </c>
      <c r="Q36" s="21">
        <v>1</v>
      </c>
      <c r="R36" s="21">
        <v>1</v>
      </c>
      <c r="S36" s="21">
        <v>1</v>
      </c>
      <c r="T36" s="22" t="s">
        <v>64</v>
      </c>
      <c r="U36" s="21">
        <f>IF((D36*Config!$B$9)+(E36*Config!$B$10)+(F36*Config!$B$11)+(G36*Config!$B$12)+(H36*Config!$B$13)+(I36*Config!$B$14)+(J36*Config!$B$15)+(K36*Config!$B$16)+(L36*Config!$B$17)+(M36*Config!$B$18)+(N36*Config!$B$19)+(O36*Config!$B$20)+(P36*Config!$B$21)+(Q36*Config!$B$22)+(R36*Config!$B$23)+(S36*Config!$B$24)&gt;0,1,0)</f>
        <v>1</v>
      </c>
      <c r="V36" s="21">
        <f t="shared" si="0"/>
        <v>1</v>
      </c>
      <c r="W36" s="23" t="s">
        <v>63</v>
      </c>
      <c r="X36" s="30" t="s">
        <v>246</v>
      </c>
      <c r="Y36" s="25"/>
      <c r="Z36" s="26"/>
      <c r="AA36" s="21"/>
      <c r="AB36" s="21"/>
      <c r="AC36" s="21"/>
      <c r="AD36" s="21"/>
      <c r="AE36" s="21"/>
    </row>
    <row r="37" spans="1:31" ht="45" x14ac:dyDescent="0.2">
      <c r="A37" s="20" t="s">
        <v>60</v>
      </c>
      <c r="B37" s="27">
        <v>9</v>
      </c>
      <c r="C37" s="21"/>
      <c r="D37" s="21"/>
      <c r="E37" s="21"/>
      <c r="F37" s="21"/>
      <c r="G37" s="21"/>
      <c r="H37" s="21"/>
      <c r="I37" s="21"/>
      <c r="J37" s="21"/>
      <c r="K37" s="21"/>
      <c r="L37" s="21"/>
      <c r="M37" s="21"/>
      <c r="N37" s="21"/>
      <c r="O37" s="21">
        <v>1</v>
      </c>
      <c r="P37" s="21">
        <v>1</v>
      </c>
      <c r="Q37" s="21">
        <v>1</v>
      </c>
      <c r="R37" s="21">
        <v>1</v>
      </c>
      <c r="S37" s="21">
        <v>1</v>
      </c>
      <c r="T37" s="22" t="s">
        <v>66</v>
      </c>
      <c r="U37" s="21">
        <f>IF((D37*Config!$B$9)+(E37*Config!$B$10)+(F37*Config!$B$11)+(G37*Config!$B$12)+(H37*Config!$B$13)+(I37*Config!$B$14)+(J37*Config!$B$15)+(K37*Config!$B$16)+(L37*Config!$B$17)+(M37*Config!$B$18)+(N37*Config!$B$19)+(O37*Config!$B$20)+(P37*Config!$B$21)+(Q37*Config!$B$22)+(R37*Config!$B$23)+(S37*Config!$B$24)&gt;0,1,0)</f>
        <v>1</v>
      </c>
      <c r="V37" s="21">
        <f t="shared" ref="V37" si="7">IF((IF(Y37="Y",0,1)+IF(Y37="y",0,1))&gt;0,U37,0)</f>
        <v>1</v>
      </c>
      <c r="W37" s="23" t="s">
        <v>65</v>
      </c>
      <c r="X37" s="24" t="s">
        <v>366</v>
      </c>
      <c r="Y37" s="29"/>
      <c r="Z37" s="29"/>
      <c r="AA37" s="21"/>
      <c r="AB37" s="21"/>
      <c r="AC37" s="21"/>
      <c r="AD37" s="21"/>
      <c r="AE37" s="21"/>
    </row>
    <row r="38" spans="1:31" ht="135" x14ac:dyDescent="0.2">
      <c r="A38" s="20" t="s">
        <v>60</v>
      </c>
      <c r="B38" s="27">
        <v>9</v>
      </c>
      <c r="C38" s="21"/>
      <c r="D38" s="21"/>
      <c r="E38" s="21"/>
      <c r="F38" s="21"/>
      <c r="G38" s="21"/>
      <c r="H38" s="21"/>
      <c r="I38" s="21"/>
      <c r="J38" s="21"/>
      <c r="K38" s="21"/>
      <c r="L38" s="21"/>
      <c r="M38" s="21"/>
      <c r="N38" s="21"/>
      <c r="O38" s="21">
        <v>1</v>
      </c>
      <c r="P38" s="21">
        <v>1</v>
      </c>
      <c r="Q38" s="21">
        <v>1</v>
      </c>
      <c r="R38" s="21">
        <v>1</v>
      </c>
      <c r="S38" s="21">
        <v>1</v>
      </c>
      <c r="T38" s="22" t="s">
        <v>418</v>
      </c>
      <c r="U38" s="21">
        <f>IF((D38*Config!$B$9)+(E38*Config!$B$10)+(F38*Config!$B$11)+(G38*Config!$B$12)+(H38*Config!$B$13)+(I38*Config!$B$14)+(J38*Config!$B$15)+(K38*Config!$B$16)+(L38*Config!$B$17)+(M38*Config!$B$18)+(N38*Config!$B$19)+(O38*Config!$B$20)+(P38*Config!$B$21)+(Q38*Config!$B$22)+(R38*Config!$B$23)+(S38*Config!$B$24)&gt;0,1,0)</f>
        <v>1</v>
      </c>
      <c r="V38" s="21">
        <f t="shared" si="0"/>
        <v>1</v>
      </c>
      <c r="W38" s="23" t="s">
        <v>65</v>
      </c>
      <c r="X38" s="33" t="s">
        <v>419</v>
      </c>
      <c r="Y38" s="29"/>
      <c r="Z38" s="29"/>
      <c r="AA38" s="21"/>
      <c r="AB38" s="21"/>
      <c r="AC38" s="21"/>
      <c r="AD38" s="21"/>
      <c r="AE38" s="21"/>
    </row>
    <row r="39" spans="1:31" ht="60" x14ac:dyDescent="0.2">
      <c r="A39" s="20" t="s">
        <v>60</v>
      </c>
      <c r="B39" s="27">
        <v>9</v>
      </c>
      <c r="C39" s="21"/>
      <c r="D39" s="21"/>
      <c r="E39" s="21"/>
      <c r="F39" s="21"/>
      <c r="G39" s="21"/>
      <c r="H39" s="21"/>
      <c r="I39" s="21"/>
      <c r="J39" s="21"/>
      <c r="K39" s="21"/>
      <c r="L39" s="21"/>
      <c r="M39" s="21"/>
      <c r="N39" s="21"/>
      <c r="O39" s="21"/>
      <c r="P39" s="21"/>
      <c r="Q39" s="21">
        <v>1</v>
      </c>
      <c r="R39" s="21">
        <v>1</v>
      </c>
      <c r="S39" s="21"/>
      <c r="T39" s="22" t="s">
        <v>70</v>
      </c>
      <c r="U39" s="21">
        <f>IF((D39*Config!$B$9)+(E39*Config!$B$10)+(F39*Config!$B$11)+(G39*Config!$B$12)+(H39*Config!$B$13)+(I39*Config!$B$14)+(J39*Config!$B$15)+(K39*Config!$B$16)+(L39*Config!$B$17)+(M39*Config!$B$18)+(N39*Config!$B$19)+(O39*Config!$B$20)+(P39*Config!$B$21)+(Q39*Config!$B$22)+(R39*Config!$B$23)+(S39*Config!$B$24)&gt;0,1,0)</f>
        <v>1</v>
      </c>
      <c r="V39" s="21">
        <f t="shared" si="0"/>
        <v>1</v>
      </c>
      <c r="W39" s="23" t="s">
        <v>67</v>
      </c>
      <c r="X39" s="24" t="s">
        <v>417</v>
      </c>
      <c r="Y39" s="29"/>
      <c r="Z39" s="29"/>
      <c r="AA39" s="21"/>
      <c r="AB39" s="21"/>
      <c r="AC39" s="21"/>
      <c r="AD39" s="21"/>
      <c r="AE39" s="21"/>
    </row>
    <row r="40" spans="1:31" ht="30" x14ac:dyDescent="0.2">
      <c r="A40" s="20" t="s">
        <v>60</v>
      </c>
      <c r="B40" s="27">
        <v>9</v>
      </c>
      <c r="C40" s="21" t="s">
        <v>136</v>
      </c>
      <c r="D40" s="21"/>
      <c r="E40" s="21"/>
      <c r="F40" s="21"/>
      <c r="G40" s="21"/>
      <c r="H40" s="21"/>
      <c r="I40" s="21"/>
      <c r="J40" s="21"/>
      <c r="K40" s="21"/>
      <c r="L40" s="21"/>
      <c r="M40" s="21"/>
      <c r="N40" s="21"/>
      <c r="O40" s="21">
        <v>1</v>
      </c>
      <c r="P40" s="21">
        <v>1</v>
      </c>
      <c r="Q40" s="21">
        <v>1</v>
      </c>
      <c r="R40" s="21">
        <v>1</v>
      </c>
      <c r="S40" s="21">
        <v>1</v>
      </c>
      <c r="T40" s="22" t="s">
        <v>71</v>
      </c>
      <c r="U40" s="21">
        <f>IF((D40*Config!$B$9)+(E40*Config!$B$10)+(F40*Config!$B$11)+(G40*Config!$B$12)+(H40*Config!$B$13)+(I40*Config!$B$14)+(J40*Config!$B$15)+(K40*Config!$B$16)+(L40*Config!$B$17)+(M40*Config!$B$18)+(N40*Config!$B$19)+(O40*Config!$B$20)+(P40*Config!$B$21)+(Q40*Config!$B$22)+(R40*Config!$B$23)+(S40*Config!$B$24)&gt;0,1,0)</f>
        <v>1</v>
      </c>
      <c r="V40" s="21">
        <f t="shared" ref="V40" si="8">IF((IF(Y40="Y",0,1)+IF(Y40="y",0,1))&gt;0,U40,0)</f>
        <v>1</v>
      </c>
      <c r="W40" s="23" t="s">
        <v>68</v>
      </c>
      <c r="X40" s="24" t="s">
        <v>269</v>
      </c>
      <c r="Y40" s="25"/>
      <c r="Z40" s="26"/>
      <c r="AA40" s="21"/>
      <c r="AB40" s="21"/>
      <c r="AC40" s="21"/>
      <c r="AD40" s="21"/>
      <c r="AE40" s="21"/>
    </row>
    <row r="41" spans="1:31" ht="105" x14ac:dyDescent="0.2">
      <c r="A41" s="20" t="s">
        <v>60</v>
      </c>
      <c r="B41" s="27">
        <v>9</v>
      </c>
      <c r="C41" s="21" t="s">
        <v>136</v>
      </c>
      <c r="D41" s="21"/>
      <c r="E41" s="21"/>
      <c r="F41" s="21"/>
      <c r="G41" s="21"/>
      <c r="H41" s="21"/>
      <c r="I41" s="21"/>
      <c r="J41" s="21"/>
      <c r="K41" s="21"/>
      <c r="L41" s="21"/>
      <c r="M41" s="21"/>
      <c r="N41" s="21"/>
      <c r="O41" s="21"/>
      <c r="P41" s="21"/>
      <c r="Q41" s="21">
        <v>1</v>
      </c>
      <c r="R41" s="21">
        <v>1</v>
      </c>
      <c r="S41" s="21">
        <v>1</v>
      </c>
      <c r="T41" s="22" t="s">
        <v>385</v>
      </c>
      <c r="U41" s="21">
        <f>IF((D41*Config!$B$9)+(E41*Config!$B$10)+(F41*Config!$B$11)+(G41*Config!$B$12)+(H41*Config!$B$13)+(I41*Config!$B$14)+(J41*Config!$B$15)+(K41*Config!$B$16)+(L41*Config!$B$17)+(M41*Config!$B$18)+(N41*Config!$B$19)+(O41*Config!$B$20)+(P41*Config!$B$21)+(Q41*Config!$B$22)+(R41*Config!$B$23)+(S41*Config!$B$24)&gt;0,1,0)</f>
        <v>1</v>
      </c>
      <c r="V41" s="21">
        <f t="shared" si="0"/>
        <v>1</v>
      </c>
      <c r="W41" s="23" t="s">
        <v>68</v>
      </c>
      <c r="X41" s="24" t="s">
        <v>386</v>
      </c>
      <c r="Y41" s="25"/>
      <c r="Z41" s="26"/>
      <c r="AA41" s="21"/>
      <c r="AB41" s="21"/>
      <c r="AC41" s="21"/>
      <c r="AD41" s="21"/>
      <c r="AE41" s="21"/>
    </row>
    <row r="42" spans="1:31" ht="45" x14ac:dyDescent="0.2">
      <c r="A42" s="20" t="s">
        <v>60</v>
      </c>
      <c r="B42" s="27">
        <v>9</v>
      </c>
      <c r="C42" s="21" t="s">
        <v>136</v>
      </c>
      <c r="D42" s="21"/>
      <c r="E42" s="21"/>
      <c r="F42" s="21"/>
      <c r="G42" s="21"/>
      <c r="H42" s="21"/>
      <c r="I42" s="21"/>
      <c r="J42" s="21"/>
      <c r="K42" s="21"/>
      <c r="L42" s="21"/>
      <c r="M42" s="21"/>
      <c r="N42" s="21"/>
      <c r="O42" s="21">
        <v>1</v>
      </c>
      <c r="P42" s="21">
        <v>1</v>
      </c>
      <c r="Q42" s="21">
        <v>1</v>
      </c>
      <c r="R42" s="21">
        <v>1</v>
      </c>
      <c r="S42" s="21">
        <v>1</v>
      </c>
      <c r="T42" s="22" t="s">
        <v>72</v>
      </c>
      <c r="U42" s="21">
        <f>IF((D42*Config!$B$9)+(E42*Config!$B$10)+(F42*Config!$B$11)+(G42*Config!$B$12)+(H42*Config!$B$13)+(I42*Config!$B$14)+(J42*Config!$B$15)+(K42*Config!$B$16)+(L42*Config!$B$17)+(M42*Config!$B$18)+(N42*Config!$B$19)+(O42*Config!$B$20)+(P42*Config!$B$21)+(Q42*Config!$B$22)+(R42*Config!$B$23)+(S42*Config!$B$24)&gt;0,1,0)</f>
        <v>1</v>
      </c>
      <c r="V42" s="21">
        <f t="shared" si="0"/>
        <v>1</v>
      </c>
      <c r="W42" s="23" t="s">
        <v>69</v>
      </c>
      <c r="X42" s="24" t="s">
        <v>247</v>
      </c>
      <c r="Y42" s="25"/>
      <c r="Z42" s="26"/>
      <c r="AA42" s="21"/>
      <c r="AB42" s="21"/>
      <c r="AC42" s="21"/>
      <c r="AD42" s="21"/>
      <c r="AE42" s="21"/>
    </row>
    <row r="43" spans="1:31" ht="30" x14ac:dyDescent="0.2">
      <c r="A43" s="20" t="s">
        <v>60</v>
      </c>
      <c r="B43" s="27">
        <v>9</v>
      </c>
      <c r="C43" s="21" t="s">
        <v>136</v>
      </c>
      <c r="D43" s="21"/>
      <c r="E43" s="21"/>
      <c r="F43" s="21"/>
      <c r="G43" s="21"/>
      <c r="H43" s="21"/>
      <c r="I43" s="21"/>
      <c r="J43" s="21"/>
      <c r="K43" s="21"/>
      <c r="L43" s="21"/>
      <c r="M43" s="21"/>
      <c r="N43" s="21"/>
      <c r="O43" s="21">
        <v>1</v>
      </c>
      <c r="P43" s="21">
        <v>1</v>
      </c>
      <c r="Q43" s="21">
        <v>1</v>
      </c>
      <c r="R43" s="21">
        <v>1</v>
      </c>
      <c r="S43" s="21">
        <v>1</v>
      </c>
      <c r="T43" s="22" t="s">
        <v>70</v>
      </c>
      <c r="U43" s="21">
        <f>IF((D43*Config!$B$9)+(E43*Config!$B$10)+(F43*Config!$B$11)+(G43*Config!$B$12)+(H43*Config!$B$13)+(I43*Config!$B$14)+(J43*Config!$B$15)+(K43*Config!$B$16)+(L43*Config!$B$17)+(M43*Config!$B$18)+(N43*Config!$B$19)+(O43*Config!$B$20)+(P43*Config!$B$21)+(Q43*Config!$B$22)+(R43*Config!$B$23)+(S43*Config!$B$24)&gt;0,1,0)</f>
        <v>1</v>
      </c>
      <c r="V43" s="21">
        <f t="shared" ref="V43" si="9">IF((IF(Y43="Y",0,1)+IF(Y43="y",0,1))&gt;0,U43,0)</f>
        <v>1</v>
      </c>
      <c r="W43" s="23" t="s">
        <v>73</v>
      </c>
      <c r="X43" s="24" t="s">
        <v>248</v>
      </c>
      <c r="Y43" s="25"/>
      <c r="Z43" s="26"/>
      <c r="AA43" s="21"/>
      <c r="AB43" s="21"/>
      <c r="AC43" s="21"/>
      <c r="AD43" s="21"/>
      <c r="AE43" s="21"/>
    </row>
    <row r="44" spans="1:31" ht="105" x14ac:dyDescent="0.2">
      <c r="A44" s="20" t="s">
        <v>60</v>
      </c>
      <c r="B44" s="27">
        <v>9</v>
      </c>
      <c r="C44" s="21" t="s">
        <v>136</v>
      </c>
      <c r="D44" s="21"/>
      <c r="E44" s="21"/>
      <c r="F44" s="21"/>
      <c r="G44" s="21"/>
      <c r="H44" s="21"/>
      <c r="I44" s="21"/>
      <c r="J44" s="21"/>
      <c r="K44" s="21"/>
      <c r="L44" s="21"/>
      <c r="M44" s="21"/>
      <c r="N44" s="21"/>
      <c r="O44" s="21">
        <v>1</v>
      </c>
      <c r="P44" s="21">
        <v>1</v>
      </c>
      <c r="Q44" s="21">
        <v>1</v>
      </c>
      <c r="R44" s="21">
        <v>1</v>
      </c>
      <c r="S44" s="21">
        <v>1</v>
      </c>
      <c r="T44" s="22" t="s">
        <v>415</v>
      </c>
      <c r="U44" s="21">
        <f>IF((D44*Config!$B$9)+(E44*Config!$B$10)+(F44*Config!$B$11)+(G44*Config!$B$12)+(H44*Config!$B$13)+(I44*Config!$B$14)+(J44*Config!$B$15)+(K44*Config!$B$16)+(L44*Config!$B$17)+(M44*Config!$B$18)+(N44*Config!$B$19)+(O44*Config!$B$20)+(P44*Config!$B$21)+(Q44*Config!$B$22)+(R44*Config!$B$23)+(S44*Config!$B$24)&gt;0,1,0)</f>
        <v>1</v>
      </c>
      <c r="V44" s="21">
        <f t="shared" si="0"/>
        <v>1</v>
      </c>
      <c r="W44" s="23" t="s">
        <v>73</v>
      </c>
      <c r="X44" s="24" t="s">
        <v>416</v>
      </c>
      <c r="Y44" s="25"/>
      <c r="Z44" s="26"/>
      <c r="AA44" s="21"/>
      <c r="AB44" s="21"/>
      <c r="AC44" s="21"/>
      <c r="AD44" s="21"/>
      <c r="AE44" s="21"/>
    </row>
    <row r="45" spans="1:31" ht="30" x14ac:dyDescent="0.2">
      <c r="A45" s="20" t="s">
        <v>60</v>
      </c>
      <c r="B45" s="27">
        <v>9</v>
      </c>
      <c r="C45" s="21" t="s">
        <v>136</v>
      </c>
      <c r="D45" s="21"/>
      <c r="E45" s="21"/>
      <c r="F45" s="21"/>
      <c r="G45" s="21"/>
      <c r="H45" s="21"/>
      <c r="I45" s="21"/>
      <c r="J45" s="21"/>
      <c r="K45" s="21"/>
      <c r="L45" s="21"/>
      <c r="M45" s="21"/>
      <c r="N45" s="21"/>
      <c r="O45" s="21">
        <v>1</v>
      </c>
      <c r="P45" s="21">
        <v>1</v>
      </c>
      <c r="Q45" s="21">
        <v>1</v>
      </c>
      <c r="R45" s="21">
        <v>1</v>
      </c>
      <c r="S45" s="21">
        <v>1</v>
      </c>
      <c r="T45" s="22" t="s">
        <v>70</v>
      </c>
      <c r="U45" s="21">
        <f>IF((D45*Config!$B$9)+(E45*Config!$B$10)+(F45*Config!$B$11)+(G45*Config!$B$12)+(H45*Config!$B$13)+(I45*Config!$B$14)+(J45*Config!$B$15)+(K45*Config!$B$16)+(L45*Config!$B$17)+(M45*Config!$B$18)+(N45*Config!$B$19)+(O45*Config!$B$20)+(P45*Config!$B$21)+(Q45*Config!$B$22)+(R45*Config!$B$23)+(S45*Config!$B$24)&gt;0,1,0)</f>
        <v>1</v>
      </c>
      <c r="V45" s="21">
        <f t="shared" si="0"/>
        <v>1</v>
      </c>
      <c r="W45" s="23" t="s">
        <v>74</v>
      </c>
      <c r="X45" s="24" t="s">
        <v>249</v>
      </c>
      <c r="Y45" s="25"/>
      <c r="Z45" s="26"/>
      <c r="AA45" s="21"/>
      <c r="AB45" s="21"/>
      <c r="AC45" s="21"/>
      <c r="AD45" s="21"/>
      <c r="AE45" s="21"/>
    </row>
    <row r="46" spans="1:31" ht="30" x14ac:dyDescent="0.2">
      <c r="A46" s="20" t="s">
        <v>60</v>
      </c>
      <c r="B46" s="27">
        <v>9</v>
      </c>
      <c r="C46" s="21" t="s">
        <v>136</v>
      </c>
      <c r="D46" s="21"/>
      <c r="E46" s="21"/>
      <c r="F46" s="21"/>
      <c r="G46" s="21"/>
      <c r="H46" s="21"/>
      <c r="I46" s="21"/>
      <c r="J46" s="21"/>
      <c r="K46" s="21"/>
      <c r="L46" s="21"/>
      <c r="M46" s="21"/>
      <c r="N46" s="21"/>
      <c r="O46" s="21">
        <v>1</v>
      </c>
      <c r="P46" s="21">
        <v>1</v>
      </c>
      <c r="Q46" s="21">
        <v>1</v>
      </c>
      <c r="R46" s="21">
        <v>1</v>
      </c>
      <c r="S46" s="21">
        <v>1</v>
      </c>
      <c r="T46" s="22" t="s">
        <v>72</v>
      </c>
      <c r="U46" s="21">
        <f>IF((D46*Config!$B$9)+(E46*Config!$B$10)+(F46*Config!$B$11)+(G46*Config!$B$12)+(H46*Config!$B$13)+(I46*Config!$B$14)+(J46*Config!$B$15)+(K46*Config!$B$16)+(L46*Config!$B$17)+(M46*Config!$B$18)+(N46*Config!$B$19)+(O46*Config!$B$20)+(P46*Config!$B$21)+(Q46*Config!$B$22)+(R46*Config!$B$23)+(S46*Config!$B$24)&gt;0,1,0)</f>
        <v>1</v>
      </c>
      <c r="V46" s="21">
        <f t="shared" si="0"/>
        <v>1</v>
      </c>
      <c r="W46" s="23" t="s">
        <v>75</v>
      </c>
      <c r="X46" s="24" t="s">
        <v>250</v>
      </c>
      <c r="Y46" s="25"/>
      <c r="Z46" s="26"/>
      <c r="AA46" s="21"/>
      <c r="AB46" s="21"/>
      <c r="AC46" s="21"/>
      <c r="AD46" s="21"/>
      <c r="AE46" s="21"/>
    </row>
    <row r="47" spans="1:31" ht="45" x14ac:dyDescent="0.2">
      <c r="A47" s="20" t="s">
        <v>60</v>
      </c>
      <c r="B47" s="27">
        <v>9</v>
      </c>
      <c r="C47" s="21" t="s">
        <v>136</v>
      </c>
      <c r="D47" s="21"/>
      <c r="E47" s="21"/>
      <c r="F47" s="21"/>
      <c r="G47" s="21"/>
      <c r="H47" s="21"/>
      <c r="I47" s="21"/>
      <c r="J47" s="21"/>
      <c r="K47" s="21"/>
      <c r="L47" s="21"/>
      <c r="M47" s="21"/>
      <c r="N47" s="21"/>
      <c r="O47" s="21">
        <v>1</v>
      </c>
      <c r="P47" s="21">
        <v>1</v>
      </c>
      <c r="Q47" s="21">
        <v>1</v>
      </c>
      <c r="R47" s="21">
        <v>1</v>
      </c>
      <c r="S47" s="21">
        <v>1</v>
      </c>
      <c r="T47" s="22" t="s">
        <v>77</v>
      </c>
      <c r="U47" s="21">
        <f>IF((D47*Config!$B$9)+(E47*Config!$B$10)+(F47*Config!$B$11)+(G47*Config!$B$12)+(H47*Config!$B$13)+(I47*Config!$B$14)+(J47*Config!$B$15)+(K47*Config!$B$16)+(L47*Config!$B$17)+(M47*Config!$B$18)+(N47*Config!$B$19)+(O47*Config!$B$20)+(P47*Config!$B$21)+(Q47*Config!$B$22)+(R47*Config!$B$23)+(S47*Config!$B$24)&gt;0,1,0)</f>
        <v>1</v>
      </c>
      <c r="V47" s="21">
        <f t="shared" si="0"/>
        <v>1</v>
      </c>
      <c r="W47" s="23" t="s">
        <v>76</v>
      </c>
      <c r="X47" s="24" t="s">
        <v>251</v>
      </c>
      <c r="Y47" s="25"/>
      <c r="Z47" s="26"/>
      <c r="AA47" s="21"/>
      <c r="AB47" s="21"/>
      <c r="AC47" s="21"/>
      <c r="AD47" s="21"/>
      <c r="AE47" s="21"/>
    </row>
    <row r="48" spans="1:31" ht="90" x14ac:dyDescent="0.2">
      <c r="A48" s="20" t="s">
        <v>60</v>
      </c>
      <c r="B48" s="27">
        <v>9</v>
      </c>
      <c r="C48" s="21" t="s">
        <v>136</v>
      </c>
      <c r="D48" s="21"/>
      <c r="E48" s="21"/>
      <c r="F48" s="21"/>
      <c r="G48" s="21"/>
      <c r="H48" s="21"/>
      <c r="I48" s="21"/>
      <c r="J48" s="21"/>
      <c r="K48" s="21"/>
      <c r="L48" s="21"/>
      <c r="M48" s="21"/>
      <c r="N48" s="21"/>
      <c r="O48" s="21">
        <v>1</v>
      </c>
      <c r="P48" s="21">
        <v>1</v>
      </c>
      <c r="Q48" s="21">
        <v>1</v>
      </c>
      <c r="R48" s="21">
        <v>1</v>
      </c>
      <c r="S48" s="21">
        <v>1</v>
      </c>
      <c r="T48" s="22" t="s">
        <v>82</v>
      </c>
      <c r="U48" s="21">
        <f>IF((D48*Config!$B$9)+(E48*Config!$B$10)+(F48*Config!$B$11)+(G48*Config!$B$12)+(H48*Config!$B$13)+(I48*Config!$B$14)+(J48*Config!$B$15)+(K48*Config!$B$16)+(L48*Config!$B$17)+(M48*Config!$B$18)+(N48*Config!$B$19)+(O48*Config!$B$20)+(P48*Config!$B$21)+(Q48*Config!$B$22)+(R48*Config!$B$23)+(S48*Config!$B$24)&gt;0,1,0)</f>
        <v>1</v>
      </c>
      <c r="V48" s="21">
        <f t="shared" si="0"/>
        <v>1</v>
      </c>
      <c r="W48" s="23" t="s">
        <v>78</v>
      </c>
      <c r="X48" s="30" t="s">
        <v>252</v>
      </c>
      <c r="Y48" s="25"/>
      <c r="Z48" s="26"/>
      <c r="AA48" s="21"/>
      <c r="AB48" s="21"/>
      <c r="AC48" s="21"/>
      <c r="AD48" s="21"/>
      <c r="AE48" s="21"/>
    </row>
    <row r="49" spans="1:31" x14ac:dyDescent="0.2">
      <c r="A49" s="20" t="s">
        <v>60</v>
      </c>
      <c r="B49" s="27">
        <v>9</v>
      </c>
      <c r="C49" s="21" t="s">
        <v>136</v>
      </c>
      <c r="D49" s="21"/>
      <c r="E49" s="21"/>
      <c r="F49" s="21"/>
      <c r="G49" s="21"/>
      <c r="H49" s="21"/>
      <c r="I49" s="21"/>
      <c r="J49" s="21"/>
      <c r="K49" s="21"/>
      <c r="L49" s="21"/>
      <c r="M49" s="21"/>
      <c r="N49" s="21"/>
      <c r="O49" s="21">
        <v>1</v>
      </c>
      <c r="P49" s="21">
        <v>1</v>
      </c>
      <c r="Q49" s="21">
        <v>1</v>
      </c>
      <c r="R49" s="21">
        <v>1</v>
      </c>
      <c r="S49" s="21">
        <v>1</v>
      </c>
      <c r="T49" s="22" t="s">
        <v>72</v>
      </c>
      <c r="U49" s="21">
        <f>IF((D49*Config!$B$9)+(E49*Config!$B$10)+(F49*Config!$B$11)+(G49*Config!$B$12)+(H49*Config!$B$13)+(I49*Config!$B$14)+(J49*Config!$B$15)+(K49*Config!$B$16)+(L49*Config!$B$17)+(M49*Config!$B$18)+(N49*Config!$B$19)+(O49*Config!$B$20)+(P49*Config!$B$21)+(Q49*Config!$B$22)+(R49*Config!$B$23)+(S49*Config!$B$24)&gt;0,1,0)</f>
        <v>1</v>
      </c>
      <c r="V49" s="21">
        <f t="shared" si="0"/>
        <v>1</v>
      </c>
      <c r="W49" s="23" t="s">
        <v>79</v>
      </c>
      <c r="X49" s="22" t="s">
        <v>253</v>
      </c>
      <c r="Y49" s="25"/>
      <c r="Z49" s="26"/>
      <c r="AA49" s="21"/>
      <c r="AB49" s="21"/>
      <c r="AC49" s="21"/>
      <c r="AD49" s="21"/>
      <c r="AE49" s="21"/>
    </row>
    <row r="50" spans="1:31" ht="45" x14ac:dyDescent="0.2">
      <c r="A50" s="20" t="s">
        <v>60</v>
      </c>
      <c r="B50" s="27">
        <v>9</v>
      </c>
      <c r="C50" s="21" t="s">
        <v>136</v>
      </c>
      <c r="D50" s="21"/>
      <c r="E50" s="21"/>
      <c r="F50" s="21"/>
      <c r="G50" s="21"/>
      <c r="H50" s="21"/>
      <c r="I50" s="21"/>
      <c r="J50" s="21"/>
      <c r="K50" s="21"/>
      <c r="L50" s="21"/>
      <c r="M50" s="21"/>
      <c r="N50" s="21"/>
      <c r="O50" s="21">
        <v>1</v>
      </c>
      <c r="P50" s="21">
        <v>1</v>
      </c>
      <c r="Q50" s="21">
        <v>1</v>
      </c>
      <c r="R50" s="21"/>
      <c r="S50" s="21">
        <v>1</v>
      </c>
      <c r="T50" s="22" t="s">
        <v>64</v>
      </c>
      <c r="U50" s="21">
        <f>IF((D50*Config!$B$9)+(E50*Config!$B$10)+(F50*Config!$B$11)+(G50*Config!$B$12)+(H50*Config!$B$13)+(I50*Config!$B$14)+(J50*Config!$B$15)+(K50*Config!$B$16)+(L50*Config!$B$17)+(M50*Config!$B$18)+(N50*Config!$B$19)+(O50*Config!$B$20)+(P50*Config!$B$21)+(Q50*Config!$B$22)+(R50*Config!$B$23)+(S50*Config!$B$24)&gt;0,1,0)</f>
        <v>1</v>
      </c>
      <c r="V50" s="21">
        <f t="shared" si="0"/>
        <v>1</v>
      </c>
      <c r="W50" s="23" t="s">
        <v>80</v>
      </c>
      <c r="X50" s="24" t="s">
        <v>254</v>
      </c>
      <c r="Y50" s="25"/>
      <c r="Z50" s="26"/>
      <c r="AA50" s="21"/>
      <c r="AB50" s="21"/>
      <c r="AC50" s="21"/>
      <c r="AD50" s="21"/>
      <c r="AE50" s="21"/>
    </row>
    <row r="51" spans="1:31" hidden="1" x14ac:dyDescent="0.2">
      <c r="A51" s="20" t="s">
        <v>60</v>
      </c>
      <c r="B51" s="27">
        <v>9</v>
      </c>
      <c r="C51" s="21"/>
      <c r="D51" s="21"/>
      <c r="E51" s="21"/>
      <c r="F51" s="21"/>
      <c r="G51" s="21"/>
      <c r="H51" s="21"/>
      <c r="I51" s="21"/>
      <c r="J51" s="21"/>
      <c r="K51" s="21"/>
      <c r="L51" s="21"/>
      <c r="M51" s="21"/>
      <c r="N51" s="21"/>
      <c r="O51" s="21"/>
      <c r="P51" s="21"/>
      <c r="Q51" s="21"/>
      <c r="R51" s="21"/>
      <c r="S51" s="21"/>
      <c r="T51" s="22" t="s">
        <v>83</v>
      </c>
      <c r="U51" s="21">
        <f>IF((D51*Config!$B$9)+(E51*Config!$B$10)+(F51*Config!$B$11)+(G51*Config!$B$12)+(H51*Config!$B$13)+(I51*Config!$B$14)+(J51*Config!$B$15)+(K51*Config!$B$16)+(L51*Config!$B$17)+(M51*Config!$B$18)+(N51*Config!$B$19)+(O51*Config!$B$20)+(P51*Config!$B$21)+(Q51*Config!$B$22)+(R51*Config!$B$23)+(S51*Config!$B$24)&gt;0,1,0)</f>
        <v>0</v>
      </c>
      <c r="V51" s="21">
        <f t="shared" si="0"/>
        <v>0</v>
      </c>
      <c r="W51" s="23" t="s">
        <v>81</v>
      </c>
      <c r="X51" s="24"/>
      <c r="Y51" s="29"/>
      <c r="Z51" s="29"/>
      <c r="AA51" s="21"/>
      <c r="AB51" s="21"/>
      <c r="AC51" s="21"/>
      <c r="AD51" s="21"/>
      <c r="AE51" s="21"/>
    </row>
    <row r="52" spans="1:31" ht="30" x14ac:dyDescent="0.2">
      <c r="A52" s="20" t="s">
        <v>84</v>
      </c>
      <c r="B52" s="27">
        <v>10</v>
      </c>
      <c r="C52" s="21" t="s">
        <v>136</v>
      </c>
      <c r="D52" s="21"/>
      <c r="E52" s="21"/>
      <c r="F52" s="21"/>
      <c r="G52" s="21"/>
      <c r="H52" s="21"/>
      <c r="I52" s="21"/>
      <c r="J52" s="21"/>
      <c r="K52" s="21"/>
      <c r="L52" s="21"/>
      <c r="M52" s="21"/>
      <c r="N52" s="21"/>
      <c r="O52" s="21">
        <v>1</v>
      </c>
      <c r="P52" s="21">
        <v>1</v>
      </c>
      <c r="Q52" s="21">
        <v>1</v>
      </c>
      <c r="R52" s="21">
        <v>1</v>
      </c>
      <c r="S52" s="21">
        <v>1</v>
      </c>
      <c r="T52" s="22" t="s">
        <v>86</v>
      </c>
      <c r="U52" s="21">
        <f>IF((D52*Config!$B$9)+(E52*Config!$B$10)+(F52*Config!$B$11)+(G52*Config!$B$12)+(H52*Config!$B$13)+(I52*Config!$B$14)+(J52*Config!$B$15)+(K52*Config!$B$16)+(L52*Config!$B$17)+(M52*Config!$B$18)+(N52*Config!$B$19)+(O52*Config!$B$20)+(P52*Config!$B$21)+(Q52*Config!$B$22)+(R52*Config!$B$23)+(S52*Config!$B$24)&gt;0,1,0)</f>
        <v>1</v>
      </c>
      <c r="V52" s="21">
        <f t="shared" si="0"/>
        <v>1</v>
      </c>
      <c r="W52" s="23" t="s">
        <v>85</v>
      </c>
      <c r="X52" s="24" t="s">
        <v>270</v>
      </c>
      <c r="Y52" s="25"/>
      <c r="Z52" s="26"/>
      <c r="AA52" s="21"/>
      <c r="AB52" s="21"/>
      <c r="AC52" s="21"/>
      <c r="AD52" s="21"/>
      <c r="AE52" s="21"/>
    </row>
    <row r="53" spans="1:31" x14ac:dyDescent="0.2">
      <c r="A53" s="20" t="s">
        <v>84</v>
      </c>
      <c r="B53" s="27">
        <v>10</v>
      </c>
      <c r="C53" s="21" t="s">
        <v>136</v>
      </c>
      <c r="D53" s="21"/>
      <c r="E53" s="21"/>
      <c r="F53" s="21"/>
      <c r="G53" s="21"/>
      <c r="H53" s="21"/>
      <c r="I53" s="21"/>
      <c r="J53" s="21"/>
      <c r="K53" s="21"/>
      <c r="L53" s="21"/>
      <c r="M53" s="21"/>
      <c r="N53" s="21"/>
      <c r="O53" s="21">
        <v>1</v>
      </c>
      <c r="P53" s="21">
        <v>1</v>
      </c>
      <c r="Q53" s="21">
        <v>1</v>
      </c>
      <c r="R53" s="21">
        <v>1</v>
      </c>
      <c r="S53" s="21">
        <v>1</v>
      </c>
      <c r="T53" s="22" t="s">
        <v>88</v>
      </c>
      <c r="U53" s="21">
        <f>IF((D53*Config!$B$9)+(E53*Config!$B$10)+(F53*Config!$B$11)+(G53*Config!$B$12)+(H53*Config!$B$13)+(I53*Config!$B$14)+(J53*Config!$B$15)+(K53*Config!$B$16)+(L53*Config!$B$17)+(M53*Config!$B$18)+(N53*Config!$B$19)+(O53*Config!$B$20)+(P53*Config!$B$21)+(Q53*Config!$B$22)+(R53*Config!$B$23)+(S53*Config!$B$24)&gt;0,1,0)</f>
        <v>1</v>
      </c>
      <c r="V53" s="21">
        <f t="shared" ref="V53:V55" si="10">IF((IF(Y53="Y",0,1)+IF(Y53="y",0,1))&gt;0,U53,0)</f>
        <v>1</v>
      </c>
      <c r="W53" s="23" t="s">
        <v>87</v>
      </c>
      <c r="X53" s="24" t="s">
        <v>257</v>
      </c>
      <c r="Y53" s="25"/>
      <c r="Z53" s="26"/>
      <c r="AA53" s="21"/>
      <c r="AB53" s="21"/>
      <c r="AC53" s="21"/>
      <c r="AD53" s="21"/>
      <c r="AE53" s="21"/>
    </row>
    <row r="54" spans="1:31" ht="150" x14ac:dyDescent="0.2">
      <c r="A54" s="20" t="s">
        <v>84</v>
      </c>
      <c r="B54" s="27">
        <v>10</v>
      </c>
      <c r="C54" s="21" t="s">
        <v>136</v>
      </c>
      <c r="D54" s="21"/>
      <c r="E54" s="21"/>
      <c r="F54" s="21"/>
      <c r="G54" s="21"/>
      <c r="H54" s="21"/>
      <c r="I54" s="21"/>
      <c r="J54" s="21"/>
      <c r="K54" s="21"/>
      <c r="L54" s="21"/>
      <c r="M54" s="21"/>
      <c r="N54" s="21"/>
      <c r="O54" s="21">
        <v>1</v>
      </c>
      <c r="P54" s="21">
        <v>1</v>
      </c>
      <c r="Q54" s="21">
        <v>1</v>
      </c>
      <c r="R54" s="21">
        <v>1</v>
      </c>
      <c r="S54" s="21">
        <v>1</v>
      </c>
      <c r="T54" s="22" t="s">
        <v>406</v>
      </c>
      <c r="U54" s="21">
        <f>IF((D54*Config!$B$9)+(E54*Config!$B$10)+(F54*Config!$B$11)+(G54*Config!$B$12)+(H54*Config!$B$13)+(I54*Config!$B$14)+(J54*Config!$B$15)+(K54*Config!$B$16)+(L54*Config!$B$17)+(M54*Config!$B$18)+(N54*Config!$B$19)+(O54*Config!$B$20)+(P54*Config!$B$21)+(Q54*Config!$B$22)+(R54*Config!$B$23)+(S54*Config!$B$24)&gt;0,1,0)</f>
        <v>1</v>
      </c>
      <c r="V54" s="21">
        <f t="shared" si="10"/>
        <v>1</v>
      </c>
      <c r="W54" s="23" t="s">
        <v>87</v>
      </c>
      <c r="X54" s="24" t="s">
        <v>407</v>
      </c>
      <c r="Y54" s="25"/>
      <c r="Z54" s="26"/>
      <c r="AA54" s="21"/>
      <c r="AB54" s="21"/>
      <c r="AC54" s="21"/>
      <c r="AD54" s="21"/>
      <c r="AE54" s="21"/>
    </row>
    <row r="55" spans="1:31" ht="105" x14ac:dyDescent="0.2">
      <c r="A55" s="20" t="s">
        <v>84</v>
      </c>
      <c r="B55" s="27">
        <v>10</v>
      </c>
      <c r="C55" s="21" t="s">
        <v>136</v>
      </c>
      <c r="D55" s="21"/>
      <c r="E55" s="21"/>
      <c r="F55" s="21"/>
      <c r="G55" s="21"/>
      <c r="H55" s="21"/>
      <c r="I55" s="21"/>
      <c r="J55" s="21"/>
      <c r="K55" s="21"/>
      <c r="L55" s="21"/>
      <c r="M55" s="21"/>
      <c r="N55" s="21"/>
      <c r="O55" s="21">
        <v>1</v>
      </c>
      <c r="P55" s="21">
        <v>1</v>
      </c>
      <c r="Q55" s="21">
        <v>1</v>
      </c>
      <c r="R55" s="21">
        <v>1</v>
      </c>
      <c r="S55" s="21">
        <v>1</v>
      </c>
      <c r="T55" s="22" t="s">
        <v>408</v>
      </c>
      <c r="U55" s="21">
        <f>IF((D55*Config!$B$9)+(E55*Config!$B$10)+(F55*Config!$B$11)+(G55*Config!$B$12)+(H55*Config!$B$13)+(I55*Config!$B$14)+(J55*Config!$B$15)+(K55*Config!$B$16)+(L55*Config!$B$17)+(M55*Config!$B$18)+(N55*Config!$B$19)+(O55*Config!$B$20)+(P55*Config!$B$21)+(Q55*Config!$B$22)+(R55*Config!$B$23)+(S55*Config!$B$24)&gt;0,1,0)</f>
        <v>1</v>
      </c>
      <c r="V55" s="21">
        <f t="shared" si="10"/>
        <v>1</v>
      </c>
      <c r="W55" s="23" t="s">
        <v>87</v>
      </c>
      <c r="X55" s="24" t="s">
        <v>409</v>
      </c>
      <c r="Y55" s="25"/>
      <c r="Z55" s="26"/>
      <c r="AA55" s="21"/>
      <c r="AB55" s="21"/>
      <c r="AC55" s="21"/>
      <c r="AD55" s="21"/>
      <c r="AE55" s="21"/>
    </row>
    <row r="56" spans="1:31" ht="75" x14ac:dyDescent="0.2">
      <c r="A56" s="20" t="s">
        <v>84</v>
      </c>
      <c r="B56" s="27">
        <v>10</v>
      </c>
      <c r="C56" s="21" t="s">
        <v>136</v>
      </c>
      <c r="D56" s="21"/>
      <c r="E56" s="21"/>
      <c r="F56" s="21"/>
      <c r="G56" s="21"/>
      <c r="H56" s="21"/>
      <c r="I56" s="21"/>
      <c r="J56" s="21"/>
      <c r="K56" s="21"/>
      <c r="L56" s="21"/>
      <c r="M56" s="21"/>
      <c r="N56" s="21"/>
      <c r="O56" s="21">
        <v>1</v>
      </c>
      <c r="P56" s="21">
        <v>1</v>
      </c>
      <c r="Q56" s="21">
        <v>1</v>
      </c>
      <c r="R56" s="21">
        <v>1</v>
      </c>
      <c r="S56" s="21">
        <v>1</v>
      </c>
      <c r="T56" s="22" t="s">
        <v>410</v>
      </c>
      <c r="U56" s="21">
        <f>IF((D56*Config!$B$9)+(E56*Config!$B$10)+(F56*Config!$B$11)+(G56*Config!$B$12)+(H56*Config!$B$13)+(I56*Config!$B$14)+(J56*Config!$B$15)+(K56*Config!$B$16)+(L56*Config!$B$17)+(M56*Config!$B$18)+(N56*Config!$B$19)+(O56*Config!$B$20)+(P56*Config!$B$21)+(Q56*Config!$B$22)+(R56*Config!$B$23)+(S56*Config!$B$24)&gt;0,1,0)</f>
        <v>1</v>
      </c>
      <c r="V56" s="21">
        <f t="shared" si="0"/>
        <v>1</v>
      </c>
      <c r="W56" s="23" t="s">
        <v>87</v>
      </c>
      <c r="X56" s="24" t="s">
        <v>411</v>
      </c>
      <c r="Y56" s="25"/>
      <c r="Z56" s="26"/>
      <c r="AA56" s="21"/>
      <c r="AB56" s="21"/>
      <c r="AC56" s="21"/>
      <c r="AD56" s="21"/>
      <c r="AE56" s="21"/>
    </row>
    <row r="57" spans="1:31" ht="30" x14ac:dyDescent="0.2">
      <c r="A57" s="20" t="s">
        <v>89</v>
      </c>
      <c r="B57" s="27">
        <v>11</v>
      </c>
      <c r="C57" s="21" t="s">
        <v>90</v>
      </c>
      <c r="D57" s="21"/>
      <c r="E57" s="21"/>
      <c r="F57" s="21"/>
      <c r="G57" s="21"/>
      <c r="H57" s="21">
        <v>1</v>
      </c>
      <c r="I57" s="21"/>
      <c r="J57" s="21"/>
      <c r="K57" s="21"/>
      <c r="L57" s="21"/>
      <c r="M57" s="21"/>
      <c r="N57" s="21"/>
      <c r="O57" s="21">
        <v>1</v>
      </c>
      <c r="P57" s="21">
        <v>1</v>
      </c>
      <c r="Q57" s="21"/>
      <c r="R57" s="21"/>
      <c r="S57" s="21">
        <v>1</v>
      </c>
      <c r="T57" s="22" t="s">
        <v>92</v>
      </c>
      <c r="U57" s="21">
        <f>IF((D57*Config!$B$9)+(E57*Config!$B$10)+(F57*Config!$B$11)+(G57*Config!$B$12)+(H57*Config!$B$13)+(I57*Config!$B$14)+(J57*Config!$B$15)+(K57*Config!$B$16)+(L57*Config!$B$17)+(M57*Config!$B$18)+(N57*Config!$B$19)+(O57*Config!$B$20)+(P57*Config!$B$21)+(Q57*Config!$B$22)+(R57*Config!$B$23)+(S57*Config!$B$24)&gt;0,1,0)</f>
        <v>1</v>
      </c>
      <c r="V57" s="21">
        <f t="shared" si="0"/>
        <v>1</v>
      </c>
      <c r="W57" s="23" t="s">
        <v>91</v>
      </c>
      <c r="X57" s="24" t="s">
        <v>258</v>
      </c>
      <c r="Y57" s="25"/>
      <c r="Z57" s="26"/>
      <c r="AA57" s="21"/>
      <c r="AB57" s="21"/>
      <c r="AC57" s="21"/>
      <c r="AD57" s="21"/>
      <c r="AE57" s="21"/>
    </row>
    <row r="58" spans="1:31" x14ac:dyDescent="0.2">
      <c r="A58" s="20" t="s">
        <v>89</v>
      </c>
      <c r="B58" s="27">
        <v>11</v>
      </c>
      <c r="C58" s="21" t="s">
        <v>90</v>
      </c>
      <c r="D58" s="21"/>
      <c r="E58" s="21"/>
      <c r="F58" s="21"/>
      <c r="G58" s="21"/>
      <c r="H58" s="21">
        <v>1</v>
      </c>
      <c r="I58" s="21"/>
      <c r="J58" s="21"/>
      <c r="K58" s="21"/>
      <c r="L58" s="21"/>
      <c r="M58" s="21"/>
      <c r="N58" s="21"/>
      <c r="O58" s="21">
        <v>1</v>
      </c>
      <c r="P58" s="21">
        <v>1</v>
      </c>
      <c r="Q58" s="21"/>
      <c r="R58" s="21"/>
      <c r="S58" s="21">
        <v>1</v>
      </c>
      <c r="T58" s="22" t="s">
        <v>101</v>
      </c>
      <c r="U58" s="21">
        <f>IF((D58*Config!$B$9)+(E58*Config!$B$10)+(F58*Config!$B$11)+(G58*Config!$B$12)+(H58*Config!$B$13)+(I58*Config!$B$14)+(J58*Config!$B$15)+(K58*Config!$B$16)+(L58*Config!$B$17)+(M58*Config!$B$18)+(N58*Config!$B$19)+(O58*Config!$B$20)+(P58*Config!$B$21)+(Q58*Config!$B$22)+(R58*Config!$B$23)+(S58*Config!$B$24)&gt;0,1,0)</f>
        <v>1</v>
      </c>
      <c r="V58" s="21">
        <f t="shared" si="0"/>
        <v>1</v>
      </c>
      <c r="W58" s="23" t="s">
        <v>93</v>
      </c>
      <c r="X58" s="24" t="s">
        <v>259</v>
      </c>
      <c r="Y58" s="25"/>
      <c r="Z58" s="26"/>
      <c r="AA58" s="21"/>
      <c r="AB58" s="21"/>
      <c r="AC58" s="21"/>
      <c r="AD58" s="21"/>
      <c r="AE58" s="21"/>
    </row>
    <row r="59" spans="1:31" ht="45" x14ac:dyDescent="0.2">
      <c r="A59" s="20" t="s">
        <v>89</v>
      </c>
      <c r="B59" s="27">
        <v>11</v>
      </c>
      <c r="C59" s="21" t="s">
        <v>90</v>
      </c>
      <c r="D59" s="21"/>
      <c r="E59" s="21"/>
      <c r="F59" s="21"/>
      <c r="G59" s="21"/>
      <c r="H59" s="21">
        <v>1</v>
      </c>
      <c r="I59" s="21"/>
      <c r="J59" s="21"/>
      <c r="K59" s="21"/>
      <c r="L59" s="21"/>
      <c r="M59" s="21"/>
      <c r="N59" s="21"/>
      <c r="O59" s="21">
        <v>1</v>
      </c>
      <c r="P59" s="21">
        <v>1</v>
      </c>
      <c r="Q59" s="21"/>
      <c r="R59" s="21"/>
      <c r="S59" s="21">
        <v>1</v>
      </c>
      <c r="T59" s="22" t="s">
        <v>100</v>
      </c>
      <c r="U59" s="21">
        <f>IF((D59*Config!$B$9)+(E59*Config!$B$10)+(F59*Config!$B$11)+(G59*Config!$B$12)+(H59*Config!$B$13)+(I59*Config!$B$14)+(J59*Config!$B$15)+(K59*Config!$B$16)+(L59*Config!$B$17)+(M59*Config!$B$18)+(N59*Config!$B$19)+(O59*Config!$B$20)+(P59*Config!$B$21)+(Q59*Config!$B$22)+(R59*Config!$B$23)+(S59*Config!$B$24)&gt;0,1,0)</f>
        <v>1</v>
      </c>
      <c r="V59" s="21">
        <f t="shared" si="0"/>
        <v>1</v>
      </c>
      <c r="W59" s="23" t="s">
        <v>94</v>
      </c>
      <c r="X59" s="24" t="s">
        <v>260</v>
      </c>
      <c r="Y59" s="25"/>
      <c r="Z59" s="26"/>
      <c r="AA59" s="21"/>
      <c r="AB59" s="21"/>
      <c r="AC59" s="21"/>
      <c r="AD59" s="21"/>
      <c r="AE59" s="21"/>
    </row>
    <row r="60" spans="1:31" x14ac:dyDescent="0.2">
      <c r="A60" s="20" t="s">
        <v>89</v>
      </c>
      <c r="B60" s="27">
        <v>11</v>
      </c>
      <c r="C60" s="21" t="s">
        <v>90</v>
      </c>
      <c r="D60" s="21"/>
      <c r="E60" s="21"/>
      <c r="F60" s="21"/>
      <c r="G60" s="21"/>
      <c r="H60" s="21">
        <v>1</v>
      </c>
      <c r="I60" s="21"/>
      <c r="J60" s="21"/>
      <c r="K60" s="21"/>
      <c r="L60" s="21"/>
      <c r="M60" s="21"/>
      <c r="N60" s="21"/>
      <c r="O60" s="21">
        <v>1</v>
      </c>
      <c r="P60" s="21">
        <v>1</v>
      </c>
      <c r="Q60" s="21"/>
      <c r="R60" s="21"/>
      <c r="S60" s="21">
        <v>1</v>
      </c>
      <c r="T60" s="22" t="s">
        <v>99</v>
      </c>
      <c r="U60" s="21">
        <f>IF((D60*Config!$B$9)+(E60*Config!$B$10)+(F60*Config!$B$11)+(G60*Config!$B$12)+(H60*Config!$B$13)+(I60*Config!$B$14)+(J60*Config!$B$15)+(K60*Config!$B$16)+(L60*Config!$B$17)+(M60*Config!$B$18)+(N60*Config!$B$19)+(O60*Config!$B$20)+(P60*Config!$B$21)+(Q60*Config!$B$22)+(R60*Config!$B$23)+(S60*Config!$B$24)&gt;0,1,0)</f>
        <v>1</v>
      </c>
      <c r="V60" s="21">
        <f t="shared" si="0"/>
        <v>1</v>
      </c>
      <c r="W60" s="23" t="s">
        <v>95</v>
      </c>
      <c r="X60" s="24" t="s">
        <v>264</v>
      </c>
      <c r="Y60" s="25"/>
      <c r="Z60" s="26"/>
      <c r="AA60" s="21"/>
      <c r="AB60" s="21"/>
      <c r="AC60" s="21"/>
      <c r="AD60" s="21"/>
      <c r="AE60" s="21"/>
    </row>
    <row r="61" spans="1:31" ht="60" x14ac:dyDescent="0.2">
      <c r="A61" s="20" t="s">
        <v>89</v>
      </c>
      <c r="B61" s="27">
        <v>11</v>
      </c>
      <c r="C61" s="21" t="s">
        <v>262</v>
      </c>
      <c r="D61" s="21"/>
      <c r="E61" s="21"/>
      <c r="F61" s="21"/>
      <c r="G61" s="21"/>
      <c r="H61" s="21"/>
      <c r="I61" s="21"/>
      <c r="J61" s="21"/>
      <c r="K61" s="21"/>
      <c r="L61" s="21">
        <v>1</v>
      </c>
      <c r="M61" s="21"/>
      <c r="N61" s="21"/>
      <c r="O61" s="21"/>
      <c r="P61" s="21">
        <v>1</v>
      </c>
      <c r="Q61" s="21"/>
      <c r="R61" s="21"/>
      <c r="S61" s="21">
        <v>1</v>
      </c>
      <c r="T61" s="22" t="s">
        <v>102</v>
      </c>
      <c r="U61" s="21">
        <f>IF((D61*Config!$B$9)+(E61*Config!$B$10)+(F61*Config!$B$11)+(G61*Config!$B$12)+(H61*Config!$B$13)+(I61*Config!$B$14)+(J61*Config!$B$15)+(K61*Config!$B$16)+(L61*Config!$B$17)+(M61*Config!$B$18)+(N61*Config!$B$19)+(O61*Config!$B$20)+(P61*Config!$B$21)+(Q61*Config!$B$22)+(R61*Config!$B$23)+(S61*Config!$B$24)&gt;0,1,0)</f>
        <v>1</v>
      </c>
      <c r="V61" s="21">
        <f t="shared" si="0"/>
        <v>1</v>
      </c>
      <c r="W61" s="23" t="s">
        <v>96</v>
      </c>
      <c r="X61" s="24" t="s">
        <v>261</v>
      </c>
      <c r="Y61" s="25"/>
      <c r="Z61" s="26"/>
      <c r="AA61" s="21"/>
      <c r="AB61" s="21"/>
      <c r="AC61" s="21"/>
      <c r="AD61" s="21"/>
      <c r="AE61" s="21"/>
    </row>
    <row r="62" spans="1:31" ht="45" hidden="1" x14ac:dyDescent="0.2">
      <c r="A62" s="20" t="s">
        <v>89</v>
      </c>
      <c r="B62" s="27">
        <v>11</v>
      </c>
      <c r="C62" s="21"/>
      <c r="D62" s="21"/>
      <c r="E62" s="21"/>
      <c r="F62" s="21"/>
      <c r="G62" s="21"/>
      <c r="H62" s="21"/>
      <c r="I62" s="21"/>
      <c r="J62" s="21"/>
      <c r="K62" s="21"/>
      <c r="L62" s="21"/>
      <c r="M62" s="21"/>
      <c r="N62" s="21"/>
      <c r="O62" s="21"/>
      <c r="P62" s="21"/>
      <c r="Q62" s="21"/>
      <c r="R62" s="21"/>
      <c r="S62" s="21"/>
      <c r="T62" s="22" t="s">
        <v>98</v>
      </c>
      <c r="U62" s="21">
        <f>IF((D62*Config!$B$9)+(E62*Config!$B$10)+(F62*Config!$B$11)+(G62*Config!$B$12)+(H62*Config!$B$13)+(I62*Config!$B$14)+(J62*Config!$B$15)+(K62*Config!$B$16)+(L62*Config!$B$17)+(M62*Config!$B$18)+(N62*Config!$B$19)+(O62*Config!$B$20)+(P62*Config!$B$21)+(Q62*Config!$B$22)+(R62*Config!$B$23)+(S62*Config!$B$24)&gt;0,1,0)</f>
        <v>0</v>
      </c>
      <c r="V62" s="21">
        <f t="shared" si="0"/>
        <v>0</v>
      </c>
      <c r="W62" s="23" t="s">
        <v>97</v>
      </c>
      <c r="X62" s="24" t="s">
        <v>263</v>
      </c>
      <c r="Y62" s="29"/>
      <c r="Z62" s="29"/>
      <c r="AA62" s="21"/>
      <c r="AB62" s="21"/>
      <c r="AC62" s="21"/>
      <c r="AD62" s="21"/>
      <c r="AE62" s="21"/>
    </row>
    <row r="63" spans="1:31" x14ac:dyDescent="0.2">
      <c r="A63" s="20" t="s">
        <v>89</v>
      </c>
      <c r="B63" s="27">
        <v>11</v>
      </c>
      <c r="C63" s="21" t="s">
        <v>104</v>
      </c>
      <c r="D63" s="21"/>
      <c r="E63" s="21"/>
      <c r="F63" s="21"/>
      <c r="G63" s="21">
        <v>1</v>
      </c>
      <c r="H63" s="21"/>
      <c r="I63" s="21"/>
      <c r="J63" s="21"/>
      <c r="K63" s="21"/>
      <c r="L63" s="21"/>
      <c r="M63" s="21"/>
      <c r="N63" s="21"/>
      <c r="O63" s="21">
        <v>1</v>
      </c>
      <c r="P63" s="21">
        <v>1</v>
      </c>
      <c r="Q63" s="21"/>
      <c r="R63" s="21"/>
      <c r="S63" s="21">
        <v>1</v>
      </c>
      <c r="T63" s="22" t="s">
        <v>113</v>
      </c>
      <c r="U63" s="21">
        <f>IF((D63*Config!$B$9)+(E63*Config!$B$10)+(F63*Config!$B$11)+(G63*Config!$B$12)+(H63*Config!$B$13)+(I63*Config!$B$14)+(J63*Config!$B$15)+(K63*Config!$B$16)+(L63*Config!$B$17)+(M63*Config!$B$18)+(N63*Config!$B$19)+(O63*Config!$B$20)+(P63*Config!$B$21)+(Q63*Config!$B$22)+(R63*Config!$B$23)+(S63*Config!$B$24)&gt;0,1,0)</f>
        <v>1</v>
      </c>
      <c r="V63" s="21">
        <f t="shared" ref="V63" si="11">IF((IF(Y63="Y",0,1)+IF(Y63="y",0,1))&gt;0,U63,0)</f>
        <v>1</v>
      </c>
      <c r="W63" s="23" t="s">
        <v>103</v>
      </c>
      <c r="X63" s="24" t="s">
        <v>271</v>
      </c>
      <c r="Y63" s="25"/>
      <c r="Z63" s="26"/>
      <c r="AA63" s="21"/>
      <c r="AB63" s="21"/>
      <c r="AC63" s="21"/>
      <c r="AD63" s="21"/>
      <c r="AE63" s="21"/>
    </row>
    <row r="64" spans="1:31" ht="75" x14ac:dyDescent="0.2">
      <c r="A64" s="20" t="s">
        <v>89</v>
      </c>
      <c r="B64" s="27">
        <v>11</v>
      </c>
      <c r="C64" s="21" t="s">
        <v>104</v>
      </c>
      <c r="D64" s="21"/>
      <c r="E64" s="21"/>
      <c r="F64" s="21"/>
      <c r="G64" s="21">
        <v>1</v>
      </c>
      <c r="H64" s="21"/>
      <c r="I64" s="21"/>
      <c r="J64" s="21"/>
      <c r="K64" s="21"/>
      <c r="L64" s="21"/>
      <c r="M64" s="21"/>
      <c r="N64" s="21"/>
      <c r="O64" s="21">
        <v>1</v>
      </c>
      <c r="P64" s="21">
        <v>1</v>
      </c>
      <c r="Q64" s="21">
        <v>1</v>
      </c>
      <c r="R64" s="21">
        <v>1</v>
      </c>
      <c r="S64" s="21">
        <v>1</v>
      </c>
      <c r="T64" s="22" t="s">
        <v>388</v>
      </c>
      <c r="U64" s="21">
        <f>IF((D64*Config!$B$9)+(E64*Config!$B$10)+(F64*Config!$B$11)+(G64*Config!$B$12)+(H64*Config!$B$13)+(I64*Config!$B$14)+(J64*Config!$B$15)+(K64*Config!$B$16)+(L64*Config!$B$17)+(M64*Config!$B$18)+(N64*Config!$B$19)+(O64*Config!$B$20)+(P64*Config!$B$21)+(Q64*Config!$B$22)+(R64*Config!$B$23)+(S64*Config!$B$24)&gt;0,1,0)</f>
        <v>1</v>
      </c>
      <c r="V64" s="21">
        <f t="shared" si="0"/>
        <v>1</v>
      </c>
      <c r="W64" s="23" t="s">
        <v>103</v>
      </c>
      <c r="X64" s="24" t="s">
        <v>387</v>
      </c>
      <c r="Y64" s="25"/>
      <c r="Z64" s="26"/>
      <c r="AA64" s="21"/>
      <c r="AB64" s="21"/>
      <c r="AC64" s="21"/>
      <c r="AD64" s="21"/>
      <c r="AE64" s="21"/>
    </row>
    <row r="65" spans="1:31" ht="105" x14ac:dyDescent="0.2">
      <c r="A65" s="20" t="s">
        <v>89</v>
      </c>
      <c r="B65" s="27">
        <v>11</v>
      </c>
      <c r="C65" s="21" t="s">
        <v>104</v>
      </c>
      <c r="D65" s="21"/>
      <c r="E65" s="21"/>
      <c r="F65" s="21"/>
      <c r="G65" s="21">
        <v>1</v>
      </c>
      <c r="H65" s="21"/>
      <c r="I65" s="21"/>
      <c r="J65" s="21"/>
      <c r="K65" s="21"/>
      <c r="L65" s="21"/>
      <c r="M65" s="21"/>
      <c r="N65" s="21"/>
      <c r="O65" s="21"/>
      <c r="P65" s="21"/>
      <c r="Q65" s="21">
        <v>1</v>
      </c>
      <c r="R65" s="21">
        <v>1</v>
      </c>
      <c r="S65" s="21">
        <v>1</v>
      </c>
      <c r="T65" s="22" t="s">
        <v>389</v>
      </c>
      <c r="U65" s="21">
        <f>IF((D65*Config!$B$9)+(E65*Config!$B$10)+(F65*Config!$B$11)+(G65*Config!$B$12)+(H65*Config!$B$13)+(I65*Config!$B$14)+(J65*Config!$B$15)+(K65*Config!$B$16)+(L65*Config!$B$17)+(M65*Config!$B$18)+(N65*Config!$B$19)+(O65*Config!$B$20)+(P65*Config!$B$21)+(Q65*Config!$B$22)+(R65*Config!$B$23)+(S65*Config!$B$24)&gt;0,1,0)</f>
        <v>1</v>
      </c>
      <c r="V65" s="21">
        <f t="shared" ref="V65" si="12">IF((IF(Y65="Y",0,1)+IF(Y65="y",0,1))&gt;0,U65,0)</f>
        <v>1</v>
      </c>
      <c r="W65" s="23" t="s">
        <v>103</v>
      </c>
      <c r="X65" s="24" t="s">
        <v>390</v>
      </c>
      <c r="Y65" s="25"/>
      <c r="Z65" s="26"/>
      <c r="AA65" s="21"/>
      <c r="AB65" s="21"/>
      <c r="AC65" s="21"/>
      <c r="AD65" s="21"/>
      <c r="AE65" s="21"/>
    </row>
    <row r="66" spans="1:31" ht="30" x14ac:dyDescent="0.2">
      <c r="A66" s="20" t="s">
        <v>89</v>
      </c>
      <c r="B66" s="27">
        <v>11</v>
      </c>
      <c r="C66" s="21" t="s">
        <v>104</v>
      </c>
      <c r="D66" s="21"/>
      <c r="E66" s="21"/>
      <c r="F66" s="21"/>
      <c r="G66" s="21">
        <v>1</v>
      </c>
      <c r="H66" s="21"/>
      <c r="I66" s="21"/>
      <c r="J66" s="21"/>
      <c r="K66" s="21"/>
      <c r="L66" s="21"/>
      <c r="M66" s="21"/>
      <c r="N66" s="21"/>
      <c r="O66" s="21">
        <v>1</v>
      </c>
      <c r="P66" s="21">
        <v>1</v>
      </c>
      <c r="Q66" s="21"/>
      <c r="R66" s="21"/>
      <c r="S66" s="21">
        <v>1</v>
      </c>
      <c r="T66" s="22" t="s">
        <v>114</v>
      </c>
      <c r="U66" s="21">
        <f>IF((D66*Config!$B$9)+(E66*Config!$B$10)+(F66*Config!$B$11)+(G66*Config!$B$12)+(H66*Config!$B$13)+(I66*Config!$B$14)+(J66*Config!$B$15)+(K66*Config!$B$16)+(L66*Config!$B$17)+(M66*Config!$B$18)+(N66*Config!$B$19)+(O66*Config!$B$20)+(P66*Config!$B$21)+(Q66*Config!$B$22)+(R66*Config!$B$23)+(S66*Config!$B$24)&gt;0,1,0)</f>
        <v>1</v>
      </c>
      <c r="V66" s="21">
        <f t="shared" si="0"/>
        <v>1</v>
      </c>
      <c r="W66" s="23" t="s">
        <v>105</v>
      </c>
      <c r="X66" s="24" t="s">
        <v>272</v>
      </c>
      <c r="Y66" s="25"/>
      <c r="Z66" s="26"/>
      <c r="AA66" s="21"/>
      <c r="AB66" s="21"/>
      <c r="AC66" s="21"/>
      <c r="AD66" s="21"/>
      <c r="AE66" s="21"/>
    </row>
    <row r="67" spans="1:31" ht="60" x14ac:dyDescent="0.2">
      <c r="A67" s="20" t="s">
        <v>89</v>
      </c>
      <c r="B67" s="27">
        <v>11</v>
      </c>
      <c r="C67" s="21" t="s">
        <v>104</v>
      </c>
      <c r="D67" s="21"/>
      <c r="E67" s="21"/>
      <c r="F67" s="21"/>
      <c r="G67" s="21">
        <v>1</v>
      </c>
      <c r="H67" s="21"/>
      <c r="I67" s="21"/>
      <c r="J67" s="21"/>
      <c r="K67" s="21"/>
      <c r="L67" s="21"/>
      <c r="M67" s="21"/>
      <c r="N67" s="21"/>
      <c r="O67" s="21">
        <v>1</v>
      </c>
      <c r="P67" s="21">
        <v>1</v>
      </c>
      <c r="Q67" s="21">
        <v>1</v>
      </c>
      <c r="R67" s="21">
        <v>1</v>
      </c>
      <c r="S67" s="21">
        <v>1</v>
      </c>
      <c r="T67" s="22" t="s">
        <v>373</v>
      </c>
      <c r="U67" s="21">
        <f>IF((D67*Config!$B$9)+(E67*Config!$B$10)+(F67*Config!$B$11)+(G67*Config!$B$12)+(H67*Config!$B$13)+(I67*Config!$B$14)+(J67*Config!$B$15)+(K67*Config!$B$16)+(L67*Config!$B$17)+(M67*Config!$B$18)+(N67*Config!$B$19)+(O67*Config!$B$20)+(P67*Config!$B$21)+(Q67*Config!$B$22)+(R67*Config!$B$23)+(S67*Config!$B$24)&gt;0,1,0)</f>
        <v>1</v>
      </c>
      <c r="V67" s="21">
        <f t="shared" ref="V67" si="13">IF((IF(Y67="Y",0,1)+IF(Y67="y",0,1))&gt;0,U67,0)</f>
        <v>1</v>
      </c>
      <c r="W67" s="23" t="s">
        <v>105</v>
      </c>
      <c r="X67" s="24" t="s">
        <v>374</v>
      </c>
      <c r="Y67" s="25"/>
      <c r="Z67" s="26"/>
      <c r="AA67" s="21"/>
      <c r="AB67" s="21"/>
      <c r="AC67" s="21"/>
      <c r="AD67" s="21"/>
      <c r="AE67" s="21"/>
    </row>
    <row r="68" spans="1:31" x14ac:dyDescent="0.2">
      <c r="A68" s="20" t="s">
        <v>89</v>
      </c>
      <c r="B68" s="27">
        <v>11</v>
      </c>
      <c r="C68" s="21"/>
      <c r="D68" s="21"/>
      <c r="E68" s="21"/>
      <c r="F68" s="21"/>
      <c r="G68" s="21"/>
      <c r="H68" s="21"/>
      <c r="I68" s="21"/>
      <c r="J68" s="21"/>
      <c r="K68" s="21"/>
      <c r="L68" s="21"/>
      <c r="M68" s="21"/>
      <c r="N68" s="21"/>
      <c r="O68" s="21"/>
      <c r="P68" s="21">
        <v>1</v>
      </c>
      <c r="Q68" s="21"/>
      <c r="R68" s="21"/>
      <c r="S68" s="21">
        <v>1</v>
      </c>
      <c r="T68" s="22" t="s">
        <v>115</v>
      </c>
      <c r="U68" s="21">
        <f>IF((D68*Config!$B$9)+(E68*Config!$B$10)+(F68*Config!$B$11)+(G68*Config!$B$12)+(H68*Config!$B$13)+(I68*Config!$B$14)+(J68*Config!$B$15)+(K68*Config!$B$16)+(L68*Config!$B$17)+(M68*Config!$B$18)+(N68*Config!$B$19)+(O68*Config!$B$20)+(P68*Config!$B$21)+(Q68*Config!$B$22)+(R68*Config!$B$23)+(S68*Config!$B$24)&gt;0,1,0)</f>
        <v>1</v>
      </c>
      <c r="V68" s="21">
        <f t="shared" si="0"/>
        <v>1</v>
      </c>
      <c r="W68" s="23" t="s">
        <v>106</v>
      </c>
      <c r="X68" s="24"/>
      <c r="Y68" s="29"/>
      <c r="Z68" s="29"/>
      <c r="AA68" s="21"/>
      <c r="AB68" s="21"/>
      <c r="AC68" s="21"/>
      <c r="AD68" s="21"/>
      <c r="AE68" s="21"/>
    </row>
    <row r="69" spans="1:31" ht="60" x14ac:dyDescent="0.2">
      <c r="A69" s="20" t="s">
        <v>89</v>
      </c>
      <c r="B69" s="27">
        <v>11</v>
      </c>
      <c r="C69" s="21"/>
      <c r="D69" s="21"/>
      <c r="E69" s="21"/>
      <c r="F69" s="21"/>
      <c r="G69" s="21"/>
      <c r="H69" s="21"/>
      <c r="I69" s="21"/>
      <c r="J69" s="21"/>
      <c r="K69" s="21"/>
      <c r="L69" s="21"/>
      <c r="M69" s="21"/>
      <c r="N69" s="21"/>
      <c r="O69" s="21"/>
      <c r="P69" s="21">
        <v>1</v>
      </c>
      <c r="Q69" s="21"/>
      <c r="R69" s="21"/>
      <c r="S69" s="21">
        <v>1</v>
      </c>
      <c r="T69" s="22" t="s">
        <v>116</v>
      </c>
      <c r="U69" s="21">
        <f>IF((D69*Config!$B$9)+(E69*Config!$B$10)+(F69*Config!$B$11)+(G69*Config!$B$12)+(H69*Config!$B$13)+(I69*Config!$B$14)+(J69*Config!$B$15)+(K69*Config!$B$16)+(L69*Config!$B$17)+(M69*Config!$B$18)+(N69*Config!$B$19)+(O69*Config!$B$20)+(P69*Config!$B$21)+(Q69*Config!$B$22)+(R69*Config!$B$23)+(S69*Config!$B$24)&gt;0,1,0)</f>
        <v>1</v>
      </c>
      <c r="V69" s="21">
        <f t="shared" ref="V69:V70" si="14">IF((IF(Y69="Y",0,1)+IF(Y69="y",0,1))&gt;0,U69,0)</f>
        <v>1</v>
      </c>
      <c r="W69" s="23" t="s">
        <v>107</v>
      </c>
      <c r="X69" s="31" t="s">
        <v>273</v>
      </c>
      <c r="Y69" s="29"/>
      <c r="Z69" s="29"/>
      <c r="AA69" s="21"/>
      <c r="AB69" s="21"/>
      <c r="AC69" s="21"/>
      <c r="AD69" s="21"/>
      <c r="AE69" s="21"/>
    </row>
    <row r="70" spans="1:31" ht="60" x14ac:dyDescent="0.2">
      <c r="A70" s="20" t="s">
        <v>89</v>
      </c>
      <c r="B70" s="27">
        <v>11</v>
      </c>
      <c r="C70" s="21"/>
      <c r="D70" s="21"/>
      <c r="E70" s="21"/>
      <c r="F70" s="21"/>
      <c r="G70" s="21"/>
      <c r="H70" s="21"/>
      <c r="I70" s="21"/>
      <c r="J70" s="21"/>
      <c r="K70" s="21"/>
      <c r="L70" s="21"/>
      <c r="M70" s="21"/>
      <c r="N70" s="21"/>
      <c r="O70" s="21"/>
      <c r="P70" s="21">
        <v>1</v>
      </c>
      <c r="Q70" s="21"/>
      <c r="R70" s="21"/>
      <c r="S70" s="21">
        <v>1</v>
      </c>
      <c r="T70" s="22" t="s">
        <v>116</v>
      </c>
      <c r="U70" s="21">
        <f>IF((D70*Config!$B$9)+(E70*Config!$B$10)+(F70*Config!$B$11)+(G70*Config!$B$12)+(H70*Config!$B$13)+(I70*Config!$B$14)+(J70*Config!$B$15)+(K70*Config!$B$16)+(L70*Config!$B$17)+(M70*Config!$B$18)+(N70*Config!$B$19)+(O70*Config!$B$20)+(P70*Config!$B$21)+(Q70*Config!$B$22)+(R70*Config!$B$23)+(S70*Config!$B$24)&gt;0,1,0)</f>
        <v>1</v>
      </c>
      <c r="V70" s="21">
        <f t="shared" si="14"/>
        <v>1</v>
      </c>
      <c r="W70" s="23" t="s">
        <v>107</v>
      </c>
      <c r="X70" s="31" t="s">
        <v>391</v>
      </c>
      <c r="Y70" s="29"/>
      <c r="Z70" s="29"/>
      <c r="AA70" s="21"/>
      <c r="AB70" s="21"/>
      <c r="AC70" s="21"/>
      <c r="AD70" s="21"/>
      <c r="AE70" s="21"/>
    </row>
    <row r="71" spans="1:31" ht="75" x14ac:dyDescent="0.2">
      <c r="A71" s="20" t="s">
        <v>89</v>
      </c>
      <c r="B71" s="27">
        <v>11</v>
      </c>
      <c r="C71" s="21"/>
      <c r="D71" s="21"/>
      <c r="E71" s="21"/>
      <c r="F71" s="21"/>
      <c r="G71" s="21"/>
      <c r="H71" s="21"/>
      <c r="I71" s="21"/>
      <c r="J71" s="21"/>
      <c r="K71" s="21"/>
      <c r="L71" s="21"/>
      <c r="M71" s="21"/>
      <c r="N71" s="21"/>
      <c r="O71" s="21"/>
      <c r="P71" s="21"/>
      <c r="Q71" s="21">
        <v>1</v>
      </c>
      <c r="R71" s="21">
        <v>1</v>
      </c>
      <c r="S71" s="21">
        <v>1</v>
      </c>
      <c r="T71" s="22" t="s">
        <v>423</v>
      </c>
      <c r="U71" s="21">
        <f>IF((D71*Config!$B$9)+(E71*Config!$B$10)+(F71*Config!$B$11)+(G71*Config!$B$12)+(H71*Config!$B$13)+(I71*Config!$B$14)+(J71*Config!$B$15)+(K71*Config!$B$16)+(L71*Config!$B$17)+(M71*Config!$B$18)+(N71*Config!$B$19)+(O71*Config!$B$20)+(P71*Config!$B$21)+(Q71*Config!$B$22)+(R71*Config!$B$23)+(S71*Config!$B$24)&gt;0,1,0)</f>
        <v>1</v>
      </c>
      <c r="V71" s="21">
        <f t="shared" si="0"/>
        <v>1</v>
      </c>
      <c r="W71" s="23" t="s">
        <v>107</v>
      </c>
      <c r="X71" s="34" t="s">
        <v>422</v>
      </c>
      <c r="Y71" s="29"/>
      <c r="Z71" s="29"/>
      <c r="AA71" s="21"/>
      <c r="AB71" s="21"/>
      <c r="AC71" s="21"/>
      <c r="AD71" s="21"/>
      <c r="AE71" s="21"/>
    </row>
    <row r="72" spans="1:31" ht="45" x14ac:dyDescent="0.2">
      <c r="A72" s="20" t="s">
        <v>89</v>
      </c>
      <c r="B72" s="27">
        <v>11</v>
      </c>
      <c r="C72" s="21"/>
      <c r="D72" s="21"/>
      <c r="E72" s="21"/>
      <c r="F72" s="21"/>
      <c r="G72" s="21"/>
      <c r="H72" s="21"/>
      <c r="I72" s="21"/>
      <c r="J72" s="21"/>
      <c r="K72" s="21"/>
      <c r="L72" s="21"/>
      <c r="M72" s="21"/>
      <c r="N72" s="21"/>
      <c r="O72" s="21"/>
      <c r="P72" s="21">
        <v>1</v>
      </c>
      <c r="Q72" s="21">
        <v>1</v>
      </c>
      <c r="R72" s="21">
        <v>1</v>
      </c>
      <c r="S72" s="21">
        <v>1</v>
      </c>
      <c r="T72" s="22" t="s">
        <v>392</v>
      </c>
      <c r="U72" s="21">
        <f>IF((D72*Config!$B$9)+(E72*Config!$B$10)+(F72*Config!$B$11)+(G72*Config!$B$12)+(H72*Config!$B$13)+(I72*Config!$B$14)+(J72*Config!$B$15)+(K72*Config!$B$16)+(L72*Config!$B$17)+(M72*Config!$B$18)+(N72*Config!$B$19)+(O72*Config!$B$20)+(P72*Config!$B$21)+(Q72*Config!$B$22)+(R72*Config!$B$23)+(S72*Config!$B$24)&gt;0,1,0)</f>
        <v>1</v>
      </c>
      <c r="V72" s="21">
        <f t="shared" ref="V72" si="15">IF((IF(Y72="Y",0,1)+IF(Y72="y",0,1))&gt;0,U72,0)</f>
        <v>1</v>
      </c>
      <c r="W72" s="23" t="s">
        <v>108</v>
      </c>
      <c r="X72" s="24" t="s">
        <v>263</v>
      </c>
      <c r="Y72" s="29"/>
      <c r="Z72" s="29"/>
      <c r="AA72" s="21"/>
      <c r="AB72" s="21"/>
      <c r="AC72" s="21"/>
      <c r="AD72" s="21"/>
      <c r="AE72" s="21"/>
    </row>
    <row r="73" spans="1:31" ht="45" x14ac:dyDescent="0.2">
      <c r="A73" s="20" t="s">
        <v>89</v>
      </c>
      <c r="B73" s="27">
        <v>11</v>
      </c>
      <c r="C73" s="21"/>
      <c r="D73" s="21"/>
      <c r="E73" s="21"/>
      <c r="F73" s="21"/>
      <c r="G73" s="21"/>
      <c r="H73" s="21"/>
      <c r="I73" s="21"/>
      <c r="J73" s="21"/>
      <c r="K73" s="21"/>
      <c r="L73" s="21"/>
      <c r="M73" s="21"/>
      <c r="N73" s="21"/>
      <c r="O73" s="21"/>
      <c r="P73" s="21">
        <v>1</v>
      </c>
      <c r="Q73" s="21">
        <v>1</v>
      </c>
      <c r="R73" s="21">
        <v>1</v>
      </c>
      <c r="S73" s="21">
        <v>1</v>
      </c>
      <c r="T73" s="22" t="s">
        <v>394</v>
      </c>
      <c r="U73" s="21">
        <f>IF((D73*Config!$B$9)+(E73*Config!$B$10)+(F73*Config!$B$11)+(G73*Config!$B$12)+(H73*Config!$B$13)+(I73*Config!$B$14)+(J73*Config!$B$15)+(K73*Config!$B$16)+(L73*Config!$B$17)+(M73*Config!$B$18)+(N73*Config!$B$19)+(O73*Config!$B$20)+(P73*Config!$B$21)+(Q73*Config!$B$22)+(R73*Config!$B$23)+(S73*Config!$B$24)&gt;0,1,0)</f>
        <v>1</v>
      </c>
      <c r="V73" s="21">
        <f t="shared" si="0"/>
        <v>1</v>
      </c>
      <c r="W73" s="23" t="s">
        <v>108</v>
      </c>
      <c r="X73" s="24" t="s">
        <v>393</v>
      </c>
      <c r="Y73" s="29"/>
      <c r="Z73" s="29"/>
      <c r="AA73" s="21"/>
      <c r="AB73" s="21"/>
      <c r="AC73" s="21"/>
      <c r="AD73" s="21"/>
      <c r="AE73" s="21"/>
    </row>
    <row r="74" spans="1:31" ht="105" hidden="1" x14ac:dyDescent="0.2">
      <c r="A74" s="20" t="s">
        <v>89</v>
      </c>
      <c r="B74" s="27">
        <v>11</v>
      </c>
      <c r="C74" s="21" t="s">
        <v>104</v>
      </c>
      <c r="D74" s="21"/>
      <c r="E74" s="21"/>
      <c r="F74" s="21"/>
      <c r="G74" s="21"/>
      <c r="H74" s="21"/>
      <c r="I74" s="21"/>
      <c r="J74" s="21"/>
      <c r="K74" s="21"/>
      <c r="L74" s="21"/>
      <c r="M74" s="21"/>
      <c r="N74" s="21"/>
      <c r="O74" s="21"/>
      <c r="P74" s="21"/>
      <c r="Q74" s="21"/>
      <c r="R74" s="21"/>
      <c r="S74" s="21"/>
      <c r="T74" s="22" t="s">
        <v>118</v>
      </c>
      <c r="U74" s="21">
        <f>IF((D74*Config!$B$9)+(E74*Config!$B$10)+(F74*Config!$B$11)+(G74*Config!$B$12)+(H74*Config!$B$13)+(I74*Config!$B$14)+(J74*Config!$B$15)+(K74*Config!$B$16)+(L74*Config!$B$17)+(M74*Config!$B$18)+(N74*Config!$B$19)+(O74*Config!$B$20)+(P74*Config!$B$21)+(Q74*Config!$B$22)+(R74*Config!$B$23)+(S74*Config!$B$24)&gt;0,1,0)</f>
        <v>0</v>
      </c>
      <c r="V74" s="21">
        <f t="shared" si="0"/>
        <v>0</v>
      </c>
      <c r="W74" s="23" t="s">
        <v>109</v>
      </c>
      <c r="X74" s="24" t="s">
        <v>274</v>
      </c>
      <c r="Y74" s="29"/>
      <c r="Z74" s="29"/>
      <c r="AA74" s="21"/>
      <c r="AB74" s="21"/>
      <c r="AC74" s="21"/>
      <c r="AD74" s="21"/>
      <c r="AE74" s="21"/>
    </row>
    <row r="75" spans="1:31" ht="60" x14ac:dyDescent="0.2">
      <c r="A75" s="20" t="s">
        <v>89</v>
      </c>
      <c r="B75" s="27">
        <v>11</v>
      </c>
      <c r="C75" s="21" t="s">
        <v>104</v>
      </c>
      <c r="D75" s="21"/>
      <c r="E75" s="21"/>
      <c r="F75" s="21"/>
      <c r="G75" s="21"/>
      <c r="H75" s="21"/>
      <c r="I75" s="21"/>
      <c r="J75" s="21"/>
      <c r="K75" s="21"/>
      <c r="L75" s="21"/>
      <c r="M75" s="21"/>
      <c r="N75" s="21"/>
      <c r="O75" s="21"/>
      <c r="P75" s="21">
        <v>1</v>
      </c>
      <c r="Q75" s="21">
        <v>1</v>
      </c>
      <c r="R75" s="21">
        <v>1</v>
      </c>
      <c r="S75" s="21">
        <v>1</v>
      </c>
      <c r="T75" s="22" t="s">
        <v>375</v>
      </c>
      <c r="U75" s="21">
        <f>IF((D75*Config!$B$9)+(E75*Config!$B$10)+(F75*Config!$B$11)+(G75*Config!$B$12)+(H75*Config!$B$13)+(I75*Config!$B$14)+(J75*Config!$B$15)+(K75*Config!$B$16)+(L75*Config!$B$17)+(M75*Config!$B$18)+(N75*Config!$B$19)+(O75*Config!$B$20)+(P75*Config!$B$21)+(Q75*Config!$B$22)+(R75*Config!$B$23)+(S75*Config!$B$24)&gt;0,1,0)</f>
        <v>1</v>
      </c>
      <c r="V75" s="21">
        <f t="shared" ref="V75" si="16">IF((IF(Y75="Y",0,1)+IF(Y75="y",0,1))&gt;0,U75,0)</f>
        <v>1</v>
      </c>
      <c r="W75" s="23" t="s">
        <v>109</v>
      </c>
      <c r="X75" s="24" t="s">
        <v>376</v>
      </c>
      <c r="Y75" s="29"/>
      <c r="Z75" s="29"/>
      <c r="AA75" s="21"/>
      <c r="AB75" s="21"/>
      <c r="AC75" s="21"/>
      <c r="AD75" s="21"/>
      <c r="AE75" s="21"/>
    </row>
    <row r="76" spans="1:31" ht="225" x14ac:dyDescent="0.2">
      <c r="A76" s="20" t="s">
        <v>89</v>
      </c>
      <c r="B76" s="27">
        <v>11</v>
      </c>
      <c r="C76" s="21" t="s">
        <v>104</v>
      </c>
      <c r="D76" s="21"/>
      <c r="E76" s="21"/>
      <c r="F76" s="21"/>
      <c r="G76" s="21">
        <v>1</v>
      </c>
      <c r="H76" s="21"/>
      <c r="I76" s="21"/>
      <c r="J76" s="21"/>
      <c r="K76" s="21"/>
      <c r="L76" s="21"/>
      <c r="M76" s="21"/>
      <c r="N76" s="21"/>
      <c r="O76" s="21">
        <v>1</v>
      </c>
      <c r="P76" s="21">
        <v>1</v>
      </c>
      <c r="Q76" s="21"/>
      <c r="R76" s="21"/>
      <c r="S76" s="21">
        <v>1</v>
      </c>
      <c r="T76" s="22" t="s">
        <v>57</v>
      </c>
      <c r="U76" s="21">
        <f>IF((D76*Config!$B$9)+(E76*Config!$B$10)+(F76*Config!$B$11)+(G76*Config!$B$12)+(H76*Config!$B$13)+(I76*Config!$B$14)+(J76*Config!$B$15)+(K76*Config!$B$16)+(L76*Config!$B$17)+(M76*Config!$B$18)+(N76*Config!$B$19)+(O76*Config!$B$20)+(P76*Config!$B$21)+(Q76*Config!$B$22)+(R76*Config!$B$23)+(S76*Config!$B$24)&gt;0,1,0)</f>
        <v>1</v>
      </c>
      <c r="V76" s="21">
        <f t="shared" si="0"/>
        <v>1</v>
      </c>
      <c r="W76" s="23" t="s">
        <v>110</v>
      </c>
      <c r="X76" s="24" t="s">
        <v>275</v>
      </c>
      <c r="Y76" s="25"/>
      <c r="Z76" s="26"/>
      <c r="AA76" s="21"/>
      <c r="AB76" s="21"/>
      <c r="AC76" s="21"/>
      <c r="AD76" s="21"/>
      <c r="AE76" s="21"/>
    </row>
    <row r="77" spans="1:31" ht="90" hidden="1" x14ac:dyDescent="0.2">
      <c r="A77" s="20" t="s">
        <v>89</v>
      </c>
      <c r="B77" s="27">
        <v>11</v>
      </c>
      <c r="C77" s="21" t="s">
        <v>104</v>
      </c>
      <c r="D77" s="21"/>
      <c r="E77" s="21"/>
      <c r="F77" s="21"/>
      <c r="G77" s="21"/>
      <c r="H77" s="21"/>
      <c r="I77" s="21"/>
      <c r="J77" s="21"/>
      <c r="K77" s="21"/>
      <c r="L77" s="21"/>
      <c r="M77" s="21"/>
      <c r="N77" s="21"/>
      <c r="O77" s="21"/>
      <c r="P77" s="21"/>
      <c r="Q77" s="21"/>
      <c r="R77" s="21"/>
      <c r="S77" s="21"/>
      <c r="T77" s="22" t="s">
        <v>117</v>
      </c>
      <c r="U77" s="21">
        <f>IF((D77*Config!$B$9)+(E77*Config!$B$10)+(F77*Config!$B$11)+(G77*Config!$B$12)+(H77*Config!$B$13)+(I77*Config!$B$14)+(J77*Config!$B$15)+(K77*Config!$B$16)+(L77*Config!$B$17)+(M77*Config!$B$18)+(N77*Config!$B$19)+(O77*Config!$B$20)+(P77*Config!$B$21)+(Q77*Config!$B$22)+(R77*Config!$B$23)+(S77*Config!$B$24)&gt;0,1,0)</f>
        <v>0</v>
      </c>
      <c r="V77" s="21">
        <f t="shared" si="0"/>
        <v>0</v>
      </c>
      <c r="W77" s="23" t="s">
        <v>111</v>
      </c>
      <c r="X77" s="24" t="s">
        <v>296</v>
      </c>
      <c r="Y77" s="29"/>
      <c r="Z77" s="29"/>
      <c r="AA77" s="21"/>
      <c r="AB77" s="21"/>
      <c r="AC77" s="21"/>
      <c r="AD77" s="21"/>
      <c r="AE77" s="21"/>
    </row>
    <row r="78" spans="1:31" ht="210" x14ac:dyDescent="0.2">
      <c r="A78" s="20" t="s">
        <v>89</v>
      </c>
      <c r="B78" s="27">
        <v>11</v>
      </c>
      <c r="C78" s="21" t="s">
        <v>90</v>
      </c>
      <c r="D78" s="21"/>
      <c r="E78" s="21"/>
      <c r="F78" s="21"/>
      <c r="G78" s="21">
        <v>1</v>
      </c>
      <c r="H78" s="21"/>
      <c r="I78" s="21"/>
      <c r="J78" s="21"/>
      <c r="K78" s="21"/>
      <c r="L78" s="21"/>
      <c r="M78" s="21"/>
      <c r="N78" s="21"/>
      <c r="O78" s="21">
        <v>1</v>
      </c>
      <c r="P78" s="21">
        <v>1</v>
      </c>
      <c r="Q78" s="21">
        <v>1</v>
      </c>
      <c r="R78" s="21"/>
      <c r="S78" s="21">
        <v>1</v>
      </c>
      <c r="T78" s="22" t="s">
        <v>119</v>
      </c>
      <c r="U78" s="21">
        <f>IF((D78*Config!$B$9)+(E78*Config!$B$10)+(F78*Config!$B$11)+(G78*Config!$B$12)+(H78*Config!$B$13)+(I78*Config!$B$14)+(J78*Config!$B$15)+(K78*Config!$B$16)+(L78*Config!$B$17)+(M78*Config!$B$18)+(N78*Config!$B$19)+(O78*Config!$B$20)+(P78*Config!$B$21)+(Q78*Config!$B$22)+(R78*Config!$B$23)+(S78*Config!$B$24)&gt;0,1,0)</f>
        <v>1</v>
      </c>
      <c r="V78" s="21">
        <f t="shared" si="0"/>
        <v>1</v>
      </c>
      <c r="W78" s="23" t="s">
        <v>112</v>
      </c>
      <c r="X78" s="24" t="s">
        <v>276</v>
      </c>
      <c r="Y78" s="25"/>
      <c r="Z78" s="26"/>
      <c r="AA78" s="21"/>
      <c r="AB78" s="21"/>
      <c r="AC78" s="21"/>
      <c r="AD78" s="21"/>
      <c r="AE78" s="21"/>
    </row>
    <row r="79" spans="1:31" ht="360" x14ac:dyDescent="0.2">
      <c r="A79" s="20" t="s">
        <v>120</v>
      </c>
      <c r="B79" s="27">
        <v>12</v>
      </c>
      <c r="C79" s="21" t="s">
        <v>136</v>
      </c>
      <c r="D79" s="21"/>
      <c r="E79" s="21"/>
      <c r="F79" s="21"/>
      <c r="G79" s="21"/>
      <c r="H79" s="21"/>
      <c r="I79" s="21"/>
      <c r="J79" s="21"/>
      <c r="K79" s="21"/>
      <c r="L79" s="21"/>
      <c r="M79" s="21"/>
      <c r="N79" s="21"/>
      <c r="O79" s="21"/>
      <c r="P79" s="21">
        <v>1</v>
      </c>
      <c r="Q79" s="21">
        <v>1</v>
      </c>
      <c r="R79" s="21"/>
      <c r="S79" s="21">
        <v>1</v>
      </c>
      <c r="T79" s="22" t="s">
        <v>122</v>
      </c>
      <c r="U79" s="21">
        <f>IF((D79*Config!$B$9)+(E79*Config!$B$10)+(F79*Config!$B$11)+(G79*Config!$B$12)+(H79*Config!$B$13)+(I79*Config!$B$14)+(J79*Config!$B$15)+(K79*Config!$B$16)+(L79*Config!$B$17)+(M79*Config!$B$18)+(N79*Config!$B$19)+(O79*Config!$B$20)+(P79*Config!$B$21)+(Q79*Config!$B$22)+(R79*Config!$B$23)+(S79*Config!$B$24)&gt;0,1,0)</f>
        <v>1</v>
      </c>
      <c r="V79" s="21">
        <f t="shared" si="0"/>
        <v>1</v>
      </c>
      <c r="W79" s="23" t="s">
        <v>121</v>
      </c>
      <c r="X79" s="24" t="s">
        <v>297</v>
      </c>
      <c r="Y79" s="29"/>
      <c r="Z79" s="29"/>
      <c r="AA79" s="21"/>
      <c r="AB79" s="21"/>
      <c r="AC79" s="21"/>
      <c r="AD79" s="21"/>
      <c r="AE79" s="21"/>
    </row>
    <row r="80" spans="1:31" ht="60" x14ac:dyDescent="0.2">
      <c r="A80" s="20" t="s">
        <v>120</v>
      </c>
      <c r="B80" s="27">
        <v>12</v>
      </c>
      <c r="C80" s="21" t="s">
        <v>136</v>
      </c>
      <c r="D80" s="21"/>
      <c r="E80" s="21"/>
      <c r="F80" s="21"/>
      <c r="G80" s="21"/>
      <c r="H80" s="21"/>
      <c r="I80" s="21"/>
      <c r="J80" s="21"/>
      <c r="K80" s="21"/>
      <c r="L80" s="21"/>
      <c r="M80" s="21"/>
      <c r="N80" s="21"/>
      <c r="O80" s="21">
        <v>1</v>
      </c>
      <c r="P80" s="21">
        <v>1</v>
      </c>
      <c r="Q80" s="21">
        <v>1</v>
      </c>
      <c r="R80" s="21">
        <v>1</v>
      </c>
      <c r="S80" s="21">
        <v>1</v>
      </c>
      <c r="T80" s="22" t="s">
        <v>126</v>
      </c>
      <c r="U80" s="21">
        <f>IF((D80*Config!$B$9)+(E80*Config!$B$10)+(F80*Config!$B$11)+(G80*Config!$B$12)+(H80*Config!$B$13)+(I80*Config!$B$14)+(J80*Config!$B$15)+(K80*Config!$B$16)+(L80*Config!$B$17)+(M80*Config!$B$18)+(N80*Config!$B$19)+(O80*Config!$B$20)+(P80*Config!$B$21)+(Q80*Config!$B$22)+(R80*Config!$B$23)+(S80*Config!$B$24)&gt;0,1,0)</f>
        <v>1</v>
      </c>
      <c r="V80" s="21">
        <f t="shared" si="0"/>
        <v>1</v>
      </c>
      <c r="W80" s="23" t="s">
        <v>123</v>
      </c>
      <c r="X80" s="24" t="s">
        <v>277</v>
      </c>
      <c r="Y80" s="25"/>
      <c r="Z80" s="26"/>
      <c r="AA80" s="21"/>
      <c r="AB80" s="21"/>
      <c r="AC80" s="21"/>
      <c r="AD80" s="21"/>
      <c r="AE80" s="21"/>
    </row>
    <row r="81" spans="1:31" ht="30" x14ac:dyDescent="0.2">
      <c r="A81" s="20" t="s">
        <v>120</v>
      </c>
      <c r="B81" s="27">
        <v>12</v>
      </c>
      <c r="C81" s="21" t="s">
        <v>136</v>
      </c>
      <c r="D81" s="21"/>
      <c r="E81" s="21"/>
      <c r="F81" s="21"/>
      <c r="G81" s="21"/>
      <c r="H81" s="21"/>
      <c r="I81" s="21"/>
      <c r="J81" s="21"/>
      <c r="K81" s="21"/>
      <c r="L81" s="21"/>
      <c r="M81" s="21"/>
      <c r="N81" s="21"/>
      <c r="O81" s="21">
        <v>1</v>
      </c>
      <c r="P81" s="21">
        <v>1</v>
      </c>
      <c r="Q81" s="21">
        <v>1</v>
      </c>
      <c r="R81" s="21"/>
      <c r="S81" s="21">
        <v>1</v>
      </c>
      <c r="T81" s="22" t="s">
        <v>127</v>
      </c>
      <c r="U81" s="21">
        <f>IF((D81*Config!$B$9)+(E81*Config!$B$10)+(F81*Config!$B$11)+(G81*Config!$B$12)+(H81*Config!$B$13)+(I81*Config!$B$14)+(J81*Config!$B$15)+(K81*Config!$B$16)+(L81*Config!$B$17)+(M81*Config!$B$18)+(N81*Config!$B$19)+(O81*Config!$B$20)+(P81*Config!$B$21)+(Q81*Config!$B$22)+(R81*Config!$B$23)+(S81*Config!$B$24)&gt;0,1,0)</f>
        <v>1</v>
      </c>
      <c r="V81" s="21">
        <f t="shared" si="0"/>
        <v>1</v>
      </c>
      <c r="W81" s="23" t="s">
        <v>124</v>
      </c>
      <c r="X81" s="24" t="s">
        <v>278</v>
      </c>
      <c r="Y81" s="25"/>
      <c r="Z81" s="26"/>
      <c r="AA81" s="21"/>
      <c r="AB81" s="21"/>
      <c r="AC81" s="21"/>
      <c r="AD81" s="21"/>
      <c r="AE81" s="21"/>
    </row>
    <row r="82" spans="1:31" ht="75" x14ac:dyDescent="0.2">
      <c r="A82" s="20" t="s">
        <v>120</v>
      </c>
      <c r="B82" s="27">
        <v>12</v>
      </c>
      <c r="C82" s="21" t="s">
        <v>136</v>
      </c>
      <c r="D82" s="21"/>
      <c r="E82" s="21"/>
      <c r="F82" s="21"/>
      <c r="G82" s="21"/>
      <c r="H82" s="21"/>
      <c r="I82" s="21"/>
      <c r="J82" s="21"/>
      <c r="K82" s="21"/>
      <c r="L82" s="21"/>
      <c r="M82" s="21"/>
      <c r="N82" s="21"/>
      <c r="O82" s="21">
        <v>1</v>
      </c>
      <c r="P82" s="21">
        <v>1</v>
      </c>
      <c r="Q82" s="21">
        <v>1</v>
      </c>
      <c r="R82" s="21">
        <v>1</v>
      </c>
      <c r="S82" s="21">
        <v>1</v>
      </c>
      <c r="T82" s="22" t="s">
        <v>128</v>
      </c>
      <c r="U82" s="21">
        <f>IF((D82*Config!$B$9)+(E82*Config!$B$10)+(F82*Config!$B$11)+(G82*Config!$B$12)+(H82*Config!$B$13)+(I82*Config!$B$14)+(J82*Config!$B$15)+(K82*Config!$B$16)+(L82*Config!$B$17)+(M82*Config!$B$18)+(N82*Config!$B$19)+(O82*Config!$B$20)+(P82*Config!$B$21)+(Q82*Config!$B$22)+(R82*Config!$B$23)+(S82*Config!$B$24)&gt;0,1,0)</f>
        <v>1</v>
      </c>
      <c r="V82" s="21">
        <f t="shared" si="0"/>
        <v>1</v>
      </c>
      <c r="W82" s="23" t="s">
        <v>125</v>
      </c>
      <c r="X82" s="24" t="s">
        <v>279</v>
      </c>
      <c r="Y82" s="25"/>
      <c r="Z82" s="26"/>
      <c r="AA82" s="21"/>
      <c r="AB82" s="21"/>
      <c r="AC82" s="21"/>
      <c r="AD82" s="21"/>
      <c r="AE82" s="21"/>
    </row>
    <row r="83" spans="1:31" x14ac:dyDescent="0.2">
      <c r="A83" s="20"/>
      <c r="B83" s="27">
        <v>12</v>
      </c>
      <c r="C83" s="21"/>
      <c r="D83" s="21"/>
      <c r="E83" s="21"/>
      <c r="F83" s="21"/>
      <c r="G83" s="21"/>
      <c r="H83" s="21"/>
      <c r="I83" s="21"/>
      <c r="J83" s="21"/>
      <c r="K83" s="21"/>
      <c r="L83" s="21"/>
      <c r="M83" s="21"/>
      <c r="N83" s="21"/>
      <c r="O83" s="21">
        <v>1</v>
      </c>
      <c r="P83" s="21">
        <v>1</v>
      </c>
      <c r="Q83" s="21">
        <v>1</v>
      </c>
      <c r="R83" s="21">
        <v>1</v>
      </c>
      <c r="S83" s="21">
        <v>1</v>
      </c>
      <c r="T83" s="22"/>
      <c r="U83" s="21">
        <f>IF((D83*Config!$B$9)+(E83*Config!$B$10)+(F83*Config!$B$11)+(G83*Config!$B$12)+(H83*Config!$B$13)+(I83*Config!$B$14)+(J83*Config!$B$15)+(K83*Config!$B$16)+(L83*Config!$B$17)+(M83*Config!$B$18)+(N83*Config!$B$19)+(O83*Config!$B$20)+(P83*Config!$B$21)+(Q83*Config!$B$22)+(R83*Config!$B$23)+(S83*Config!$B$24)&gt;0,1,0)</f>
        <v>1</v>
      </c>
      <c r="V83" s="21">
        <f t="shared" ref="V83" si="17">IF((IF(Y83="Y",0,1)+IF(Y83="y",0,1))&gt;0,U83,0)</f>
        <v>1</v>
      </c>
      <c r="W83" s="23" t="s">
        <v>125</v>
      </c>
      <c r="X83" s="24" t="s">
        <v>341</v>
      </c>
      <c r="Y83" s="25"/>
      <c r="Z83" s="26"/>
      <c r="AA83" s="21"/>
      <c r="AB83" s="21"/>
      <c r="AC83" s="21"/>
      <c r="AD83" s="21"/>
      <c r="AE83" s="21"/>
    </row>
    <row r="84" spans="1:31" ht="210" x14ac:dyDescent="0.2">
      <c r="A84" s="20" t="s">
        <v>129</v>
      </c>
      <c r="B84" s="27">
        <v>12</v>
      </c>
      <c r="C84" s="21" t="s">
        <v>136</v>
      </c>
      <c r="D84" s="21"/>
      <c r="E84" s="21"/>
      <c r="F84" s="21"/>
      <c r="G84" s="21"/>
      <c r="H84" s="21"/>
      <c r="I84" s="21"/>
      <c r="J84" s="21"/>
      <c r="K84" s="21"/>
      <c r="L84" s="21"/>
      <c r="M84" s="21"/>
      <c r="N84" s="21"/>
      <c r="O84" s="21">
        <v>1</v>
      </c>
      <c r="P84" s="21">
        <v>1</v>
      </c>
      <c r="Q84" s="21">
        <v>1</v>
      </c>
      <c r="R84" s="21"/>
      <c r="S84" s="21">
        <v>1</v>
      </c>
      <c r="T84" s="22" t="s">
        <v>131</v>
      </c>
      <c r="U84" s="21">
        <f>IF((D84*Config!$B$9)+(E84*Config!$B$10)+(F84*Config!$B$11)+(G84*Config!$B$12)+(H84*Config!$B$13)+(I84*Config!$B$14)+(J84*Config!$B$15)+(K84*Config!$B$16)+(L84*Config!$B$17)+(M84*Config!$B$18)+(N84*Config!$B$19)+(O84*Config!$B$20)+(P84*Config!$B$21)+(Q84*Config!$B$22)+(R84*Config!$B$23)+(S84*Config!$B$24)&gt;0,1,0)</f>
        <v>1</v>
      </c>
      <c r="V84" s="21">
        <f t="shared" si="0"/>
        <v>1</v>
      </c>
      <c r="W84" s="23" t="s">
        <v>130</v>
      </c>
      <c r="X84" s="24" t="s">
        <v>280</v>
      </c>
      <c r="Y84" s="25"/>
      <c r="Z84" s="26"/>
      <c r="AA84" s="21"/>
      <c r="AB84" s="21"/>
      <c r="AC84" s="21"/>
      <c r="AD84" s="21"/>
      <c r="AE84" s="21"/>
    </row>
    <row r="85" spans="1:31" ht="45" x14ac:dyDescent="0.2">
      <c r="A85" s="20" t="s">
        <v>129</v>
      </c>
      <c r="B85" s="27">
        <v>12</v>
      </c>
      <c r="C85" s="21" t="s">
        <v>136</v>
      </c>
      <c r="D85" s="21"/>
      <c r="E85" s="21"/>
      <c r="F85" s="21"/>
      <c r="G85" s="21"/>
      <c r="H85" s="21"/>
      <c r="I85" s="21"/>
      <c r="J85" s="21"/>
      <c r="K85" s="21"/>
      <c r="L85" s="21"/>
      <c r="M85" s="21"/>
      <c r="N85" s="21"/>
      <c r="O85" s="21">
        <v>1</v>
      </c>
      <c r="P85" s="21">
        <v>1</v>
      </c>
      <c r="Q85" s="21">
        <v>1</v>
      </c>
      <c r="R85" s="21"/>
      <c r="S85" s="21">
        <v>1</v>
      </c>
      <c r="T85" s="22" t="s">
        <v>131</v>
      </c>
      <c r="U85" s="21">
        <f>IF((D85*Config!$B$9)+(E85*Config!$B$10)+(F85*Config!$B$11)+(G85*Config!$B$12)+(H85*Config!$B$13)+(I85*Config!$B$14)+(J85*Config!$B$15)+(K85*Config!$B$16)+(L85*Config!$B$17)+(M85*Config!$B$18)+(N85*Config!$B$19)+(O85*Config!$B$20)+(P85*Config!$B$21)+(Q85*Config!$B$22)+(R85*Config!$B$23)+(S85*Config!$B$24)&gt;0,1,0)</f>
        <v>1</v>
      </c>
      <c r="V85" s="21">
        <f t="shared" si="0"/>
        <v>1</v>
      </c>
      <c r="W85" s="23" t="s">
        <v>130</v>
      </c>
      <c r="X85" s="24" t="s">
        <v>349</v>
      </c>
      <c r="Y85" s="25"/>
      <c r="Z85" s="26"/>
      <c r="AA85" s="21"/>
      <c r="AB85" s="21"/>
      <c r="AC85" s="21"/>
      <c r="AD85" s="21"/>
      <c r="AE85" s="21"/>
    </row>
    <row r="86" spans="1:31" ht="30" x14ac:dyDescent="0.2">
      <c r="A86" s="20" t="s">
        <v>129</v>
      </c>
      <c r="B86" s="27">
        <v>12</v>
      </c>
      <c r="C86" s="21" t="s">
        <v>136</v>
      </c>
      <c r="D86" s="21"/>
      <c r="E86" s="21"/>
      <c r="F86" s="21"/>
      <c r="G86" s="21"/>
      <c r="H86" s="21"/>
      <c r="I86" s="21"/>
      <c r="J86" s="21"/>
      <c r="K86" s="21"/>
      <c r="L86" s="21"/>
      <c r="M86" s="21"/>
      <c r="N86" s="21"/>
      <c r="O86" s="21">
        <v>1</v>
      </c>
      <c r="P86" s="21">
        <v>1</v>
      </c>
      <c r="Q86" s="21">
        <v>1</v>
      </c>
      <c r="R86" s="21"/>
      <c r="S86" s="21">
        <v>1</v>
      </c>
      <c r="T86" s="22" t="s">
        <v>131</v>
      </c>
      <c r="U86" s="21">
        <f>IF((D86*Config!$B$9)+(E86*Config!$B$10)+(F86*Config!$B$11)+(G86*Config!$B$12)+(H86*Config!$B$13)+(I86*Config!$B$14)+(J86*Config!$B$15)+(K86*Config!$B$16)+(L86*Config!$B$17)+(M86*Config!$B$18)+(N86*Config!$B$19)+(O86*Config!$B$20)+(P86*Config!$B$21)+(Q86*Config!$B$22)+(R86*Config!$B$23)+(S86*Config!$B$24)&gt;0,1,0)</f>
        <v>1</v>
      </c>
      <c r="V86" s="21">
        <f t="shared" si="0"/>
        <v>1</v>
      </c>
      <c r="W86" s="23" t="s">
        <v>130</v>
      </c>
      <c r="X86" s="24" t="s">
        <v>365</v>
      </c>
      <c r="Y86" s="25"/>
      <c r="Z86" s="26"/>
      <c r="AA86" s="21"/>
      <c r="AB86" s="21"/>
      <c r="AC86" s="21"/>
      <c r="AD86" s="21"/>
      <c r="AE86" s="21"/>
    </row>
    <row r="87" spans="1:31" ht="60" x14ac:dyDescent="0.2">
      <c r="A87" s="20" t="s">
        <v>129</v>
      </c>
      <c r="B87" s="27">
        <v>12</v>
      </c>
      <c r="C87" s="21" t="s">
        <v>136</v>
      </c>
      <c r="D87" s="21"/>
      <c r="E87" s="21"/>
      <c r="F87" s="21"/>
      <c r="G87" s="21"/>
      <c r="H87" s="21"/>
      <c r="I87" s="21"/>
      <c r="J87" s="21"/>
      <c r="K87" s="21"/>
      <c r="L87" s="21"/>
      <c r="M87" s="21"/>
      <c r="N87" s="21"/>
      <c r="O87" s="21">
        <v>1</v>
      </c>
      <c r="P87" s="21">
        <v>1</v>
      </c>
      <c r="Q87" s="21">
        <v>1</v>
      </c>
      <c r="R87" s="21">
        <v>1</v>
      </c>
      <c r="S87" s="21">
        <v>1</v>
      </c>
      <c r="T87" s="22" t="s">
        <v>370</v>
      </c>
      <c r="U87" s="21">
        <f>IF((D87*Config!$B$9)+(E87*Config!$B$10)+(F87*Config!$B$11)+(G87*Config!$B$12)+(H87*Config!$B$13)+(I87*Config!$B$14)+(J87*Config!$B$15)+(K87*Config!$B$16)+(L87*Config!$B$17)+(M87*Config!$B$18)+(N87*Config!$B$19)+(O87*Config!$B$20)+(P87*Config!$B$21)+(Q87*Config!$B$22)+(R87*Config!$B$23)+(S87*Config!$B$24)&gt;0,1,0)</f>
        <v>1</v>
      </c>
      <c r="V87" s="21">
        <f t="shared" ref="V87" si="18">IF((IF(Y87="Y",0,1)+IF(Y87="y",0,1))&gt;0,U87,0)</f>
        <v>1</v>
      </c>
      <c r="W87" s="23" t="s">
        <v>130</v>
      </c>
      <c r="X87" s="24" t="s">
        <v>369</v>
      </c>
      <c r="Y87" s="25"/>
      <c r="Z87" s="26"/>
      <c r="AA87" s="21"/>
      <c r="AB87" s="21"/>
      <c r="AC87" s="21"/>
      <c r="AD87" s="21"/>
      <c r="AE87" s="21"/>
    </row>
    <row r="88" spans="1:31" ht="180" x14ac:dyDescent="0.2">
      <c r="A88" s="20" t="s">
        <v>133</v>
      </c>
      <c r="B88" s="27">
        <v>12</v>
      </c>
      <c r="C88" s="21" t="s">
        <v>136</v>
      </c>
      <c r="D88" s="21"/>
      <c r="E88" s="21"/>
      <c r="F88" s="21"/>
      <c r="G88" s="21"/>
      <c r="H88" s="21"/>
      <c r="I88" s="21"/>
      <c r="J88" s="21"/>
      <c r="K88" s="21"/>
      <c r="L88" s="21"/>
      <c r="M88" s="21"/>
      <c r="N88" s="21"/>
      <c r="O88" s="21">
        <v>1</v>
      </c>
      <c r="P88" s="21">
        <v>1</v>
      </c>
      <c r="Q88" s="21">
        <v>1</v>
      </c>
      <c r="R88" s="21">
        <v>1</v>
      </c>
      <c r="S88" s="21">
        <v>1</v>
      </c>
      <c r="T88" s="22" t="s">
        <v>134</v>
      </c>
      <c r="U88" s="21">
        <f>IF((D88*Config!$B$9)+(E88*Config!$B$10)+(F88*Config!$B$11)+(G88*Config!$B$12)+(H88*Config!$B$13)+(I88*Config!$B$14)+(J88*Config!$B$15)+(K88*Config!$B$16)+(L88*Config!$B$17)+(M88*Config!$B$18)+(N88*Config!$B$19)+(O88*Config!$B$20)+(P88*Config!$B$21)+(Q88*Config!$B$22)+(R88*Config!$B$23)+(S88*Config!$B$24)&gt;0,1,0)</f>
        <v>1</v>
      </c>
      <c r="V88" s="21">
        <f t="shared" si="0"/>
        <v>1</v>
      </c>
      <c r="W88" s="23" t="s">
        <v>132</v>
      </c>
      <c r="X88" s="24" t="s">
        <v>281</v>
      </c>
      <c r="Y88" s="25"/>
      <c r="Z88" s="26"/>
      <c r="AA88" s="21"/>
      <c r="AB88" s="21"/>
      <c r="AC88" s="21"/>
      <c r="AD88" s="21"/>
      <c r="AE88" s="21"/>
    </row>
    <row r="89" spans="1:31" ht="75" x14ac:dyDescent="0.2">
      <c r="A89" s="20" t="s">
        <v>135</v>
      </c>
      <c r="B89" s="27">
        <v>12</v>
      </c>
      <c r="C89" s="21" t="s">
        <v>136</v>
      </c>
      <c r="D89" s="21"/>
      <c r="E89" s="21"/>
      <c r="F89" s="21"/>
      <c r="G89" s="21"/>
      <c r="H89" s="21"/>
      <c r="I89" s="21"/>
      <c r="J89" s="21"/>
      <c r="K89" s="21"/>
      <c r="L89" s="21"/>
      <c r="M89" s="21"/>
      <c r="N89" s="21"/>
      <c r="O89" s="21">
        <v>1</v>
      </c>
      <c r="P89" s="21">
        <v>1</v>
      </c>
      <c r="Q89" s="21">
        <v>1</v>
      </c>
      <c r="R89" s="21">
        <v>1</v>
      </c>
      <c r="S89" s="21">
        <v>1</v>
      </c>
      <c r="T89" s="22" t="s">
        <v>141</v>
      </c>
      <c r="U89" s="21">
        <f>IF((D89*Config!$B$9)+(E89*Config!$B$10)+(F89*Config!$B$11)+(G89*Config!$B$12)+(H89*Config!$B$13)+(I89*Config!$B$14)+(J89*Config!$B$15)+(K89*Config!$B$16)+(L89*Config!$B$17)+(M89*Config!$B$18)+(N89*Config!$B$19)+(O89*Config!$B$20)+(P89*Config!$B$21)+(Q89*Config!$B$22)+(R89*Config!$B$23)+(S89*Config!$B$24)&gt;0,1,0)</f>
        <v>1</v>
      </c>
      <c r="V89" s="21">
        <f t="shared" si="0"/>
        <v>1</v>
      </c>
      <c r="W89" s="23" t="s">
        <v>137</v>
      </c>
      <c r="X89" s="24" t="s">
        <v>282</v>
      </c>
      <c r="Y89" s="25"/>
      <c r="Z89" s="26"/>
      <c r="AA89" s="21"/>
      <c r="AB89" s="21"/>
      <c r="AC89" s="21"/>
      <c r="AD89" s="21"/>
      <c r="AE89" s="21"/>
    </row>
    <row r="90" spans="1:31" ht="30" x14ac:dyDescent="0.2">
      <c r="A90" s="20" t="s">
        <v>135</v>
      </c>
      <c r="B90" s="27">
        <v>12</v>
      </c>
      <c r="C90" s="21" t="s">
        <v>136</v>
      </c>
      <c r="D90" s="21"/>
      <c r="E90" s="21"/>
      <c r="F90" s="21"/>
      <c r="G90" s="21"/>
      <c r="H90" s="21"/>
      <c r="I90" s="21"/>
      <c r="J90" s="21"/>
      <c r="K90" s="21"/>
      <c r="L90" s="21"/>
      <c r="M90" s="21"/>
      <c r="N90" s="21"/>
      <c r="O90" s="21">
        <v>1</v>
      </c>
      <c r="P90" s="21">
        <v>1</v>
      </c>
      <c r="Q90" s="21">
        <v>1</v>
      </c>
      <c r="R90" s="21">
        <v>1</v>
      </c>
      <c r="S90" s="21">
        <v>1</v>
      </c>
      <c r="T90" s="22" t="s">
        <v>142</v>
      </c>
      <c r="U90" s="21">
        <f>IF((D90*Config!$B$9)+(E90*Config!$B$10)+(F90*Config!$B$11)+(G90*Config!$B$12)+(H90*Config!$B$13)+(I90*Config!$B$14)+(J90*Config!$B$15)+(K90*Config!$B$16)+(L90*Config!$B$17)+(M90*Config!$B$18)+(N90*Config!$B$19)+(O90*Config!$B$20)+(P90*Config!$B$21)+(Q90*Config!$B$22)+(R90*Config!$B$23)+(S90*Config!$B$24)&gt;0,1,0)</f>
        <v>1</v>
      </c>
      <c r="V90" s="21">
        <f t="shared" si="0"/>
        <v>1</v>
      </c>
      <c r="W90" s="23" t="s">
        <v>138</v>
      </c>
      <c r="X90" s="24" t="s">
        <v>283</v>
      </c>
      <c r="Y90" s="25"/>
      <c r="Z90" s="26"/>
      <c r="AA90" s="21"/>
      <c r="AB90" s="21"/>
      <c r="AC90" s="21"/>
      <c r="AD90" s="21"/>
      <c r="AE90" s="21"/>
    </row>
    <row r="91" spans="1:31" ht="45" x14ac:dyDescent="0.2">
      <c r="A91" s="20" t="s">
        <v>135</v>
      </c>
      <c r="B91" s="27">
        <v>12</v>
      </c>
      <c r="C91" s="21"/>
      <c r="D91" s="21"/>
      <c r="E91" s="21"/>
      <c r="F91" s="21"/>
      <c r="G91" s="21"/>
      <c r="H91" s="21"/>
      <c r="I91" s="21"/>
      <c r="J91" s="21"/>
      <c r="K91" s="21"/>
      <c r="L91" s="21"/>
      <c r="M91" s="21"/>
      <c r="N91" s="21"/>
      <c r="O91" s="21"/>
      <c r="P91" s="21">
        <v>1</v>
      </c>
      <c r="Q91" s="21"/>
      <c r="R91" s="21"/>
      <c r="S91" s="21">
        <v>1</v>
      </c>
      <c r="T91" s="22" t="s">
        <v>143</v>
      </c>
      <c r="U91" s="21">
        <f>IF((D91*Config!$B$9)+(E91*Config!$B$10)+(F91*Config!$B$11)+(G91*Config!$B$12)+(H91*Config!$B$13)+(I91*Config!$B$14)+(J91*Config!$B$15)+(K91*Config!$B$16)+(L91*Config!$B$17)+(M91*Config!$B$18)+(N91*Config!$B$19)+(O91*Config!$B$20)+(P91*Config!$B$21)+(Q91*Config!$B$22)+(R91*Config!$B$23)+(S91*Config!$B$24)&gt;0,1,0)</f>
        <v>1</v>
      </c>
      <c r="V91" s="21">
        <f t="shared" si="0"/>
        <v>1</v>
      </c>
      <c r="W91" s="23" t="s">
        <v>139</v>
      </c>
      <c r="X91" s="24" t="s">
        <v>352</v>
      </c>
      <c r="Y91" s="29"/>
      <c r="Z91" s="29"/>
      <c r="AA91" s="21"/>
      <c r="AB91" s="21"/>
      <c r="AC91" s="21"/>
      <c r="AD91" s="21"/>
      <c r="AE91" s="21"/>
    </row>
    <row r="92" spans="1:31" hidden="1" x14ac:dyDescent="0.2">
      <c r="A92" s="20" t="s">
        <v>135</v>
      </c>
      <c r="B92" s="27">
        <v>12</v>
      </c>
      <c r="C92" s="21"/>
      <c r="D92" s="21"/>
      <c r="E92" s="21"/>
      <c r="F92" s="21"/>
      <c r="G92" s="21"/>
      <c r="H92" s="21"/>
      <c r="I92" s="21"/>
      <c r="J92" s="21"/>
      <c r="K92" s="21"/>
      <c r="L92" s="21"/>
      <c r="M92" s="21"/>
      <c r="N92" s="21"/>
      <c r="O92" s="21"/>
      <c r="P92" s="21"/>
      <c r="Q92" s="21"/>
      <c r="R92" s="21"/>
      <c r="S92" s="21"/>
      <c r="T92" s="22" t="s">
        <v>144</v>
      </c>
      <c r="U92" s="21">
        <f>IF((D92*Config!$B$9)+(E92*Config!$B$10)+(F92*Config!$B$11)+(G92*Config!$B$12)+(H92*Config!$B$13)+(I92*Config!$B$14)+(J92*Config!$B$15)+(K92*Config!$B$16)+(L92*Config!$B$17)+(M92*Config!$B$18)+(N92*Config!$B$19)+(O92*Config!$B$20)+(P92*Config!$B$21)+(Q92*Config!$B$22)+(R92*Config!$B$23)+(S92*Config!$B$24)&gt;0,1,0)</f>
        <v>0</v>
      </c>
      <c r="V92" s="21">
        <f t="shared" si="0"/>
        <v>0</v>
      </c>
      <c r="W92" s="23" t="s">
        <v>140</v>
      </c>
      <c r="X92" s="24"/>
      <c r="Y92" s="29"/>
      <c r="Z92" s="29"/>
      <c r="AA92" s="21"/>
      <c r="AB92" s="21"/>
      <c r="AC92" s="21"/>
      <c r="AD92" s="21"/>
      <c r="AE92" s="21"/>
    </row>
    <row r="93" spans="1:31" ht="45" x14ac:dyDescent="0.2">
      <c r="A93" s="20" t="s">
        <v>145</v>
      </c>
      <c r="B93" s="27">
        <v>12</v>
      </c>
      <c r="C93" s="21" t="s">
        <v>147</v>
      </c>
      <c r="D93" s="21"/>
      <c r="E93" s="21"/>
      <c r="F93" s="21">
        <v>1</v>
      </c>
      <c r="G93" s="21"/>
      <c r="H93" s="21"/>
      <c r="I93" s="21"/>
      <c r="J93" s="21"/>
      <c r="K93" s="21"/>
      <c r="L93" s="21"/>
      <c r="M93" s="21"/>
      <c r="N93" s="21"/>
      <c r="O93" s="21"/>
      <c r="P93" s="21">
        <v>1</v>
      </c>
      <c r="Q93" s="21">
        <v>1</v>
      </c>
      <c r="R93" s="21"/>
      <c r="S93" s="21">
        <v>1</v>
      </c>
      <c r="T93" s="22" t="s">
        <v>148</v>
      </c>
      <c r="U93" s="21">
        <f>IF((D93*Config!$B$9)+(E93*Config!$B$10)+(F93*Config!$B$11)+(G93*Config!$B$12)+(H93*Config!$B$13)+(I93*Config!$B$14)+(J93*Config!$B$15)+(K93*Config!$B$16)+(L93*Config!$B$17)+(M93*Config!$B$18)+(N93*Config!$B$19)+(O93*Config!$B$20)+(P93*Config!$B$21)+(Q93*Config!$B$22)+(R93*Config!$B$23)+(S93*Config!$B$24)&gt;0,1,0)</f>
        <v>1</v>
      </c>
      <c r="V93" s="21">
        <f t="shared" ref="V93" si="19">IF((IF(Y93="Y",0,1)+IF(Y93="y",0,1))&gt;0,U93,0)</f>
        <v>1</v>
      </c>
      <c r="W93" s="23" t="s">
        <v>146</v>
      </c>
      <c r="X93" s="24" t="s">
        <v>353</v>
      </c>
      <c r="Y93" s="25"/>
      <c r="Z93" s="26"/>
      <c r="AA93" s="21"/>
      <c r="AB93" s="21"/>
      <c r="AC93" s="21"/>
      <c r="AD93" s="21"/>
      <c r="AE93" s="21"/>
    </row>
    <row r="94" spans="1:31" ht="150" x14ac:dyDescent="0.2">
      <c r="A94" s="20" t="s">
        <v>145</v>
      </c>
      <c r="B94" s="27">
        <v>12</v>
      </c>
      <c r="C94" s="21" t="s">
        <v>147</v>
      </c>
      <c r="D94" s="21"/>
      <c r="E94" s="21"/>
      <c r="F94" s="21">
        <v>1</v>
      </c>
      <c r="G94" s="21"/>
      <c r="H94" s="21"/>
      <c r="I94" s="21"/>
      <c r="J94" s="21"/>
      <c r="K94" s="21"/>
      <c r="L94" s="21"/>
      <c r="M94" s="21"/>
      <c r="N94" s="21"/>
      <c r="O94" s="21"/>
      <c r="P94" s="21">
        <v>1</v>
      </c>
      <c r="Q94" s="21">
        <v>1</v>
      </c>
      <c r="R94" s="21"/>
      <c r="S94" s="21">
        <v>1</v>
      </c>
      <c r="T94" s="22" t="s">
        <v>398</v>
      </c>
      <c r="U94" s="21">
        <f>IF((D94*Config!$B$9)+(E94*Config!$B$10)+(F94*Config!$B$11)+(G94*Config!$B$12)+(H94*Config!$B$13)+(I94*Config!$B$14)+(J94*Config!$B$15)+(K94*Config!$B$16)+(L94*Config!$B$17)+(M94*Config!$B$18)+(N94*Config!$B$19)+(O94*Config!$B$20)+(P94*Config!$B$21)+(Q94*Config!$B$22)+(R94*Config!$B$23)+(S94*Config!$B$24)&gt;0,1,0)</f>
        <v>1</v>
      </c>
      <c r="V94" s="21">
        <f t="shared" ref="V94:V176" si="20">IF((IF(Y94="Y",0,1)+IF(Y94="y",0,1))&gt;0,U94,0)</f>
        <v>1</v>
      </c>
      <c r="W94" s="23" t="s">
        <v>146</v>
      </c>
      <c r="X94" s="24" t="s">
        <v>399</v>
      </c>
      <c r="Y94" s="25"/>
      <c r="Z94" s="26"/>
      <c r="AA94" s="21"/>
      <c r="AB94" s="21"/>
      <c r="AC94" s="21"/>
      <c r="AD94" s="21"/>
      <c r="AE94" s="21"/>
    </row>
    <row r="95" spans="1:31" ht="60" x14ac:dyDescent="0.2">
      <c r="A95" s="20" t="s">
        <v>265</v>
      </c>
      <c r="B95" s="27">
        <v>12</v>
      </c>
      <c r="C95" s="21" t="s">
        <v>136</v>
      </c>
      <c r="D95" s="21"/>
      <c r="E95" s="21"/>
      <c r="F95" s="21"/>
      <c r="G95" s="21"/>
      <c r="H95" s="21"/>
      <c r="I95" s="21"/>
      <c r="J95" s="21"/>
      <c r="K95" s="21"/>
      <c r="L95" s="21"/>
      <c r="M95" s="21"/>
      <c r="N95" s="21"/>
      <c r="O95" s="21">
        <v>1</v>
      </c>
      <c r="P95" s="21">
        <v>1</v>
      </c>
      <c r="Q95" s="21">
        <v>1</v>
      </c>
      <c r="R95" s="21">
        <v>1</v>
      </c>
      <c r="S95" s="21">
        <v>1</v>
      </c>
      <c r="T95" s="22" t="s">
        <v>150</v>
      </c>
      <c r="U95" s="21">
        <f>IF((D95*Config!$B$9)+(E95*Config!$B$10)+(F95*Config!$B$11)+(G95*Config!$B$12)+(H95*Config!$B$13)+(I95*Config!$B$14)+(J95*Config!$B$15)+(K95*Config!$B$16)+(L95*Config!$B$17)+(M95*Config!$B$18)+(N95*Config!$B$19)+(O95*Config!$B$20)+(P95*Config!$B$21)+(Q95*Config!$B$22)+(R95*Config!$B$23)+(S95*Config!$B$24)&gt;0,1,0)</f>
        <v>1</v>
      </c>
      <c r="V95" s="21">
        <f t="shared" si="20"/>
        <v>1</v>
      </c>
      <c r="W95" s="23" t="s">
        <v>149</v>
      </c>
      <c r="X95" s="24" t="s">
        <v>284</v>
      </c>
      <c r="Y95" s="25"/>
      <c r="Z95" s="26"/>
      <c r="AA95" s="21"/>
      <c r="AB95" s="21"/>
      <c r="AC95" s="21"/>
      <c r="AD95" s="21"/>
      <c r="AE95" s="21"/>
    </row>
    <row r="96" spans="1:31" ht="60" x14ac:dyDescent="0.2">
      <c r="A96" s="20" t="s">
        <v>265</v>
      </c>
      <c r="B96" s="27">
        <v>12</v>
      </c>
      <c r="C96" s="21" t="s">
        <v>136</v>
      </c>
      <c r="D96" s="21"/>
      <c r="E96" s="21"/>
      <c r="F96" s="21"/>
      <c r="G96" s="21"/>
      <c r="H96" s="21"/>
      <c r="I96" s="21"/>
      <c r="J96" s="21"/>
      <c r="K96" s="21"/>
      <c r="L96" s="21"/>
      <c r="M96" s="21"/>
      <c r="N96" s="21"/>
      <c r="O96" s="21">
        <v>1</v>
      </c>
      <c r="P96" s="21">
        <v>1</v>
      </c>
      <c r="Q96" s="21">
        <v>1</v>
      </c>
      <c r="R96" s="21">
        <v>1</v>
      </c>
      <c r="S96" s="21">
        <v>1</v>
      </c>
      <c r="T96" s="22" t="s">
        <v>150</v>
      </c>
      <c r="U96" s="21">
        <f>IF((D96*Config!$B$9)+(E96*Config!$B$10)+(F96*Config!$B$11)+(G96*Config!$B$12)+(H96*Config!$B$13)+(I96*Config!$B$14)+(J96*Config!$B$15)+(K96*Config!$B$16)+(L96*Config!$B$17)+(M96*Config!$B$18)+(N96*Config!$B$19)+(O96*Config!$B$20)+(P96*Config!$B$21)+(Q96*Config!$B$22)+(R96*Config!$B$23)+(S96*Config!$B$24)&gt;0,1,0)</f>
        <v>1</v>
      </c>
      <c r="V96" s="21">
        <f t="shared" si="20"/>
        <v>1</v>
      </c>
      <c r="W96" s="23" t="s">
        <v>149</v>
      </c>
      <c r="X96" s="24" t="s">
        <v>348</v>
      </c>
      <c r="Y96" s="25"/>
      <c r="Z96" s="26"/>
      <c r="AA96" s="21"/>
      <c r="AB96" s="21"/>
      <c r="AC96" s="21"/>
      <c r="AD96" s="21"/>
      <c r="AE96" s="21"/>
    </row>
    <row r="97" spans="1:31" ht="45" x14ac:dyDescent="0.2">
      <c r="A97" s="20" t="s">
        <v>265</v>
      </c>
      <c r="B97" s="27">
        <v>12</v>
      </c>
      <c r="C97" s="21" t="s">
        <v>136</v>
      </c>
      <c r="D97" s="21"/>
      <c r="E97" s="21"/>
      <c r="F97" s="21"/>
      <c r="G97" s="21"/>
      <c r="H97" s="21"/>
      <c r="I97" s="21"/>
      <c r="J97" s="21"/>
      <c r="K97" s="21"/>
      <c r="L97" s="21"/>
      <c r="M97" s="21"/>
      <c r="N97" s="21"/>
      <c r="O97" s="21">
        <v>1</v>
      </c>
      <c r="P97" s="21">
        <v>1</v>
      </c>
      <c r="Q97" s="21">
        <v>1</v>
      </c>
      <c r="R97" s="21">
        <v>1</v>
      </c>
      <c r="S97" s="21">
        <v>1</v>
      </c>
      <c r="T97" s="22" t="s">
        <v>426</v>
      </c>
      <c r="U97" s="21">
        <f>IF((D97*Config!$B$9)+(E97*Config!$B$10)+(F97*Config!$B$11)+(G97*Config!$B$12)+(H97*Config!$B$13)+(I97*Config!$B$14)+(J97*Config!$B$15)+(K97*Config!$B$16)+(L97*Config!$B$17)+(M97*Config!$B$18)+(N97*Config!$B$19)+(O97*Config!$B$20)+(P97*Config!$B$21)+(Q97*Config!$B$22)+(R97*Config!$B$23)+(S97*Config!$B$24)&gt;0,1,0)</f>
        <v>1</v>
      </c>
      <c r="V97" s="21">
        <f t="shared" ref="V97" si="21">IF((IF(Y97="Y",0,1)+IF(Y97="y",0,1))&gt;0,U97,0)</f>
        <v>1</v>
      </c>
      <c r="W97" s="23" t="s">
        <v>149</v>
      </c>
      <c r="X97" s="34" t="s">
        <v>427</v>
      </c>
      <c r="Y97" s="25"/>
      <c r="Z97" s="26"/>
      <c r="AA97" s="21"/>
      <c r="AB97" s="21"/>
      <c r="AC97" s="21"/>
      <c r="AD97" s="21"/>
      <c r="AE97" s="21"/>
    </row>
    <row r="98" spans="1:31" ht="105" x14ac:dyDescent="0.2">
      <c r="A98" s="20" t="s">
        <v>265</v>
      </c>
      <c r="B98" s="27">
        <v>12</v>
      </c>
      <c r="C98" s="21" t="s">
        <v>30</v>
      </c>
      <c r="D98" s="21"/>
      <c r="E98" s="21"/>
      <c r="F98" s="21"/>
      <c r="G98" s="21"/>
      <c r="H98" s="21"/>
      <c r="I98" s="21"/>
      <c r="J98" s="21"/>
      <c r="K98" s="21"/>
      <c r="L98" s="21"/>
      <c r="M98" s="21">
        <v>1</v>
      </c>
      <c r="N98" s="21"/>
      <c r="O98" s="21"/>
      <c r="P98" s="21">
        <v>1</v>
      </c>
      <c r="Q98" s="21">
        <v>1</v>
      </c>
      <c r="R98" s="21"/>
      <c r="S98" s="21">
        <v>1</v>
      </c>
      <c r="T98" s="22" t="s">
        <v>152</v>
      </c>
      <c r="U98" s="21">
        <f>IF((D98*Config!$B$9)+(E98*Config!$B$10)+(F98*Config!$B$11)+(G98*Config!$B$12)+(H98*Config!$B$13)+(I98*Config!$B$14)+(J98*Config!$B$15)+(K98*Config!$B$16)+(L98*Config!$B$17)+(M98*Config!$B$18)+(N98*Config!$B$19)+(O98*Config!$B$20)+(P98*Config!$B$21)+(Q98*Config!$B$22)+(R98*Config!$B$23)+(S98*Config!$B$24)&gt;0,1,0)</f>
        <v>1</v>
      </c>
      <c r="V98" s="21">
        <f t="shared" si="20"/>
        <v>1</v>
      </c>
      <c r="W98" s="23" t="s">
        <v>151</v>
      </c>
      <c r="X98" s="24" t="s">
        <v>285</v>
      </c>
      <c r="Y98" s="25"/>
      <c r="Z98" s="26"/>
      <c r="AA98" s="21"/>
      <c r="AB98" s="21"/>
      <c r="AC98" s="21"/>
      <c r="AD98" s="21"/>
      <c r="AE98" s="21"/>
    </row>
    <row r="99" spans="1:31" hidden="1" x14ac:dyDescent="0.2">
      <c r="A99" s="20" t="s">
        <v>153</v>
      </c>
      <c r="B99" s="27">
        <v>12</v>
      </c>
      <c r="C99" s="21"/>
      <c r="D99" s="21"/>
      <c r="E99" s="21"/>
      <c r="F99" s="21"/>
      <c r="G99" s="21"/>
      <c r="H99" s="21"/>
      <c r="I99" s="21"/>
      <c r="J99" s="21"/>
      <c r="K99" s="21"/>
      <c r="L99" s="21"/>
      <c r="M99" s="21"/>
      <c r="N99" s="21"/>
      <c r="O99" s="21"/>
      <c r="P99" s="21"/>
      <c r="Q99" s="21"/>
      <c r="R99" s="21"/>
      <c r="S99" s="21"/>
      <c r="T99" s="22" t="s">
        <v>155</v>
      </c>
      <c r="U99" s="21">
        <f>IF((D99*Config!$B$9)+(E99*Config!$B$10)+(F99*Config!$B$11)+(G99*Config!$B$12)+(H99*Config!$B$13)+(I99*Config!$B$14)+(J99*Config!$B$15)+(K99*Config!$B$16)+(L99*Config!$B$17)+(M99*Config!$B$18)+(N99*Config!$B$19)+(O99*Config!$B$20)+(P99*Config!$B$21)+(Q99*Config!$B$22)+(R99*Config!$B$23)+(S99*Config!$B$24)&gt;0,1,0)</f>
        <v>0</v>
      </c>
      <c r="V99" s="21">
        <f t="shared" si="20"/>
        <v>0</v>
      </c>
      <c r="W99" s="23" t="s">
        <v>154</v>
      </c>
      <c r="X99" s="24"/>
      <c r="Y99" s="29"/>
      <c r="Z99" s="29"/>
      <c r="AA99" s="21"/>
      <c r="AB99" s="21"/>
      <c r="AC99" s="21"/>
      <c r="AD99" s="21"/>
      <c r="AE99" s="21"/>
    </row>
    <row r="100" spans="1:31" ht="60" x14ac:dyDescent="0.2">
      <c r="A100" s="20" t="s">
        <v>153</v>
      </c>
      <c r="B100" s="27">
        <v>12</v>
      </c>
      <c r="C100" s="21"/>
      <c r="D100" s="21"/>
      <c r="E100" s="21"/>
      <c r="F100" s="21"/>
      <c r="G100" s="21"/>
      <c r="H100" s="21"/>
      <c r="I100" s="21"/>
      <c r="J100" s="21"/>
      <c r="K100" s="21"/>
      <c r="L100" s="21"/>
      <c r="M100" s="21"/>
      <c r="N100" s="21"/>
      <c r="O100" s="21">
        <v>1</v>
      </c>
      <c r="P100" s="21">
        <v>1</v>
      </c>
      <c r="Q100" s="21">
        <v>1</v>
      </c>
      <c r="R100" s="21">
        <v>1</v>
      </c>
      <c r="S100" s="21">
        <v>1</v>
      </c>
      <c r="T100" s="22" t="s">
        <v>377</v>
      </c>
      <c r="U100" s="21">
        <f>IF((D100*Config!$B$9)+(E100*Config!$B$10)+(F100*Config!$B$11)+(G100*Config!$B$12)+(H100*Config!$B$13)+(I100*Config!$B$14)+(J100*Config!$B$15)+(K100*Config!$B$16)+(L100*Config!$B$17)+(M100*Config!$B$18)+(N100*Config!$B$19)+(O100*Config!$B$20)+(P100*Config!$B$21)+(Q100*Config!$B$22)+(R100*Config!$B$23)+(S100*Config!$B$24)&gt;0,1,0)</f>
        <v>1</v>
      </c>
      <c r="V100" s="21">
        <f t="shared" si="20"/>
        <v>1</v>
      </c>
      <c r="W100" s="23" t="s">
        <v>154</v>
      </c>
      <c r="X100" s="24" t="s">
        <v>378</v>
      </c>
      <c r="Y100" s="29"/>
      <c r="Z100" s="29"/>
      <c r="AA100" s="21"/>
      <c r="AB100" s="21"/>
      <c r="AC100" s="21"/>
      <c r="AD100" s="21"/>
      <c r="AE100" s="21"/>
    </row>
    <row r="101" spans="1:31" ht="45" x14ac:dyDescent="0.2">
      <c r="A101" s="20" t="s">
        <v>153</v>
      </c>
      <c r="B101" s="27">
        <v>12</v>
      </c>
      <c r="C101" s="21"/>
      <c r="D101" s="21"/>
      <c r="E101" s="21"/>
      <c r="F101" s="21"/>
      <c r="G101" s="21"/>
      <c r="H101" s="21"/>
      <c r="I101" s="21"/>
      <c r="J101" s="21"/>
      <c r="K101" s="21"/>
      <c r="L101" s="21"/>
      <c r="M101" s="21"/>
      <c r="N101" s="21"/>
      <c r="O101" s="21">
        <v>1</v>
      </c>
      <c r="P101" s="21">
        <v>1</v>
      </c>
      <c r="Q101" s="21">
        <v>1</v>
      </c>
      <c r="R101" s="21">
        <v>1</v>
      </c>
      <c r="S101" s="21">
        <v>1</v>
      </c>
      <c r="T101" s="22" t="s">
        <v>377</v>
      </c>
      <c r="U101" s="21">
        <f>IF((D101*Config!$B$9)+(E101*Config!$B$10)+(F101*Config!$B$11)+(G101*Config!$B$12)+(H101*Config!$B$13)+(I101*Config!$B$14)+(J101*Config!$B$15)+(K101*Config!$B$16)+(L101*Config!$B$17)+(M101*Config!$B$18)+(N101*Config!$B$19)+(O101*Config!$B$20)+(P101*Config!$B$21)+(Q101*Config!$B$22)+(R101*Config!$B$23)+(S101*Config!$B$24)&gt;0,1,0)</f>
        <v>1</v>
      </c>
      <c r="V101" s="21">
        <f t="shared" si="20"/>
        <v>1</v>
      </c>
      <c r="W101" s="23" t="s">
        <v>154</v>
      </c>
      <c r="X101" s="24" t="s">
        <v>379</v>
      </c>
      <c r="Y101" s="29"/>
      <c r="Z101" s="29"/>
      <c r="AA101" s="21"/>
      <c r="AB101" s="21"/>
      <c r="AC101" s="21"/>
      <c r="AD101" s="21"/>
      <c r="AE101" s="21"/>
    </row>
    <row r="102" spans="1:31" ht="75" x14ac:dyDescent="0.2">
      <c r="A102" s="20" t="s">
        <v>153</v>
      </c>
      <c r="B102" s="27">
        <v>12</v>
      </c>
      <c r="C102" s="21"/>
      <c r="D102" s="21"/>
      <c r="E102" s="21"/>
      <c r="F102" s="21"/>
      <c r="G102" s="21"/>
      <c r="H102" s="21"/>
      <c r="I102" s="21"/>
      <c r="J102" s="21"/>
      <c r="K102" s="21"/>
      <c r="L102" s="21"/>
      <c r="M102" s="21"/>
      <c r="N102" s="21"/>
      <c r="O102" s="21">
        <v>1</v>
      </c>
      <c r="P102" s="21">
        <v>1</v>
      </c>
      <c r="Q102" s="21">
        <v>1</v>
      </c>
      <c r="R102" s="21">
        <v>1</v>
      </c>
      <c r="S102" s="21">
        <v>1</v>
      </c>
      <c r="T102" s="22" t="s">
        <v>377</v>
      </c>
      <c r="U102" s="21">
        <f>IF((D102*Config!$B$9)+(E102*Config!$B$10)+(F102*Config!$B$11)+(G102*Config!$B$12)+(H102*Config!$B$13)+(I102*Config!$B$14)+(J102*Config!$B$15)+(K102*Config!$B$16)+(L102*Config!$B$17)+(M102*Config!$B$18)+(N102*Config!$B$19)+(O102*Config!$B$20)+(P102*Config!$B$21)+(Q102*Config!$B$22)+(R102*Config!$B$23)+(S102*Config!$B$24)&gt;0,1,0)</f>
        <v>1</v>
      </c>
      <c r="V102" s="21">
        <f t="shared" ref="V102" si="22">IF((IF(Y102="Y",0,1)+IF(Y102="y",0,1))&gt;0,U102,0)</f>
        <v>1</v>
      </c>
      <c r="W102" s="23" t="s">
        <v>154</v>
      </c>
      <c r="X102" s="24" t="s">
        <v>380</v>
      </c>
      <c r="Y102" s="29"/>
      <c r="Z102" s="29"/>
      <c r="AA102" s="21"/>
      <c r="AB102" s="21"/>
      <c r="AC102" s="21"/>
      <c r="AD102" s="21"/>
      <c r="AE102" s="21"/>
    </row>
    <row r="103" spans="1:31" ht="135" x14ac:dyDescent="0.2">
      <c r="A103" s="20" t="s">
        <v>156</v>
      </c>
      <c r="B103" s="27">
        <v>13</v>
      </c>
      <c r="C103" s="21"/>
      <c r="D103" s="21"/>
      <c r="E103" s="21"/>
      <c r="F103" s="21"/>
      <c r="G103" s="21"/>
      <c r="H103" s="21"/>
      <c r="I103" s="21"/>
      <c r="J103" s="21"/>
      <c r="K103" s="21"/>
      <c r="L103" s="21"/>
      <c r="M103" s="21"/>
      <c r="N103" s="21"/>
      <c r="O103" s="21"/>
      <c r="P103" s="21">
        <v>1</v>
      </c>
      <c r="Q103" s="21"/>
      <c r="R103" s="21"/>
      <c r="S103" s="21"/>
      <c r="T103" s="22" t="s">
        <v>158</v>
      </c>
      <c r="U103" s="21">
        <f>IF((D103*Config!$B$9)+(E103*Config!$B$10)+(F103*Config!$B$11)+(G103*Config!$B$12)+(H103*Config!$B$13)+(I103*Config!$B$14)+(J103*Config!$B$15)+(K103*Config!$B$16)+(L103*Config!$B$17)+(M103*Config!$B$18)+(N103*Config!$B$19)+(O103*Config!$B$20)+(P103*Config!$B$21)+(Q103*Config!$B$22)+(R103*Config!$B$23)+(S103*Config!$B$24)&gt;0,1,0)</f>
        <v>1</v>
      </c>
      <c r="V103" s="21">
        <f t="shared" si="20"/>
        <v>1</v>
      </c>
      <c r="W103" s="23" t="s">
        <v>157</v>
      </c>
      <c r="X103" s="24" t="s">
        <v>286</v>
      </c>
      <c r="Y103" s="29"/>
      <c r="Z103" s="29"/>
      <c r="AA103" s="21"/>
      <c r="AB103" s="21"/>
      <c r="AC103" s="21"/>
      <c r="AD103" s="21"/>
      <c r="AE103" s="21"/>
    </row>
    <row r="104" spans="1:31" ht="30" x14ac:dyDescent="0.2">
      <c r="A104" s="20" t="s">
        <v>156</v>
      </c>
      <c r="B104" s="27">
        <v>13</v>
      </c>
      <c r="C104" s="21"/>
      <c r="D104" s="21"/>
      <c r="E104" s="21"/>
      <c r="F104" s="21"/>
      <c r="G104" s="21"/>
      <c r="H104" s="21"/>
      <c r="I104" s="21"/>
      <c r="J104" s="21"/>
      <c r="K104" s="21"/>
      <c r="L104" s="21"/>
      <c r="M104" s="21"/>
      <c r="N104" s="21"/>
      <c r="O104" s="21"/>
      <c r="P104" s="21">
        <v>1</v>
      </c>
      <c r="Q104" s="21"/>
      <c r="R104" s="21"/>
      <c r="S104" s="21"/>
      <c r="T104" s="22" t="s">
        <v>158</v>
      </c>
      <c r="U104" s="21">
        <f>IF((D104*Config!$B$9)+(E104*Config!$B$10)+(F104*Config!$B$11)+(G104*Config!$B$12)+(H104*Config!$B$13)+(I104*Config!$B$14)+(J104*Config!$B$15)+(K104*Config!$B$16)+(L104*Config!$B$17)+(M104*Config!$B$18)+(N104*Config!$B$19)+(O104*Config!$B$20)+(P104*Config!$B$21)+(Q104*Config!$B$22)+(R104*Config!$B$23)+(S104*Config!$B$24)&gt;0,1,0)</f>
        <v>1</v>
      </c>
      <c r="V104" s="21">
        <f t="shared" ref="V104" si="23">IF((IF(Y104="Y",0,1)+IF(Y104="y",0,1))&gt;0,U104,0)</f>
        <v>1</v>
      </c>
      <c r="W104" s="23" t="s">
        <v>157</v>
      </c>
      <c r="X104" s="24" t="s">
        <v>342</v>
      </c>
      <c r="Y104" s="29"/>
      <c r="Z104" s="29"/>
      <c r="AA104" s="21"/>
      <c r="AB104" s="21"/>
      <c r="AC104" s="21"/>
      <c r="AD104" s="21"/>
      <c r="AE104" s="21"/>
    </row>
    <row r="105" spans="1:31" ht="30" x14ac:dyDescent="0.2">
      <c r="A105" s="20" t="s">
        <v>156</v>
      </c>
      <c r="B105" s="27">
        <v>13</v>
      </c>
      <c r="C105" s="21"/>
      <c r="D105" s="21"/>
      <c r="E105" s="21"/>
      <c r="F105" s="21"/>
      <c r="G105" s="21"/>
      <c r="H105" s="21"/>
      <c r="I105" s="21"/>
      <c r="J105" s="21"/>
      <c r="K105" s="21"/>
      <c r="L105" s="21"/>
      <c r="M105" s="21"/>
      <c r="N105" s="21"/>
      <c r="O105" s="21"/>
      <c r="P105" s="21">
        <v>1</v>
      </c>
      <c r="Q105" s="21"/>
      <c r="R105" s="21"/>
      <c r="S105" s="21"/>
      <c r="T105" s="22" t="s">
        <v>158</v>
      </c>
      <c r="U105" s="21">
        <f>IF((D105*Config!$B$9)+(E105*Config!$B$10)+(F105*Config!$B$11)+(G105*Config!$B$12)+(H105*Config!$B$13)+(I105*Config!$B$14)+(J105*Config!$B$15)+(K105*Config!$B$16)+(L105*Config!$B$17)+(M105*Config!$B$18)+(N105*Config!$B$19)+(O105*Config!$B$20)+(P105*Config!$B$21)+(Q105*Config!$B$22)+(R105*Config!$B$23)+(S105*Config!$B$24)&gt;0,1,0)</f>
        <v>1</v>
      </c>
      <c r="V105" s="21">
        <f t="shared" ref="V105" si="24">IF((IF(Y105="Y",0,1)+IF(Y105="y",0,1))&gt;0,U105,0)</f>
        <v>1</v>
      </c>
      <c r="W105" s="23" t="s">
        <v>157</v>
      </c>
      <c r="X105" s="24" t="s">
        <v>345</v>
      </c>
      <c r="Y105" s="29"/>
      <c r="Z105" s="29"/>
      <c r="AA105" s="21"/>
      <c r="AB105" s="21"/>
      <c r="AC105" s="21"/>
      <c r="AD105" s="21"/>
      <c r="AE105" s="21"/>
    </row>
    <row r="106" spans="1:31" ht="30" x14ac:dyDescent="0.2">
      <c r="A106" s="20" t="s">
        <v>156</v>
      </c>
      <c r="B106" s="27">
        <v>13</v>
      </c>
      <c r="C106" s="21"/>
      <c r="D106" s="21"/>
      <c r="E106" s="21"/>
      <c r="F106" s="21"/>
      <c r="G106" s="21"/>
      <c r="H106" s="21"/>
      <c r="I106" s="21"/>
      <c r="J106" s="21"/>
      <c r="K106" s="21"/>
      <c r="L106" s="21"/>
      <c r="M106" s="21"/>
      <c r="N106" s="21"/>
      <c r="O106" s="21"/>
      <c r="P106" s="21">
        <v>1</v>
      </c>
      <c r="Q106" s="21"/>
      <c r="R106" s="21"/>
      <c r="S106" s="21"/>
      <c r="T106" s="22" t="s">
        <v>158</v>
      </c>
      <c r="U106" s="21">
        <f>IF((D106*Config!$B$9)+(E106*Config!$B$10)+(F106*Config!$B$11)+(G106*Config!$B$12)+(H106*Config!$B$13)+(I106*Config!$B$14)+(J106*Config!$B$15)+(K106*Config!$B$16)+(L106*Config!$B$17)+(M106*Config!$B$18)+(N106*Config!$B$19)+(O106*Config!$B$20)+(P106*Config!$B$21)+(Q106*Config!$B$22)+(R106*Config!$B$23)+(S106*Config!$B$24)&gt;0,1,0)</f>
        <v>1</v>
      </c>
      <c r="V106" s="21">
        <f t="shared" ref="V106" si="25">IF((IF(Y106="Y",0,1)+IF(Y106="y",0,1))&gt;0,U106,0)</f>
        <v>1</v>
      </c>
      <c r="W106" s="23" t="s">
        <v>157</v>
      </c>
      <c r="X106" s="24" t="s">
        <v>344</v>
      </c>
      <c r="Y106" s="29"/>
      <c r="Z106" s="29"/>
      <c r="AA106" s="21"/>
      <c r="AB106" s="21"/>
      <c r="AC106" s="21"/>
      <c r="AD106" s="21"/>
      <c r="AE106" s="21"/>
    </row>
    <row r="107" spans="1:31" ht="30" x14ac:dyDescent="0.2">
      <c r="A107" s="20" t="s">
        <v>156</v>
      </c>
      <c r="B107" s="27">
        <v>13</v>
      </c>
      <c r="C107" s="21"/>
      <c r="D107" s="21"/>
      <c r="E107" s="21"/>
      <c r="F107" s="21"/>
      <c r="G107" s="21"/>
      <c r="H107" s="21"/>
      <c r="I107" s="21"/>
      <c r="J107" s="21"/>
      <c r="K107" s="21"/>
      <c r="L107" s="21"/>
      <c r="M107" s="21"/>
      <c r="N107" s="21"/>
      <c r="O107" s="21"/>
      <c r="P107" s="21">
        <v>1</v>
      </c>
      <c r="Q107" s="21"/>
      <c r="R107" s="21"/>
      <c r="S107" s="21"/>
      <c r="T107" s="22" t="s">
        <v>158</v>
      </c>
      <c r="U107" s="21">
        <f>IF((D107*Config!$B$9)+(E107*Config!$B$10)+(F107*Config!$B$11)+(G107*Config!$B$12)+(H107*Config!$B$13)+(I107*Config!$B$14)+(J107*Config!$B$15)+(K107*Config!$B$16)+(L107*Config!$B$17)+(M107*Config!$B$18)+(N107*Config!$B$19)+(O107*Config!$B$20)+(P107*Config!$B$21)+(Q107*Config!$B$22)+(R107*Config!$B$23)+(S107*Config!$B$24)&gt;0,1,0)</f>
        <v>1</v>
      </c>
      <c r="V107" s="21">
        <f t="shared" ref="V107" si="26">IF((IF(Y107="Y",0,1)+IF(Y107="y",0,1))&gt;0,U107,0)</f>
        <v>1</v>
      </c>
      <c r="W107" s="23" t="s">
        <v>157</v>
      </c>
      <c r="X107" s="24" t="s">
        <v>346</v>
      </c>
      <c r="Y107" s="29"/>
      <c r="Z107" s="29"/>
      <c r="AA107" s="21"/>
      <c r="AB107" s="21"/>
      <c r="AC107" s="21"/>
      <c r="AD107" s="21"/>
      <c r="AE107" s="21"/>
    </row>
    <row r="108" spans="1:31" ht="30" x14ac:dyDescent="0.2">
      <c r="A108" s="20" t="s">
        <v>156</v>
      </c>
      <c r="B108" s="27">
        <v>13</v>
      </c>
      <c r="C108" s="21"/>
      <c r="D108" s="21"/>
      <c r="E108" s="21"/>
      <c r="F108" s="21"/>
      <c r="G108" s="21"/>
      <c r="H108" s="21"/>
      <c r="I108" s="21"/>
      <c r="J108" s="21"/>
      <c r="K108" s="21"/>
      <c r="L108" s="21"/>
      <c r="M108" s="21"/>
      <c r="N108" s="21"/>
      <c r="O108" s="21"/>
      <c r="P108" s="21">
        <v>1</v>
      </c>
      <c r="Q108" s="21"/>
      <c r="R108" s="21"/>
      <c r="S108" s="21"/>
      <c r="T108" s="22" t="s">
        <v>158</v>
      </c>
      <c r="U108" s="21">
        <f>IF((D108*Config!$B$9)+(E108*Config!$B$10)+(F108*Config!$B$11)+(G108*Config!$B$12)+(H108*Config!$B$13)+(I108*Config!$B$14)+(J108*Config!$B$15)+(K108*Config!$B$16)+(L108*Config!$B$17)+(M108*Config!$B$18)+(N108*Config!$B$19)+(O108*Config!$B$20)+(P108*Config!$B$21)+(Q108*Config!$B$22)+(R108*Config!$B$23)+(S108*Config!$B$24)&gt;0,1,0)</f>
        <v>1</v>
      </c>
      <c r="V108" s="21">
        <f t="shared" ref="V108" si="27">IF((IF(Y108="Y",0,1)+IF(Y108="y",0,1))&gt;0,U108,0)</f>
        <v>1</v>
      </c>
      <c r="W108" s="23" t="s">
        <v>157</v>
      </c>
      <c r="X108" s="24" t="s">
        <v>343</v>
      </c>
      <c r="Y108" s="29"/>
      <c r="Z108" s="29"/>
      <c r="AA108" s="21"/>
      <c r="AB108" s="21"/>
      <c r="AC108" s="21"/>
      <c r="AD108" s="21"/>
      <c r="AE108" s="21"/>
    </row>
    <row r="109" spans="1:31" ht="30" x14ac:dyDescent="0.2">
      <c r="A109" s="20" t="s">
        <v>156</v>
      </c>
      <c r="B109" s="27">
        <v>13</v>
      </c>
      <c r="C109" s="21"/>
      <c r="D109" s="21"/>
      <c r="E109" s="21"/>
      <c r="F109" s="21"/>
      <c r="G109" s="21"/>
      <c r="H109" s="21"/>
      <c r="I109" s="21"/>
      <c r="J109" s="21"/>
      <c r="K109" s="21"/>
      <c r="L109" s="21"/>
      <c r="M109" s="21"/>
      <c r="N109" s="21"/>
      <c r="O109" s="21"/>
      <c r="P109" s="21"/>
      <c r="Q109" s="21">
        <v>1</v>
      </c>
      <c r="R109" s="21"/>
      <c r="S109" s="21"/>
      <c r="T109" s="22" t="s">
        <v>160</v>
      </c>
      <c r="U109" s="21">
        <f>IF((D109*Config!$B$9)+(E109*Config!$B$10)+(F109*Config!$B$11)+(G109*Config!$B$12)+(H109*Config!$B$13)+(I109*Config!$B$14)+(J109*Config!$B$15)+(K109*Config!$B$16)+(L109*Config!$B$17)+(M109*Config!$B$18)+(N109*Config!$B$19)+(O109*Config!$B$20)+(P109*Config!$B$21)+(Q109*Config!$B$22)+(R109*Config!$B$23)+(S109*Config!$B$24)&gt;0,1,0)</f>
        <v>1</v>
      </c>
      <c r="V109" s="21">
        <f t="shared" si="20"/>
        <v>1</v>
      </c>
      <c r="W109" s="23" t="s">
        <v>159</v>
      </c>
      <c r="X109" s="24" t="s">
        <v>340</v>
      </c>
      <c r="Y109" s="29"/>
      <c r="Z109" s="29"/>
      <c r="AA109" s="21"/>
      <c r="AB109" s="21"/>
      <c r="AC109" s="21"/>
      <c r="AD109" s="21"/>
      <c r="AE109" s="21"/>
    </row>
    <row r="110" spans="1:31" x14ac:dyDescent="0.2">
      <c r="A110" s="20" t="s">
        <v>156</v>
      </c>
      <c r="B110" s="27">
        <v>13</v>
      </c>
      <c r="C110" s="21"/>
      <c r="D110" s="21"/>
      <c r="E110" s="21"/>
      <c r="F110" s="21"/>
      <c r="G110" s="21"/>
      <c r="H110" s="21"/>
      <c r="I110" s="21"/>
      <c r="J110" s="21"/>
      <c r="K110" s="21"/>
      <c r="L110" s="21"/>
      <c r="M110" s="21"/>
      <c r="N110" s="21"/>
      <c r="O110" s="21"/>
      <c r="P110" s="21">
        <v>1</v>
      </c>
      <c r="Q110" s="21">
        <v>1</v>
      </c>
      <c r="R110" s="21">
        <v>1</v>
      </c>
      <c r="S110" s="21">
        <v>1</v>
      </c>
      <c r="T110" s="22" t="s">
        <v>162</v>
      </c>
      <c r="U110" s="21">
        <f>IF((D110*Config!$B$9)+(E110*Config!$B$10)+(F110*Config!$B$11)+(G110*Config!$B$12)+(H110*Config!$B$13)+(I110*Config!$B$14)+(J110*Config!$B$15)+(K110*Config!$B$16)+(L110*Config!$B$17)+(M110*Config!$B$18)+(N110*Config!$B$19)+(O110*Config!$B$20)+(P110*Config!$B$21)+(Q110*Config!$B$22)+(R110*Config!$B$23)+(S110*Config!$B$24)&gt;0,1,0)</f>
        <v>1</v>
      </c>
      <c r="V110" s="21">
        <f t="shared" si="20"/>
        <v>1</v>
      </c>
      <c r="W110" s="23" t="s">
        <v>161</v>
      </c>
      <c r="X110" s="24" t="s">
        <v>361</v>
      </c>
      <c r="Y110" s="29"/>
      <c r="Z110" s="29"/>
      <c r="AA110" s="21"/>
      <c r="AB110" s="21"/>
      <c r="AC110" s="21"/>
      <c r="AD110" s="21"/>
      <c r="AE110" s="21"/>
    </row>
    <row r="111" spans="1:31" hidden="1" x14ac:dyDescent="0.2">
      <c r="A111" s="20" t="s">
        <v>156</v>
      </c>
      <c r="B111" s="27">
        <v>13</v>
      </c>
      <c r="C111" s="21"/>
      <c r="D111" s="21"/>
      <c r="E111" s="21"/>
      <c r="F111" s="21"/>
      <c r="G111" s="21"/>
      <c r="H111" s="21"/>
      <c r="I111" s="21"/>
      <c r="J111" s="21"/>
      <c r="K111" s="21"/>
      <c r="L111" s="21"/>
      <c r="M111" s="21"/>
      <c r="N111" s="21"/>
      <c r="O111" s="21"/>
      <c r="P111" s="21"/>
      <c r="Q111" s="21"/>
      <c r="R111" s="21"/>
      <c r="S111" s="21"/>
      <c r="T111" s="22" t="s">
        <v>164</v>
      </c>
      <c r="U111" s="21">
        <f>IF((D111*Config!$B$9)+(E111*Config!$B$10)+(F111*Config!$B$11)+(G111*Config!$B$12)+(H111*Config!$B$13)+(I111*Config!$B$14)+(J111*Config!$B$15)+(K111*Config!$B$16)+(L111*Config!$B$17)+(M111*Config!$B$18)+(N111*Config!$B$19)+(O111*Config!$B$20)+(P111*Config!$B$21)+(Q111*Config!$B$22)+(R111*Config!$B$23)+(S111*Config!$B$24)&gt;0,1,0)</f>
        <v>0</v>
      </c>
      <c r="V111" s="21">
        <f t="shared" si="20"/>
        <v>0</v>
      </c>
      <c r="W111" s="23" t="s">
        <v>163</v>
      </c>
      <c r="X111" s="24"/>
      <c r="Y111" s="29"/>
      <c r="Z111" s="29"/>
      <c r="AA111" s="21"/>
      <c r="AB111" s="21"/>
      <c r="AC111" s="21"/>
      <c r="AD111" s="21"/>
      <c r="AE111" s="21"/>
    </row>
    <row r="112" spans="1:31" hidden="1" x14ac:dyDescent="0.2">
      <c r="A112" s="20" t="s">
        <v>156</v>
      </c>
      <c r="B112" s="27">
        <v>13</v>
      </c>
      <c r="C112" s="21"/>
      <c r="D112" s="21"/>
      <c r="E112" s="21"/>
      <c r="F112" s="21"/>
      <c r="G112" s="21"/>
      <c r="H112" s="21"/>
      <c r="I112" s="21"/>
      <c r="J112" s="21"/>
      <c r="K112" s="21"/>
      <c r="L112" s="21"/>
      <c r="M112" s="21"/>
      <c r="N112" s="21"/>
      <c r="O112" s="21"/>
      <c r="P112" s="21"/>
      <c r="Q112" s="21"/>
      <c r="R112" s="21"/>
      <c r="S112" s="21"/>
      <c r="T112" s="22" t="s">
        <v>165</v>
      </c>
      <c r="U112" s="21">
        <f>IF((D112*Config!$B$9)+(E112*Config!$B$10)+(F112*Config!$B$11)+(G112*Config!$B$12)+(H112*Config!$B$13)+(I112*Config!$B$14)+(J112*Config!$B$15)+(K112*Config!$B$16)+(L112*Config!$B$17)+(M112*Config!$B$18)+(N112*Config!$B$19)+(O112*Config!$B$20)+(P112*Config!$B$21)+(Q112*Config!$B$22)+(R112*Config!$B$23)+(S112*Config!$B$24)&gt;0,1,0)</f>
        <v>0</v>
      </c>
      <c r="V112" s="21">
        <f t="shared" si="20"/>
        <v>0</v>
      </c>
      <c r="W112" s="23" t="s">
        <v>167</v>
      </c>
      <c r="X112" s="24"/>
      <c r="Y112" s="29"/>
      <c r="Z112" s="29"/>
      <c r="AA112" s="21"/>
      <c r="AB112" s="21"/>
      <c r="AC112" s="21"/>
      <c r="AD112" s="21"/>
      <c r="AE112" s="21"/>
    </row>
    <row r="113" spans="1:31" hidden="1" x14ac:dyDescent="0.2">
      <c r="A113" s="20" t="s">
        <v>156</v>
      </c>
      <c r="B113" s="27">
        <v>13</v>
      </c>
      <c r="C113" s="21"/>
      <c r="D113" s="21"/>
      <c r="E113" s="21"/>
      <c r="F113" s="21"/>
      <c r="G113" s="21"/>
      <c r="H113" s="21"/>
      <c r="I113" s="21"/>
      <c r="J113" s="21"/>
      <c r="K113" s="21"/>
      <c r="L113" s="21"/>
      <c r="M113" s="21"/>
      <c r="N113" s="21"/>
      <c r="O113" s="21"/>
      <c r="P113" s="21"/>
      <c r="Q113" s="21"/>
      <c r="R113" s="21"/>
      <c r="S113" s="21"/>
      <c r="T113" s="22" t="s">
        <v>166</v>
      </c>
      <c r="U113" s="21">
        <f>IF((D113*Config!$B$9)+(E113*Config!$B$10)+(F113*Config!$B$11)+(G113*Config!$B$12)+(H113*Config!$B$13)+(I113*Config!$B$14)+(J113*Config!$B$15)+(K113*Config!$B$16)+(L113*Config!$B$17)+(M113*Config!$B$18)+(N113*Config!$B$19)+(O113*Config!$B$20)+(P113*Config!$B$21)+(Q113*Config!$B$22)+(R113*Config!$B$23)+(S113*Config!$B$24)&gt;0,1,0)</f>
        <v>0</v>
      </c>
      <c r="V113" s="21">
        <f t="shared" si="20"/>
        <v>0</v>
      </c>
      <c r="W113" s="23" t="s">
        <v>168</v>
      </c>
      <c r="X113" s="24"/>
      <c r="Y113" s="29"/>
      <c r="Z113" s="29"/>
      <c r="AA113" s="21"/>
      <c r="AB113" s="21"/>
      <c r="AC113" s="21"/>
      <c r="AD113" s="21"/>
      <c r="AE113" s="21"/>
    </row>
    <row r="114" spans="1:31" hidden="1" x14ac:dyDescent="0.2">
      <c r="A114" s="20" t="s">
        <v>169</v>
      </c>
      <c r="B114" s="27">
        <v>14</v>
      </c>
      <c r="C114" s="21" t="s">
        <v>171</v>
      </c>
      <c r="D114" s="21"/>
      <c r="E114" s="21">
        <v>1</v>
      </c>
      <c r="F114" s="21"/>
      <c r="G114" s="21"/>
      <c r="H114" s="21"/>
      <c r="I114" s="21"/>
      <c r="J114" s="21"/>
      <c r="K114" s="21"/>
      <c r="L114" s="21"/>
      <c r="M114" s="21"/>
      <c r="N114" s="21"/>
      <c r="O114" s="21"/>
      <c r="P114" s="21"/>
      <c r="Q114" s="21"/>
      <c r="R114" s="21"/>
      <c r="S114" s="21"/>
      <c r="T114" s="22" t="s">
        <v>172</v>
      </c>
      <c r="U114" s="21">
        <f>IF((D114*Config!$B$9)+(E114*Config!$B$10)+(F114*Config!$B$11)+(G114*Config!$B$12)+(H114*Config!$B$13)+(I114*Config!$B$14)+(J114*Config!$B$15)+(K114*Config!$B$16)+(L114*Config!$B$17)+(M114*Config!$B$18)+(N114*Config!$B$19)+(O114*Config!$B$20)+(P114*Config!$B$21)+(Q114*Config!$B$22)+(R114*Config!$B$23)+(S114*Config!$B$24)&gt;0,1,0)</f>
        <v>0</v>
      </c>
      <c r="V114" s="21">
        <f t="shared" si="20"/>
        <v>0</v>
      </c>
      <c r="W114" s="23" t="s">
        <v>170</v>
      </c>
      <c r="X114" s="24"/>
      <c r="Y114" s="25"/>
      <c r="Z114" s="26"/>
      <c r="AA114" s="21"/>
      <c r="AB114" s="21"/>
      <c r="AC114" s="21"/>
      <c r="AD114" s="21"/>
      <c r="AE114" s="21"/>
    </row>
    <row r="115" spans="1:31" x14ac:dyDescent="0.2">
      <c r="A115" s="20" t="s">
        <v>169</v>
      </c>
      <c r="B115" s="27">
        <v>14</v>
      </c>
      <c r="C115" s="21" t="s">
        <v>171</v>
      </c>
      <c r="D115" s="21"/>
      <c r="E115" s="21">
        <v>1</v>
      </c>
      <c r="F115" s="21"/>
      <c r="G115" s="21"/>
      <c r="H115" s="21"/>
      <c r="I115" s="21"/>
      <c r="J115" s="21"/>
      <c r="K115" s="21"/>
      <c r="L115" s="21"/>
      <c r="M115" s="21"/>
      <c r="N115" s="21"/>
      <c r="O115" s="21"/>
      <c r="P115" s="21"/>
      <c r="Q115" s="21"/>
      <c r="R115" s="21">
        <v>1</v>
      </c>
      <c r="S115" s="21">
        <v>1</v>
      </c>
      <c r="T115" s="22" t="s">
        <v>174</v>
      </c>
      <c r="U115" s="21">
        <f>IF((D115*Config!$B$9)+(E115*Config!$B$10)+(F115*Config!$B$11)+(G115*Config!$B$12)+(H115*Config!$B$13)+(I115*Config!$B$14)+(J115*Config!$B$15)+(K115*Config!$B$16)+(L115*Config!$B$17)+(M115*Config!$B$18)+(N115*Config!$B$19)+(O115*Config!$B$20)+(P115*Config!$B$21)+(Q115*Config!$B$22)+(R115*Config!$B$23)+(S115*Config!$B$24)&gt;0,1,0)</f>
        <v>1</v>
      </c>
      <c r="V115" s="21">
        <f t="shared" si="20"/>
        <v>1</v>
      </c>
      <c r="W115" s="23" t="s">
        <v>173</v>
      </c>
      <c r="X115" s="24" t="s">
        <v>347</v>
      </c>
      <c r="Y115" s="25"/>
      <c r="Z115" s="26"/>
      <c r="AA115" s="21"/>
      <c r="AB115" s="21"/>
      <c r="AC115" s="21"/>
      <c r="AD115" s="21"/>
      <c r="AE115" s="21"/>
    </row>
    <row r="116" spans="1:31" x14ac:dyDescent="0.2">
      <c r="A116" s="20" t="s">
        <v>169</v>
      </c>
      <c r="B116" s="27">
        <v>14</v>
      </c>
      <c r="C116" s="21" t="s">
        <v>171</v>
      </c>
      <c r="D116" s="21"/>
      <c r="E116" s="21">
        <v>1</v>
      </c>
      <c r="F116" s="21"/>
      <c r="G116" s="21"/>
      <c r="H116" s="21"/>
      <c r="I116" s="21"/>
      <c r="J116" s="21"/>
      <c r="K116" s="21"/>
      <c r="L116" s="21"/>
      <c r="M116" s="21"/>
      <c r="N116" s="21"/>
      <c r="O116" s="21"/>
      <c r="P116" s="21"/>
      <c r="Q116" s="21"/>
      <c r="R116" s="21">
        <v>1</v>
      </c>
      <c r="S116" s="21">
        <v>1</v>
      </c>
      <c r="T116" s="22" t="s">
        <v>174</v>
      </c>
      <c r="U116" s="21">
        <f>IF((D116*Config!$B$9)+(E116*Config!$B$10)+(F116*Config!$B$11)+(G116*Config!$B$12)+(H116*Config!$B$13)+(I116*Config!$B$14)+(J116*Config!$B$15)+(K116*Config!$B$16)+(L116*Config!$B$17)+(M116*Config!$B$18)+(N116*Config!$B$19)+(O116*Config!$B$20)+(P116*Config!$B$21)+(Q116*Config!$B$22)+(R116*Config!$B$23)+(S116*Config!$B$24)&gt;0,1,0)</f>
        <v>1</v>
      </c>
      <c r="V116" s="21">
        <f t="shared" si="20"/>
        <v>1</v>
      </c>
      <c r="W116" s="23" t="s">
        <v>173</v>
      </c>
      <c r="X116" s="24" t="s">
        <v>350</v>
      </c>
      <c r="Y116" s="25"/>
      <c r="Z116" s="26"/>
      <c r="AA116" s="21"/>
      <c r="AB116" s="21"/>
      <c r="AC116" s="21"/>
      <c r="AD116" s="21"/>
      <c r="AE116" s="21"/>
    </row>
    <row r="117" spans="1:31" ht="210" x14ac:dyDescent="0.2">
      <c r="A117" s="20" t="s">
        <v>169</v>
      </c>
      <c r="B117" s="27">
        <v>14</v>
      </c>
      <c r="C117" s="21" t="s">
        <v>171</v>
      </c>
      <c r="D117" s="21"/>
      <c r="E117" s="21">
        <v>1</v>
      </c>
      <c r="F117" s="21"/>
      <c r="G117" s="21"/>
      <c r="H117" s="21"/>
      <c r="I117" s="21"/>
      <c r="J117" s="21"/>
      <c r="K117" s="21"/>
      <c r="L117" s="21"/>
      <c r="M117" s="21"/>
      <c r="N117" s="21"/>
      <c r="O117" s="21"/>
      <c r="P117" s="21">
        <v>1</v>
      </c>
      <c r="Q117" s="21">
        <v>1</v>
      </c>
      <c r="R117" s="21">
        <v>1</v>
      </c>
      <c r="S117" s="21">
        <v>1</v>
      </c>
      <c r="T117" s="22" t="s">
        <v>383</v>
      </c>
      <c r="U117" s="21">
        <f>IF((D117*Config!$B$9)+(E117*Config!$B$10)+(F117*Config!$B$11)+(G117*Config!$B$12)+(H117*Config!$B$13)+(I117*Config!$B$14)+(J117*Config!$B$15)+(K117*Config!$B$16)+(L117*Config!$B$17)+(M117*Config!$B$18)+(N117*Config!$B$19)+(O117*Config!$B$20)+(P117*Config!$B$21)+(Q117*Config!$B$22)+(R117*Config!$B$23)+(S117*Config!$B$24)&gt;0,1,0)</f>
        <v>1</v>
      </c>
      <c r="V117" s="21">
        <f t="shared" ref="V117" si="28">IF((IF(Y117="Y",0,1)+IF(Y117="y",0,1))&gt;0,U117,0)</f>
        <v>1</v>
      </c>
      <c r="W117" s="23" t="s">
        <v>173</v>
      </c>
      <c r="X117" s="24" t="s">
        <v>381</v>
      </c>
      <c r="Y117" s="25"/>
      <c r="Z117" s="26"/>
      <c r="AA117" s="21"/>
      <c r="AB117" s="21"/>
      <c r="AC117" s="21"/>
      <c r="AD117" s="21"/>
      <c r="AE117" s="21"/>
    </row>
    <row r="118" spans="1:31" ht="30" x14ac:dyDescent="0.2">
      <c r="A118" s="20" t="s">
        <v>169</v>
      </c>
      <c r="B118" s="27">
        <v>14</v>
      </c>
      <c r="C118" s="21" t="s">
        <v>171</v>
      </c>
      <c r="D118" s="21"/>
      <c r="E118" s="21">
        <v>1</v>
      </c>
      <c r="F118" s="21"/>
      <c r="G118" s="21"/>
      <c r="H118" s="21"/>
      <c r="I118" s="21"/>
      <c r="J118" s="21"/>
      <c r="K118" s="21"/>
      <c r="L118" s="21"/>
      <c r="M118" s="21"/>
      <c r="N118" s="21"/>
      <c r="O118" s="21"/>
      <c r="P118" s="21">
        <v>1</v>
      </c>
      <c r="Q118" s="21"/>
      <c r="R118" s="21"/>
      <c r="S118" s="21">
        <v>1</v>
      </c>
      <c r="T118" s="22" t="s">
        <v>174</v>
      </c>
      <c r="U118" s="21">
        <f>IF((D118*Config!$B$9)+(E118*Config!$B$10)+(F118*Config!$B$11)+(G118*Config!$B$12)+(H118*Config!$B$13)+(I118*Config!$B$14)+(J118*Config!$B$15)+(K118*Config!$B$16)+(L118*Config!$B$17)+(M118*Config!$B$18)+(N118*Config!$B$19)+(O118*Config!$B$20)+(P118*Config!$B$21)+(Q118*Config!$B$22)+(R118*Config!$B$23)+(S118*Config!$B$24)&gt;0,1,0)</f>
        <v>1</v>
      </c>
      <c r="V118" s="21">
        <f t="shared" ref="V118" si="29">IF((IF(Y118="Y",0,1)+IF(Y118="y",0,1))&gt;0,U118,0)</f>
        <v>1</v>
      </c>
      <c r="W118" s="23" t="s">
        <v>173</v>
      </c>
      <c r="X118" s="24" t="s">
        <v>351</v>
      </c>
      <c r="Y118" s="25"/>
      <c r="Z118" s="26"/>
      <c r="AA118" s="21"/>
      <c r="AB118" s="21"/>
      <c r="AC118" s="21"/>
      <c r="AD118" s="21"/>
      <c r="AE118" s="21"/>
    </row>
    <row r="119" spans="1:31" ht="30" x14ac:dyDescent="0.2">
      <c r="A119" s="20" t="s">
        <v>169</v>
      </c>
      <c r="B119" s="27">
        <v>14</v>
      </c>
      <c r="C119" s="21" t="s">
        <v>171</v>
      </c>
      <c r="D119" s="21"/>
      <c r="E119" s="21">
        <v>1</v>
      </c>
      <c r="F119" s="21"/>
      <c r="G119" s="21"/>
      <c r="H119" s="21"/>
      <c r="I119" s="21"/>
      <c r="J119" s="21"/>
      <c r="K119" s="21"/>
      <c r="L119" s="21"/>
      <c r="M119" s="21"/>
      <c r="N119" s="21"/>
      <c r="O119" s="21"/>
      <c r="P119" s="21"/>
      <c r="Q119" s="21"/>
      <c r="R119" s="21">
        <v>1</v>
      </c>
      <c r="S119" s="21">
        <v>1</v>
      </c>
      <c r="T119" s="22" t="s">
        <v>177</v>
      </c>
      <c r="U119" s="21">
        <f>IF((D119*Config!$B$9)+(E119*Config!$B$10)+(F119*Config!$B$11)+(G119*Config!$B$12)+(H119*Config!$B$13)+(I119*Config!$B$14)+(J119*Config!$B$15)+(K119*Config!$B$16)+(L119*Config!$B$17)+(M119*Config!$B$18)+(N119*Config!$B$19)+(O119*Config!$B$20)+(P119*Config!$B$21)+(Q119*Config!$B$22)+(R119*Config!$B$23)+(S119*Config!$B$24)&gt;0,1,0)</f>
        <v>1</v>
      </c>
      <c r="V119" s="21">
        <f t="shared" si="20"/>
        <v>1</v>
      </c>
      <c r="W119" s="23" t="s">
        <v>175</v>
      </c>
      <c r="X119" s="24" t="s">
        <v>363</v>
      </c>
      <c r="Y119" s="25"/>
      <c r="Z119" s="26"/>
      <c r="AA119" s="21"/>
      <c r="AB119" s="21"/>
      <c r="AC119" s="21"/>
      <c r="AD119" s="21"/>
      <c r="AE119" s="21"/>
    </row>
    <row r="120" spans="1:31" hidden="1" x14ac:dyDescent="0.2">
      <c r="A120" s="20" t="s">
        <v>169</v>
      </c>
      <c r="B120" s="27">
        <v>14</v>
      </c>
      <c r="C120" s="21"/>
      <c r="D120" s="21"/>
      <c r="E120" s="21"/>
      <c r="F120" s="21"/>
      <c r="G120" s="21"/>
      <c r="H120" s="21"/>
      <c r="I120" s="21"/>
      <c r="J120" s="21"/>
      <c r="K120" s="21"/>
      <c r="L120" s="21"/>
      <c r="M120" s="21"/>
      <c r="N120" s="21"/>
      <c r="O120" s="21"/>
      <c r="P120" s="21"/>
      <c r="Q120" s="21"/>
      <c r="R120" s="21"/>
      <c r="S120" s="21"/>
      <c r="T120" s="22" t="s">
        <v>178</v>
      </c>
      <c r="U120" s="21">
        <f>IF((D120*Config!$B$9)+(E120*Config!$B$10)+(F120*Config!$B$11)+(G120*Config!$B$12)+(H120*Config!$B$13)+(I120*Config!$B$14)+(J120*Config!$B$15)+(K120*Config!$B$16)+(L120*Config!$B$17)+(M120*Config!$B$18)+(N120*Config!$B$19)+(O120*Config!$B$20)+(P120*Config!$B$21)+(Q120*Config!$B$22)+(R120*Config!$B$23)+(S120*Config!$B$24)&gt;0,1,0)</f>
        <v>0</v>
      </c>
      <c r="V120" s="21">
        <f t="shared" si="20"/>
        <v>0</v>
      </c>
      <c r="W120" s="23" t="s">
        <v>176</v>
      </c>
      <c r="X120" s="24" t="s">
        <v>364</v>
      </c>
      <c r="Y120" s="29"/>
      <c r="Z120" s="29"/>
      <c r="AA120" s="21"/>
      <c r="AB120" s="21"/>
      <c r="AC120" s="21"/>
      <c r="AD120" s="21"/>
      <c r="AE120" s="21"/>
    </row>
    <row r="121" spans="1:31" hidden="1" x14ac:dyDescent="0.2">
      <c r="A121" s="20" t="s">
        <v>169</v>
      </c>
      <c r="B121" s="27">
        <v>14</v>
      </c>
      <c r="C121" s="21" t="s">
        <v>171</v>
      </c>
      <c r="D121" s="21"/>
      <c r="E121" s="21">
        <v>1</v>
      </c>
      <c r="F121" s="21"/>
      <c r="G121" s="21"/>
      <c r="H121" s="21"/>
      <c r="I121" s="21"/>
      <c r="J121" s="21"/>
      <c r="K121" s="21"/>
      <c r="L121" s="21"/>
      <c r="M121" s="21"/>
      <c r="N121" s="21"/>
      <c r="O121" s="21"/>
      <c r="P121" s="21"/>
      <c r="Q121" s="21"/>
      <c r="R121" s="21"/>
      <c r="S121" s="21"/>
      <c r="T121" s="22" t="s">
        <v>194</v>
      </c>
      <c r="U121" s="21">
        <f>IF((D121*Config!$B$9)+(E121*Config!$B$10)+(F121*Config!$B$11)+(G121*Config!$B$12)+(H121*Config!$B$13)+(I121*Config!$B$14)+(J121*Config!$B$15)+(K121*Config!$B$16)+(L121*Config!$B$17)+(M121*Config!$B$18)+(N121*Config!$B$19)+(O121*Config!$B$20)+(P121*Config!$B$21)+(Q121*Config!$B$22)+(R121*Config!$B$23)+(S121*Config!$B$24)&gt;0,1,0)</f>
        <v>0</v>
      </c>
      <c r="V121" s="21">
        <f t="shared" si="20"/>
        <v>0</v>
      </c>
      <c r="W121" s="23" t="s">
        <v>179</v>
      </c>
      <c r="X121" s="24"/>
      <c r="Y121" s="25"/>
      <c r="Z121" s="26"/>
      <c r="AA121" s="21"/>
      <c r="AB121" s="21"/>
      <c r="AC121" s="21"/>
      <c r="AD121" s="21"/>
      <c r="AE121" s="21"/>
    </row>
    <row r="122" spans="1:31" hidden="1" x14ac:dyDescent="0.2">
      <c r="A122" s="20" t="s">
        <v>169</v>
      </c>
      <c r="B122" s="27">
        <v>14</v>
      </c>
      <c r="C122" s="21" t="s">
        <v>171</v>
      </c>
      <c r="D122" s="21"/>
      <c r="E122" s="21">
        <v>1</v>
      </c>
      <c r="F122" s="21"/>
      <c r="G122" s="21"/>
      <c r="H122" s="21"/>
      <c r="I122" s="21"/>
      <c r="J122" s="21"/>
      <c r="K122" s="21"/>
      <c r="L122" s="21"/>
      <c r="M122" s="21"/>
      <c r="N122" s="21"/>
      <c r="O122" s="21"/>
      <c r="P122" s="21"/>
      <c r="Q122" s="21"/>
      <c r="R122" s="21"/>
      <c r="S122" s="21"/>
      <c r="T122" s="22" t="s">
        <v>193</v>
      </c>
      <c r="U122" s="21">
        <f>IF((D122*Config!$B$9)+(E122*Config!$B$10)+(F122*Config!$B$11)+(G122*Config!$B$12)+(H122*Config!$B$13)+(I122*Config!$B$14)+(J122*Config!$B$15)+(K122*Config!$B$16)+(L122*Config!$B$17)+(M122*Config!$B$18)+(N122*Config!$B$19)+(O122*Config!$B$20)+(P122*Config!$B$21)+(Q122*Config!$B$22)+(R122*Config!$B$23)+(S122*Config!$B$24)&gt;0,1,0)</f>
        <v>0</v>
      </c>
      <c r="V122" s="21">
        <f t="shared" si="20"/>
        <v>0</v>
      </c>
      <c r="W122" s="23" t="s">
        <v>180</v>
      </c>
      <c r="X122" s="24"/>
      <c r="Y122" s="25"/>
      <c r="Z122" s="26"/>
      <c r="AA122" s="21"/>
      <c r="AB122" s="21"/>
      <c r="AC122" s="21"/>
      <c r="AD122" s="21"/>
      <c r="AE122" s="21"/>
    </row>
    <row r="123" spans="1:31" ht="45" hidden="1" x14ac:dyDescent="0.2">
      <c r="A123" s="20" t="s">
        <v>169</v>
      </c>
      <c r="B123" s="27">
        <v>14</v>
      </c>
      <c r="C123" s="21"/>
      <c r="D123" s="21"/>
      <c r="E123" s="21"/>
      <c r="F123" s="21"/>
      <c r="G123" s="21"/>
      <c r="H123" s="21"/>
      <c r="I123" s="21"/>
      <c r="J123" s="21"/>
      <c r="K123" s="21"/>
      <c r="L123" s="21"/>
      <c r="M123" s="21"/>
      <c r="N123" s="21"/>
      <c r="O123" s="21"/>
      <c r="P123" s="21"/>
      <c r="Q123" s="21"/>
      <c r="R123" s="21"/>
      <c r="S123" s="21"/>
      <c r="T123" s="22" t="s">
        <v>192</v>
      </c>
      <c r="U123" s="21">
        <f>IF((D123*Config!$B$9)+(E123*Config!$B$10)+(F123*Config!$B$11)+(G123*Config!$B$12)+(H123*Config!$B$13)+(I123*Config!$B$14)+(J123*Config!$B$15)+(K123*Config!$B$16)+(L123*Config!$B$17)+(M123*Config!$B$18)+(N123*Config!$B$19)+(O123*Config!$B$20)+(P123*Config!$B$21)+(Q123*Config!$B$22)+(R123*Config!$B$23)+(S123*Config!$B$24)&gt;0,1,0)</f>
        <v>0</v>
      </c>
      <c r="V123" s="21">
        <f t="shared" si="20"/>
        <v>0</v>
      </c>
      <c r="W123" s="23" t="s">
        <v>181</v>
      </c>
      <c r="X123" s="24" t="s">
        <v>288</v>
      </c>
      <c r="Y123" s="29"/>
      <c r="Z123" s="29"/>
      <c r="AA123" s="21"/>
      <c r="AB123" s="21"/>
      <c r="AC123" s="21"/>
      <c r="AD123" s="21"/>
      <c r="AE123" s="21"/>
    </row>
    <row r="124" spans="1:31" ht="75" x14ac:dyDescent="0.2">
      <c r="A124" s="20" t="s">
        <v>169</v>
      </c>
      <c r="B124" s="27">
        <v>14</v>
      </c>
      <c r="C124" s="21" t="s">
        <v>171</v>
      </c>
      <c r="D124" s="21"/>
      <c r="E124" s="21">
        <v>1</v>
      </c>
      <c r="F124" s="21"/>
      <c r="G124" s="21"/>
      <c r="H124" s="21"/>
      <c r="I124" s="21"/>
      <c r="J124" s="21"/>
      <c r="K124" s="21"/>
      <c r="L124" s="21"/>
      <c r="M124" s="21"/>
      <c r="N124" s="21"/>
      <c r="O124" s="21"/>
      <c r="P124" s="21">
        <v>1</v>
      </c>
      <c r="Q124" s="21">
        <v>1</v>
      </c>
      <c r="R124" s="21">
        <v>1</v>
      </c>
      <c r="S124" s="21">
        <v>1</v>
      </c>
      <c r="T124" s="22" t="s">
        <v>384</v>
      </c>
      <c r="U124" s="21">
        <f>IF((D124*Config!$B$9)+(E124*Config!$B$10)+(F124*Config!$B$11)+(G124*Config!$B$12)+(H124*Config!$B$13)+(I124*Config!$B$14)+(J124*Config!$B$15)+(K124*Config!$B$16)+(L124*Config!$B$17)+(M124*Config!$B$18)+(N124*Config!$B$19)+(O124*Config!$B$20)+(P124*Config!$B$21)+(Q124*Config!$B$22)+(R124*Config!$B$23)+(S124*Config!$B$24)&gt;0,1,0)</f>
        <v>1</v>
      </c>
      <c r="V124" s="21">
        <f>IF((IF(Y124="Y",0,1)+IF(Y124="y",0,1))&gt;0,U124,0)</f>
        <v>1</v>
      </c>
      <c r="W124" s="23" t="s">
        <v>181</v>
      </c>
      <c r="X124" s="24" t="s">
        <v>382</v>
      </c>
      <c r="Y124" s="25"/>
      <c r="Z124" s="26"/>
      <c r="AA124" s="21"/>
      <c r="AB124" s="21"/>
      <c r="AC124" s="21"/>
      <c r="AD124" s="21"/>
      <c r="AE124" s="21"/>
    </row>
    <row r="125" spans="1:31" hidden="1" x14ac:dyDescent="0.2">
      <c r="A125" s="20" t="s">
        <v>169</v>
      </c>
      <c r="B125" s="27">
        <v>14</v>
      </c>
      <c r="C125" s="21"/>
      <c r="D125" s="21"/>
      <c r="E125" s="21"/>
      <c r="F125" s="21"/>
      <c r="G125" s="21"/>
      <c r="H125" s="21"/>
      <c r="I125" s="21"/>
      <c r="J125" s="21"/>
      <c r="K125" s="21"/>
      <c r="L125" s="21"/>
      <c r="M125" s="21"/>
      <c r="N125" s="21"/>
      <c r="O125" s="21"/>
      <c r="P125" s="21"/>
      <c r="Q125" s="21"/>
      <c r="R125" s="21"/>
      <c r="S125" s="21"/>
      <c r="T125" s="22" t="s">
        <v>191</v>
      </c>
      <c r="U125" s="21">
        <f>IF((D125*Config!$B$9)+(E125*Config!$B$10)+(F125*Config!$B$11)+(G125*Config!$B$12)+(H125*Config!$B$13)+(I125*Config!$B$14)+(J125*Config!$B$15)+(K125*Config!$B$16)+(L125*Config!$B$17)+(M125*Config!$B$18)+(N125*Config!$B$19)+(O125*Config!$B$20)+(P125*Config!$B$21)+(Q125*Config!$B$22)+(R125*Config!$B$23)+(S125*Config!$B$24)&gt;0,1,0)</f>
        <v>0</v>
      </c>
      <c r="V125" s="21">
        <f t="shared" si="20"/>
        <v>0</v>
      </c>
      <c r="W125" s="23" t="s">
        <v>182</v>
      </c>
      <c r="X125" s="24"/>
      <c r="Y125" s="29"/>
      <c r="Z125" s="29"/>
      <c r="AA125" s="21"/>
      <c r="AB125" s="21"/>
      <c r="AC125" s="21"/>
      <c r="AD125" s="21"/>
      <c r="AE125" s="21"/>
    </row>
    <row r="126" spans="1:31" hidden="1" x14ac:dyDescent="0.2">
      <c r="A126" s="20" t="s">
        <v>169</v>
      </c>
      <c r="B126" s="27">
        <v>14</v>
      </c>
      <c r="C126" s="21" t="s">
        <v>171</v>
      </c>
      <c r="D126" s="21"/>
      <c r="E126" s="21">
        <v>1</v>
      </c>
      <c r="F126" s="21"/>
      <c r="G126" s="21"/>
      <c r="H126" s="21"/>
      <c r="I126" s="21"/>
      <c r="J126" s="21"/>
      <c r="K126" s="21"/>
      <c r="L126" s="21"/>
      <c r="M126" s="21"/>
      <c r="N126" s="21"/>
      <c r="O126" s="21"/>
      <c r="P126" s="21"/>
      <c r="Q126" s="21"/>
      <c r="R126" s="21"/>
      <c r="S126" s="21"/>
      <c r="T126" s="22" t="s">
        <v>190</v>
      </c>
      <c r="U126" s="21">
        <f>IF((D126*Config!$B$9)+(E126*Config!$B$10)+(F126*Config!$B$11)+(G126*Config!$B$12)+(H126*Config!$B$13)+(I126*Config!$B$14)+(J126*Config!$B$15)+(K126*Config!$B$16)+(L126*Config!$B$17)+(M126*Config!$B$18)+(N126*Config!$B$19)+(O126*Config!$B$20)+(P126*Config!$B$21)+(Q126*Config!$B$22)+(R126*Config!$B$23)+(S126*Config!$B$24)&gt;0,1,0)</f>
        <v>0</v>
      </c>
      <c r="V126" s="21">
        <f t="shared" si="20"/>
        <v>0</v>
      </c>
      <c r="W126" s="23" t="s">
        <v>183</v>
      </c>
      <c r="X126" s="24"/>
      <c r="Y126" s="25"/>
      <c r="Z126" s="26"/>
      <c r="AA126" s="21"/>
      <c r="AB126" s="21"/>
      <c r="AC126" s="21"/>
      <c r="AD126" s="21"/>
      <c r="AE126" s="21"/>
    </row>
    <row r="127" spans="1:31" ht="30" x14ac:dyDescent="0.2">
      <c r="A127" s="20" t="s">
        <v>169</v>
      </c>
      <c r="B127" s="27">
        <v>14</v>
      </c>
      <c r="C127" s="21"/>
      <c r="D127" s="21"/>
      <c r="E127" s="21"/>
      <c r="F127" s="21"/>
      <c r="G127" s="21"/>
      <c r="H127" s="21"/>
      <c r="I127" s="21"/>
      <c r="J127" s="21"/>
      <c r="K127" s="21"/>
      <c r="L127" s="21"/>
      <c r="M127" s="21"/>
      <c r="N127" s="21"/>
      <c r="O127" s="21"/>
      <c r="P127" s="21"/>
      <c r="Q127" s="21"/>
      <c r="R127" s="21">
        <v>1</v>
      </c>
      <c r="S127" s="21">
        <v>1</v>
      </c>
      <c r="T127" s="22" t="s">
        <v>189</v>
      </c>
      <c r="U127" s="21">
        <f>IF((D127*Config!$B$9)+(E127*Config!$B$10)+(F127*Config!$B$11)+(G127*Config!$B$12)+(H127*Config!$B$13)+(I127*Config!$B$14)+(J127*Config!$B$15)+(K127*Config!$B$16)+(L127*Config!$B$17)+(M127*Config!$B$18)+(N127*Config!$B$19)+(O127*Config!$B$20)+(P127*Config!$B$21)+(Q127*Config!$B$22)+(R127*Config!$B$23)+(S127*Config!$B$24)&gt;0,1,0)</f>
        <v>1</v>
      </c>
      <c r="V127" s="21">
        <f t="shared" si="20"/>
        <v>1</v>
      </c>
      <c r="W127" s="23" t="s">
        <v>184</v>
      </c>
      <c r="X127" s="24" t="s">
        <v>289</v>
      </c>
      <c r="Y127" s="29"/>
      <c r="Z127" s="29"/>
      <c r="AA127" s="21"/>
      <c r="AB127" s="21"/>
      <c r="AC127" s="21"/>
      <c r="AD127" s="21"/>
      <c r="AE127" s="21"/>
    </row>
    <row r="128" spans="1:31" ht="30" x14ac:dyDescent="0.2">
      <c r="A128" s="20" t="s">
        <v>169</v>
      </c>
      <c r="B128" s="27">
        <v>14</v>
      </c>
      <c r="C128" s="21"/>
      <c r="D128" s="21"/>
      <c r="E128" s="21"/>
      <c r="F128" s="21"/>
      <c r="G128" s="21"/>
      <c r="H128" s="21"/>
      <c r="I128" s="21"/>
      <c r="J128" s="21"/>
      <c r="K128" s="21"/>
      <c r="L128" s="21"/>
      <c r="M128" s="21"/>
      <c r="N128" s="21"/>
      <c r="O128" s="21"/>
      <c r="P128" s="21"/>
      <c r="Q128" s="21"/>
      <c r="R128" s="21">
        <v>1</v>
      </c>
      <c r="S128" s="21">
        <v>1</v>
      </c>
      <c r="T128" s="22" t="s">
        <v>188</v>
      </c>
      <c r="U128" s="21">
        <f>IF((D128*Config!$B$9)+(E128*Config!$B$10)+(F128*Config!$B$11)+(G128*Config!$B$12)+(H128*Config!$B$13)+(I128*Config!$B$14)+(J128*Config!$B$15)+(K128*Config!$B$16)+(L128*Config!$B$17)+(M128*Config!$B$18)+(N128*Config!$B$19)+(O128*Config!$B$20)+(P128*Config!$B$21)+(Q128*Config!$B$22)+(R128*Config!$B$23)+(S128*Config!$B$24)&gt;0,1,0)</f>
        <v>1</v>
      </c>
      <c r="V128" s="21">
        <f t="shared" si="20"/>
        <v>1</v>
      </c>
      <c r="W128" s="23" t="s">
        <v>185</v>
      </c>
      <c r="X128" s="24" t="s">
        <v>357</v>
      </c>
      <c r="Y128" s="29"/>
      <c r="Z128" s="29"/>
      <c r="AA128" s="21"/>
      <c r="AB128" s="21"/>
      <c r="AC128" s="21"/>
      <c r="AD128" s="21"/>
      <c r="AE128" s="21"/>
    </row>
    <row r="129" spans="1:31" hidden="1" x14ac:dyDescent="0.2">
      <c r="A129" s="20" t="s">
        <v>169</v>
      </c>
      <c r="B129" s="27">
        <v>14</v>
      </c>
      <c r="C129" s="21" t="s">
        <v>171</v>
      </c>
      <c r="D129" s="21"/>
      <c r="E129" s="21">
        <v>1</v>
      </c>
      <c r="F129" s="21"/>
      <c r="G129" s="21"/>
      <c r="H129" s="21"/>
      <c r="I129" s="21"/>
      <c r="J129" s="21"/>
      <c r="K129" s="21"/>
      <c r="L129" s="21"/>
      <c r="M129" s="21"/>
      <c r="N129" s="21"/>
      <c r="O129" s="21"/>
      <c r="P129" s="21"/>
      <c r="Q129" s="21"/>
      <c r="R129" s="21"/>
      <c r="S129" s="21"/>
      <c r="T129" s="22" t="s">
        <v>187</v>
      </c>
      <c r="U129" s="21">
        <f>IF((D129*Config!$B$9)+(E129*Config!$B$10)+(F129*Config!$B$11)+(G129*Config!$B$12)+(H129*Config!$B$13)+(I129*Config!$B$14)+(J129*Config!$B$15)+(K129*Config!$B$16)+(L129*Config!$B$17)+(M129*Config!$B$18)+(N129*Config!$B$19)+(O129*Config!$B$20)+(P129*Config!$B$21)+(Q129*Config!$B$22)+(R129*Config!$B$23)+(S129*Config!$B$24)&gt;0,1,0)</f>
        <v>0</v>
      </c>
      <c r="V129" s="21">
        <f t="shared" si="20"/>
        <v>0</v>
      </c>
      <c r="W129" s="23" t="s">
        <v>186</v>
      </c>
      <c r="X129" s="24"/>
      <c r="Y129" s="25"/>
      <c r="Z129" s="26"/>
      <c r="AA129" s="21"/>
      <c r="AB129" s="21"/>
      <c r="AC129" s="21"/>
      <c r="AD129" s="21"/>
      <c r="AE129" s="21"/>
    </row>
    <row r="130" spans="1:31" hidden="1" x14ac:dyDescent="0.2">
      <c r="A130" s="20" t="s">
        <v>195</v>
      </c>
      <c r="B130" s="27">
        <v>15</v>
      </c>
      <c r="C130" s="21" t="s">
        <v>197</v>
      </c>
      <c r="D130" s="21">
        <v>1</v>
      </c>
      <c r="E130" s="21"/>
      <c r="F130" s="21"/>
      <c r="G130" s="21"/>
      <c r="H130" s="21"/>
      <c r="I130" s="21"/>
      <c r="J130" s="21"/>
      <c r="K130" s="21"/>
      <c r="L130" s="21"/>
      <c r="M130" s="21"/>
      <c r="N130" s="21"/>
      <c r="O130" s="21"/>
      <c r="P130" s="21"/>
      <c r="Q130" s="21"/>
      <c r="R130" s="21"/>
      <c r="S130" s="21"/>
      <c r="T130" s="22" t="s">
        <v>198</v>
      </c>
      <c r="U130" s="21">
        <f>IF((D130*Config!$B$9)+(E130*Config!$B$10)+(F130*Config!$B$11)+(G130*Config!$B$12)+(H130*Config!$B$13)+(I130*Config!$B$14)+(J130*Config!$B$15)+(K130*Config!$B$16)+(L130*Config!$B$17)+(M130*Config!$B$18)+(N130*Config!$B$19)+(O130*Config!$B$20)+(P130*Config!$B$21)+(Q130*Config!$B$22)+(R130*Config!$B$23)+(S130*Config!$B$24)&gt;0,1,0)</f>
        <v>0</v>
      </c>
      <c r="V130" s="21">
        <f t="shared" ref="V130" si="30">IF((IF(Y130="Y",0,1)+IF(Y130="y",0,1))&gt;0,U130,0)</f>
        <v>0</v>
      </c>
      <c r="W130" s="23" t="s">
        <v>196</v>
      </c>
      <c r="X130" s="24"/>
      <c r="Y130" s="25"/>
      <c r="Z130" s="26"/>
      <c r="AA130" s="21"/>
      <c r="AB130" s="21"/>
      <c r="AC130" s="21"/>
      <c r="AD130" s="21"/>
      <c r="AE130" s="21"/>
    </row>
    <row r="131" spans="1:31" ht="60" x14ac:dyDescent="0.2">
      <c r="A131" s="20" t="s">
        <v>195</v>
      </c>
      <c r="B131" s="27">
        <v>15</v>
      </c>
      <c r="C131" s="21" t="s">
        <v>197</v>
      </c>
      <c r="D131" s="21">
        <v>1</v>
      </c>
      <c r="E131" s="21"/>
      <c r="F131" s="21"/>
      <c r="G131" s="21"/>
      <c r="H131" s="21"/>
      <c r="I131" s="21"/>
      <c r="J131" s="21"/>
      <c r="K131" s="21"/>
      <c r="L131" s="21"/>
      <c r="M131" s="21"/>
      <c r="N131" s="21"/>
      <c r="O131" s="21"/>
      <c r="P131" s="21"/>
      <c r="Q131" s="21">
        <v>1</v>
      </c>
      <c r="R131" s="21">
        <v>1</v>
      </c>
      <c r="S131" s="21">
        <v>1</v>
      </c>
      <c r="T131" s="22" t="s">
        <v>424</v>
      </c>
      <c r="U131" s="21">
        <f>IF((D131*Config!$B$9)+(E131*Config!$B$10)+(F131*Config!$B$11)+(G131*Config!$B$12)+(H131*Config!$B$13)+(I131*Config!$B$14)+(J131*Config!$B$15)+(K131*Config!$B$16)+(L131*Config!$B$17)+(M131*Config!$B$18)+(N131*Config!$B$19)+(O131*Config!$B$20)+(P131*Config!$B$21)+(Q131*Config!$B$22)+(R131*Config!$B$23)+(S131*Config!$B$24)&gt;0,1,0)</f>
        <v>1</v>
      </c>
      <c r="V131" s="21">
        <f t="shared" si="20"/>
        <v>1</v>
      </c>
      <c r="W131" s="23" t="s">
        <v>196</v>
      </c>
      <c r="X131" s="33" t="s">
        <v>425</v>
      </c>
      <c r="Y131" s="25"/>
      <c r="Z131" s="26"/>
      <c r="AA131" s="21"/>
      <c r="AB131" s="21"/>
      <c r="AC131" s="21"/>
      <c r="AD131" s="21"/>
      <c r="AE131" s="21"/>
    </row>
    <row r="132" spans="1:31" hidden="1" x14ac:dyDescent="0.2">
      <c r="A132" s="20" t="s">
        <v>195</v>
      </c>
      <c r="B132" s="27">
        <v>15</v>
      </c>
      <c r="C132" s="21" t="s">
        <v>197</v>
      </c>
      <c r="D132" s="21">
        <v>1</v>
      </c>
      <c r="E132" s="21"/>
      <c r="F132" s="21"/>
      <c r="G132" s="21"/>
      <c r="H132" s="21"/>
      <c r="I132" s="21"/>
      <c r="J132" s="21"/>
      <c r="K132" s="21"/>
      <c r="L132" s="21"/>
      <c r="M132" s="21"/>
      <c r="N132" s="21"/>
      <c r="O132" s="21"/>
      <c r="P132" s="21"/>
      <c r="Q132" s="21"/>
      <c r="R132" s="21"/>
      <c r="S132" s="21"/>
      <c r="T132" s="22" t="s">
        <v>200</v>
      </c>
      <c r="U132" s="21">
        <f>IF((D132*Config!$B$9)+(E132*Config!$B$10)+(F132*Config!$B$11)+(G132*Config!$B$12)+(H132*Config!$B$13)+(I132*Config!$B$14)+(J132*Config!$B$15)+(K132*Config!$B$16)+(L132*Config!$B$17)+(M132*Config!$B$18)+(N132*Config!$B$19)+(O132*Config!$B$20)+(P132*Config!$B$21)+(Q132*Config!$B$22)+(R132*Config!$B$23)+(S132*Config!$B$24)&gt;0,1,0)</f>
        <v>0</v>
      </c>
      <c r="V132" s="21">
        <f t="shared" ref="V132" si="31">IF((IF(Y132="Y",0,1)+IF(Y132="y",0,1))&gt;0,U132,0)</f>
        <v>0</v>
      </c>
      <c r="W132" s="23" t="s">
        <v>199</v>
      </c>
      <c r="X132" s="24"/>
      <c r="Y132" s="25"/>
      <c r="Z132" s="26"/>
      <c r="AA132" s="21"/>
      <c r="AB132" s="21"/>
      <c r="AC132" s="21"/>
      <c r="AD132" s="21"/>
      <c r="AE132" s="21"/>
    </row>
    <row r="133" spans="1:31" ht="45" x14ac:dyDescent="0.2">
      <c r="A133" s="20" t="s">
        <v>195</v>
      </c>
      <c r="B133" s="27">
        <v>15</v>
      </c>
      <c r="C133" s="21" t="s">
        <v>197</v>
      </c>
      <c r="D133" s="21">
        <v>1</v>
      </c>
      <c r="E133" s="21"/>
      <c r="F133" s="21"/>
      <c r="G133" s="21"/>
      <c r="H133" s="21"/>
      <c r="I133" s="21"/>
      <c r="J133" s="21"/>
      <c r="K133" s="21"/>
      <c r="L133" s="21"/>
      <c r="M133" s="21"/>
      <c r="N133" s="21"/>
      <c r="O133" s="21"/>
      <c r="P133" s="21">
        <v>1</v>
      </c>
      <c r="Q133" s="21">
        <v>1</v>
      </c>
      <c r="R133" s="21">
        <v>1</v>
      </c>
      <c r="S133" s="21">
        <v>1</v>
      </c>
      <c r="T133" s="22" t="s">
        <v>413</v>
      </c>
      <c r="U133" s="21">
        <f>IF((D133*Config!$B$9)+(E133*Config!$B$10)+(F133*Config!$B$11)+(G133*Config!$B$12)+(H133*Config!$B$13)+(I133*Config!$B$14)+(J133*Config!$B$15)+(K133*Config!$B$16)+(L133*Config!$B$17)+(M133*Config!$B$18)+(N133*Config!$B$19)+(O133*Config!$B$20)+(P133*Config!$B$21)+(Q133*Config!$B$22)+(R133*Config!$B$23)+(S133*Config!$B$24)&gt;0,1,0)</f>
        <v>1</v>
      </c>
      <c r="V133" s="21">
        <f t="shared" si="20"/>
        <v>1</v>
      </c>
      <c r="W133" s="23" t="s">
        <v>199</v>
      </c>
      <c r="X133" s="24" t="s">
        <v>412</v>
      </c>
      <c r="Y133" s="25"/>
      <c r="Z133" s="26"/>
      <c r="AA133" s="21"/>
      <c r="AB133" s="21"/>
      <c r="AC133" s="21"/>
      <c r="AD133" s="21"/>
      <c r="AE133" s="21"/>
    </row>
    <row r="134" spans="1:31" hidden="1" x14ac:dyDescent="0.2">
      <c r="A134" s="20" t="s">
        <v>195</v>
      </c>
      <c r="B134" s="27">
        <v>15</v>
      </c>
      <c r="C134" s="21" t="s">
        <v>197</v>
      </c>
      <c r="D134" s="21">
        <v>1</v>
      </c>
      <c r="E134" s="21"/>
      <c r="F134" s="21"/>
      <c r="G134" s="21"/>
      <c r="H134" s="21"/>
      <c r="I134" s="21"/>
      <c r="J134" s="21"/>
      <c r="K134" s="21"/>
      <c r="L134" s="21"/>
      <c r="M134" s="21"/>
      <c r="N134" s="21"/>
      <c r="O134" s="21"/>
      <c r="P134" s="21"/>
      <c r="Q134" s="21"/>
      <c r="R134" s="21"/>
      <c r="S134" s="21"/>
      <c r="T134" s="22" t="s">
        <v>198</v>
      </c>
      <c r="U134" s="21">
        <f>IF((D134*Config!$B$9)+(E134*Config!$B$10)+(F134*Config!$B$11)+(G134*Config!$B$12)+(H134*Config!$B$13)+(I134*Config!$B$14)+(J134*Config!$B$15)+(K134*Config!$B$16)+(L134*Config!$B$17)+(M134*Config!$B$18)+(N134*Config!$B$19)+(O134*Config!$B$20)+(P134*Config!$B$21)+(Q134*Config!$B$22)+(R134*Config!$B$23)+(S134*Config!$B$24)&gt;0,1,0)</f>
        <v>0</v>
      </c>
      <c r="V134" s="21">
        <f t="shared" si="20"/>
        <v>0</v>
      </c>
      <c r="W134" s="23" t="s">
        <v>201</v>
      </c>
      <c r="X134" s="24"/>
      <c r="Y134" s="25"/>
      <c r="Z134" s="26"/>
      <c r="AA134" s="21"/>
      <c r="AB134" s="21"/>
      <c r="AC134" s="21"/>
      <c r="AD134" s="21"/>
      <c r="AE134" s="21"/>
    </row>
    <row r="135" spans="1:31" hidden="1" x14ac:dyDescent="0.2">
      <c r="A135" s="20" t="s">
        <v>195</v>
      </c>
      <c r="B135" s="27">
        <v>15</v>
      </c>
      <c r="C135" s="21" t="s">
        <v>197</v>
      </c>
      <c r="D135" s="21">
        <v>1</v>
      </c>
      <c r="E135" s="21"/>
      <c r="F135" s="21"/>
      <c r="G135" s="21"/>
      <c r="H135" s="21"/>
      <c r="I135" s="21"/>
      <c r="J135" s="21"/>
      <c r="K135" s="21"/>
      <c r="L135" s="21"/>
      <c r="M135" s="21"/>
      <c r="N135" s="21"/>
      <c r="O135" s="21"/>
      <c r="P135" s="21"/>
      <c r="Q135" s="21"/>
      <c r="R135" s="21"/>
      <c r="S135" s="21"/>
      <c r="T135" s="22" t="s">
        <v>204</v>
      </c>
      <c r="U135" s="21">
        <f>IF((D135*Config!$B$9)+(E135*Config!$B$10)+(F135*Config!$B$11)+(G135*Config!$B$12)+(H135*Config!$B$13)+(I135*Config!$B$14)+(J135*Config!$B$15)+(K135*Config!$B$16)+(L135*Config!$B$17)+(M135*Config!$B$18)+(N135*Config!$B$19)+(O135*Config!$B$20)+(P135*Config!$B$21)+(Q135*Config!$B$22)+(R135*Config!$B$23)+(S135*Config!$B$24)&gt;0,1,0)</f>
        <v>0</v>
      </c>
      <c r="V135" s="21">
        <f t="shared" si="20"/>
        <v>0</v>
      </c>
      <c r="W135" s="23" t="s">
        <v>202</v>
      </c>
      <c r="X135" s="24"/>
      <c r="Y135" s="25"/>
      <c r="Z135" s="26"/>
      <c r="AA135" s="21"/>
      <c r="AB135" s="21"/>
      <c r="AC135" s="21"/>
      <c r="AD135" s="21"/>
      <c r="AE135" s="21"/>
    </row>
    <row r="136" spans="1:31" hidden="1" x14ac:dyDescent="0.2">
      <c r="A136" s="20" t="s">
        <v>195</v>
      </c>
      <c r="B136" s="27">
        <v>15</v>
      </c>
      <c r="C136" s="21" t="s">
        <v>197</v>
      </c>
      <c r="D136" s="21">
        <v>1</v>
      </c>
      <c r="E136" s="21"/>
      <c r="F136" s="21"/>
      <c r="G136" s="21"/>
      <c r="H136" s="21"/>
      <c r="I136" s="21"/>
      <c r="J136" s="21"/>
      <c r="K136" s="21"/>
      <c r="L136" s="21"/>
      <c r="M136" s="21"/>
      <c r="N136" s="21"/>
      <c r="O136" s="21"/>
      <c r="P136" s="21"/>
      <c r="Q136" s="21"/>
      <c r="R136" s="21"/>
      <c r="S136" s="21"/>
      <c r="T136" s="22" t="s">
        <v>204</v>
      </c>
      <c r="U136" s="21">
        <f>IF((D136*Config!$B$9)+(E136*Config!$B$10)+(F136*Config!$B$11)+(G136*Config!$B$12)+(H136*Config!$B$13)+(I136*Config!$B$14)+(J136*Config!$B$15)+(K136*Config!$B$16)+(L136*Config!$B$17)+(M136*Config!$B$18)+(N136*Config!$B$19)+(O136*Config!$B$20)+(P136*Config!$B$21)+(Q136*Config!$B$22)+(R136*Config!$B$23)+(S136*Config!$B$24)&gt;0,1,0)</f>
        <v>0</v>
      </c>
      <c r="V136" s="21">
        <f t="shared" si="20"/>
        <v>0</v>
      </c>
      <c r="W136" s="23" t="s">
        <v>203</v>
      </c>
      <c r="X136" s="24"/>
      <c r="Y136" s="25"/>
      <c r="Z136" s="26"/>
      <c r="AA136" s="21"/>
      <c r="AB136" s="21"/>
      <c r="AC136" s="21"/>
      <c r="AD136" s="21"/>
      <c r="AE136" s="21"/>
    </row>
    <row r="137" spans="1:31" hidden="1" x14ac:dyDescent="0.2">
      <c r="A137" s="20" t="s">
        <v>205</v>
      </c>
      <c r="B137" s="27">
        <v>16</v>
      </c>
      <c r="C137" s="21"/>
      <c r="D137" s="21"/>
      <c r="E137" s="21"/>
      <c r="F137" s="21"/>
      <c r="G137" s="21"/>
      <c r="H137" s="21"/>
      <c r="I137" s="21"/>
      <c r="J137" s="21"/>
      <c r="K137" s="21"/>
      <c r="L137" s="21"/>
      <c r="M137" s="21"/>
      <c r="N137" s="21"/>
      <c r="O137" s="21"/>
      <c r="P137" s="21"/>
      <c r="Q137" s="21"/>
      <c r="R137" s="21"/>
      <c r="S137" s="21"/>
      <c r="T137" s="22" t="s">
        <v>213</v>
      </c>
      <c r="U137" s="21">
        <f>IF((D137*Config!$B$9)+(E137*Config!$B$10)+(F137*Config!$B$11)+(G137*Config!$B$12)+(H137*Config!$B$13)+(I137*Config!$B$14)+(J137*Config!$B$15)+(K137*Config!$B$16)+(L137*Config!$B$17)+(M137*Config!$B$18)+(N137*Config!$B$19)+(O137*Config!$B$20)+(P137*Config!$B$21)+(Q137*Config!$B$22)+(R137*Config!$B$23)+(S137*Config!$B$24)&gt;0,1,0)</f>
        <v>0</v>
      </c>
      <c r="V137" s="21">
        <f t="shared" ref="V137" si="32">IF((IF(Y137="Y",0,1)+IF(Y137="y",0,1))&gt;0,U137,0)</f>
        <v>0</v>
      </c>
      <c r="W137" s="23" t="s">
        <v>206</v>
      </c>
      <c r="X137" s="24"/>
      <c r="Y137" s="29"/>
      <c r="Z137" s="29"/>
      <c r="AA137" s="21"/>
      <c r="AB137" s="21"/>
      <c r="AC137" s="21"/>
      <c r="AD137" s="21"/>
      <c r="AE137" s="21"/>
    </row>
    <row r="138" spans="1:31" ht="90" x14ac:dyDescent="0.2">
      <c r="A138" s="20" t="s">
        <v>205</v>
      </c>
      <c r="B138" s="27">
        <v>16</v>
      </c>
      <c r="C138" s="21"/>
      <c r="D138" s="21"/>
      <c r="E138" s="21"/>
      <c r="F138" s="21"/>
      <c r="G138" s="21"/>
      <c r="H138" s="21"/>
      <c r="I138" s="21"/>
      <c r="J138" s="21"/>
      <c r="K138" s="21"/>
      <c r="L138" s="21"/>
      <c r="M138" s="21"/>
      <c r="N138" s="21"/>
      <c r="O138" s="21"/>
      <c r="P138" s="21">
        <v>1</v>
      </c>
      <c r="Q138" s="21">
        <v>1</v>
      </c>
      <c r="R138" s="21"/>
      <c r="S138" s="21">
        <v>1</v>
      </c>
      <c r="T138" s="22" t="s">
        <v>421</v>
      </c>
      <c r="U138" s="21">
        <f>IF((D138*Config!$B$9)+(E138*Config!$B$10)+(F138*Config!$B$11)+(G138*Config!$B$12)+(H138*Config!$B$13)+(I138*Config!$B$14)+(J138*Config!$B$15)+(K138*Config!$B$16)+(L138*Config!$B$17)+(M138*Config!$B$18)+(N138*Config!$B$19)+(O138*Config!$B$20)+(P138*Config!$B$21)+(Q138*Config!$B$22)+(R138*Config!$B$23)+(S138*Config!$B$24)&gt;0,1,0)</f>
        <v>1</v>
      </c>
      <c r="V138" s="21">
        <f t="shared" si="20"/>
        <v>1</v>
      </c>
      <c r="W138" s="23" t="s">
        <v>206</v>
      </c>
      <c r="X138" s="34" t="s">
        <v>420</v>
      </c>
      <c r="Y138" s="29"/>
      <c r="Z138" s="29"/>
      <c r="AA138" s="21"/>
      <c r="AB138" s="21"/>
      <c r="AC138" s="21"/>
      <c r="AD138" s="21"/>
      <c r="AE138" s="21"/>
    </row>
    <row r="139" spans="1:31" ht="60" x14ac:dyDescent="0.2">
      <c r="A139" s="20" t="s">
        <v>205</v>
      </c>
      <c r="B139" s="27">
        <v>16</v>
      </c>
      <c r="C139" s="21" t="s">
        <v>136</v>
      </c>
      <c r="D139" s="21"/>
      <c r="E139" s="21"/>
      <c r="F139" s="21"/>
      <c r="G139" s="21"/>
      <c r="H139" s="21"/>
      <c r="I139" s="21"/>
      <c r="J139" s="21"/>
      <c r="K139" s="21"/>
      <c r="L139" s="21"/>
      <c r="M139" s="21"/>
      <c r="N139" s="21"/>
      <c r="O139" s="21">
        <v>1</v>
      </c>
      <c r="P139" s="21">
        <v>1</v>
      </c>
      <c r="Q139" s="21">
        <v>1</v>
      </c>
      <c r="R139" s="21">
        <v>1</v>
      </c>
      <c r="S139" s="21">
        <v>1</v>
      </c>
      <c r="T139" s="22" t="s">
        <v>214</v>
      </c>
      <c r="U139" s="21">
        <f>IF((D139*Config!$B$9)+(E139*Config!$B$10)+(F139*Config!$B$11)+(G139*Config!$B$12)+(H139*Config!$B$13)+(I139*Config!$B$14)+(J139*Config!$B$15)+(K139*Config!$B$16)+(L139*Config!$B$17)+(M139*Config!$B$18)+(N139*Config!$B$19)+(O139*Config!$B$20)+(P139*Config!$B$21)+(Q139*Config!$B$22)+(R139*Config!$B$23)+(S139*Config!$B$24)&gt;0,1,0)</f>
        <v>1</v>
      </c>
      <c r="V139" s="21">
        <f t="shared" si="20"/>
        <v>1</v>
      </c>
      <c r="W139" s="23" t="s">
        <v>207</v>
      </c>
      <c r="X139" s="24" t="s">
        <v>290</v>
      </c>
      <c r="Y139" s="25"/>
      <c r="Z139" s="26"/>
      <c r="AA139" s="21"/>
      <c r="AB139" s="21"/>
      <c r="AC139" s="21"/>
      <c r="AD139" s="21"/>
      <c r="AE139" s="21"/>
    </row>
    <row r="140" spans="1:31" ht="135" x14ac:dyDescent="0.2">
      <c r="A140" s="20" t="s">
        <v>205</v>
      </c>
      <c r="B140" s="27">
        <v>16</v>
      </c>
      <c r="C140" s="21"/>
      <c r="D140" s="21"/>
      <c r="E140" s="21"/>
      <c r="F140" s="21"/>
      <c r="G140" s="21"/>
      <c r="H140" s="21"/>
      <c r="I140" s="21"/>
      <c r="J140" s="21"/>
      <c r="K140" s="21"/>
      <c r="L140" s="21"/>
      <c r="M140" s="21"/>
      <c r="N140" s="21"/>
      <c r="O140" s="21"/>
      <c r="P140" s="21">
        <v>1</v>
      </c>
      <c r="Q140" s="21">
        <v>1</v>
      </c>
      <c r="R140" s="21">
        <v>1</v>
      </c>
      <c r="S140" s="21">
        <v>1</v>
      </c>
      <c r="T140" s="22" t="s">
        <v>215</v>
      </c>
      <c r="U140" s="21">
        <f>IF((D140*Config!$B$9)+(E140*Config!$B$10)+(F140*Config!$B$11)+(G140*Config!$B$12)+(H140*Config!$B$13)+(I140*Config!$B$14)+(J140*Config!$B$15)+(K140*Config!$B$16)+(L140*Config!$B$17)+(M140*Config!$B$18)+(N140*Config!$B$19)+(O140*Config!$B$20)+(P140*Config!$B$21)+(Q140*Config!$B$22)+(R140*Config!$B$23)+(S140*Config!$B$24)&gt;0,1,0)</f>
        <v>1</v>
      </c>
      <c r="V140" s="21">
        <f t="shared" si="20"/>
        <v>1</v>
      </c>
      <c r="W140" s="23" t="s">
        <v>208</v>
      </c>
      <c r="X140" s="24" t="s">
        <v>291</v>
      </c>
      <c r="Y140" s="29"/>
      <c r="Z140" s="29"/>
      <c r="AA140" s="21"/>
      <c r="AB140" s="21"/>
      <c r="AC140" s="21"/>
      <c r="AD140" s="21"/>
      <c r="AE140" s="21"/>
    </row>
    <row r="141" spans="1:31" hidden="1" x14ac:dyDescent="0.2">
      <c r="A141" s="20" t="s">
        <v>205</v>
      </c>
      <c r="B141" s="27">
        <v>16</v>
      </c>
      <c r="C141" s="21"/>
      <c r="D141" s="21"/>
      <c r="E141" s="21"/>
      <c r="F141" s="21"/>
      <c r="G141" s="21"/>
      <c r="H141" s="21"/>
      <c r="I141" s="21"/>
      <c r="J141" s="21"/>
      <c r="K141" s="21"/>
      <c r="L141" s="21"/>
      <c r="M141" s="21"/>
      <c r="N141" s="21"/>
      <c r="O141" s="21"/>
      <c r="P141" s="21"/>
      <c r="Q141" s="21"/>
      <c r="R141" s="21"/>
      <c r="S141" s="21"/>
      <c r="T141" s="22" t="s">
        <v>216</v>
      </c>
      <c r="U141" s="21">
        <f>IF((D141*Config!$B$9)+(E141*Config!$B$10)+(F141*Config!$B$11)+(G141*Config!$B$12)+(H141*Config!$B$13)+(I141*Config!$B$14)+(J141*Config!$B$15)+(K141*Config!$B$16)+(L141*Config!$B$17)+(M141*Config!$B$18)+(N141*Config!$B$19)+(O141*Config!$B$20)+(P141*Config!$B$21)+(Q141*Config!$B$22)+(R141*Config!$B$23)+(S141*Config!$B$24)&gt;0,1,0)</f>
        <v>0</v>
      </c>
      <c r="V141" s="21">
        <f t="shared" si="20"/>
        <v>0</v>
      </c>
      <c r="W141" s="23" t="s">
        <v>209</v>
      </c>
      <c r="X141" s="24"/>
      <c r="Y141" s="29"/>
      <c r="Z141" s="29"/>
      <c r="AA141" s="21"/>
      <c r="AB141" s="21"/>
      <c r="AC141" s="21"/>
      <c r="AD141" s="21"/>
      <c r="AE141" s="21"/>
    </row>
    <row r="142" spans="1:31" ht="135" x14ac:dyDescent="0.2">
      <c r="A142" s="20" t="s">
        <v>205</v>
      </c>
      <c r="B142" s="27">
        <v>16</v>
      </c>
      <c r="C142" s="21"/>
      <c r="D142" s="21"/>
      <c r="E142" s="21"/>
      <c r="F142" s="21"/>
      <c r="G142" s="21"/>
      <c r="H142" s="21"/>
      <c r="I142" s="21"/>
      <c r="J142" s="21"/>
      <c r="K142" s="21"/>
      <c r="L142" s="21"/>
      <c r="M142" s="21"/>
      <c r="N142" s="21"/>
      <c r="O142" s="21"/>
      <c r="P142" s="21">
        <v>1</v>
      </c>
      <c r="Q142" s="21">
        <v>1</v>
      </c>
      <c r="R142" s="21">
        <v>1</v>
      </c>
      <c r="S142" s="21">
        <v>1</v>
      </c>
      <c r="T142" s="22" t="s">
        <v>217</v>
      </c>
      <c r="U142" s="21">
        <f>IF((D142*Config!$B$9)+(E142*Config!$B$10)+(F142*Config!$B$11)+(G142*Config!$B$12)+(H142*Config!$B$13)+(I142*Config!$B$14)+(J142*Config!$B$15)+(K142*Config!$B$16)+(L142*Config!$B$17)+(M142*Config!$B$18)+(N142*Config!$B$19)+(O142*Config!$B$20)+(P142*Config!$B$21)+(Q142*Config!$B$22)+(R142*Config!$B$23)+(S142*Config!$B$24)&gt;0,1,0)</f>
        <v>1</v>
      </c>
      <c r="V142" s="21">
        <f t="shared" si="20"/>
        <v>1</v>
      </c>
      <c r="W142" s="23" t="s">
        <v>210</v>
      </c>
      <c r="X142" s="24" t="s">
        <v>292</v>
      </c>
      <c r="Y142" s="29"/>
      <c r="Z142" s="29"/>
      <c r="AA142" s="21"/>
      <c r="AB142" s="21"/>
      <c r="AC142" s="21"/>
      <c r="AD142" s="21"/>
      <c r="AE142" s="21"/>
    </row>
    <row r="143" spans="1:31" ht="135" x14ac:dyDescent="0.2">
      <c r="A143" s="20" t="s">
        <v>205</v>
      </c>
      <c r="B143" s="27">
        <v>16</v>
      </c>
      <c r="C143" s="21"/>
      <c r="D143" s="21"/>
      <c r="E143" s="21"/>
      <c r="F143" s="21"/>
      <c r="G143" s="21"/>
      <c r="H143" s="21"/>
      <c r="I143" s="21"/>
      <c r="J143" s="21"/>
      <c r="K143" s="21"/>
      <c r="L143" s="21"/>
      <c r="M143" s="21"/>
      <c r="N143" s="21"/>
      <c r="O143" s="21"/>
      <c r="P143" s="21"/>
      <c r="Q143" s="21"/>
      <c r="R143" s="21">
        <v>1</v>
      </c>
      <c r="S143" s="21"/>
      <c r="T143" s="22" t="s">
        <v>217</v>
      </c>
      <c r="U143" s="21">
        <f>IF((D143*Config!$B$9)+(E143*Config!$B$10)+(F143*Config!$B$11)+(G143*Config!$B$12)+(H143*Config!$B$13)+(I143*Config!$B$14)+(J143*Config!$B$15)+(K143*Config!$B$16)+(L143*Config!$B$17)+(M143*Config!$B$18)+(N143*Config!$B$19)+(O143*Config!$B$20)+(P143*Config!$B$21)+(Q143*Config!$B$22)+(R143*Config!$B$23)+(S143*Config!$B$24)&gt;0,1,0)</f>
        <v>1</v>
      </c>
      <c r="V143" s="21">
        <f t="shared" si="20"/>
        <v>1</v>
      </c>
      <c r="W143" s="23" t="s">
        <v>211</v>
      </c>
      <c r="X143" s="24" t="s">
        <v>292</v>
      </c>
      <c r="Y143" s="29"/>
      <c r="Z143" s="29"/>
      <c r="AA143" s="21"/>
      <c r="AB143" s="21"/>
      <c r="AC143" s="21"/>
      <c r="AD143" s="21"/>
      <c r="AE143" s="21"/>
    </row>
    <row r="144" spans="1:31" ht="60" x14ac:dyDescent="0.2">
      <c r="A144" s="20" t="s">
        <v>205</v>
      </c>
      <c r="B144" s="27">
        <v>17</v>
      </c>
      <c r="C144" s="21" t="s">
        <v>136</v>
      </c>
      <c r="D144" s="21"/>
      <c r="E144" s="21"/>
      <c r="F144" s="21"/>
      <c r="G144" s="21"/>
      <c r="H144" s="21"/>
      <c r="I144" s="21"/>
      <c r="J144" s="21"/>
      <c r="K144" s="21"/>
      <c r="L144" s="21"/>
      <c r="M144" s="21"/>
      <c r="N144" s="21"/>
      <c r="O144" s="21">
        <v>1</v>
      </c>
      <c r="P144" s="21">
        <v>1</v>
      </c>
      <c r="Q144" s="21">
        <v>1</v>
      </c>
      <c r="R144" s="21">
        <v>1</v>
      </c>
      <c r="S144" s="21">
        <v>1</v>
      </c>
      <c r="T144" s="22" t="s">
        <v>218</v>
      </c>
      <c r="U144" s="21">
        <f>IF((D144*Config!$B$9)+(E144*Config!$B$10)+(F144*Config!$B$11)+(G144*Config!$B$12)+(H144*Config!$B$13)+(I144*Config!$B$14)+(J144*Config!$B$15)+(K144*Config!$B$16)+(L144*Config!$B$17)+(M144*Config!$B$18)+(N144*Config!$B$19)+(O144*Config!$B$20)+(P144*Config!$B$21)+(Q144*Config!$B$22)+(R144*Config!$B$23)+(S144*Config!$B$24)&gt;0,1,0)</f>
        <v>1</v>
      </c>
      <c r="V144" s="21">
        <f t="shared" si="20"/>
        <v>1</v>
      </c>
      <c r="W144" s="23" t="s">
        <v>212</v>
      </c>
      <c r="X144" s="24" t="s">
        <v>293</v>
      </c>
      <c r="Y144" s="25"/>
      <c r="Z144" s="26"/>
      <c r="AA144" s="21"/>
      <c r="AB144" s="21"/>
      <c r="AC144" s="21"/>
      <c r="AD144" s="21"/>
      <c r="AE144" s="21"/>
    </row>
    <row r="145" spans="1:31" ht="30" x14ac:dyDescent="0.2">
      <c r="A145" s="20" t="s">
        <v>219</v>
      </c>
      <c r="B145" s="27">
        <v>17</v>
      </c>
      <c r="C145" s="21" t="s">
        <v>136</v>
      </c>
      <c r="D145" s="21"/>
      <c r="E145" s="21"/>
      <c r="F145" s="21"/>
      <c r="G145" s="21"/>
      <c r="H145" s="21"/>
      <c r="I145" s="21"/>
      <c r="J145" s="21"/>
      <c r="K145" s="21"/>
      <c r="L145" s="21"/>
      <c r="M145" s="21"/>
      <c r="N145" s="21"/>
      <c r="O145" s="21">
        <v>1</v>
      </c>
      <c r="P145" s="21">
        <v>1</v>
      </c>
      <c r="Q145" s="21">
        <v>1</v>
      </c>
      <c r="R145" s="21">
        <v>1</v>
      </c>
      <c r="S145" s="21">
        <v>1</v>
      </c>
      <c r="T145" s="22" t="s">
        <v>221</v>
      </c>
      <c r="U145" s="21">
        <f>IF((D145*Config!$B$9)+(E145*Config!$B$10)+(F145*Config!$B$11)+(G145*Config!$B$12)+(H145*Config!$B$13)+(I145*Config!$B$14)+(J145*Config!$B$15)+(K145*Config!$B$16)+(L145*Config!$B$17)+(M145*Config!$B$18)+(N145*Config!$B$19)+(O145*Config!$B$20)+(P145*Config!$B$21)+(Q145*Config!$B$22)+(R145*Config!$B$23)+(S145*Config!$B$24)&gt;0,1,0)</f>
        <v>1</v>
      </c>
      <c r="V145" s="21">
        <f t="shared" ref="V145" si="33">IF((IF(Y145="Y",0,1)+IF(Y145="y",0,1))&gt;0,U145,0)</f>
        <v>1</v>
      </c>
      <c r="W145" s="23" t="s">
        <v>220</v>
      </c>
      <c r="X145" s="24" t="s">
        <v>294</v>
      </c>
      <c r="Y145" s="25"/>
      <c r="Z145" s="26"/>
      <c r="AA145" s="21"/>
      <c r="AB145" s="21"/>
      <c r="AC145" s="21"/>
      <c r="AD145" s="21"/>
      <c r="AE145" s="21"/>
    </row>
    <row r="146" spans="1:31" ht="210" x14ac:dyDescent="0.2">
      <c r="A146" s="20" t="s">
        <v>219</v>
      </c>
      <c r="B146" s="27">
        <v>17</v>
      </c>
      <c r="C146" s="21" t="s">
        <v>136</v>
      </c>
      <c r="D146" s="21"/>
      <c r="E146" s="21"/>
      <c r="F146" s="21"/>
      <c r="G146" s="21"/>
      <c r="H146" s="21"/>
      <c r="I146" s="21"/>
      <c r="J146" s="21"/>
      <c r="K146" s="21"/>
      <c r="L146" s="21"/>
      <c r="M146" s="21"/>
      <c r="N146" s="21"/>
      <c r="O146" s="21">
        <v>1</v>
      </c>
      <c r="P146" s="21">
        <v>1</v>
      </c>
      <c r="Q146" s="21">
        <v>1</v>
      </c>
      <c r="R146" s="21">
        <v>1</v>
      </c>
      <c r="S146" s="21">
        <v>1</v>
      </c>
      <c r="T146" s="22" t="s">
        <v>221</v>
      </c>
      <c r="U146" s="21">
        <f>IF((D146*Config!$B$9)+(E146*Config!$B$10)+(F146*Config!$B$11)+(G146*Config!$B$12)+(H146*Config!$B$13)+(I146*Config!$B$14)+(J146*Config!$B$15)+(K146*Config!$B$16)+(L146*Config!$B$17)+(M146*Config!$B$18)+(N146*Config!$B$19)+(O146*Config!$B$20)+(P146*Config!$B$21)+(Q146*Config!$B$22)+(R146*Config!$B$23)+(S146*Config!$B$24)&gt;0,1,0)</f>
        <v>1</v>
      </c>
      <c r="V146" s="21">
        <f t="shared" si="20"/>
        <v>1</v>
      </c>
      <c r="W146" s="23" t="s">
        <v>220</v>
      </c>
      <c r="X146" s="24" t="s">
        <v>395</v>
      </c>
      <c r="Y146" s="25"/>
      <c r="Z146" s="26"/>
      <c r="AA146" s="21"/>
      <c r="AB146" s="21"/>
      <c r="AC146" s="21"/>
      <c r="AD146" s="21"/>
      <c r="AE146" s="21"/>
    </row>
    <row r="147" spans="1:31" ht="30" x14ac:dyDescent="0.2">
      <c r="A147" s="20" t="s">
        <v>219</v>
      </c>
      <c r="B147" s="27">
        <v>17</v>
      </c>
      <c r="C147" s="21" t="s">
        <v>136</v>
      </c>
      <c r="D147" s="21"/>
      <c r="E147" s="21"/>
      <c r="F147" s="21"/>
      <c r="G147" s="21"/>
      <c r="H147" s="21"/>
      <c r="I147" s="21"/>
      <c r="J147" s="21"/>
      <c r="K147" s="21"/>
      <c r="L147" s="21"/>
      <c r="M147" s="21"/>
      <c r="N147" s="21"/>
      <c r="O147" s="21">
        <v>1</v>
      </c>
      <c r="P147" s="21">
        <v>1</v>
      </c>
      <c r="Q147" s="21">
        <v>1</v>
      </c>
      <c r="R147" s="21">
        <v>1</v>
      </c>
      <c r="S147" s="21">
        <v>1</v>
      </c>
      <c r="T147" s="22" t="s">
        <v>223</v>
      </c>
      <c r="U147" s="21">
        <f>IF((D147*Config!$B$9)+(E147*Config!$B$10)+(F147*Config!$B$11)+(G147*Config!$B$12)+(H147*Config!$B$13)+(I147*Config!$B$14)+(J147*Config!$B$15)+(K147*Config!$B$16)+(L147*Config!$B$17)+(M147*Config!$B$18)+(N147*Config!$B$19)+(O147*Config!$B$20)+(P147*Config!$B$21)+(Q147*Config!$B$22)+(R147*Config!$B$23)+(S147*Config!$B$24)&gt;0,1,0)</f>
        <v>1</v>
      </c>
      <c r="V147" s="21">
        <f t="shared" si="20"/>
        <v>1</v>
      </c>
      <c r="W147" s="23" t="s">
        <v>222</v>
      </c>
      <c r="X147" s="24" t="s">
        <v>295</v>
      </c>
      <c r="Y147" s="25"/>
      <c r="Z147" s="26"/>
      <c r="AA147" s="21"/>
      <c r="AB147" s="21"/>
      <c r="AC147" s="21"/>
      <c r="AD147" s="21"/>
      <c r="AE147" s="21"/>
    </row>
    <row r="148" spans="1:31" ht="105" x14ac:dyDescent="0.2">
      <c r="A148" s="20" t="s">
        <v>224</v>
      </c>
      <c r="B148" s="27">
        <v>18</v>
      </c>
      <c r="C148" s="21" t="s">
        <v>136</v>
      </c>
      <c r="D148" s="21"/>
      <c r="E148" s="21"/>
      <c r="F148" s="21"/>
      <c r="G148" s="21"/>
      <c r="H148" s="21"/>
      <c r="I148" s="21"/>
      <c r="J148" s="21"/>
      <c r="K148" s="21"/>
      <c r="L148" s="21"/>
      <c r="M148" s="21"/>
      <c r="N148" s="21"/>
      <c r="O148" s="21">
        <v>1</v>
      </c>
      <c r="P148" s="21">
        <v>1</v>
      </c>
      <c r="Q148" s="21">
        <v>1</v>
      </c>
      <c r="R148" s="21">
        <v>1</v>
      </c>
      <c r="S148" s="21">
        <v>1</v>
      </c>
      <c r="T148" s="22" t="s">
        <v>3</v>
      </c>
      <c r="U148" s="21">
        <f>IF((D148*Config!$B$9)+(E148*Config!$B$10)+(F148*Config!$B$11)+(G148*Config!$B$12)+(H148*Config!$B$13)+(I148*Config!$B$14)+(J148*Config!$B$15)+(K148*Config!$B$16)+(L148*Config!$B$17)+(M148*Config!$B$18)+(N148*Config!$B$19)+(O148*Config!$B$20)+(P148*Config!$B$21)+(Q148*Config!$B$22)+(R148*Config!$B$23)+(S148*Config!$B$24)&gt;0,1,0)</f>
        <v>1</v>
      </c>
      <c r="V148" s="21">
        <f t="shared" si="20"/>
        <v>1</v>
      </c>
      <c r="W148" s="23" t="s">
        <v>225</v>
      </c>
      <c r="X148" s="31" t="s">
        <v>298</v>
      </c>
      <c r="Y148" s="25"/>
      <c r="Z148" s="26"/>
      <c r="AA148" s="21"/>
      <c r="AB148" s="21"/>
      <c r="AC148" s="21"/>
      <c r="AD148" s="21"/>
      <c r="AE148" s="21"/>
    </row>
    <row r="149" spans="1:31" ht="30" x14ac:dyDescent="0.2">
      <c r="A149" s="20" t="s">
        <v>224</v>
      </c>
      <c r="B149" s="27">
        <v>18</v>
      </c>
      <c r="C149" s="21" t="s">
        <v>233</v>
      </c>
      <c r="D149" s="21"/>
      <c r="E149" s="21"/>
      <c r="F149" s="21"/>
      <c r="G149" s="21"/>
      <c r="H149" s="21"/>
      <c r="I149" s="21"/>
      <c r="J149" s="21"/>
      <c r="K149" s="21">
        <v>1</v>
      </c>
      <c r="L149" s="21"/>
      <c r="M149" s="21"/>
      <c r="N149" s="21"/>
      <c r="O149" s="21"/>
      <c r="P149" s="21"/>
      <c r="Q149" s="21"/>
      <c r="R149" s="21">
        <v>1</v>
      </c>
      <c r="S149" s="21"/>
      <c r="T149" s="22" t="s">
        <v>234</v>
      </c>
      <c r="U149" s="21">
        <f>IF((D149*Config!$B$9)+(E149*Config!$B$10)+(F149*Config!$B$11)+(G149*Config!$B$12)+(H149*Config!$B$13)+(I149*Config!$B$14)+(J149*Config!$B$15)+(K149*Config!$B$16)+(L149*Config!$B$17)+(M149*Config!$B$18)+(N149*Config!$B$19)+(O149*Config!$B$20)+(P149*Config!$B$21)+(Q149*Config!$B$22)+(R149*Config!$B$23)+(S149*Config!$B$24)&gt;0,1,0)</f>
        <v>1</v>
      </c>
      <c r="V149" s="21">
        <f t="shared" si="20"/>
        <v>1</v>
      </c>
      <c r="W149" s="23" t="s">
        <v>226</v>
      </c>
      <c r="X149" s="24" t="s">
        <v>355</v>
      </c>
      <c r="Y149" s="25"/>
      <c r="Z149" s="26"/>
      <c r="AA149" s="21"/>
      <c r="AB149" s="21"/>
      <c r="AC149" s="21"/>
      <c r="AD149" s="21"/>
      <c r="AE149" s="21"/>
    </row>
    <row r="150" spans="1:31" ht="30" x14ac:dyDescent="0.2">
      <c r="A150" s="20" t="s">
        <v>224</v>
      </c>
      <c r="B150" s="27">
        <v>18</v>
      </c>
      <c r="C150" s="21" t="s">
        <v>233</v>
      </c>
      <c r="D150" s="21"/>
      <c r="E150" s="21"/>
      <c r="F150" s="21"/>
      <c r="G150" s="21"/>
      <c r="H150" s="21"/>
      <c r="I150" s="21"/>
      <c r="J150" s="21"/>
      <c r="K150" s="21">
        <v>1</v>
      </c>
      <c r="L150" s="21"/>
      <c r="M150" s="21"/>
      <c r="N150" s="21"/>
      <c r="O150" s="21"/>
      <c r="P150" s="21"/>
      <c r="Q150" s="21"/>
      <c r="R150" s="21">
        <v>1</v>
      </c>
      <c r="S150" s="21"/>
      <c r="T150" s="22" t="s">
        <v>235</v>
      </c>
      <c r="U150" s="21">
        <f>IF((D150*Config!$B$9)+(E150*Config!$B$10)+(F150*Config!$B$11)+(G150*Config!$B$12)+(H150*Config!$B$13)+(I150*Config!$B$14)+(J150*Config!$B$15)+(K150*Config!$B$16)+(L150*Config!$B$17)+(M150*Config!$B$18)+(N150*Config!$B$19)+(O150*Config!$B$20)+(P150*Config!$B$21)+(Q150*Config!$B$22)+(R150*Config!$B$23)+(S150*Config!$B$24)&gt;0,1,0)</f>
        <v>1</v>
      </c>
      <c r="V150" s="21">
        <f t="shared" ref="V150" si="34">IF((IF(Y150="Y",0,1)+IF(Y150="y",0,1))&gt;0,U150,0)</f>
        <v>1</v>
      </c>
      <c r="W150" s="23" t="s">
        <v>227</v>
      </c>
      <c r="X150" s="24" t="s">
        <v>356</v>
      </c>
      <c r="Y150" s="25"/>
      <c r="Z150" s="26"/>
      <c r="AA150" s="21"/>
      <c r="AB150" s="21"/>
      <c r="AC150" s="21"/>
      <c r="AD150" s="21"/>
      <c r="AE150" s="21"/>
    </row>
    <row r="151" spans="1:31" ht="105" x14ac:dyDescent="0.2">
      <c r="A151" s="20" t="s">
        <v>224</v>
      </c>
      <c r="B151" s="27">
        <v>18</v>
      </c>
      <c r="C151" s="21" t="s">
        <v>233</v>
      </c>
      <c r="D151" s="21"/>
      <c r="E151" s="21"/>
      <c r="F151" s="21"/>
      <c r="G151" s="21"/>
      <c r="H151" s="21"/>
      <c r="I151" s="21"/>
      <c r="J151" s="21"/>
      <c r="K151" s="21">
        <v>1</v>
      </c>
      <c r="L151" s="21"/>
      <c r="M151" s="21"/>
      <c r="N151" s="21"/>
      <c r="O151" s="21">
        <v>1</v>
      </c>
      <c r="P151" s="21">
        <v>1</v>
      </c>
      <c r="Q151" s="21">
        <v>1</v>
      </c>
      <c r="R151" s="21">
        <v>1</v>
      </c>
      <c r="S151" s="21">
        <v>1</v>
      </c>
      <c r="T151" s="22" t="s">
        <v>396</v>
      </c>
      <c r="U151" s="21">
        <f>IF((D151*Config!$B$9)+(E151*Config!$B$10)+(F151*Config!$B$11)+(G151*Config!$B$12)+(H151*Config!$B$13)+(I151*Config!$B$14)+(J151*Config!$B$15)+(K151*Config!$B$16)+(L151*Config!$B$17)+(M151*Config!$B$18)+(N151*Config!$B$19)+(O151*Config!$B$20)+(P151*Config!$B$21)+(Q151*Config!$B$22)+(R151*Config!$B$23)+(S151*Config!$B$24)&gt;0,1,0)</f>
        <v>1</v>
      </c>
      <c r="V151" s="21">
        <f t="shared" si="20"/>
        <v>1</v>
      </c>
      <c r="W151" s="23" t="s">
        <v>227</v>
      </c>
      <c r="X151" s="24" t="s">
        <v>397</v>
      </c>
      <c r="Y151" s="25"/>
      <c r="Z151" s="26"/>
      <c r="AA151" s="21"/>
      <c r="AB151" s="21"/>
      <c r="AC151" s="21"/>
      <c r="AD151" s="21"/>
      <c r="AE151" s="21"/>
    </row>
    <row r="152" spans="1:31" ht="45" x14ac:dyDescent="0.2">
      <c r="A152" s="20" t="s">
        <v>224</v>
      </c>
      <c r="B152" s="27">
        <v>18</v>
      </c>
      <c r="C152" s="21" t="s">
        <v>233</v>
      </c>
      <c r="D152" s="21"/>
      <c r="E152" s="21"/>
      <c r="F152" s="21"/>
      <c r="G152" s="21"/>
      <c r="H152" s="21"/>
      <c r="I152" s="21"/>
      <c r="J152" s="21"/>
      <c r="K152" s="21">
        <v>1</v>
      </c>
      <c r="L152" s="21"/>
      <c r="M152" s="21"/>
      <c r="N152" s="21"/>
      <c r="O152" s="21"/>
      <c r="P152" s="21"/>
      <c r="Q152" s="21"/>
      <c r="R152" s="21">
        <v>1</v>
      </c>
      <c r="S152" s="21"/>
      <c r="T152" s="22" t="s">
        <v>236</v>
      </c>
      <c r="U152" s="21">
        <f>IF((D152*Config!$B$9)+(E152*Config!$B$10)+(F152*Config!$B$11)+(G152*Config!$B$12)+(H152*Config!$B$13)+(I152*Config!$B$14)+(J152*Config!$B$15)+(K152*Config!$B$16)+(L152*Config!$B$17)+(M152*Config!$B$18)+(N152*Config!$B$19)+(O152*Config!$B$20)+(P152*Config!$B$21)+(Q152*Config!$B$22)+(R152*Config!$B$23)+(S152*Config!$B$24)&gt;0,1,0)</f>
        <v>1</v>
      </c>
      <c r="V152" s="21">
        <f t="shared" si="20"/>
        <v>1</v>
      </c>
      <c r="W152" s="23" t="s">
        <v>228</v>
      </c>
      <c r="X152" s="24" t="s">
        <v>366</v>
      </c>
      <c r="Y152" s="25"/>
      <c r="Z152" s="26"/>
      <c r="AA152" s="21"/>
      <c r="AB152" s="21"/>
      <c r="AC152" s="21"/>
      <c r="AD152" s="21"/>
      <c r="AE152" s="21"/>
    </row>
    <row r="153" spans="1:31" x14ac:dyDescent="0.2">
      <c r="A153" s="20" t="s">
        <v>224</v>
      </c>
      <c r="B153" s="27">
        <v>18</v>
      </c>
      <c r="C153" s="21" t="s">
        <v>233</v>
      </c>
      <c r="D153" s="21"/>
      <c r="E153" s="21"/>
      <c r="F153" s="21"/>
      <c r="G153" s="21"/>
      <c r="H153" s="21"/>
      <c r="I153" s="21"/>
      <c r="J153" s="21"/>
      <c r="K153" s="21">
        <v>1</v>
      </c>
      <c r="L153" s="21"/>
      <c r="M153" s="21"/>
      <c r="N153" s="21"/>
      <c r="O153" s="21"/>
      <c r="P153" s="21"/>
      <c r="Q153" s="21"/>
      <c r="R153" s="21">
        <v>1</v>
      </c>
      <c r="S153" s="21"/>
      <c r="T153" s="22" t="s">
        <v>237</v>
      </c>
      <c r="U153" s="21">
        <f>IF((D153*Config!$B$9)+(E153*Config!$B$10)+(F153*Config!$B$11)+(G153*Config!$B$12)+(H153*Config!$B$13)+(I153*Config!$B$14)+(J153*Config!$B$15)+(K153*Config!$B$16)+(L153*Config!$B$17)+(M153*Config!$B$18)+(N153*Config!$B$19)+(O153*Config!$B$20)+(P153*Config!$B$21)+(Q153*Config!$B$22)+(R153*Config!$B$23)+(S153*Config!$B$24)&gt;0,1,0)</f>
        <v>1</v>
      </c>
      <c r="V153" s="21">
        <f t="shared" si="20"/>
        <v>1</v>
      </c>
      <c r="W153" s="23" t="s">
        <v>229</v>
      </c>
      <c r="X153" s="24" t="s">
        <v>367</v>
      </c>
      <c r="Y153" s="25"/>
      <c r="Z153" s="26"/>
      <c r="AA153" s="21"/>
      <c r="AB153" s="21"/>
      <c r="AC153" s="21"/>
      <c r="AD153" s="21"/>
      <c r="AE153" s="21"/>
    </row>
    <row r="154" spans="1:31" ht="60" x14ac:dyDescent="0.2">
      <c r="A154" s="20" t="s">
        <v>224</v>
      </c>
      <c r="B154" s="27">
        <v>18</v>
      </c>
      <c r="C154" s="21" t="s">
        <v>233</v>
      </c>
      <c r="D154" s="21"/>
      <c r="E154" s="21"/>
      <c r="F154" s="21"/>
      <c r="G154" s="21"/>
      <c r="H154" s="21"/>
      <c r="I154" s="21"/>
      <c r="J154" s="21"/>
      <c r="K154" s="21">
        <v>1</v>
      </c>
      <c r="L154" s="21"/>
      <c r="M154" s="21"/>
      <c r="N154" s="21"/>
      <c r="O154" s="21"/>
      <c r="P154" s="21"/>
      <c r="Q154" s="21"/>
      <c r="R154" s="21">
        <v>1</v>
      </c>
      <c r="S154" s="21"/>
      <c r="T154" s="22" t="s">
        <v>238</v>
      </c>
      <c r="U154" s="21">
        <f>IF((D154*Config!$B$9)+(E154*Config!$B$10)+(F154*Config!$B$11)+(G154*Config!$B$12)+(H154*Config!$B$13)+(I154*Config!$B$14)+(J154*Config!$B$15)+(K154*Config!$B$16)+(L154*Config!$B$17)+(M154*Config!$B$18)+(N154*Config!$B$19)+(O154*Config!$B$20)+(P154*Config!$B$21)+(Q154*Config!$B$22)+(R154*Config!$B$23)+(S154*Config!$B$24)&gt;0,1,0)</f>
        <v>1</v>
      </c>
      <c r="V154" s="21">
        <f t="shared" si="20"/>
        <v>1</v>
      </c>
      <c r="W154" s="23" t="s">
        <v>230</v>
      </c>
      <c r="X154" s="24" t="s">
        <v>368</v>
      </c>
      <c r="Y154" s="25"/>
      <c r="Z154" s="26"/>
      <c r="AA154" s="21"/>
      <c r="AB154" s="21"/>
      <c r="AC154" s="21"/>
      <c r="AD154" s="21"/>
      <c r="AE154" s="21"/>
    </row>
    <row r="155" spans="1:31" ht="30" x14ac:dyDescent="0.2">
      <c r="A155" s="20" t="s">
        <v>224</v>
      </c>
      <c r="B155" s="27">
        <v>18</v>
      </c>
      <c r="C155" s="21" t="s">
        <v>233</v>
      </c>
      <c r="D155" s="21"/>
      <c r="E155" s="21"/>
      <c r="F155" s="21"/>
      <c r="G155" s="21"/>
      <c r="H155" s="21"/>
      <c r="I155" s="21"/>
      <c r="J155" s="21"/>
      <c r="K155" s="21">
        <v>1</v>
      </c>
      <c r="L155" s="21"/>
      <c r="M155" s="21"/>
      <c r="N155" s="21"/>
      <c r="O155" s="21">
        <v>1</v>
      </c>
      <c r="P155" s="21"/>
      <c r="Q155" s="21"/>
      <c r="R155" s="21">
        <v>1</v>
      </c>
      <c r="S155" s="21">
        <v>1</v>
      </c>
      <c r="T155" s="22" t="s">
        <v>239</v>
      </c>
      <c r="U155" s="21">
        <f>IF((D155*Config!$B$9)+(E155*Config!$B$10)+(F155*Config!$B$11)+(G155*Config!$B$12)+(H155*Config!$B$13)+(I155*Config!$B$14)+(J155*Config!$B$15)+(K155*Config!$B$16)+(L155*Config!$B$17)+(M155*Config!$B$18)+(N155*Config!$B$19)+(O155*Config!$B$20)+(P155*Config!$B$21)+(Q155*Config!$B$22)+(R155*Config!$B$23)+(S155*Config!$B$24)&gt;0,1,0)</f>
        <v>1</v>
      </c>
      <c r="V155" s="21">
        <f t="shared" si="20"/>
        <v>1</v>
      </c>
      <c r="W155" s="23" t="s">
        <v>231</v>
      </c>
      <c r="X155" s="24" t="s">
        <v>354</v>
      </c>
      <c r="Y155" s="25"/>
      <c r="Z155" s="26"/>
      <c r="AA155" s="21"/>
      <c r="AB155" s="21"/>
      <c r="AC155" s="21"/>
      <c r="AD155" s="21"/>
      <c r="AE155" s="21"/>
    </row>
    <row r="156" spans="1:31" ht="30" x14ac:dyDescent="0.2">
      <c r="A156" s="20" t="s">
        <v>224</v>
      </c>
      <c r="B156" s="27">
        <v>18</v>
      </c>
      <c r="C156" s="21" t="s">
        <v>233</v>
      </c>
      <c r="D156" s="21"/>
      <c r="E156" s="21"/>
      <c r="F156" s="21"/>
      <c r="G156" s="21"/>
      <c r="H156" s="21"/>
      <c r="I156" s="21"/>
      <c r="J156" s="21"/>
      <c r="K156" s="21">
        <v>1</v>
      </c>
      <c r="L156" s="21"/>
      <c r="M156" s="21"/>
      <c r="N156" s="21"/>
      <c r="O156" s="21">
        <v>1</v>
      </c>
      <c r="P156" s="21"/>
      <c r="Q156" s="21"/>
      <c r="R156" s="21">
        <v>1</v>
      </c>
      <c r="S156" s="21">
        <v>1</v>
      </c>
      <c r="T156" s="22" t="s">
        <v>239</v>
      </c>
      <c r="U156" s="21">
        <f>IF((D156*Config!$B$9)+(E156*Config!$B$10)+(F156*Config!$B$11)+(G156*Config!$B$12)+(H156*Config!$B$13)+(I156*Config!$B$14)+(J156*Config!$B$15)+(K156*Config!$B$16)+(L156*Config!$B$17)+(M156*Config!$B$18)+(N156*Config!$B$19)+(O156*Config!$B$20)+(P156*Config!$B$21)+(Q156*Config!$B$22)+(R156*Config!$B$23)+(S156*Config!$B$24)&gt;0,1,0)</f>
        <v>1</v>
      </c>
      <c r="V156" s="21">
        <f t="shared" ref="V156" si="35">IF((IF(Y156="Y",0,1)+IF(Y156="y",0,1))&gt;0,U156,0)</f>
        <v>1</v>
      </c>
      <c r="W156" s="23" t="s">
        <v>231</v>
      </c>
      <c r="X156" s="24" t="s">
        <v>354</v>
      </c>
      <c r="Y156" s="25"/>
      <c r="Z156" s="26"/>
      <c r="AA156" s="21"/>
      <c r="AB156" s="21"/>
      <c r="AC156" s="21"/>
      <c r="AD156" s="21"/>
      <c r="AE156" s="21"/>
    </row>
    <row r="157" spans="1:31" ht="30" x14ac:dyDescent="0.2">
      <c r="A157" s="20" t="s">
        <v>224</v>
      </c>
      <c r="B157" s="27">
        <v>18</v>
      </c>
      <c r="C157" s="21" t="s">
        <v>136</v>
      </c>
      <c r="D157" s="21"/>
      <c r="E157" s="21"/>
      <c r="F157" s="21"/>
      <c r="G157" s="21"/>
      <c r="H157" s="21"/>
      <c r="I157" s="21"/>
      <c r="J157" s="21"/>
      <c r="K157" s="21"/>
      <c r="L157" s="21"/>
      <c r="M157" s="21"/>
      <c r="N157" s="21"/>
      <c r="O157" s="21">
        <v>1</v>
      </c>
      <c r="P157" s="21">
        <v>1</v>
      </c>
      <c r="Q157" s="21">
        <v>1</v>
      </c>
      <c r="R157" s="21">
        <v>1</v>
      </c>
      <c r="S157" s="21">
        <v>1</v>
      </c>
      <c r="T157" s="22" t="s">
        <v>240</v>
      </c>
      <c r="U157" s="21">
        <f>IF((D157*Config!$B$9)+(E157*Config!$B$10)+(F157*Config!$B$11)+(G157*Config!$B$12)+(H157*Config!$B$13)+(I157*Config!$B$14)+(J157*Config!$B$15)+(K157*Config!$B$16)+(L157*Config!$B$17)+(M157*Config!$B$18)+(N157*Config!$B$19)+(O157*Config!$B$20)+(P157*Config!$B$21)+(Q157*Config!$B$22)+(R157*Config!$B$23)+(S157*Config!$B$24)&gt;0,1,0)</f>
        <v>1</v>
      </c>
      <c r="V157" s="21">
        <f t="shared" si="20"/>
        <v>1</v>
      </c>
      <c r="W157" s="23" t="s">
        <v>232</v>
      </c>
      <c r="X157" s="24" t="s">
        <v>287</v>
      </c>
      <c r="Y157" s="25"/>
      <c r="Z157" s="26"/>
      <c r="AA157" s="21"/>
      <c r="AB157" s="21"/>
      <c r="AC157" s="21"/>
      <c r="AD157" s="21"/>
      <c r="AE157" s="21"/>
    </row>
    <row r="158" spans="1:31" hidden="1" x14ac:dyDescent="0.2">
      <c r="A158" s="20"/>
      <c r="B158" s="20"/>
      <c r="C158" s="21"/>
      <c r="D158" s="21"/>
      <c r="E158" s="21"/>
      <c r="F158" s="21"/>
      <c r="G158" s="21"/>
      <c r="H158" s="21"/>
      <c r="I158" s="21"/>
      <c r="J158" s="21"/>
      <c r="K158" s="21"/>
      <c r="L158" s="21"/>
      <c r="M158" s="21"/>
      <c r="N158" s="21"/>
      <c r="O158" s="21"/>
      <c r="P158" s="21"/>
      <c r="Q158" s="21"/>
      <c r="R158" s="21"/>
      <c r="S158" s="21"/>
      <c r="T158" s="22"/>
      <c r="U158" s="21">
        <f>IF((D158*Config!$B$9)+(E158*Config!$B$10)+(F158*Config!$B$11)+(G158*Config!$B$12)+(H158*Config!$B$13)+(I158*Config!$B$14)+(J158*Config!$B$15)+(K158*Config!$B$16)+(L158*Config!$B$17)+(M158*Config!$B$18)+(N158*Config!$B$19)+(O158*Config!$B$20)+(P158*Config!$B$21)+(Q158*Config!$B$22)+(R158*Config!$B$23)+(S158*Config!$B$24)&gt;0,1,0)</f>
        <v>0</v>
      </c>
      <c r="V158" s="21">
        <f t="shared" si="20"/>
        <v>0</v>
      </c>
      <c r="W158" s="23"/>
      <c r="X158" s="24"/>
      <c r="Y158" s="29"/>
      <c r="Z158" s="29"/>
      <c r="AA158" s="21"/>
      <c r="AB158" s="21"/>
      <c r="AC158" s="21"/>
      <c r="AD158" s="21"/>
      <c r="AE158" s="21"/>
    </row>
    <row r="159" spans="1:31" hidden="1" x14ac:dyDescent="0.2">
      <c r="A159" s="20"/>
      <c r="B159" s="20"/>
      <c r="C159" s="21"/>
      <c r="D159" s="21"/>
      <c r="E159" s="21"/>
      <c r="F159" s="21"/>
      <c r="G159" s="21"/>
      <c r="H159" s="21"/>
      <c r="I159" s="21"/>
      <c r="J159" s="21"/>
      <c r="K159" s="21"/>
      <c r="L159" s="21"/>
      <c r="M159" s="21"/>
      <c r="N159" s="21"/>
      <c r="O159" s="21"/>
      <c r="P159" s="21"/>
      <c r="Q159" s="21"/>
      <c r="R159" s="21"/>
      <c r="S159" s="21"/>
      <c r="T159" s="22"/>
      <c r="U159" s="21">
        <f>IF((D159*Config!$B$9)+(E159*Config!$B$10)+(F159*Config!$B$11)+(G159*Config!$B$12)+(H159*Config!$B$13)+(I159*Config!$B$14)+(J159*Config!$B$15)+(K159*Config!$B$16)+(L159*Config!$B$17)+(M159*Config!$B$18)+(N159*Config!$B$19)+(O159*Config!$B$20)+(P159*Config!$B$21)+(Q159*Config!$B$22)+(R159*Config!$B$23)+(S159*Config!$B$24)&gt;0,1,0)</f>
        <v>0</v>
      </c>
      <c r="V159" s="21">
        <f t="shared" si="20"/>
        <v>0</v>
      </c>
      <c r="W159" s="32"/>
      <c r="X159" s="24"/>
      <c r="Y159" s="29"/>
      <c r="Z159" s="29"/>
      <c r="AA159" s="21"/>
      <c r="AB159" s="21"/>
      <c r="AC159" s="21"/>
      <c r="AD159" s="21"/>
      <c r="AE159" s="21"/>
    </row>
    <row r="160" spans="1:31" hidden="1" x14ac:dyDescent="0.2">
      <c r="A160" s="20"/>
      <c r="B160" s="20"/>
      <c r="C160" s="21"/>
      <c r="D160" s="21"/>
      <c r="E160" s="21"/>
      <c r="F160" s="21"/>
      <c r="G160" s="21"/>
      <c r="H160" s="21"/>
      <c r="I160" s="21"/>
      <c r="J160" s="21"/>
      <c r="K160" s="21"/>
      <c r="L160" s="21"/>
      <c r="M160" s="21"/>
      <c r="N160" s="21"/>
      <c r="O160" s="21"/>
      <c r="P160" s="21"/>
      <c r="Q160" s="21"/>
      <c r="R160" s="21"/>
      <c r="S160" s="21"/>
      <c r="T160" s="22"/>
      <c r="U160" s="21">
        <f>IF((D160*Config!$B$9)+(E160*Config!$B$10)+(F160*Config!$B$11)+(G160*Config!$B$12)+(H160*Config!$B$13)+(I160*Config!$B$14)+(J160*Config!$B$15)+(K160*Config!$B$16)+(L160*Config!$B$17)+(M160*Config!$B$18)+(N160*Config!$B$19)+(O160*Config!$B$20)+(P160*Config!$B$21)+(Q160*Config!$B$22)+(R160*Config!$B$23)+(S160*Config!$B$24)&gt;0,1,0)</f>
        <v>0</v>
      </c>
      <c r="V160" s="21">
        <f t="shared" si="20"/>
        <v>0</v>
      </c>
      <c r="W160" s="32"/>
      <c r="X160" s="24"/>
      <c r="Y160" s="29"/>
      <c r="Z160" s="29"/>
      <c r="AA160" s="21"/>
      <c r="AB160" s="21"/>
      <c r="AC160" s="21"/>
      <c r="AD160" s="21"/>
      <c r="AE160" s="21"/>
    </row>
    <row r="161" spans="1:31" hidden="1" x14ac:dyDescent="0.2">
      <c r="A161" s="20"/>
      <c r="B161" s="20"/>
      <c r="C161" s="21"/>
      <c r="D161" s="21"/>
      <c r="E161" s="21"/>
      <c r="F161" s="21"/>
      <c r="G161" s="21"/>
      <c r="H161" s="21"/>
      <c r="I161" s="21"/>
      <c r="J161" s="21"/>
      <c r="K161" s="21"/>
      <c r="L161" s="21"/>
      <c r="M161" s="21"/>
      <c r="N161" s="21"/>
      <c r="O161" s="21"/>
      <c r="P161" s="21"/>
      <c r="Q161" s="21"/>
      <c r="R161" s="21"/>
      <c r="S161" s="21"/>
      <c r="T161" s="22"/>
      <c r="U161" s="21">
        <f>IF((D161*Config!$B$9)+(E161*Config!$B$10)+(F161*Config!$B$11)+(G161*Config!$B$12)+(H161*Config!$B$13)+(I161*Config!$B$14)+(J161*Config!$B$15)+(K161*Config!$B$16)+(L161*Config!$B$17)+(M161*Config!$B$18)+(N161*Config!$B$19)+(O161*Config!$B$20)+(P161*Config!$B$21)+(Q161*Config!$B$22)+(R161*Config!$B$23)+(S161*Config!$B$24)&gt;0,1,0)</f>
        <v>0</v>
      </c>
      <c r="V161" s="21">
        <f t="shared" si="20"/>
        <v>0</v>
      </c>
      <c r="W161" s="32"/>
      <c r="X161" s="24"/>
      <c r="Y161" s="29"/>
      <c r="Z161" s="29"/>
      <c r="AA161" s="21"/>
      <c r="AB161" s="21"/>
      <c r="AC161" s="21"/>
      <c r="AD161" s="21"/>
      <c r="AE161" s="21"/>
    </row>
    <row r="162" spans="1:31" hidden="1" x14ac:dyDescent="0.2">
      <c r="A162" s="20"/>
      <c r="B162" s="20"/>
      <c r="C162" s="21"/>
      <c r="D162" s="21"/>
      <c r="E162" s="21"/>
      <c r="F162" s="21"/>
      <c r="G162" s="21"/>
      <c r="H162" s="21"/>
      <c r="I162" s="21"/>
      <c r="J162" s="21"/>
      <c r="K162" s="21"/>
      <c r="L162" s="21"/>
      <c r="M162" s="21"/>
      <c r="N162" s="21"/>
      <c r="O162" s="21"/>
      <c r="P162" s="21"/>
      <c r="Q162" s="21"/>
      <c r="R162" s="21"/>
      <c r="S162" s="21"/>
      <c r="T162" s="22"/>
      <c r="U162" s="21">
        <f>IF((D162*Config!$B$9)+(E162*Config!$B$10)+(F162*Config!$B$11)+(G162*Config!$B$12)+(H162*Config!$B$13)+(I162*Config!$B$14)+(J162*Config!$B$15)+(K162*Config!$B$16)+(L162*Config!$B$17)+(M162*Config!$B$18)+(N162*Config!$B$19)+(O162*Config!$B$20)+(P162*Config!$B$21)+(Q162*Config!$B$22)+(R162*Config!$B$23)+(S162*Config!$B$24)&gt;0,1,0)</f>
        <v>0</v>
      </c>
      <c r="V162" s="21">
        <f t="shared" si="20"/>
        <v>0</v>
      </c>
      <c r="W162" s="23"/>
      <c r="X162" s="24"/>
      <c r="Y162" s="29"/>
      <c r="Z162" s="29"/>
      <c r="AA162" s="21"/>
      <c r="AB162" s="21"/>
      <c r="AC162" s="21"/>
      <c r="AD162" s="21"/>
      <c r="AE162" s="21"/>
    </row>
    <row r="163" spans="1:31" hidden="1" x14ac:dyDescent="0.2">
      <c r="A163" s="20"/>
      <c r="B163" s="20"/>
      <c r="C163" s="21"/>
      <c r="D163" s="21"/>
      <c r="E163" s="21"/>
      <c r="F163" s="21"/>
      <c r="G163" s="21"/>
      <c r="H163" s="21"/>
      <c r="I163" s="21"/>
      <c r="J163" s="21"/>
      <c r="K163" s="21"/>
      <c r="L163" s="21"/>
      <c r="M163" s="21"/>
      <c r="N163" s="21"/>
      <c r="O163" s="21"/>
      <c r="P163" s="21"/>
      <c r="Q163" s="21"/>
      <c r="R163" s="21"/>
      <c r="S163" s="21"/>
      <c r="T163" s="22"/>
      <c r="U163" s="21">
        <f>IF((D163*Config!$B$9)+(E163*Config!$B$10)+(F163*Config!$B$11)+(G163*Config!$B$12)+(H163*Config!$B$13)+(I163*Config!$B$14)+(J163*Config!$B$15)+(K163*Config!$B$16)+(L163*Config!$B$17)+(M163*Config!$B$18)+(N163*Config!$B$19)+(O163*Config!$B$20)+(P163*Config!$B$21)+(Q163*Config!$B$22)+(R163*Config!$B$23)+(S163*Config!$B$24)&gt;0,1,0)</f>
        <v>0</v>
      </c>
      <c r="V163" s="21">
        <f t="shared" si="20"/>
        <v>0</v>
      </c>
      <c r="W163" s="23"/>
      <c r="X163" s="24"/>
      <c r="Y163" s="29"/>
      <c r="Z163" s="29"/>
      <c r="AA163" s="21"/>
      <c r="AB163" s="21"/>
      <c r="AC163" s="21"/>
      <c r="AD163" s="21"/>
      <c r="AE163" s="21"/>
    </row>
    <row r="164" spans="1:31" hidden="1" x14ac:dyDescent="0.2">
      <c r="A164" s="20"/>
      <c r="B164" s="20"/>
      <c r="C164" s="21"/>
      <c r="D164" s="21"/>
      <c r="E164" s="21"/>
      <c r="F164" s="21"/>
      <c r="G164" s="21"/>
      <c r="H164" s="21"/>
      <c r="I164" s="21"/>
      <c r="J164" s="21"/>
      <c r="K164" s="21"/>
      <c r="L164" s="21"/>
      <c r="M164" s="21"/>
      <c r="N164" s="21"/>
      <c r="O164" s="21"/>
      <c r="P164" s="21"/>
      <c r="Q164" s="21"/>
      <c r="R164" s="21"/>
      <c r="S164" s="21"/>
      <c r="T164" s="22"/>
      <c r="U164" s="21">
        <f>IF((D164*Config!$B$9)+(E164*Config!$B$10)+(F164*Config!$B$11)+(G164*Config!$B$12)+(H164*Config!$B$13)+(I164*Config!$B$14)+(J164*Config!$B$15)+(K164*Config!$B$16)+(L164*Config!$B$17)+(M164*Config!$B$18)+(N164*Config!$B$19)+(O164*Config!$B$20)+(P164*Config!$B$21)+(Q164*Config!$B$22)+(R164*Config!$B$23)+(S164*Config!$B$24)&gt;0,1,0)</f>
        <v>0</v>
      </c>
      <c r="V164" s="21">
        <f t="shared" si="20"/>
        <v>0</v>
      </c>
      <c r="W164" s="23"/>
      <c r="X164" s="24"/>
      <c r="Y164" s="29"/>
      <c r="Z164" s="29"/>
      <c r="AA164" s="21"/>
      <c r="AB164" s="21"/>
      <c r="AC164" s="21"/>
      <c r="AD164" s="21"/>
      <c r="AE164" s="21"/>
    </row>
    <row r="165" spans="1:31" hidden="1" x14ac:dyDescent="0.2">
      <c r="A165" s="20"/>
      <c r="B165" s="20"/>
      <c r="C165" s="21"/>
      <c r="D165" s="21"/>
      <c r="E165" s="21"/>
      <c r="F165" s="21"/>
      <c r="G165" s="21"/>
      <c r="H165" s="21"/>
      <c r="I165" s="21"/>
      <c r="J165" s="21"/>
      <c r="K165" s="21"/>
      <c r="L165" s="21"/>
      <c r="M165" s="21"/>
      <c r="N165" s="21"/>
      <c r="O165" s="21"/>
      <c r="P165" s="21"/>
      <c r="Q165" s="21"/>
      <c r="R165" s="21"/>
      <c r="S165" s="21"/>
      <c r="T165" s="22"/>
      <c r="U165" s="21">
        <f>IF((D165*Config!$B$9)+(E165*Config!$B$10)+(F165*Config!$B$11)+(G165*Config!$B$12)+(H165*Config!$B$13)+(I165*Config!$B$14)+(J165*Config!$B$15)+(K165*Config!$B$16)+(L165*Config!$B$17)+(M165*Config!$B$18)+(N165*Config!$B$19)+(O165*Config!$B$20)+(P165*Config!$B$21)+(Q165*Config!$B$22)+(R165*Config!$B$23)+(S165*Config!$B$24)&gt;0,1,0)</f>
        <v>0</v>
      </c>
      <c r="V165" s="21">
        <f t="shared" si="20"/>
        <v>0</v>
      </c>
      <c r="W165" s="23"/>
      <c r="X165" s="24"/>
      <c r="Y165" s="29"/>
      <c r="Z165" s="29"/>
      <c r="AA165" s="21"/>
      <c r="AB165" s="21"/>
      <c r="AC165" s="21"/>
      <c r="AD165" s="21"/>
      <c r="AE165" s="21"/>
    </row>
    <row r="166" spans="1:31" hidden="1" x14ac:dyDescent="0.2">
      <c r="A166" s="20"/>
      <c r="B166" s="20"/>
      <c r="C166" s="21"/>
      <c r="D166" s="21"/>
      <c r="E166" s="21"/>
      <c r="F166" s="21"/>
      <c r="G166" s="21"/>
      <c r="H166" s="21"/>
      <c r="I166" s="21"/>
      <c r="J166" s="21"/>
      <c r="K166" s="21"/>
      <c r="L166" s="21"/>
      <c r="M166" s="21"/>
      <c r="N166" s="21"/>
      <c r="O166" s="21"/>
      <c r="P166" s="21"/>
      <c r="Q166" s="21"/>
      <c r="R166" s="21"/>
      <c r="S166" s="21"/>
      <c r="T166" s="22"/>
      <c r="U166" s="21">
        <f>IF((D166*Config!$B$9)+(E166*Config!$B$10)+(F166*Config!$B$11)+(G166*Config!$B$12)+(H166*Config!$B$13)+(I166*Config!$B$14)+(J166*Config!$B$15)+(K166*Config!$B$16)+(L166*Config!$B$17)+(M166*Config!$B$18)+(N166*Config!$B$19)+(O166*Config!$B$20)+(P166*Config!$B$21)+(Q166*Config!$B$22)+(R166*Config!$B$23)+(S166*Config!$B$24)&gt;0,1,0)</f>
        <v>0</v>
      </c>
      <c r="V166" s="21">
        <f t="shared" si="20"/>
        <v>0</v>
      </c>
      <c r="W166" s="23"/>
      <c r="X166" s="24"/>
      <c r="Y166" s="29"/>
      <c r="Z166" s="29"/>
      <c r="AA166" s="21"/>
      <c r="AB166" s="21"/>
      <c r="AC166" s="21"/>
      <c r="AD166" s="21"/>
      <c r="AE166" s="21"/>
    </row>
    <row r="167" spans="1:31" hidden="1" x14ac:dyDescent="0.2">
      <c r="A167" s="20"/>
      <c r="B167" s="20"/>
      <c r="C167" s="21"/>
      <c r="D167" s="21"/>
      <c r="E167" s="21"/>
      <c r="F167" s="21"/>
      <c r="G167" s="21"/>
      <c r="H167" s="21"/>
      <c r="I167" s="21"/>
      <c r="J167" s="21"/>
      <c r="K167" s="21"/>
      <c r="L167" s="21"/>
      <c r="M167" s="21"/>
      <c r="N167" s="21"/>
      <c r="O167" s="21"/>
      <c r="P167" s="21"/>
      <c r="Q167" s="21"/>
      <c r="R167" s="21"/>
      <c r="S167" s="21"/>
      <c r="T167" s="22"/>
      <c r="U167" s="21">
        <f>IF((D167*Config!$B$9)+(E167*Config!$B$10)+(F167*Config!$B$11)+(G167*Config!$B$12)+(H167*Config!$B$13)+(I167*Config!$B$14)+(J167*Config!$B$15)+(K167*Config!$B$16)+(L167*Config!$B$17)+(M167*Config!$B$18)+(N167*Config!$B$19)+(O167*Config!$B$20)+(P167*Config!$B$21)+(Q167*Config!$B$22)+(R167*Config!$B$23)+(S167*Config!$B$24)&gt;0,1,0)</f>
        <v>0</v>
      </c>
      <c r="V167" s="21">
        <f t="shared" si="20"/>
        <v>0</v>
      </c>
      <c r="W167" s="23"/>
      <c r="X167" s="24"/>
      <c r="Y167" s="29"/>
      <c r="Z167" s="29"/>
      <c r="AA167" s="21"/>
      <c r="AB167" s="21"/>
      <c r="AC167" s="21"/>
      <c r="AD167" s="21"/>
      <c r="AE167" s="21"/>
    </row>
    <row r="168" spans="1:31" hidden="1" x14ac:dyDescent="0.2">
      <c r="A168" s="20"/>
      <c r="B168" s="20"/>
      <c r="C168" s="21"/>
      <c r="D168" s="21"/>
      <c r="E168" s="21"/>
      <c r="F168" s="21"/>
      <c r="G168" s="21"/>
      <c r="H168" s="21"/>
      <c r="I168" s="21"/>
      <c r="J168" s="21"/>
      <c r="K168" s="21"/>
      <c r="L168" s="21"/>
      <c r="M168" s="21"/>
      <c r="N168" s="21"/>
      <c r="O168" s="21"/>
      <c r="P168" s="21"/>
      <c r="Q168" s="21"/>
      <c r="R168" s="21"/>
      <c r="S168" s="21"/>
      <c r="T168" s="22"/>
      <c r="U168" s="21">
        <f>IF((D168*Config!$B$9)+(E168*Config!$B$10)+(F168*Config!$B$11)+(G168*Config!$B$12)+(H168*Config!$B$13)+(I168*Config!$B$14)+(J168*Config!$B$15)+(K168*Config!$B$16)+(L168*Config!$B$17)+(M168*Config!$B$18)+(N168*Config!$B$19)+(O168*Config!$B$20)+(P168*Config!$B$21)+(Q168*Config!$B$22)+(R168*Config!$B$23)+(S168*Config!$B$24)&gt;0,1,0)</f>
        <v>0</v>
      </c>
      <c r="V168" s="21">
        <f t="shared" si="20"/>
        <v>0</v>
      </c>
      <c r="W168" s="23"/>
      <c r="X168" s="24"/>
      <c r="Y168" s="29"/>
      <c r="Z168" s="29"/>
      <c r="AA168" s="21"/>
      <c r="AB168" s="21"/>
      <c r="AC168" s="21"/>
      <c r="AD168" s="21"/>
      <c r="AE168" s="21"/>
    </row>
    <row r="169" spans="1:31" hidden="1" x14ac:dyDescent="0.2">
      <c r="A169" s="20"/>
      <c r="B169" s="20"/>
      <c r="C169" s="21"/>
      <c r="D169" s="21"/>
      <c r="E169" s="21"/>
      <c r="F169" s="21"/>
      <c r="G169" s="21"/>
      <c r="H169" s="21"/>
      <c r="I169" s="21"/>
      <c r="J169" s="21"/>
      <c r="K169" s="21"/>
      <c r="L169" s="21"/>
      <c r="M169" s="21"/>
      <c r="N169" s="21"/>
      <c r="O169" s="21"/>
      <c r="P169" s="21"/>
      <c r="Q169" s="21"/>
      <c r="R169" s="21"/>
      <c r="S169" s="21"/>
      <c r="T169" s="22"/>
      <c r="U169" s="21">
        <f>IF((D169*Config!$B$9)+(E169*Config!$B$10)+(F169*Config!$B$11)+(G169*Config!$B$12)+(H169*Config!$B$13)+(I169*Config!$B$14)+(J169*Config!$B$15)+(K169*Config!$B$16)+(L169*Config!$B$17)+(M169*Config!$B$18)+(N169*Config!$B$19)+(O169*Config!$B$20)+(P169*Config!$B$21)+(Q169*Config!$B$22)+(R169*Config!$B$23)+(S169*Config!$B$24)&gt;0,1,0)</f>
        <v>0</v>
      </c>
      <c r="V169" s="21">
        <f t="shared" si="20"/>
        <v>0</v>
      </c>
      <c r="W169" s="23"/>
      <c r="X169" s="24"/>
      <c r="Y169" s="29"/>
      <c r="Z169" s="29"/>
      <c r="AA169" s="21"/>
      <c r="AB169" s="21"/>
      <c r="AC169" s="21"/>
      <c r="AD169" s="21"/>
      <c r="AE169" s="21"/>
    </row>
    <row r="170" spans="1:31" hidden="1" x14ac:dyDescent="0.2">
      <c r="A170" s="20"/>
      <c r="B170" s="20"/>
      <c r="C170" s="21"/>
      <c r="D170" s="21"/>
      <c r="E170" s="21"/>
      <c r="F170" s="21"/>
      <c r="G170" s="21"/>
      <c r="H170" s="21"/>
      <c r="I170" s="21"/>
      <c r="J170" s="21"/>
      <c r="K170" s="21"/>
      <c r="L170" s="21"/>
      <c r="M170" s="21"/>
      <c r="N170" s="21"/>
      <c r="O170" s="21"/>
      <c r="P170" s="21"/>
      <c r="Q170" s="21"/>
      <c r="R170" s="21"/>
      <c r="S170" s="21"/>
      <c r="T170" s="22"/>
      <c r="U170" s="21">
        <f>IF((D170*Config!$B$9)+(E170*Config!$B$10)+(F170*Config!$B$11)+(G170*Config!$B$12)+(H170*Config!$B$13)+(I170*Config!$B$14)+(J170*Config!$B$15)+(K170*Config!$B$16)+(L170*Config!$B$17)+(M170*Config!$B$18)+(N170*Config!$B$19)+(O170*Config!$B$20)+(P170*Config!$B$21)+(Q170*Config!$B$22)+(R170*Config!$B$23)+(S170*Config!$B$24)&gt;0,1,0)</f>
        <v>0</v>
      </c>
      <c r="V170" s="21">
        <f t="shared" si="20"/>
        <v>0</v>
      </c>
      <c r="W170" s="23"/>
      <c r="X170" s="24"/>
      <c r="Y170" s="29"/>
      <c r="Z170" s="29"/>
      <c r="AA170" s="21"/>
      <c r="AB170" s="21"/>
      <c r="AC170" s="21"/>
      <c r="AD170" s="21"/>
      <c r="AE170" s="21"/>
    </row>
    <row r="171" spans="1:31" hidden="1" x14ac:dyDescent="0.2">
      <c r="A171" s="20"/>
      <c r="B171" s="20"/>
      <c r="C171" s="21"/>
      <c r="D171" s="21"/>
      <c r="E171" s="21"/>
      <c r="F171" s="21"/>
      <c r="G171" s="21"/>
      <c r="H171" s="21"/>
      <c r="I171" s="21"/>
      <c r="J171" s="21"/>
      <c r="K171" s="21"/>
      <c r="L171" s="21"/>
      <c r="M171" s="21"/>
      <c r="N171" s="21"/>
      <c r="O171" s="21"/>
      <c r="P171" s="21"/>
      <c r="Q171" s="21"/>
      <c r="R171" s="21"/>
      <c r="S171" s="21"/>
      <c r="T171" s="22"/>
      <c r="U171" s="21">
        <f>IF((D171*Config!$B$9)+(E171*Config!$B$10)+(F171*Config!$B$11)+(G171*Config!$B$12)+(H171*Config!$B$13)+(I171*Config!$B$14)+(J171*Config!$B$15)+(K171*Config!$B$16)+(L171*Config!$B$17)+(M171*Config!$B$18)+(N171*Config!$B$19)+(O171*Config!$B$20)+(P171*Config!$B$21)+(Q171*Config!$B$22)+(R171*Config!$B$23)+(S171*Config!$B$24)&gt;0,1,0)</f>
        <v>0</v>
      </c>
      <c r="V171" s="21">
        <f t="shared" si="20"/>
        <v>0</v>
      </c>
      <c r="W171" s="23"/>
      <c r="X171" s="24"/>
      <c r="Y171" s="29"/>
      <c r="Z171" s="29"/>
      <c r="AA171" s="21"/>
      <c r="AB171" s="21"/>
      <c r="AC171" s="21"/>
      <c r="AD171" s="21"/>
      <c r="AE171" s="21"/>
    </row>
    <row r="172" spans="1:31" hidden="1" x14ac:dyDescent="0.2">
      <c r="A172" s="20"/>
      <c r="B172" s="20"/>
      <c r="C172" s="21"/>
      <c r="D172" s="21"/>
      <c r="E172" s="21"/>
      <c r="F172" s="21"/>
      <c r="G172" s="21"/>
      <c r="H172" s="21"/>
      <c r="I172" s="21"/>
      <c r="J172" s="21"/>
      <c r="K172" s="21"/>
      <c r="L172" s="21"/>
      <c r="M172" s="21"/>
      <c r="N172" s="21"/>
      <c r="O172" s="21"/>
      <c r="P172" s="21"/>
      <c r="Q172" s="21"/>
      <c r="R172" s="21"/>
      <c r="S172" s="21"/>
      <c r="T172" s="22"/>
      <c r="U172" s="21">
        <f>IF((D172*Config!$B$9)+(E172*Config!$B$10)+(F172*Config!$B$11)+(G172*Config!$B$12)+(H172*Config!$B$13)+(I172*Config!$B$14)+(J172*Config!$B$15)+(K172*Config!$B$16)+(L172*Config!$B$17)+(M172*Config!$B$18)+(N172*Config!$B$19)+(O172*Config!$B$20)+(P172*Config!$B$21)+(Q172*Config!$B$22)+(R172*Config!$B$23)+(S172*Config!$B$24)&gt;0,1,0)</f>
        <v>0</v>
      </c>
      <c r="V172" s="21">
        <f t="shared" si="20"/>
        <v>0</v>
      </c>
      <c r="W172" s="23"/>
      <c r="X172" s="24"/>
      <c r="Y172" s="29"/>
      <c r="Z172" s="29"/>
      <c r="AA172" s="21"/>
      <c r="AB172" s="21"/>
      <c r="AC172" s="21"/>
      <c r="AD172" s="21"/>
      <c r="AE172" s="21"/>
    </row>
    <row r="173" spans="1:31" hidden="1" x14ac:dyDescent="0.2">
      <c r="A173" s="20"/>
      <c r="B173" s="20"/>
      <c r="C173" s="21"/>
      <c r="D173" s="21"/>
      <c r="E173" s="21"/>
      <c r="F173" s="21"/>
      <c r="G173" s="21"/>
      <c r="H173" s="21"/>
      <c r="I173" s="21"/>
      <c r="J173" s="21"/>
      <c r="K173" s="21"/>
      <c r="L173" s="21"/>
      <c r="M173" s="21"/>
      <c r="N173" s="21"/>
      <c r="O173" s="21"/>
      <c r="P173" s="21"/>
      <c r="Q173" s="21"/>
      <c r="R173" s="21"/>
      <c r="S173" s="21"/>
      <c r="T173" s="22"/>
      <c r="U173" s="21">
        <f>IF((D173*Config!$B$9)+(E173*Config!$B$10)+(F173*Config!$B$11)+(G173*Config!$B$12)+(H173*Config!$B$13)+(I173*Config!$B$14)+(J173*Config!$B$15)+(K173*Config!$B$16)+(L173*Config!$B$17)+(M173*Config!$B$18)+(N173*Config!$B$19)+(O173*Config!$B$20)+(P173*Config!$B$21)+(Q173*Config!$B$22)+(R173*Config!$B$23)+(S173*Config!$B$24)&gt;0,1,0)</f>
        <v>0</v>
      </c>
      <c r="V173" s="21">
        <f t="shared" si="20"/>
        <v>0</v>
      </c>
      <c r="W173" s="23"/>
      <c r="X173" s="24"/>
      <c r="Y173" s="29"/>
      <c r="Z173" s="29"/>
      <c r="AA173" s="21"/>
      <c r="AB173" s="21"/>
      <c r="AC173" s="21"/>
      <c r="AD173" s="21"/>
      <c r="AE173" s="21"/>
    </row>
    <row r="174" spans="1:31" hidden="1" x14ac:dyDescent="0.2">
      <c r="A174" s="20"/>
      <c r="B174" s="20"/>
      <c r="C174" s="21"/>
      <c r="D174" s="21"/>
      <c r="E174" s="21"/>
      <c r="F174" s="21"/>
      <c r="G174" s="21"/>
      <c r="H174" s="21"/>
      <c r="I174" s="21"/>
      <c r="J174" s="21"/>
      <c r="K174" s="21"/>
      <c r="L174" s="21"/>
      <c r="M174" s="21"/>
      <c r="N174" s="21"/>
      <c r="O174" s="21"/>
      <c r="P174" s="21"/>
      <c r="Q174" s="21"/>
      <c r="R174" s="21"/>
      <c r="S174" s="21"/>
      <c r="T174" s="22"/>
      <c r="U174" s="21">
        <f>IF((D174*Config!$B$9)+(E174*Config!$B$10)+(F174*Config!$B$11)+(G174*Config!$B$12)+(H174*Config!$B$13)+(I174*Config!$B$14)+(J174*Config!$B$15)+(K174*Config!$B$16)+(L174*Config!$B$17)+(M174*Config!$B$18)+(N174*Config!$B$19)+(O174*Config!$B$20)+(P174*Config!$B$21)+(Q174*Config!$B$22)+(R174*Config!$B$23)+(S174*Config!$B$24)&gt;0,1,0)</f>
        <v>0</v>
      </c>
      <c r="V174" s="21">
        <f t="shared" si="20"/>
        <v>0</v>
      </c>
      <c r="W174" s="23"/>
      <c r="X174" s="24"/>
      <c r="Y174" s="29"/>
      <c r="Z174" s="29"/>
      <c r="AA174" s="21"/>
      <c r="AB174" s="21"/>
      <c r="AC174" s="21"/>
      <c r="AD174" s="21"/>
      <c r="AE174" s="21"/>
    </row>
    <row r="175" spans="1:31" hidden="1" x14ac:dyDescent="0.2">
      <c r="A175" s="20"/>
      <c r="B175" s="20"/>
      <c r="C175" s="21"/>
      <c r="D175" s="21"/>
      <c r="E175" s="21"/>
      <c r="F175" s="21"/>
      <c r="G175" s="21"/>
      <c r="H175" s="21"/>
      <c r="I175" s="21"/>
      <c r="J175" s="21"/>
      <c r="K175" s="21"/>
      <c r="L175" s="21"/>
      <c r="M175" s="21"/>
      <c r="N175" s="21"/>
      <c r="O175" s="21"/>
      <c r="P175" s="21"/>
      <c r="Q175" s="21"/>
      <c r="R175" s="21"/>
      <c r="S175" s="21"/>
      <c r="T175" s="22"/>
      <c r="U175" s="21">
        <f>IF((D175*Config!$B$9)+(E175*Config!$B$10)+(F175*Config!$B$11)+(G175*Config!$B$12)+(H175*Config!$B$13)+(I175*Config!$B$14)+(J175*Config!$B$15)+(K175*Config!$B$16)+(L175*Config!$B$17)+(M175*Config!$B$18)+(N175*Config!$B$19)+(O175*Config!$B$20)+(P175*Config!$B$21)+(Q175*Config!$B$22)+(R175*Config!$B$23)+(S175*Config!$B$24)&gt;0,1,0)</f>
        <v>0</v>
      </c>
      <c r="V175" s="21">
        <f t="shared" si="20"/>
        <v>0</v>
      </c>
      <c r="W175" s="23"/>
      <c r="X175" s="24"/>
      <c r="Y175" s="29"/>
      <c r="Z175" s="29"/>
      <c r="AA175" s="21"/>
      <c r="AB175" s="21"/>
      <c r="AC175" s="21"/>
      <c r="AD175" s="21"/>
      <c r="AE175" s="21"/>
    </row>
    <row r="176" spans="1:31" hidden="1" x14ac:dyDescent="0.2">
      <c r="A176" s="20"/>
      <c r="B176" s="20"/>
      <c r="C176" s="21"/>
      <c r="D176" s="21"/>
      <c r="E176" s="21"/>
      <c r="F176" s="21"/>
      <c r="G176" s="21"/>
      <c r="H176" s="21"/>
      <c r="I176" s="21"/>
      <c r="J176" s="21"/>
      <c r="K176" s="21"/>
      <c r="L176" s="21"/>
      <c r="M176" s="21"/>
      <c r="N176" s="21"/>
      <c r="O176" s="21"/>
      <c r="P176" s="21"/>
      <c r="Q176" s="21"/>
      <c r="R176" s="21"/>
      <c r="S176" s="21"/>
      <c r="T176" s="22"/>
      <c r="U176" s="21">
        <f>IF((D176*Config!$B$9)+(E176*Config!$B$10)+(F176*Config!$B$11)+(G176*Config!$B$12)+(H176*Config!$B$13)+(I176*Config!$B$14)+(J176*Config!$B$15)+(K176*Config!$B$16)+(L176*Config!$B$17)+(M176*Config!$B$18)+(N176*Config!$B$19)+(O176*Config!$B$20)+(P176*Config!$B$21)+(Q176*Config!$B$22)+(R176*Config!$B$23)+(S176*Config!$B$24)&gt;0,1,0)</f>
        <v>0</v>
      </c>
      <c r="V176" s="21">
        <f t="shared" si="20"/>
        <v>0</v>
      </c>
      <c r="W176" s="23"/>
      <c r="X176" s="24"/>
      <c r="Y176" s="29"/>
      <c r="Z176" s="29"/>
      <c r="AA176" s="21"/>
      <c r="AB176" s="21"/>
      <c r="AC176" s="21"/>
      <c r="AD176" s="21"/>
      <c r="AE176" s="21"/>
    </row>
    <row r="177" spans="1:31" hidden="1" x14ac:dyDescent="0.2">
      <c r="A177" s="20"/>
      <c r="B177" s="20"/>
      <c r="C177" s="21"/>
      <c r="D177" s="21"/>
      <c r="E177" s="21"/>
      <c r="F177" s="21"/>
      <c r="G177" s="21"/>
      <c r="H177" s="21"/>
      <c r="I177" s="21"/>
      <c r="J177" s="21"/>
      <c r="K177" s="21"/>
      <c r="L177" s="21"/>
      <c r="M177" s="21"/>
      <c r="N177" s="21"/>
      <c r="O177" s="21"/>
      <c r="P177" s="21"/>
      <c r="Q177" s="21"/>
      <c r="R177" s="21"/>
      <c r="S177" s="21"/>
      <c r="T177" s="22"/>
      <c r="U177" s="21">
        <f>IF((D177*Config!$B$9)+(E177*Config!$B$10)+(F177*Config!$B$11)+(G177*Config!$B$12)+(H177*Config!$B$13)+(I177*Config!$B$14)+(J177*Config!$B$15)+(K177*Config!$B$16)+(L177*Config!$B$17)+(M177*Config!$B$18)+(N177*Config!$B$19)+(O177*Config!$B$20)+(P177*Config!$B$21)+(Q177*Config!$B$22)+(R177*Config!$B$23)+(S177*Config!$B$24)&gt;0,1,0)</f>
        <v>0</v>
      </c>
      <c r="V177" s="21">
        <f t="shared" ref="V177:V240" si="36">IF((IF(Y177="Y",0,1)+IF(Y177="y",0,1))&gt;0,U177,0)</f>
        <v>0</v>
      </c>
      <c r="W177" s="23"/>
      <c r="X177" s="24"/>
      <c r="Y177" s="29"/>
      <c r="Z177" s="29"/>
      <c r="AA177" s="21"/>
      <c r="AB177" s="21"/>
      <c r="AC177" s="21"/>
      <c r="AD177" s="21"/>
      <c r="AE177" s="21"/>
    </row>
    <row r="178" spans="1:31" hidden="1" x14ac:dyDescent="0.2">
      <c r="A178" s="20"/>
      <c r="B178" s="20"/>
      <c r="C178" s="21"/>
      <c r="D178" s="21"/>
      <c r="E178" s="21"/>
      <c r="F178" s="21"/>
      <c r="G178" s="21"/>
      <c r="H178" s="21"/>
      <c r="I178" s="21"/>
      <c r="J178" s="21"/>
      <c r="K178" s="21"/>
      <c r="L178" s="21"/>
      <c r="M178" s="21"/>
      <c r="N178" s="21"/>
      <c r="O178" s="21"/>
      <c r="P178" s="21"/>
      <c r="Q178" s="21"/>
      <c r="R178" s="21"/>
      <c r="S178" s="21"/>
      <c r="T178" s="22"/>
      <c r="U178" s="21">
        <f>IF((D178*Config!$B$9)+(E178*Config!$B$10)+(F178*Config!$B$11)+(G178*Config!$B$12)+(H178*Config!$B$13)+(I178*Config!$B$14)+(J178*Config!$B$15)+(K178*Config!$B$16)+(L178*Config!$B$17)+(M178*Config!$B$18)+(N178*Config!$B$19)+(O178*Config!$B$20)+(P178*Config!$B$21)+(Q178*Config!$B$22)+(R178*Config!$B$23)+(S178*Config!$B$24)&gt;0,1,0)</f>
        <v>0</v>
      </c>
      <c r="V178" s="21">
        <f t="shared" si="36"/>
        <v>0</v>
      </c>
      <c r="W178" s="23"/>
      <c r="X178" s="24"/>
      <c r="Y178" s="29"/>
      <c r="Z178" s="29"/>
      <c r="AA178" s="21"/>
      <c r="AB178" s="21"/>
      <c r="AC178" s="21"/>
      <c r="AD178" s="21"/>
      <c r="AE178" s="21"/>
    </row>
    <row r="179" spans="1:31" hidden="1" x14ac:dyDescent="0.2">
      <c r="A179" s="20"/>
      <c r="B179" s="20"/>
      <c r="C179" s="21"/>
      <c r="D179" s="21"/>
      <c r="E179" s="21"/>
      <c r="F179" s="21"/>
      <c r="G179" s="21"/>
      <c r="H179" s="21"/>
      <c r="I179" s="21"/>
      <c r="J179" s="21"/>
      <c r="K179" s="21"/>
      <c r="L179" s="21"/>
      <c r="M179" s="21"/>
      <c r="N179" s="21"/>
      <c r="O179" s="21"/>
      <c r="P179" s="21"/>
      <c r="Q179" s="21"/>
      <c r="R179" s="21"/>
      <c r="S179" s="21"/>
      <c r="T179" s="22"/>
      <c r="U179" s="21">
        <f>IF((D179*Config!$B$9)+(E179*Config!$B$10)+(F179*Config!$B$11)+(G179*Config!$B$12)+(H179*Config!$B$13)+(I179*Config!$B$14)+(J179*Config!$B$15)+(K179*Config!$B$16)+(L179*Config!$B$17)+(M179*Config!$B$18)+(N179*Config!$B$19)+(O179*Config!$B$20)+(P179*Config!$B$21)+(Q179*Config!$B$22)+(R179*Config!$B$23)+(S179*Config!$B$24)&gt;0,1,0)</f>
        <v>0</v>
      </c>
      <c r="V179" s="21">
        <f t="shared" si="36"/>
        <v>0</v>
      </c>
      <c r="W179" s="23"/>
      <c r="X179" s="24"/>
      <c r="Y179" s="29"/>
      <c r="Z179" s="29"/>
      <c r="AA179" s="21"/>
      <c r="AB179" s="21"/>
      <c r="AC179" s="21"/>
      <c r="AD179" s="21"/>
      <c r="AE179" s="21"/>
    </row>
    <row r="180" spans="1:31" hidden="1" x14ac:dyDescent="0.2">
      <c r="A180" s="20"/>
      <c r="B180" s="20"/>
      <c r="C180" s="21"/>
      <c r="D180" s="21"/>
      <c r="E180" s="21"/>
      <c r="F180" s="21"/>
      <c r="G180" s="21"/>
      <c r="H180" s="21"/>
      <c r="I180" s="21"/>
      <c r="J180" s="21"/>
      <c r="K180" s="21"/>
      <c r="L180" s="21"/>
      <c r="M180" s="21"/>
      <c r="N180" s="21"/>
      <c r="O180" s="21"/>
      <c r="P180" s="21"/>
      <c r="Q180" s="21"/>
      <c r="R180" s="21"/>
      <c r="S180" s="21"/>
      <c r="T180" s="22"/>
      <c r="U180" s="21">
        <f>IF((D180*Config!$B$9)+(E180*Config!$B$10)+(F180*Config!$B$11)+(G180*Config!$B$12)+(H180*Config!$B$13)+(I180*Config!$B$14)+(J180*Config!$B$15)+(K180*Config!$B$16)+(L180*Config!$B$17)+(M180*Config!$B$18)+(N180*Config!$B$19)+(O180*Config!$B$20)+(P180*Config!$B$21)+(Q180*Config!$B$22)+(R180*Config!$B$23)+(S180*Config!$B$24)&gt;0,1,0)</f>
        <v>0</v>
      </c>
      <c r="V180" s="21">
        <f t="shared" si="36"/>
        <v>0</v>
      </c>
      <c r="W180" s="23"/>
      <c r="X180" s="24"/>
      <c r="Y180" s="29"/>
      <c r="Z180" s="29"/>
      <c r="AA180" s="21"/>
      <c r="AB180" s="21"/>
      <c r="AC180" s="21"/>
      <c r="AD180" s="21"/>
      <c r="AE180" s="21"/>
    </row>
    <row r="181" spans="1:31" hidden="1" x14ac:dyDescent="0.2">
      <c r="A181" s="20"/>
      <c r="B181" s="20"/>
      <c r="C181" s="21"/>
      <c r="D181" s="21"/>
      <c r="E181" s="21"/>
      <c r="F181" s="21"/>
      <c r="G181" s="21"/>
      <c r="H181" s="21"/>
      <c r="I181" s="21"/>
      <c r="J181" s="21"/>
      <c r="K181" s="21"/>
      <c r="L181" s="21"/>
      <c r="M181" s="21"/>
      <c r="N181" s="21"/>
      <c r="O181" s="21"/>
      <c r="P181" s="21"/>
      <c r="Q181" s="21"/>
      <c r="R181" s="21"/>
      <c r="S181" s="21"/>
      <c r="T181" s="22"/>
      <c r="U181" s="21">
        <f>IF((D181*Config!$B$9)+(E181*Config!$B$10)+(F181*Config!$B$11)+(G181*Config!$B$12)+(H181*Config!$B$13)+(I181*Config!$B$14)+(J181*Config!$B$15)+(K181*Config!$B$16)+(L181*Config!$B$17)+(M181*Config!$B$18)+(N181*Config!$B$19)+(O181*Config!$B$20)+(P181*Config!$B$21)+(Q181*Config!$B$22)+(R181*Config!$B$23)+(S181*Config!$B$24)&gt;0,1,0)</f>
        <v>0</v>
      </c>
      <c r="V181" s="21">
        <f t="shared" si="36"/>
        <v>0</v>
      </c>
      <c r="W181" s="23"/>
      <c r="X181" s="24"/>
      <c r="Y181" s="29"/>
      <c r="Z181" s="29"/>
      <c r="AA181" s="21"/>
      <c r="AB181" s="21"/>
      <c r="AC181" s="21"/>
      <c r="AD181" s="21"/>
      <c r="AE181" s="21"/>
    </row>
    <row r="182" spans="1:31" hidden="1" x14ac:dyDescent="0.2">
      <c r="A182" s="20"/>
      <c r="B182" s="20"/>
      <c r="C182" s="21"/>
      <c r="D182" s="21"/>
      <c r="E182" s="21"/>
      <c r="F182" s="21"/>
      <c r="G182" s="21"/>
      <c r="H182" s="21"/>
      <c r="I182" s="21"/>
      <c r="J182" s="21"/>
      <c r="K182" s="21"/>
      <c r="L182" s="21"/>
      <c r="M182" s="21"/>
      <c r="N182" s="21"/>
      <c r="O182" s="21"/>
      <c r="P182" s="21"/>
      <c r="Q182" s="21"/>
      <c r="R182" s="21"/>
      <c r="S182" s="21"/>
      <c r="T182" s="22"/>
      <c r="U182" s="21">
        <f>IF((D182*Config!$B$9)+(E182*Config!$B$10)+(F182*Config!$B$11)+(G182*Config!$B$12)+(H182*Config!$B$13)+(I182*Config!$B$14)+(J182*Config!$B$15)+(K182*Config!$B$16)+(L182*Config!$B$17)+(M182*Config!$B$18)+(N182*Config!$B$19)+(O182*Config!$B$20)+(P182*Config!$B$21)+(Q182*Config!$B$22)+(R182*Config!$B$23)+(S182*Config!$B$24)&gt;0,1,0)</f>
        <v>0</v>
      </c>
      <c r="V182" s="21">
        <f t="shared" si="36"/>
        <v>0</v>
      </c>
      <c r="W182" s="23"/>
      <c r="X182" s="24"/>
      <c r="Y182" s="29"/>
      <c r="Z182" s="29"/>
      <c r="AA182" s="21"/>
      <c r="AB182" s="21"/>
      <c r="AC182" s="21"/>
      <c r="AD182" s="21"/>
      <c r="AE182" s="21"/>
    </row>
    <row r="183" spans="1:31" hidden="1" x14ac:dyDescent="0.2">
      <c r="A183" s="20"/>
      <c r="B183" s="20"/>
      <c r="C183" s="21"/>
      <c r="D183" s="21"/>
      <c r="E183" s="21"/>
      <c r="F183" s="21"/>
      <c r="G183" s="21"/>
      <c r="H183" s="21"/>
      <c r="I183" s="21"/>
      <c r="J183" s="21"/>
      <c r="K183" s="21"/>
      <c r="L183" s="21"/>
      <c r="M183" s="21"/>
      <c r="N183" s="21"/>
      <c r="O183" s="21"/>
      <c r="P183" s="21"/>
      <c r="Q183" s="21"/>
      <c r="R183" s="21"/>
      <c r="S183" s="21"/>
      <c r="T183" s="22"/>
      <c r="U183" s="21">
        <f>IF((D183*Config!$B$9)+(E183*Config!$B$10)+(F183*Config!$B$11)+(G183*Config!$B$12)+(H183*Config!$B$13)+(I183*Config!$B$14)+(J183*Config!$B$15)+(K183*Config!$B$16)+(L183*Config!$B$17)+(M183*Config!$B$18)+(N183*Config!$B$19)+(O183*Config!$B$20)+(P183*Config!$B$21)+(Q183*Config!$B$22)+(R183*Config!$B$23)+(S183*Config!$B$24)&gt;0,1,0)</f>
        <v>0</v>
      </c>
      <c r="V183" s="21">
        <f t="shared" si="36"/>
        <v>0</v>
      </c>
      <c r="W183" s="23"/>
      <c r="X183" s="24"/>
      <c r="Y183" s="29"/>
      <c r="Z183" s="29"/>
      <c r="AA183" s="21"/>
      <c r="AB183" s="21"/>
      <c r="AC183" s="21"/>
      <c r="AD183" s="21"/>
      <c r="AE183" s="21"/>
    </row>
    <row r="184" spans="1:31" hidden="1" x14ac:dyDescent="0.2">
      <c r="A184" s="20"/>
      <c r="B184" s="20"/>
      <c r="C184" s="21"/>
      <c r="D184" s="21"/>
      <c r="E184" s="21"/>
      <c r="F184" s="21"/>
      <c r="G184" s="21"/>
      <c r="H184" s="21"/>
      <c r="I184" s="21"/>
      <c r="J184" s="21"/>
      <c r="K184" s="21"/>
      <c r="L184" s="21"/>
      <c r="M184" s="21"/>
      <c r="N184" s="21"/>
      <c r="O184" s="21"/>
      <c r="P184" s="21"/>
      <c r="Q184" s="21"/>
      <c r="R184" s="21"/>
      <c r="S184" s="21"/>
      <c r="T184" s="22"/>
      <c r="U184" s="21">
        <f>IF((D184*Config!$B$9)+(E184*Config!$B$10)+(F184*Config!$B$11)+(G184*Config!$B$12)+(H184*Config!$B$13)+(I184*Config!$B$14)+(J184*Config!$B$15)+(K184*Config!$B$16)+(L184*Config!$B$17)+(M184*Config!$B$18)+(N184*Config!$B$19)+(O184*Config!$B$20)+(P184*Config!$B$21)+(Q184*Config!$B$22)+(R184*Config!$B$23)+(S184*Config!$B$24)&gt;0,1,0)</f>
        <v>0</v>
      </c>
      <c r="V184" s="21">
        <f t="shared" si="36"/>
        <v>0</v>
      </c>
      <c r="W184" s="23"/>
      <c r="X184" s="24"/>
      <c r="Y184" s="29"/>
      <c r="Z184" s="29"/>
      <c r="AA184" s="21"/>
      <c r="AB184" s="21"/>
      <c r="AC184" s="21"/>
      <c r="AD184" s="21"/>
      <c r="AE184" s="21"/>
    </row>
    <row r="185" spans="1:31" hidden="1" x14ac:dyDescent="0.2">
      <c r="A185" s="20"/>
      <c r="B185" s="20"/>
      <c r="C185" s="21"/>
      <c r="D185" s="21"/>
      <c r="E185" s="21"/>
      <c r="F185" s="21"/>
      <c r="G185" s="21"/>
      <c r="H185" s="21"/>
      <c r="I185" s="21"/>
      <c r="J185" s="21"/>
      <c r="K185" s="21"/>
      <c r="L185" s="21"/>
      <c r="M185" s="21"/>
      <c r="N185" s="21"/>
      <c r="O185" s="21"/>
      <c r="P185" s="21"/>
      <c r="Q185" s="21"/>
      <c r="R185" s="21"/>
      <c r="S185" s="21"/>
      <c r="T185" s="22"/>
      <c r="U185" s="21">
        <f>IF((D185*Config!$B$9)+(E185*Config!$B$10)+(F185*Config!$B$11)+(G185*Config!$B$12)+(H185*Config!$B$13)+(I185*Config!$B$14)+(J185*Config!$B$15)+(K185*Config!$B$16)+(L185*Config!$B$17)+(M185*Config!$B$18)+(N185*Config!$B$19)+(O185*Config!$B$20)+(P185*Config!$B$21)+(Q185*Config!$B$22)+(R185*Config!$B$23)+(S185*Config!$B$24)&gt;0,1,0)</f>
        <v>0</v>
      </c>
      <c r="V185" s="21">
        <f t="shared" si="36"/>
        <v>0</v>
      </c>
      <c r="W185" s="23"/>
      <c r="X185" s="24"/>
      <c r="Y185" s="29"/>
      <c r="Z185" s="29"/>
      <c r="AA185" s="21"/>
      <c r="AB185" s="21"/>
      <c r="AC185" s="21"/>
      <c r="AD185" s="21"/>
      <c r="AE185" s="21"/>
    </row>
    <row r="186" spans="1:31" hidden="1" x14ac:dyDescent="0.2">
      <c r="A186" s="20"/>
      <c r="B186" s="20"/>
      <c r="C186" s="21"/>
      <c r="D186" s="21"/>
      <c r="E186" s="21"/>
      <c r="F186" s="21"/>
      <c r="G186" s="21"/>
      <c r="H186" s="21"/>
      <c r="I186" s="21"/>
      <c r="J186" s="21"/>
      <c r="K186" s="21"/>
      <c r="L186" s="21"/>
      <c r="M186" s="21"/>
      <c r="N186" s="21"/>
      <c r="O186" s="21"/>
      <c r="P186" s="21"/>
      <c r="Q186" s="21"/>
      <c r="R186" s="21"/>
      <c r="S186" s="21"/>
      <c r="T186" s="22"/>
      <c r="U186" s="21">
        <f>IF((D186*Config!$B$9)+(E186*Config!$B$10)+(F186*Config!$B$11)+(G186*Config!$B$12)+(H186*Config!$B$13)+(I186*Config!$B$14)+(J186*Config!$B$15)+(K186*Config!$B$16)+(L186*Config!$B$17)+(M186*Config!$B$18)+(N186*Config!$B$19)+(O186*Config!$B$20)+(P186*Config!$B$21)+(Q186*Config!$B$22)+(R186*Config!$B$23)+(S186*Config!$B$24)&gt;0,1,0)</f>
        <v>0</v>
      </c>
      <c r="V186" s="21">
        <f t="shared" si="36"/>
        <v>0</v>
      </c>
      <c r="W186" s="23"/>
      <c r="X186" s="24"/>
      <c r="Y186" s="29"/>
      <c r="Z186" s="29"/>
      <c r="AA186" s="21"/>
      <c r="AB186" s="21"/>
      <c r="AC186" s="21"/>
      <c r="AD186" s="21"/>
      <c r="AE186" s="21"/>
    </row>
    <row r="187" spans="1:31" hidden="1" x14ac:dyDescent="0.2">
      <c r="A187" s="20"/>
      <c r="B187" s="20"/>
      <c r="C187" s="21"/>
      <c r="D187" s="21"/>
      <c r="E187" s="21"/>
      <c r="F187" s="21"/>
      <c r="G187" s="21"/>
      <c r="H187" s="21"/>
      <c r="I187" s="21"/>
      <c r="J187" s="21"/>
      <c r="K187" s="21"/>
      <c r="L187" s="21"/>
      <c r="M187" s="21"/>
      <c r="N187" s="21"/>
      <c r="O187" s="21"/>
      <c r="P187" s="21"/>
      <c r="Q187" s="21"/>
      <c r="R187" s="21"/>
      <c r="S187" s="21"/>
      <c r="T187" s="22"/>
      <c r="U187" s="21">
        <f>IF((D187*Config!$B$9)+(E187*Config!$B$10)+(F187*Config!$B$11)+(G187*Config!$B$12)+(H187*Config!$B$13)+(I187*Config!$B$14)+(J187*Config!$B$15)+(K187*Config!$B$16)+(L187*Config!$B$17)+(M187*Config!$B$18)+(N187*Config!$B$19)+(O187*Config!$B$20)+(P187*Config!$B$21)+(Q187*Config!$B$22)+(R187*Config!$B$23)+(S187*Config!$B$24)&gt;0,1,0)</f>
        <v>0</v>
      </c>
      <c r="V187" s="21">
        <f t="shared" si="36"/>
        <v>0</v>
      </c>
      <c r="W187" s="23"/>
      <c r="X187" s="24"/>
      <c r="Y187" s="29"/>
      <c r="Z187" s="29"/>
      <c r="AA187" s="21"/>
      <c r="AB187" s="21"/>
      <c r="AC187" s="21"/>
      <c r="AD187" s="21"/>
      <c r="AE187" s="21"/>
    </row>
    <row r="188" spans="1:31" hidden="1" x14ac:dyDescent="0.2">
      <c r="A188" s="20"/>
      <c r="B188" s="20"/>
      <c r="C188" s="21"/>
      <c r="D188" s="21"/>
      <c r="E188" s="21"/>
      <c r="F188" s="21"/>
      <c r="G188" s="21"/>
      <c r="H188" s="21"/>
      <c r="I188" s="21"/>
      <c r="J188" s="21"/>
      <c r="K188" s="21"/>
      <c r="L188" s="21"/>
      <c r="M188" s="21"/>
      <c r="N188" s="21"/>
      <c r="O188" s="21"/>
      <c r="P188" s="21"/>
      <c r="Q188" s="21"/>
      <c r="R188" s="21"/>
      <c r="S188" s="21"/>
      <c r="T188" s="22"/>
      <c r="U188" s="21">
        <f>IF((D188*Config!$B$9)+(E188*Config!$B$10)+(F188*Config!$B$11)+(G188*Config!$B$12)+(H188*Config!$B$13)+(I188*Config!$B$14)+(J188*Config!$B$15)+(K188*Config!$B$16)+(L188*Config!$B$17)+(M188*Config!$B$18)+(N188*Config!$B$19)+(O188*Config!$B$20)+(P188*Config!$B$21)+(Q188*Config!$B$22)+(R188*Config!$B$23)+(S188*Config!$B$24)&gt;0,1,0)</f>
        <v>0</v>
      </c>
      <c r="V188" s="21">
        <f t="shared" si="36"/>
        <v>0</v>
      </c>
      <c r="W188" s="23"/>
      <c r="X188" s="24"/>
      <c r="Y188" s="29"/>
      <c r="Z188" s="29"/>
      <c r="AA188" s="21"/>
      <c r="AB188" s="21"/>
      <c r="AC188" s="21"/>
      <c r="AD188" s="21"/>
      <c r="AE188" s="21"/>
    </row>
    <row r="189" spans="1:31" hidden="1" x14ac:dyDescent="0.2">
      <c r="A189" s="20"/>
      <c r="B189" s="20"/>
      <c r="C189" s="21"/>
      <c r="D189" s="21"/>
      <c r="E189" s="21"/>
      <c r="F189" s="21"/>
      <c r="G189" s="21"/>
      <c r="H189" s="21"/>
      <c r="I189" s="21"/>
      <c r="J189" s="21"/>
      <c r="K189" s="21"/>
      <c r="L189" s="21"/>
      <c r="M189" s="21"/>
      <c r="N189" s="21"/>
      <c r="O189" s="21"/>
      <c r="P189" s="21"/>
      <c r="Q189" s="21"/>
      <c r="R189" s="21"/>
      <c r="S189" s="21"/>
      <c r="T189" s="22"/>
      <c r="U189" s="21">
        <f>IF((D189*Config!$B$9)+(E189*Config!$B$10)+(F189*Config!$B$11)+(G189*Config!$B$12)+(H189*Config!$B$13)+(I189*Config!$B$14)+(J189*Config!$B$15)+(K189*Config!$B$16)+(L189*Config!$B$17)+(M189*Config!$B$18)+(N189*Config!$B$19)+(O189*Config!$B$20)+(P189*Config!$B$21)+(Q189*Config!$B$22)+(R189*Config!$B$23)+(S189*Config!$B$24)&gt;0,1,0)</f>
        <v>0</v>
      </c>
      <c r="V189" s="21">
        <f t="shared" si="36"/>
        <v>0</v>
      </c>
      <c r="W189" s="23"/>
      <c r="X189" s="24"/>
      <c r="Y189" s="29"/>
      <c r="Z189" s="29"/>
      <c r="AA189" s="21"/>
      <c r="AB189" s="21"/>
      <c r="AC189" s="21"/>
      <c r="AD189" s="21"/>
      <c r="AE189" s="21"/>
    </row>
    <row r="190" spans="1:31" hidden="1" x14ac:dyDescent="0.2">
      <c r="A190" s="20"/>
      <c r="B190" s="20"/>
      <c r="C190" s="21"/>
      <c r="D190" s="21"/>
      <c r="E190" s="21"/>
      <c r="F190" s="21"/>
      <c r="G190" s="21"/>
      <c r="H190" s="21"/>
      <c r="I190" s="21"/>
      <c r="J190" s="21"/>
      <c r="K190" s="21"/>
      <c r="L190" s="21"/>
      <c r="M190" s="21"/>
      <c r="N190" s="21"/>
      <c r="O190" s="21"/>
      <c r="P190" s="21"/>
      <c r="Q190" s="21"/>
      <c r="R190" s="21"/>
      <c r="S190" s="21"/>
      <c r="T190" s="22"/>
      <c r="U190" s="21">
        <f>IF((D190*Config!$B$9)+(E190*Config!$B$10)+(F190*Config!$B$11)+(G190*Config!$B$12)+(H190*Config!$B$13)+(I190*Config!$B$14)+(J190*Config!$B$15)+(K190*Config!$B$16)+(L190*Config!$B$17)+(M190*Config!$B$18)+(N190*Config!$B$19)+(O190*Config!$B$20)+(P190*Config!$B$21)+(Q190*Config!$B$22)+(R190*Config!$B$23)+(S190*Config!$B$24)&gt;0,1,0)</f>
        <v>0</v>
      </c>
      <c r="V190" s="21">
        <f t="shared" si="36"/>
        <v>0</v>
      </c>
      <c r="W190" s="23"/>
      <c r="X190" s="24"/>
      <c r="Y190" s="29"/>
      <c r="Z190" s="29"/>
      <c r="AA190" s="21"/>
      <c r="AB190" s="21"/>
      <c r="AC190" s="21"/>
      <c r="AD190" s="21"/>
      <c r="AE190" s="21"/>
    </row>
    <row r="191" spans="1:31" hidden="1" x14ac:dyDescent="0.2">
      <c r="A191" s="20"/>
      <c r="B191" s="20"/>
      <c r="C191" s="21"/>
      <c r="D191" s="21"/>
      <c r="E191" s="21"/>
      <c r="F191" s="21"/>
      <c r="G191" s="21"/>
      <c r="H191" s="21"/>
      <c r="I191" s="21"/>
      <c r="J191" s="21"/>
      <c r="K191" s="21"/>
      <c r="L191" s="21"/>
      <c r="M191" s="21"/>
      <c r="N191" s="21"/>
      <c r="O191" s="21"/>
      <c r="P191" s="21"/>
      <c r="Q191" s="21"/>
      <c r="R191" s="21"/>
      <c r="S191" s="21"/>
      <c r="T191" s="22"/>
      <c r="U191" s="21">
        <f>IF((D191*Config!$B$9)+(E191*Config!$B$10)+(F191*Config!$B$11)+(G191*Config!$B$12)+(H191*Config!$B$13)+(I191*Config!$B$14)+(J191*Config!$B$15)+(K191*Config!$B$16)+(L191*Config!$B$17)+(M191*Config!$B$18)+(N191*Config!$B$19)+(O191*Config!$B$20)+(P191*Config!$B$21)+(Q191*Config!$B$22)+(R191*Config!$B$23)+(S191*Config!$B$24)&gt;0,1,0)</f>
        <v>0</v>
      </c>
      <c r="V191" s="21">
        <f t="shared" si="36"/>
        <v>0</v>
      </c>
      <c r="W191" s="23"/>
      <c r="X191" s="24"/>
      <c r="Y191" s="29"/>
      <c r="Z191" s="29"/>
      <c r="AA191" s="21"/>
      <c r="AB191" s="21"/>
      <c r="AC191" s="21"/>
      <c r="AD191" s="21"/>
      <c r="AE191" s="21"/>
    </row>
    <row r="192" spans="1:31" hidden="1" x14ac:dyDescent="0.2">
      <c r="A192" s="20"/>
      <c r="B192" s="20"/>
      <c r="C192" s="21"/>
      <c r="D192" s="21"/>
      <c r="E192" s="21"/>
      <c r="F192" s="21"/>
      <c r="G192" s="21"/>
      <c r="H192" s="21"/>
      <c r="I192" s="21"/>
      <c r="J192" s="21"/>
      <c r="K192" s="21"/>
      <c r="L192" s="21"/>
      <c r="M192" s="21"/>
      <c r="N192" s="21"/>
      <c r="O192" s="21"/>
      <c r="P192" s="21"/>
      <c r="Q192" s="21"/>
      <c r="R192" s="21"/>
      <c r="S192" s="21"/>
      <c r="T192" s="22"/>
      <c r="U192" s="21">
        <f>IF((D192*Config!$B$9)+(E192*Config!$B$10)+(F192*Config!$B$11)+(G192*Config!$B$12)+(H192*Config!$B$13)+(I192*Config!$B$14)+(J192*Config!$B$15)+(K192*Config!$B$16)+(L192*Config!$B$17)+(M192*Config!$B$18)+(N192*Config!$B$19)+(O192*Config!$B$20)+(P192*Config!$B$21)+(Q192*Config!$B$22)+(R192*Config!$B$23)+(S192*Config!$B$24)&gt;0,1,0)</f>
        <v>0</v>
      </c>
      <c r="V192" s="21">
        <f t="shared" si="36"/>
        <v>0</v>
      </c>
      <c r="W192" s="23"/>
      <c r="X192" s="24"/>
      <c r="Y192" s="29"/>
      <c r="Z192" s="29"/>
      <c r="AA192" s="21"/>
      <c r="AB192" s="21"/>
      <c r="AC192" s="21"/>
      <c r="AD192" s="21"/>
      <c r="AE192" s="21"/>
    </row>
    <row r="193" spans="1:31" hidden="1" x14ac:dyDescent="0.2">
      <c r="A193" s="20"/>
      <c r="B193" s="20"/>
      <c r="C193" s="21"/>
      <c r="D193" s="21"/>
      <c r="E193" s="21"/>
      <c r="F193" s="21"/>
      <c r="G193" s="21"/>
      <c r="H193" s="21"/>
      <c r="I193" s="21"/>
      <c r="J193" s="21"/>
      <c r="K193" s="21"/>
      <c r="L193" s="21"/>
      <c r="M193" s="21"/>
      <c r="N193" s="21"/>
      <c r="O193" s="21"/>
      <c r="P193" s="21"/>
      <c r="Q193" s="21"/>
      <c r="R193" s="21"/>
      <c r="S193" s="21"/>
      <c r="T193" s="22"/>
      <c r="U193" s="21">
        <f>IF((D193*Config!$B$9)+(E193*Config!$B$10)+(F193*Config!$B$11)+(G193*Config!$B$12)+(H193*Config!$B$13)+(I193*Config!$B$14)+(J193*Config!$B$15)+(K193*Config!$B$16)+(L193*Config!$B$17)+(M193*Config!$B$18)+(N193*Config!$B$19)+(O193*Config!$B$20)+(P193*Config!$B$21)+(Q193*Config!$B$22)+(R193*Config!$B$23)+(S193*Config!$B$24)&gt;0,1,0)</f>
        <v>0</v>
      </c>
      <c r="V193" s="21">
        <f t="shared" si="36"/>
        <v>0</v>
      </c>
      <c r="W193" s="23"/>
      <c r="X193" s="24"/>
      <c r="Y193" s="29"/>
      <c r="Z193" s="29"/>
      <c r="AA193" s="21"/>
      <c r="AB193" s="21"/>
      <c r="AC193" s="21"/>
      <c r="AD193" s="21"/>
      <c r="AE193" s="21"/>
    </row>
    <row r="194" spans="1:31" hidden="1" x14ac:dyDescent="0.2">
      <c r="A194" s="20"/>
      <c r="B194" s="20"/>
      <c r="C194" s="21"/>
      <c r="D194" s="21"/>
      <c r="E194" s="21"/>
      <c r="F194" s="21"/>
      <c r="G194" s="21"/>
      <c r="H194" s="21"/>
      <c r="I194" s="21"/>
      <c r="J194" s="21"/>
      <c r="K194" s="21"/>
      <c r="L194" s="21"/>
      <c r="M194" s="21"/>
      <c r="N194" s="21"/>
      <c r="O194" s="21"/>
      <c r="P194" s="21"/>
      <c r="Q194" s="21"/>
      <c r="R194" s="21"/>
      <c r="S194" s="21"/>
      <c r="T194" s="22"/>
      <c r="U194" s="21">
        <f>IF((D194*Config!$B$9)+(E194*Config!$B$10)+(F194*Config!$B$11)+(G194*Config!$B$12)+(H194*Config!$B$13)+(I194*Config!$B$14)+(J194*Config!$B$15)+(K194*Config!$B$16)+(L194*Config!$B$17)+(M194*Config!$B$18)+(N194*Config!$B$19)+(O194*Config!$B$20)+(P194*Config!$B$21)+(Q194*Config!$B$22)+(R194*Config!$B$23)+(S194*Config!$B$24)&gt;0,1,0)</f>
        <v>0</v>
      </c>
      <c r="V194" s="21">
        <f t="shared" si="36"/>
        <v>0</v>
      </c>
      <c r="W194" s="23"/>
      <c r="X194" s="24"/>
      <c r="Y194" s="29"/>
      <c r="Z194" s="29"/>
      <c r="AA194" s="21"/>
      <c r="AB194" s="21"/>
      <c r="AC194" s="21"/>
      <c r="AD194" s="21"/>
      <c r="AE194" s="21"/>
    </row>
    <row r="195" spans="1:31" hidden="1" x14ac:dyDescent="0.2">
      <c r="A195" s="20"/>
      <c r="B195" s="20"/>
      <c r="C195" s="21"/>
      <c r="D195" s="21"/>
      <c r="E195" s="21"/>
      <c r="F195" s="21"/>
      <c r="G195" s="21"/>
      <c r="H195" s="21"/>
      <c r="I195" s="21"/>
      <c r="J195" s="21"/>
      <c r="K195" s="21"/>
      <c r="L195" s="21"/>
      <c r="M195" s="21"/>
      <c r="N195" s="21"/>
      <c r="O195" s="21"/>
      <c r="P195" s="21"/>
      <c r="Q195" s="21"/>
      <c r="R195" s="21"/>
      <c r="S195" s="21"/>
      <c r="T195" s="22"/>
      <c r="U195" s="21">
        <f>IF((D195*Config!$B$9)+(E195*Config!$B$10)+(F195*Config!$B$11)+(G195*Config!$B$12)+(H195*Config!$B$13)+(I195*Config!$B$14)+(J195*Config!$B$15)+(K195*Config!$B$16)+(L195*Config!$B$17)+(M195*Config!$B$18)+(N195*Config!$B$19)+(O195*Config!$B$20)+(P195*Config!$B$21)+(Q195*Config!$B$22)+(R195*Config!$B$23)+(S195*Config!$B$24)&gt;0,1,0)</f>
        <v>0</v>
      </c>
      <c r="V195" s="21">
        <f t="shared" si="36"/>
        <v>0</v>
      </c>
      <c r="W195" s="23"/>
      <c r="X195" s="24"/>
      <c r="Y195" s="29"/>
      <c r="Z195" s="29"/>
      <c r="AA195" s="21"/>
      <c r="AB195" s="21"/>
      <c r="AC195" s="21"/>
      <c r="AD195" s="21"/>
      <c r="AE195" s="21"/>
    </row>
    <row r="196" spans="1:31" hidden="1" x14ac:dyDescent="0.2">
      <c r="A196" s="20"/>
      <c r="B196" s="20"/>
      <c r="C196" s="21"/>
      <c r="D196" s="21"/>
      <c r="E196" s="21"/>
      <c r="F196" s="21"/>
      <c r="G196" s="21"/>
      <c r="H196" s="21"/>
      <c r="I196" s="21"/>
      <c r="J196" s="21"/>
      <c r="K196" s="21"/>
      <c r="L196" s="21"/>
      <c r="M196" s="21"/>
      <c r="N196" s="21"/>
      <c r="O196" s="21"/>
      <c r="P196" s="21"/>
      <c r="Q196" s="21"/>
      <c r="R196" s="21"/>
      <c r="S196" s="21"/>
      <c r="T196" s="22"/>
      <c r="U196" s="21">
        <f>IF((D196*Config!$B$9)+(E196*Config!$B$10)+(F196*Config!$B$11)+(G196*Config!$B$12)+(H196*Config!$B$13)+(I196*Config!$B$14)+(J196*Config!$B$15)+(K196*Config!$B$16)+(L196*Config!$B$17)+(M196*Config!$B$18)+(N196*Config!$B$19)+(O196*Config!$B$20)+(P196*Config!$B$21)+(Q196*Config!$B$22)+(R196*Config!$B$23)+(S196*Config!$B$24)&gt;0,1,0)</f>
        <v>0</v>
      </c>
      <c r="V196" s="21">
        <f t="shared" si="36"/>
        <v>0</v>
      </c>
      <c r="W196" s="23"/>
      <c r="X196" s="24"/>
      <c r="Y196" s="29"/>
      <c r="Z196" s="29"/>
      <c r="AA196" s="21"/>
      <c r="AB196" s="21"/>
      <c r="AC196" s="21"/>
      <c r="AD196" s="21"/>
      <c r="AE196" s="21"/>
    </row>
    <row r="197" spans="1:31" hidden="1" x14ac:dyDescent="0.2">
      <c r="A197" s="20"/>
      <c r="B197" s="20"/>
      <c r="C197" s="21"/>
      <c r="D197" s="21"/>
      <c r="E197" s="21"/>
      <c r="F197" s="21"/>
      <c r="G197" s="21"/>
      <c r="H197" s="21"/>
      <c r="I197" s="21"/>
      <c r="J197" s="21"/>
      <c r="K197" s="21"/>
      <c r="L197" s="21"/>
      <c r="M197" s="21"/>
      <c r="N197" s="21"/>
      <c r="O197" s="21"/>
      <c r="P197" s="21"/>
      <c r="Q197" s="21"/>
      <c r="R197" s="21"/>
      <c r="S197" s="21"/>
      <c r="T197" s="22"/>
      <c r="U197" s="21">
        <f>IF((D197*Config!$B$9)+(E197*Config!$B$10)+(F197*Config!$B$11)+(G197*Config!$B$12)+(H197*Config!$B$13)+(I197*Config!$B$14)+(J197*Config!$B$15)+(K197*Config!$B$16)+(L197*Config!$B$17)+(M197*Config!$B$18)+(N197*Config!$B$19)+(O197*Config!$B$20)+(P197*Config!$B$21)+(Q197*Config!$B$22)+(R197*Config!$B$23)+(S197*Config!$B$24)&gt;0,1,0)</f>
        <v>0</v>
      </c>
      <c r="V197" s="21">
        <f t="shared" si="36"/>
        <v>0</v>
      </c>
      <c r="W197" s="23"/>
      <c r="X197" s="24"/>
      <c r="Y197" s="29"/>
      <c r="Z197" s="29"/>
      <c r="AA197" s="21"/>
      <c r="AB197" s="21"/>
      <c r="AC197" s="21"/>
      <c r="AD197" s="21"/>
      <c r="AE197" s="21"/>
    </row>
    <row r="198" spans="1:31" hidden="1" x14ac:dyDescent="0.2">
      <c r="A198" s="20"/>
      <c r="B198" s="20"/>
      <c r="C198" s="21"/>
      <c r="D198" s="21"/>
      <c r="E198" s="21"/>
      <c r="F198" s="21"/>
      <c r="G198" s="21"/>
      <c r="H198" s="21"/>
      <c r="I198" s="21"/>
      <c r="J198" s="21"/>
      <c r="K198" s="21"/>
      <c r="L198" s="21"/>
      <c r="M198" s="21"/>
      <c r="N198" s="21"/>
      <c r="O198" s="21"/>
      <c r="P198" s="21"/>
      <c r="Q198" s="21"/>
      <c r="R198" s="21"/>
      <c r="S198" s="21"/>
      <c r="T198" s="22"/>
      <c r="U198" s="21">
        <f>IF((D198*Config!$B$9)+(E198*Config!$B$10)+(F198*Config!$B$11)+(G198*Config!$B$12)+(H198*Config!$B$13)+(I198*Config!$B$14)+(J198*Config!$B$15)+(K198*Config!$B$16)+(L198*Config!$B$17)+(M198*Config!$B$18)+(N198*Config!$B$19)+(O198*Config!$B$20)+(P198*Config!$B$21)+(Q198*Config!$B$22)+(R198*Config!$B$23)+(S198*Config!$B$24)&gt;0,1,0)</f>
        <v>0</v>
      </c>
      <c r="V198" s="21">
        <f t="shared" si="36"/>
        <v>0</v>
      </c>
      <c r="W198" s="23"/>
      <c r="X198" s="24"/>
      <c r="Y198" s="29"/>
      <c r="Z198" s="29"/>
      <c r="AA198" s="21"/>
      <c r="AB198" s="21"/>
      <c r="AC198" s="21"/>
      <c r="AD198" s="21"/>
      <c r="AE198" s="21"/>
    </row>
    <row r="199" spans="1:31" hidden="1" x14ac:dyDescent="0.2">
      <c r="A199" s="20"/>
      <c r="B199" s="20"/>
      <c r="C199" s="21"/>
      <c r="D199" s="21"/>
      <c r="E199" s="21"/>
      <c r="F199" s="21"/>
      <c r="G199" s="21"/>
      <c r="H199" s="21"/>
      <c r="I199" s="21"/>
      <c r="J199" s="21"/>
      <c r="K199" s="21"/>
      <c r="L199" s="21"/>
      <c r="M199" s="21"/>
      <c r="N199" s="21"/>
      <c r="O199" s="21"/>
      <c r="P199" s="21"/>
      <c r="Q199" s="21"/>
      <c r="R199" s="21"/>
      <c r="S199" s="21"/>
      <c r="T199" s="22"/>
      <c r="U199" s="21">
        <f>IF((D199*Config!$B$9)+(E199*Config!$B$10)+(F199*Config!$B$11)+(G199*Config!$B$12)+(H199*Config!$B$13)+(I199*Config!$B$14)+(J199*Config!$B$15)+(K199*Config!$B$16)+(L199*Config!$B$17)+(M199*Config!$B$18)+(N199*Config!$B$19)+(O199*Config!$B$20)+(P199*Config!$B$21)+(Q199*Config!$B$22)+(R199*Config!$B$23)+(S199*Config!$B$24)&gt;0,1,0)</f>
        <v>0</v>
      </c>
      <c r="V199" s="21">
        <f t="shared" si="36"/>
        <v>0</v>
      </c>
      <c r="W199" s="23"/>
      <c r="X199" s="24"/>
      <c r="Y199" s="29"/>
      <c r="Z199" s="29"/>
      <c r="AA199" s="21"/>
      <c r="AB199" s="21"/>
      <c r="AC199" s="21"/>
      <c r="AD199" s="21"/>
      <c r="AE199" s="21"/>
    </row>
    <row r="200" spans="1:31" hidden="1" x14ac:dyDescent="0.2">
      <c r="A200" s="20"/>
      <c r="B200" s="20"/>
      <c r="C200" s="21"/>
      <c r="D200" s="21"/>
      <c r="E200" s="21"/>
      <c r="F200" s="21"/>
      <c r="G200" s="21"/>
      <c r="H200" s="21"/>
      <c r="I200" s="21"/>
      <c r="J200" s="21"/>
      <c r="K200" s="21"/>
      <c r="L200" s="21"/>
      <c r="M200" s="21"/>
      <c r="N200" s="21"/>
      <c r="O200" s="21"/>
      <c r="P200" s="21"/>
      <c r="Q200" s="21"/>
      <c r="R200" s="21"/>
      <c r="S200" s="21"/>
      <c r="T200" s="22"/>
      <c r="U200" s="21">
        <f>IF((D200*Config!$B$9)+(E200*Config!$B$10)+(F200*Config!$B$11)+(G200*Config!$B$12)+(H200*Config!$B$13)+(I200*Config!$B$14)+(J200*Config!$B$15)+(K200*Config!$B$16)+(L200*Config!$B$17)+(M200*Config!$B$18)+(N200*Config!$B$19)+(O200*Config!$B$20)+(P200*Config!$B$21)+(Q200*Config!$B$22)+(R200*Config!$B$23)+(S200*Config!$B$24)&gt;0,1,0)</f>
        <v>0</v>
      </c>
      <c r="V200" s="21">
        <f t="shared" si="36"/>
        <v>0</v>
      </c>
      <c r="W200" s="23"/>
      <c r="X200" s="24"/>
      <c r="Y200" s="29"/>
      <c r="Z200" s="29"/>
      <c r="AA200" s="21"/>
      <c r="AB200" s="21"/>
      <c r="AC200" s="21"/>
      <c r="AD200" s="21"/>
      <c r="AE200" s="21"/>
    </row>
    <row r="201" spans="1:31" hidden="1" x14ac:dyDescent="0.2">
      <c r="A201" s="20"/>
      <c r="B201" s="20"/>
      <c r="C201" s="21"/>
      <c r="D201" s="21"/>
      <c r="E201" s="21"/>
      <c r="F201" s="21"/>
      <c r="G201" s="21"/>
      <c r="H201" s="21"/>
      <c r="I201" s="21"/>
      <c r="J201" s="21"/>
      <c r="K201" s="21"/>
      <c r="L201" s="21"/>
      <c r="M201" s="21"/>
      <c r="N201" s="21"/>
      <c r="O201" s="21"/>
      <c r="P201" s="21"/>
      <c r="Q201" s="21"/>
      <c r="R201" s="21"/>
      <c r="S201" s="21"/>
      <c r="T201" s="22"/>
      <c r="U201" s="21">
        <f>IF((D201*Config!$B$9)+(E201*Config!$B$10)+(F201*Config!$B$11)+(G201*Config!$B$12)+(H201*Config!$B$13)+(I201*Config!$B$14)+(J201*Config!$B$15)+(K201*Config!$B$16)+(L201*Config!$B$17)+(M201*Config!$B$18)+(N201*Config!$B$19)+(O201*Config!$B$20)+(P201*Config!$B$21)+(Q201*Config!$B$22)+(R201*Config!$B$23)+(S201*Config!$B$24)&gt;0,1,0)</f>
        <v>0</v>
      </c>
      <c r="V201" s="21">
        <f t="shared" si="36"/>
        <v>0</v>
      </c>
      <c r="W201" s="23"/>
      <c r="X201" s="24"/>
      <c r="Y201" s="29"/>
      <c r="Z201" s="29"/>
      <c r="AA201" s="21"/>
      <c r="AB201" s="21"/>
      <c r="AC201" s="21"/>
      <c r="AD201" s="21"/>
      <c r="AE201" s="21"/>
    </row>
    <row r="202" spans="1:31" hidden="1" x14ac:dyDescent="0.2">
      <c r="A202" s="20"/>
      <c r="B202" s="20"/>
      <c r="C202" s="21"/>
      <c r="D202" s="21"/>
      <c r="E202" s="21"/>
      <c r="F202" s="21"/>
      <c r="G202" s="21"/>
      <c r="H202" s="21"/>
      <c r="I202" s="21"/>
      <c r="J202" s="21"/>
      <c r="K202" s="21"/>
      <c r="L202" s="21"/>
      <c r="M202" s="21"/>
      <c r="N202" s="21"/>
      <c r="O202" s="21"/>
      <c r="P202" s="21"/>
      <c r="Q202" s="21"/>
      <c r="R202" s="21"/>
      <c r="S202" s="21"/>
      <c r="T202" s="22"/>
      <c r="U202" s="21">
        <f>IF((D202*Config!$B$9)+(E202*Config!$B$10)+(F202*Config!$B$11)+(G202*Config!$B$12)+(H202*Config!$B$13)+(I202*Config!$B$14)+(J202*Config!$B$15)+(K202*Config!$B$16)+(L202*Config!$B$17)+(M202*Config!$B$18)+(N202*Config!$B$19)+(O202*Config!$B$20)+(P202*Config!$B$21)+(Q202*Config!$B$22)+(R202*Config!$B$23)+(S202*Config!$B$24)&gt;0,1,0)</f>
        <v>0</v>
      </c>
      <c r="V202" s="21">
        <f t="shared" si="36"/>
        <v>0</v>
      </c>
      <c r="W202" s="23"/>
      <c r="X202" s="24"/>
      <c r="Y202" s="29"/>
      <c r="Z202" s="29"/>
      <c r="AA202" s="21"/>
      <c r="AB202" s="21"/>
      <c r="AC202" s="21"/>
      <c r="AD202" s="21"/>
      <c r="AE202" s="21"/>
    </row>
    <row r="203" spans="1:31" hidden="1" x14ac:dyDescent="0.2">
      <c r="A203" s="20"/>
      <c r="B203" s="20"/>
      <c r="C203" s="21"/>
      <c r="D203" s="21"/>
      <c r="E203" s="21"/>
      <c r="F203" s="21"/>
      <c r="G203" s="21"/>
      <c r="H203" s="21"/>
      <c r="I203" s="21"/>
      <c r="J203" s="21"/>
      <c r="K203" s="21"/>
      <c r="L203" s="21"/>
      <c r="M203" s="21"/>
      <c r="N203" s="21"/>
      <c r="O203" s="21"/>
      <c r="P203" s="21"/>
      <c r="Q203" s="21"/>
      <c r="R203" s="21"/>
      <c r="S203" s="21"/>
      <c r="T203" s="22"/>
      <c r="U203" s="21">
        <f>IF((D203*Config!$B$9)+(E203*Config!$B$10)+(F203*Config!$B$11)+(G203*Config!$B$12)+(H203*Config!$B$13)+(I203*Config!$B$14)+(J203*Config!$B$15)+(K203*Config!$B$16)+(L203*Config!$B$17)+(M203*Config!$B$18)+(N203*Config!$B$19)+(O203*Config!$B$20)+(P203*Config!$B$21)+(Q203*Config!$B$22)+(R203*Config!$B$23)+(S203*Config!$B$24)&gt;0,1,0)</f>
        <v>0</v>
      </c>
      <c r="V203" s="21">
        <f t="shared" si="36"/>
        <v>0</v>
      </c>
      <c r="W203" s="23"/>
      <c r="X203" s="24"/>
      <c r="Y203" s="29"/>
      <c r="Z203" s="29"/>
      <c r="AA203" s="21"/>
      <c r="AB203" s="21"/>
      <c r="AC203" s="21"/>
      <c r="AD203" s="21"/>
      <c r="AE203" s="21"/>
    </row>
    <row r="204" spans="1:31" hidden="1" x14ac:dyDescent="0.2">
      <c r="A204" s="20"/>
      <c r="B204" s="20"/>
      <c r="C204" s="21"/>
      <c r="D204" s="21"/>
      <c r="E204" s="21"/>
      <c r="F204" s="21"/>
      <c r="G204" s="21"/>
      <c r="H204" s="21"/>
      <c r="I204" s="21"/>
      <c r="J204" s="21"/>
      <c r="K204" s="21"/>
      <c r="L204" s="21"/>
      <c r="M204" s="21"/>
      <c r="N204" s="21"/>
      <c r="O204" s="21"/>
      <c r="P204" s="21"/>
      <c r="Q204" s="21"/>
      <c r="R204" s="21"/>
      <c r="S204" s="21"/>
      <c r="T204" s="22"/>
      <c r="U204" s="21">
        <f>IF((D204*Config!$B$9)+(E204*Config!$B$10)+(F204*Config!$B$11)+(G204*Config!$B$12)+(H204*Config!$B$13)+(I204*Config!$B$14)+(J204*Config!$B$15)+(K204*Config!$B$16)+(L204*Config!$B$17)+(M204*Config!$B$18)+(N204*Config!$B$19)+(O204*Config!$B$20)+(P204*Config!$B$21)+(Q204*Config!$B$22)+(R204*Config!$B$23)+(S204*Config!$B$24)&gt;0,1,0)</f>
        <v>0</v>
      </c>
      <c r="V204" s="21">
        <f t="shared" si="36"/>
        <v>0</v>
      </c>
      <c r="W204" s="23"/>
      <c r="X204" s="24"/>
      <c r="Y204" s="29"/>
      <c r="Z204" s="29"/>
      <c r="AA204" s="21"/>
      <c r="AB204" s="21"/>
      <c r="AC204" s="21"/>
      <c r="AD204" s="21"/>
      <c r="AE204" s="21"/>
    </row>
    <row r="205" spans="1:31" hidden="1" x14ac:dyDescent="0.2">
      <c r="A205" s="20"/>
      <c r="B205" s="20"/>
      <c r="C205" s="21"/>
      <c r="D205" s="21"/>
      <c r="E205" s="21"/>
      <c r="F205" s="21"/>
      <c r="G205" s="21"/>
      <c r="H205" s="21"/>
      <c r="I205" s="21"/>
      <c r="J205" s="21"/>
      <c r="K205" s="21"/>
      <c r="L205" s="21"/>
      <c r="M205" s="21"/>
      <c r="N205" s="21"/>
      <c r="O205" s="21"/>
      <c r="P205" s="21"/>
      <c r="Q205" s="21"/>
      <c r="R205" s="21"/>
      <c r="S205" s="21"/>
      <c r="T205" s="22"/>
      <c r="U205" s="21">
        <f>IF((D205*Config!$B$9)+(E205*Config!$B$10)+(F205*Config!$B$11)+(G205*Config!$B$12)+(H205*Config!$B$13)+(I205*Config!$B$14)+(J205*Config!$B$15)+(K205*Config!$B$16)+(L205*Config!$B$17)+(M205*Config!$B$18)+(N205*Config!$B$19)+(O205*Config!$B$20)+(P205*Config!$B$21)+(Q205*Config!$B$22)+(R205*Config!$B$23)+(S205*Config!$B$24)&gt;0,1,0)</f>
        <v>0</v>
      </c>
      <c r="V205" s="21">
        <f t="shared" si="36"/>
        <v>0</v>
      </c>
      <c r="W205" s="23"/>
      <c r="X205" s="24"/>
      <c r="Y205" s="29"/>
      <c r="Z205" s="29"/>
      <c r="AA205" s="21"/>
      <c r="AB205" s="21"/>
      <c r="AC205" s="21"/>
      <c r="AD205" s="21"/>
      <c r="AE205" s="21"/>
    </row>
    <row r="206" spans="1:31" hidden="1" x14ac:dyDescent="0.2">
      <c r="A206" s="20"/>
      <c r="B206" s="20"/>
      <c r="C206" s="21"/>
      <c r="D206" s="21"/>
      <c r="E206" s="21"/>
      <c r="F206" s="21"/>
      <c r="G206" s="21"/>
      <c r="H206" s="21"/>
      <c r="I206" s="21"/>
      <c r="J206" s="21"/>
      <c r="K206" s="21"/>
      <c r="L206" s="21"/>
      <c r="M206" s="21"/>
      <c r="N206" s="21"/>
      <c r="O206" s="21"/>
      <c r="P206" s="21"/>
      <c r="Q206" s="21"/>
      <c r="R206" s="21"/>
      <c r="S206" s="21"/>
      <c r="T206" s="22"/>
      <c r="U206" s="21">
        <f>IF((D206*Config!$B$9)+(E206*Config!$B$10)+(F206*Config!$B$11)+(G206*Config!$B$12)+(H206*Config!$B$13)+(I206*Config!$B$14)+(J206*Config!$B$15)+(K206*Config!$B$16)+(L206*Config!$B$17)+(M206*Config!$B$18)+(N206*Config!$B$19)+(O206*Config!$B$20)+(P206*Config!$B$21)+(Q206*Config!$B$22)+(R206*Config!$B$23)+(S206*Config!$B$24)&gt;0,1,0)</f>
        <v>0</v>
      </c>
      <c r="V206" s="21">
        <f t="shared" si="36"/>
        <v>0</v>
      </c>
      <c r="W206" s="23"/>
      <c r="X206" s="24"/>
      <c r="Y206" s="29"/>
      <c r="Z206" s="29"/>
      <c r="AA206" s="21"/>
      <c r="AB206" s="21"/>
      <c r="AC206" s="21"/>
      <c r="AD206" s="21"/>
      <c r="AE206" s="21"/>
    </row>
    <row r="207" spans="1:31" hidden="1" x14ac:dyDescent="0.2">
      <c r="A207" s="20"/>
      <c r="B207" s="20"/>
      <c r="C207" s="21"/>
      <c r="D207" s="21"/>
      <c r="E207" s="21"/>
      <c r="F207" s="21"/>
      <c r="G207" s="21"/>
      <c r="H207" s="21"/>
      <c r="I207" s="21"/>
      <c r="J207" s="21"/>
      <c r="K207" s="21"/>
      <c r="L207" s="21"/>
      <c r="M207" s="21"/>
      <c r="N207" s="21"/>
      <c r="O207" s="21"/>
      <c r="P207" s="21"/>
      <c r="Q207" s="21"/>
      <c r="R207" s="21"/>
      <c r="S207" s="21"/>
      <c r="T207" s="22"/>
      <c r="U207" s="21">
        <f>IF((D207*Config!$B$9)+(E207*Config!$B$10)+(F207*Config!$B$11)+(G207*Config!$B$12)+(H207*Config!$B$13)+(I207*Config!$B$14)+(J207*Config!$B$15)+(K207*Config!$B$16)+(L207*Config!$B$17)+(M207*Config!$B$18)+(N207*Config!$B$19)+(O207*Config!$B$20)+(P207*Config!$B$21)+(Q207*Config!$B$22)+(R207*Config!$B$23)+(S207*Config!$B$24)&gt;0,1,0)</f>
        <v>0</v>
      </c>
      <c r="V207" s="21">
        <f t="shared" si="36"/>
        <v>0</v>
      </c>
      <c r="W207" s="23"/>
      <c r="X207" s="24"/>
      <c r="Y207" s="29"/>
      <c r="Z207" s="29"/>
      <c r="AA207" s="21"/>
      <c r="AB207" s="21"/>
      <c r="AC207" s="21"/>
      <c r="AD207" s="21"/>
      <c r="AE207" s="21"/>
    </row>
    <row r="208" spans="1:31" hidden="1" x14ac:dyDescent="0.2">
      <c r="A208" s="20"/>
      <c r="B208" s="20"/>
      <c r="C208" s="21"/>
      <c r="D208" s="21"/>
      <c r="E208" s="21"/>
      <c r="F208" s="21"/>
      <c r="G208" s="21"/>
      <c r="H208" s="21"/>
      <c r="I208" s="21"/>
      <c r="J208" s="21"/>
      <c r="K208" s="21"/>
      <c r="L208" s="21"/>
      <c r="M208" s="21"/>
      <c r="N208" s="21"/>
      <c r="O208" s="21"/>
      <c r="P208" s="21"/>
      <c r="Q208" s="21"/>
      <c r="R208" s="21"/>
      <c r="S208" s="21"/>
      <c r="T208" s="22"/>
      <c r="U208" s="21">
        <f>IF((D208*Config!$B$9)+(E208*Config!$B$10)+(F208*Config!$B$11)+(G208*Config!$B$12)+(H208*Config!$B$13)+(I208*Config!$B$14)+(J208*Config!$B$15)+(K208*Config!$B$16)+(L208*Config!$B$17)+(M208*Config!$B$18)+(N208*Config!$B$19)+(O208*Config!$B$20)+(P208*Config!$B$21)+(Q208*Config!$B$22)+(R208*Config!$B$23)+(S208*Config!$B$24)&gt;0,1,0)</f>
        <v>0</v>
      </c>
      <c r="V208" s="21">
        <f t="shared" si="36"/>
        <v>0</v>
      </c>
      <c r="W208" s="23"/>
      <c r="X208" s="24"/>
      <c r="Y208" s="29"/>
      <c r="Z208" s="29"/>
      <c r="AA208" s="21"/>
      <c r="AB208" s="21"/>
      <c r="AC208" s="21"/>
      <c r="AD208" s="21"/>
      <c r="AE208" s="21"/>
    </row>
    <row r="209" spans="1:31" hidden="1" x14ac:dyDescent="0.2">
      <c r="A209" s="20"/>
      <c r="B209" s="20"/>
      <c r="C209" s="21"/>
      <c r="D209" s="21"/>
      <c r="E209" s="21"/>
      <c r="F209" s="21"/>
      <c r="G209" s="21"/>
      <c r="H209" s="21"/>
      <c r="I209" s="21"/>
      <c r="J209" s="21"/>
      <c r="K209" s="21"/>
      <c r="L209" s="21"/>
      <c r="M209" s="21"/>
      <c r="N209" s="21"/>
      <c r="O209" s="21"/>
      <c r="P209" s="21"/>
      <c r="Q209" s="21"/>
      <c r="R209" s="21"/>
      <c r="S209" s="21"/>
      <c r="T209" s="22"/>
      <c r="U209" s="21">
        <f>IF((D209*Config!$B$9)+(E209*Config!$B$10)+(F209*Config!$B$11)+(G209*Config!$B$12)+(H209*Config!$B$13)+(I209*Config!$B$14)+(J209*Config!$B$15)+(K209*Config!$B$16)+(L209*Config!$B$17)+(M209*Config!$B$18)+(N209*Config!$B$19)+(O209*Config!$B$20)+(P209*Config!$B$21)+(Q209*Config!$B$22)+(R209*Config!$B$23)+(S209*Config!$B$24)&gt;0,1,0)</f>
        <v>0</v>
      </c>
      <c r="V209" s="21">
        <f t="shared" si="36"/>
        <v>0</v>
      </c>
      <c r="W209" s="23"/>
      <c r="X209" s="24"/>
      <c r="Y209" s="29"/>
      <c r="Z209" s="29"/>
      <c r="AA209" s="21"/>
      <c r="AB209" s="21"/>
      <c r="AC209" s="21"/>
      <c r="AD209" s="21"/>
      <c r="AE209" s="21"/>
    </row>
    <row r="210" spans="1:31" hidden="1" x14ac:dyDescent="0.2">
      <c r="A210" s="20"/>
      <c r="B210" s="20"/>
      <c r="C210" s="21"/>
      <c r="D210" s="21"/>
      <c r="E210" s="21"/>
      <c r="F210" s="21"/>
      <c r="G210" s="21"/>
      <c r="H210" s="21"/>
      <c r="I210" s="21"/>
      <c r="J210" s="21"/>
      <c r="K210" s="21"/>
      <c r="L210" s="21"/>
      <c r="M210" s="21"/>
      <c r="N210" s="21"/>
      <c r="O210" s="21"/>
      <c r="P210" s="21"/>
      <c r="Q210" s="21"/>
      <c r="R210" s="21"/>
      <c r="S210" s="21"/>
      <c r="T210" s="22"/>
      <c r="U210" s="21">
        <f>IF((D210*Config!$B$9)+(E210*Config!$B$10)+(F210*Config!$B$11)+(G210*Config!$B$12)+(H210*Config!$B$13)+(I210*Config!$B$14)+(J210*Config!$B$15)+(K210*Config!$B$16)+(L210*Config!$B$17)+(M210*Config!$B$18)+(N210*Config!$B$19)+(O210*Config!$B$20)+(P210*Config!$B$21)+(Q210*Config!$B$22)+(R210*Config!$B$23)+(S210*Config!$B$24)&gt;0,1,0)</f>
        <v>0</v>
      </c>
      <c r="V210" s="21">
        <f t="shared" si="36"/>
        <v>0</v>
      </c>
      <c r="W210" s="23"/>
      <c r="X210" s="24"/>
      <c r="Y210" s="29"/>
      <c r="Z210" s="29"/>
      <c r="AA210" s="21"/>
      <c r="AB210" s="21"/>
      <c r="AC210" s="21"/>
      <c r="AD210" s="21"/>
      <c r="AE210" s="21"/>
    </row>
    <row r="211" spans="1:31" hidden="1" x14ac:dyDescent="0.2">
      <c r="A211" s="20"/>
      <c r="B211" s="20"/>
      <c r="C211" s="21"/>
      <c r="D211" s="21"/>
      <c r="E211" s="21"/>
      <c r="F211" s="21"/>
      <c r="G211" s="21"/>
      <c r="H211" s="21"/>
      <c r="I211" s="21"/>
      <c r="J211" s="21"/>
      <c r="K211" s="21"/>
      <c r="L211" s="21"/>
      <c r="M211" s="21"/>
      <c r="N211" s="21"/>
      <c r="O211" s="21"/>
      <c r="P211" s="21"/>
      <c r="Q211" s="21"/>
      <c r="R211" s="21"/>
      <c r="S211" s="21"/>
      <c r="T211" s="22"/>
      <c r="U211" s="21">
        <f>IF((D211*Config!$B$9)+(E211*Config!$B$10)+(F211*Config!$B$11)+(G211*Config!$B$12)+(H211*Config!$B$13)+(I211*Config!$B$14)+(J211*Config!$B$15)+(K211*Config!$B$16)+(L211*Config!$B$17)+(M211*Config!$B$18)+(N211*Config!$B$19)+(O211*Config!$B$20)+(P211*Config!$B$21)+(Q211*Config!$B$22)+(R211*Config!$B$23)+(S211*Config!$B$24)&gt;0,1,0)</f>
        <v>0</v>
      </c>
      <c r="V211" s="21">
        <f t="shared" si="36"/>
        <v>0</v>
      </c>
      <c r="W211" s="23"/>
      <c r="X211" s="24"/>
      <c r="Y211" s="29"/>
      <c r="Z211" s="29"/>
      <c r="AA211" s="21"/>
      <c r="AB211" s="21"/>
      <c r="AC211" s="21"/>
      <c r="AD211" s="21"/>
      <c r="AE211" s="21"/>
    </row>
    <row r="212" spans="1:31" hidden="1" x14ac:dyDescent="0.2">
      <c r="A212" s="20"/>
      <c r="B212" s="20"/>
      <c r="C212" s="21"/>
      <c r="D212" s="21"/>
      <c r="E212" s="21"/>
      <c r="F212" s="21"/>
      <c r="G212" s="21"/>
      <c r="H212" s="21"/>
      <c r="I212" s="21"/>
      <c r="J212" s="21"/>
      <c r="K212" s="21"/>
      <c r="L212" s="21"/>
      <c r="M212" s="21"/>
      <c r="N212" s="21"/>
      <c r="O212" s="21"/>
      <c r="P212" s="21"/>
      <c r="Q212" s="21"/>
      <c r="R212" s="21"/>
      <c r="S212" s="21"/>
      <c r="T212" s="22"/>
      <c r="U212" s="21">
        <f>IF((D212*Config!$B$9)+(E212*Config!$B$10)+(F212*Config!$B$11)+(G212*Config!$B$12)+(H212*Config!$B$13)+(I212*Config!$B$14)+(J212*Config!$B$15)+(K212*Config!$B$16)+(L212*Config!$B$17)+(M212*Config!$B$18)+(N212*Config!$B$19)+(O212*Config!$B$20)+(P212*Config!$B$21)+(Q212*Config!$B$22)+(R212*Config!$B$23)+(S212*Config!$B$24)&gt;0,1,0)</f>
        <v>0</v>
      </c>
      <c r="V212" s="21">
        <f t="shared" si="36"/>
        <v>0</v>
      </c>
      <c r="W212" s="23"/>
      <c r="X212" s="24"/>
      <c r="Y212" s="29"/>
      <c r="Z212" s="29"/>
      <c r="AA212" s="21"/>
      <c r="AB212" s="21"/>
      <c r="AC212" s="21"/>
      <c r="AD212" s="21"/>
      <c r="AE212" s="21"/>
    </row>
    <row r="213" spans="1:31" hidden="1" x14ac:dyDescent="0.2">
      <c r="A213" s="20"/>
      <c r="B213" s="20"/>
      <c r="C213" s="21"/>
      <c r="D213" s="21"/>
      <c r="E213" s="21"/>
      <c r="F213" s="21"/>
      <c r="G213" s="21"/>
      <c r="H213" s="21"/>
      <c r="I213" s="21"/>
      <c r="J213" s="21"/>
      <c r="K213" s="21"/>
      <c r="L213" s="21"/>
      <c r="M213" s="21"/>
      <c r="N213" s="21"/>
      <c r="O213" s="21"/>
      <c r="P213" s="21"/>
      <c r="Q213" s="21"/>
      <c r="R213" s="21"/>
      <c r="S213" s="21"/>
      <c r="T213" s="22"/>
      <c r="U213" s="21">
        <f>IF((D213*Config!$B$9)+(E213*Config!$B$10)+(F213*Config!$B$11)+(G213*Config!$B$12)+(H213*Config!$B$13)+(I213*Config!$B$14)+(J213*Config!$B$15)+(K213*Config!$B$16)+(L213*Config!$B$17)+(M213*Config!$B$18)+(N213*Config!$B$19)+(O213*Config!$B$20)+(P213*Config!$B$21)+(Q213*Config!$B$22)+(R213*Config!$B$23)+(S213*Config!$B$24)&gt;0,1,0)</f>
        <v>0</v>
      </c>
      <c r="V213" s="21">
        <f t="shared" si="36"/>
        <v>0</v>
      </c>
      <c r="W213" s="23"/>
      <c r="X213" s="24"/>
      <c r="Y213" s="29"/>
      <c r="Z213" s="29"/>
      <c r="AA213" s="21"/>
      <c r="AB213" s="21"/>
      <c r="AC213" s="21"/>
      <c r="AD213" s="21"/>
      <c r="AE213" s="21"/>
    </row>
    <row r="214" spans="1:31" hidden="1" x14ac:dyDescent="0.2">
      <c r="A214" s="20"/>
      <c r="B214" s="20"/>
      <c r="C214" s="21"/>
      <c r="D214" s="21"/>
      <c r="E214" s="21"/>
      <c r="F214" s="21"/>
      <c r="G214" s="21"/>
      <c r="H214" s="21"/>
      <c r="I214" s="21"/>
      <c r="J214" s="21"/>
      <c r="K214" s="21"/>
      <c r="L214" s="21"/>
      <c r="M214" s="21"/>
      <c r="N214" s="21"/>
      <c r="O214" s="21"/>
      <c r="P214" s="21"/>
      <c r="Q214" s="21"/>
      <c r="R214" s="21"/>
      <c r="S214" s="21"/>
      <c r="T214" s="22"/>
      <c r="U214" s="21">
        <f>IF((D214*Config!$B$9)+(E214*Config!$B$10)+(F214*Config!$B$11)+(G214*Config!$B$12)+(H214*Config!$B$13)+(I214*Config!$B$14)+(J214*Config!$B$15)+(K214*Config!$B$16)+(L214*Config!$B$17)+(M214*Config!$B$18)+(N214*Config!$B$19)+(O214*Config!$B$20)+(P214*Config!$B$21)+(Q214*Config!$B$22)+(R214*Config!$B$23)+(S214*Config!$B$24)&gt;0,1,0)</f>
        <v>0</v>
      </c>
      <c r="V214" s="21">
        <f t="shared" si="36"/>
        <v>0</v>
      </c>
      <c r="W214" s="23"/>
      <c r="X214" s="24"/>
      <c r="Y214" s="29"/>
      <c r="Z214" s="29"/>
      <c r="AA214" s="21"/>
      <c r="AB214" s="21"/>
      <c r="AC214" s="21"/>
      <c r="AD214" s="21"/>
      <c r="AE214" s="21"/>
    </row>
    <row r="215" spans="1:31" hidden="1" x14ac:dyDescent="0.2">
      <c r="A215" s="20"/>
      <c r="B215" s="20"/>
      <c r="C215" s="21"/>
      <c r="D215" s="21"/>
      <c r="E215" s="21"/>
      <c r="F215" s="21"/>
      <c r="G215" s="21"/>
      <c r="H215" s="21"/>
      <c r="I215" s="21"/>
      <c r="J215" s="21"/>
      <c r="K215" s="21"/>
      <c r="L215" s="21"/>
      <c r="M215" s="21"/>
      <c r="N215" s="21"/>
      <c r="O215" s="21"/>
      <c r="P215" s="21"/>
      <c r="Q215" s="21"/>
      <c r="R215" s="21"/>
      <c r="S215" s="21"/>
      <c r="T215" s="22"/>
      <c r="U215" s="21">
        <f>IF((D215*Config!$B$9)+(E215*Config!$B$10)+(F215*Config!$B$11)+(G215*Config!$B$12)+(H215*Config!$B$13)+(I215*Config!$B$14)+(J215*Config!$B$15)+(K215*Config!$B$16)+(L215*Config!$B$17)+(M215*Config!$B$18)+(N215*Config!$B$19)+(O215*Config!$B$20)+(P215*Config!$B$21)+(Q215*Config!$B$22)+(R215*Config!$B$23)+(S215*Config!$B$24)&gt;0,1,0)</f>
        <v>0</v>
      </c>
      <c r="V215" s="21">
        <f t="shared" si="36"/>
        <v>0</v>
      </c>
      <c r="W215" s="23"/>
      <c r="X215" s="24"/>
      <c r="Y215" s="29"/>
      <c r="Z215" s="29"/>
      <c r="AA215" s="21"/>
      <c r="AB215" s="21"/>
      <c r="AC215" s="21"/>
      <c r="AD215" s="21"/>
      <c r="AE215" s="21"/>
    </row>
    <row r="216" spans="1:31" hidden="1" x14ac:dyDescent="0.2">
      <c r="A216" s="20"/>
      <c r="B216" s="20"/>
      <c r="C216" s="21"/>
      <c r="D216" s="21"/>
      <c r="E216" s="21"/>
      <c r="F216" s="21"/>
      <c r="G216" s="21"/>
      <c r="H216" s="21"/>
      <c r="I216" s="21"/>
      <c r="J216" s="21"/>
      <c r="K216" s="21"/>
      <c r="L216" s="21"/>
      <c r="M216" s="21"/>
      <c r="N216" s="21"/>
      <c r="O216" s="21"/>
      <c r="P216" s="21"/>
      <c r="Q216" s="21"/>
      <c r="R216" s="21"/>
      <c r="S216" s="21"/>
      <c r="T216" s="22"/>
      <c r="U216" s="21">
        <f>IF((D216*Config!$B$9)+(E216*Config!$B$10)+(F216*Config!$B$11)+(G216*Config!$B$12)+(H216*Config!$B$13)+(I216*Config!$B$14)+(J216*Config!$B$15)+(K216*Config!$B$16)+(L216*Config!$B$17)+(M216*Config!$B$18)+(N216*Config!$B$19)+(O216*Config!$B$20)+(P216*Config!$B$21)+(Q216*Config!$B$22)+(R216*Config!$B$23)+(S216*Config!$B$24)&gt;0,1,0)</f>
        <v>0</v>
      </c>
      <c r="V216" s="21">
        <f t="shared" si="36"/>
        <v>0</v>
      </c>
      <c r="W216" s="23"/>
      <c r="X216" s="24"/>
      <c r="Y216" s="29"/>
      <c r="Z216" s="29"/>
      <c r="AA216" s="21"/>
      <c r="AB216" s="21"/>
      <c r="AC216" s="21"/>
      <c r="AD216" s="21"/>
      <c r="AE216" s="21"/>
    </row>
    <row r="217" spans="1:31" hidden="1" x14ac:dyDescent="0.2">
      <c r="A217" s="20"/>
      <c r="B217" s="20"/>
      <c r="C217" s="21"/>
      <c r="D217" s="21"/>
      <c r="E217" s="21"/>
      <c r="F217" s="21"/>
      <c r="G217" s="21"/>
      <c r="H217" s="21"/>
      <c r="I217" s="21"/>
      <c r="J217" s="21"/>
      <c r="K217" s="21"/>
      <c r="L217" s="21"/>
      <c r="M217" s="21"/>
      <c r="N217" s="21"/>
      <c r="O217" s="21"/>
      <c r="P217" s="21"/>
      <c r="Q217" s="21"/>
      <c r="R217" s="21"/>
      <c r="S217" s="21"/>
      <c r="T217" s="22"/>
      <c r="U217" s="21">
        <f>IF((D217*Config!$B$9)+(E217*Config!$B$10)+(F217*Config!$B$11)+(G217*Config!$B$12)+(H217*Config!$B$13)+(I217*Config!$B$14)+(J217*Config!$B$15)+(K217*Config!$B$16)+(L217*Config!$B$17)+(M217*Config!$B$18)+(N217*Config!$B$19)+(O217*Config!$B$20)+(P217*Config!$B$21)+(Q217*Config!$B$22)+(R217*Config!$B$23)+(S217*Config!$B$24)&gt;0,1,0)</f>
        <v>0</v>
      </c>
      <c r="V217" s="21">
        <f t="shared" si="36"/>
        <v>0</v>
      </c>
      <c r="W217" s="23"/>
      <c r="X217" s="24"/>
      <c r="Y217" s="29"/>
      <c r="Z217" s="29"/>
      <c r="AA217" s="21"/>
      <c r="AB217" s="21"/>
      <c r="AC217" s="21"/>
      <c r="AD217" s="21"/>
      <c r="AE217" s="21"/>
    </row>
    <row r="218" spans="1:31" hidden="1" x14ac:dyDescent="0.2">
      <c r="A218" s="20"/>
      <c r="B218" s="20"/>
      <c r="C218" s="21"/>
      <c r="D218" s="21"/>
      <c r="E218" s="21"/>
      <c r="F218" s="21"/>
      <c r="G218" s="21"/>
      <c r="H218" s="21"/>
      <c r="I218" s="21"/>
      <c r="J218" s="21"/>
      <c r="K218" s="21"/>
      <c r="L218" s="21"/>
      <c r="M218" s="21"/>
      <c r="N218" s="21"/>
      <c r="O218" s="21"/>
      <c r="P218" s="21"/>
      <c r="Q218" s="21"/>
      <c r="R218" s="21"/>
      <c r="S218" s="21"/>
      <c r="T218" s="22"/>
      <c r="U218" s="21">
        <f>IF((D218*Config!$B$9)+(E218*Config!$B$10)+(F218*Config!$B$11)+(G218*Config!$B$12)+(H218*Config!$B$13)+(I218*Config!$B$14)+(J218*Config!$B$15)+(K218*Config!$B$16)+(L218*Config!$B$17)+(M218*Config!$B$18)+(N218*Config!$B$19)+(O218*Config!$B$20)+(P218*Config!$B$21)+(Q218*Config!$B$22)+(R218*Config!$B$23)+(S218*Config!$B$24)&gt;0,1,0)</f>
        <v>0</v>
      </c>
      <c r="V218" s="21">
        <f t="shared" si="36"/>
        <v>0</v>
      </c>
      <c r="W218" s="23"/>
      <c r="X218" s="24"/>
      <c r="Y218" s="29"/>
      <c r="Z218" s="29"/>
      <c r="AA218" s="21"/>
      <c r="AB218" s="21"/>
      <c r="AC218" s="21"/>
      <c r="AD218" s="21"/>
      <c r="AE218" s="21"/>
    </row>
    <row r="219" spans="1:31" hidden="1" x14ac:dyDescent="0.2">
      <c r="A219" s="20"/>
      <c r="B219" s="20"/>
      <c r="C219" s="21"/>
      <c r="D219" s="21"/>
      <c r="E219" s="21"/>
      <c r="F219" s="21"/>
      <c r="G219" s="21"/>
      <c r="H219" s="21"/>
      <c r="I219" s="21"/>
      <c r="J219" s="21"/>
      <c r="K219" s="21"/>
      <c r="L219" s="21"/>
      <c r="M219" s="21"/>
      <c r="N219" s="21"/>
      <c r="O219" s="21"/>
      <c r="P219" s="21"/>
      <c r="Q219" s="21"/>
      <c r="R219" s="21"/>
      <c r="S219" s="21"/>
      <c r="T219" s="22"/>
      <c r="U219" s="21">
        <f>IF((D219*Config!$B$9)+(E219*Config!$B$10)+(F219*Config!$B$11)+(G219*Config!$B$12)+(H219*Config!$B$13)+(I219*Config!$B$14)+(J219*Config!$B$15)+(K219*Config!$B$16)+(L219*Config!$B$17)+(M219*Config!$B$18)+(N219*Config!$B$19)+(O219*Config!$B$20)+(P219*Config!$B$21)+(Q219*Config!$B$22)+(R219*Config!$B$23)+(S219*Config!$B$24)&gt;0,1,0)</f>
        <v>0</v>
      </c>
      <c r="V219" s="21">
        <f t="shared" si="36"/>
        <v>0</v>
      </c>
      <c r="W219" s="23"/>
      <c r="X219" s="24"/>
      <c r="Y219" s="29"/>
      <c r="Z219" s="29"/>
      <c r="AA219" s="21"/>
      <c r="AB219" s="21"/>
      <c r="AC219" s="21"/>
      <c r="AD219" s="21"/>
      <c r="AE219" s="21"/>
    </row>
    <row r="220" spans="1:31" hidden="1" x14ac:dyDescent="0.2">
      <c r="A220" s="20"/>
      <c r="B220" s="20"/>
      <c r="C220" s="21"/>
      <c r="D220" s="21"/>
      <c r="E220" s="21"/>
      <c r="F220" s="21"/>
      <c r="G220" s="21"/>
      <c r="H220" s="21"/>
      <c r="I220" s="21"/>
      <c r="J220" s="21"/>
      <c r="K220" s="21"/>
      <c r="L220" s="21"/>
      <c r="M220" s="21"/>
      <c r="N220" s="21"/>
      <c r="O220" s="21"/>
      <c r="P220" s="21"/>
      <c r="Q220" s="21"/>
      <c r="R220" s="21"/>
      <c r="S220" s="21"/>
      <c r="T220" s="22"/>
      <c r="U220" s="21">
        <f>IF((D220*Config!$B$9)+(E220*Config!$B$10)+(F220*Config!$B$11)+(G220*Config!$B$12)+(H220*Config!$B$13)+(I220*Config!$B$14)+(J220*Config!$B$15)+(K220*Config!$B$16)+(L220*Config!$B$17)+(M220*Config!$B$18)+(N220*Config!$B$19)+(O220*Config!$B$20)+(P220*Config!$B$21)+(Q220*Config!$B$22)+(R220*Config!$B$23)+(S220*Config!$B$24)&gt;0,1,0)</f>
        <v>0</v>
      </c>
      <c r="V220" s="21">
        <f t="shared" si="36"/>
        <v>0</v>
      </c>
      <c r="W220" s="23"/>
      <c r="X220" s="24"/>
      <c r="Y220" s="29"/>
      <c r="Z220" s="29"/>
      <c r="AA220" s="21"/>
      <c r="AB220" s="21"/>
      <c r="AC220" s="21"/>
      <c r="AD220" s="21"/>
      <c r="AE220" s="21"/>
    </row>
    <row r="221" spans="1:31" hidden="1" x14ac:dyDescent="0.2">
      <c r="A221" s="20"/>
      <c r="B221" s="20"/>
      <c r="C221" s="21"/>
      <c r="D221" s="21"/>
      <c r="E221" s="21"/>
      <c r="F221" s="21"/>
      <c r="G221" s="21"/>
      <c r="H221" s="21"/>
      <c r="I221" s="21"/>
      <c r="J221" s="21"/>
      <c r="K221" s="21"/>
      <c r="L221" s="21"/>
      <c r="M221" s="21"/>
      <c r="N221" s="21"/>
      <c r="O221" s="21"/>
      <c r="P221" s="21"/>
      <c r="Q221" s="21"/>
      <c r="R221" s="21"/>
      <c r="S221" s="21"/>
      <c r="T221" s="22"/>
      <c r="U221" s="21">
        <f>IF((D221*Config!$B$9)+(E221*Config!$B$10)+(F221*Config!$B$11)+(G221*Config!$B$12)+(H221*Config!$B$13)+(I221*Config!$B$14)+(J221*Config!$B$15)+(K221*Config!$B$16)+(L221*Config!$B$17)+(M221*Config!$B$18)+(N221*Config!$B$19)+(O221*Config!$B$20)+(P221*Config!$B$21)+(Q221*Config!$B$22)+(R221*Config!$B$23)+(S221*Config!$B$24)&gt;0,1,0)</f>
        <v>0</v>
      </c>
      <c r="V221" s="21">
        <f t="shared" si="36"/>
        <v>0</v>
      </c>
      <c r="W221" s="23"/>
      <c r="X221" s="24"/>
      <c r="Y221" s="29"/>
      <c r="Z221" s="29"/>
      <c r="AA221" s="21"/>
      <c r="AB221" s="21"/>
      <c r="AC221" s="21"/>
      <c r="AD221" s="21"/>
      <c r="AE221" s="21"/>
    </row>
    <row r="222" spans="1:31" hidden="1" x14ac:dyDescent="0.2">
      <c r="A222" s="20"/>
      <c r="B222" s="20"/>
      <c r="C222" s="21"/>
      <c r="D222" s="21"/>
      <c r="E222" s="21"/>
      <c r="F222" s="21"/>
      <c r="G222" s="21"/>
      <c r="H222" s="21"/>
      <c r="I222" s="21"/>
      <c r="J222" s="21"/>
      <c r="K222" s="21"/>
      <c r="L222" s="21"/>
      <c r="M222" s="21"/>
      <c r="N222" s="21"/>
      <c r="O222" s="21"/>
      <c r="P222" s="21"/>
      <c r="Q222" s="21"/>
      <c r="R222" s="21"/>
      <c r="S222" s="21"/>
      <c r="T222" s="22"/>
      <c r="U222" s="21">
        <f>IF((D222*Config!$B$9)+(E222*Config!$B$10)+(F222*Config!$B$11)+(G222*Config!$B$12)+(H222*Config!$B$13)+(I222*Config!$B$14)+(J222*Config!$B$15)+(K222*Config!$B$16)+(L222*Config!$B$17)+(M222*Config!$B$18)+(N222*Config!$B$19)+(O222*Config!$B$20)+(P222*Config!$B$21)+(Q222*Config!$B$22)+(R222*Config!$B$23)+(S222*Config!$B$24)&gt;0,1,0)</f>
        <v>0</v>
      </c>
      <c r="V222" s="21">
        <f t="shared" si="36"/>
        <v>0</v>
      </c>
      <c r="W222" s="23"/>
      <c r="X222" s="24"/>
      <c r="Y222" s="29"/>
      <c r="Z222" s="29"/>
      <c r="AA222" s="21"/>
      <c r="AB222" s="21"/>
      <c r="AC222" s="21"/>
      <c r="AD222" s="21"/>
      <c r="AE222" s="21"/>
    </row>
    <row r="223" spans="1:31" hidden="1" x14ac:dyDescent="0.2">
      <c r="A223" s="20"/>
      <c r="B223" s="20"/>
      <c r="C223" s="21"/>
      <c r="D223" s="21"/>
      <c r="E223" s="21"/>
      <c r="F223" s="21"/>
      <c r="G223" s="21"/>
      <c r="H223" s="21"/>
      <c r="I223" s="21"/>
      <c r="J223" s="21"/>
      <c r="K223" s="21"/>
      <c r="L223" s="21"/>
      <c r="M223" s="21"/>
      <c r="N223" s="21"/>
      <c r="O223" s="21"/>
      <c r="P223" s="21"/>
      <c r="Q223" s="21"/>
      <c r="R223" s="21"/>
      <c r="S223" s="21"/>
      <c r="T223" s="22"/>
      <c r="U223" s="21">
        <f>IF((D223*Config!$B$9)+(E223*Config!$B$10)+(F223*Config!$B$11)+(G223*Config!$B$12)+(H223*Config!$B$13)+(I223*Config!$B$14)+(J223*Config!$B$15)+(K223*Config!$B$16)+(L223*Config!$B$17)+(M223*Config!$B$18)+(N223*Config!$B$19)+(O223*Config!$B$20)+(P223*Config!$B$21)+(Q223*Config!$B$22)+(R223*Config!$B$23)+(S223*Config!$B$24)&gt;0,1,0)</f>
        <v>0</v>
      </c>
      <c r="V223" s="21">
        <f t="shared" si="36"/>
        <v>0</v>
      </c>
      <c r="W223" s="23"/>
      <c r="X223" s="24"/>
      <c r="Y223" s="29"/>
      <c r="Z223" s="29"/>
      <c r="AA223" s="21"/>
      <c r="AB223" s="21"/>
      <c r="AC223" s="21"/>
      <c r="AD223" s="21"/>
      <c r="AE223" s="21"/>
    </row>
    <row r="224" spans="1:31" hidden="1" x14ac:dyDescent="0.2">
      <c r="A224" s="20"/>
      <c r="B224" s="20"/>
      <c r="C224" s="21"/>
      <c r="D224" s="21"/>
      <c r="E224" s="21"/>
      <c r="F224" s="21"/>
      <c r="G224" s="21"/>
      <c r="H224" s="21"/>
      <c r="I224" s="21"/>
      <c r="J224" s="21"/>
      <c r="K224" s="21"/>
      <c r="L224" s="21"/>
      <c r="M224" s="21"/>
      <c r="N224" s="21"/>
      <c r="O224" s="21"/>
      <c r="P224" s="21"/>
      <c r="Q224" s="21"/>
      <c r="R224" s="21"/>
      <c r="S224" s="21"/>
      <c r="T224" s="22"/>
      <c r="U224" s="21">
        <f>IF((D224*Config!$B$9)+(E224*Config!$B$10)+(F224*Config!$B$11)+(G224*Config!$B$12)+(H224*Config!$B$13)+(I224*Config!$B$14)+(J224*Config!$B$15)+(K224*Config!$B$16)+(L224*Config!$B$17)+(M224*Config!$B$18)+(N224*Config!$B$19)+(O224*Config!$B$20)+(P224*Config!$B$21)+(Q224*Config!$B$22)+(R224*Config!$B$23)+(S224*Config!$B$24)&gt;0,1,0)</f>
        <v>0</v>
      </c>
      <c r="V224" s="21">
        <f t="shared" si="36"/>
        <v>0</v>
      </c>
      <c r="W224" s="23"/>
      <c r="X224" s="24"/>
      <c r="Y224" s="29"/>
      <c r="Z224" s="29"/>
      <c r="AA224" s="21"/>
      <c r="AB224" s="21"/>
      <c r="AC224" s="21"/>
      <c r="AD224" s="21"/>
      <c r="AE224" s="21"/>
    </row>
    <row r="225" spans="1:31" hidden="1" x14ac:dyDescent="0.2">
      <c r="A225" s="20"/>
      <c r="B225" s="20"/>
      <c r="C225" s="21"/>
      <c r="D225" s="21"/>
      <c r="E225" s="21"/>
      <c r="F225" s="21"/>
      <c r="G225" s="21"/>
      <c r="H225" s="21"/>
      <c r="I225" s="21"/>
      <c r="J225" s="21"/>
      <c r="K225" s="21"/>
      <c r="L225" s="21"/>
      <c r="M225" s="21"/>
      <c r="N225" s="21"/>
      <c r="O225" s="21"/>
      <c r="P225" s="21"/>
      <c r="Q225" s="21"/>
      <c r="R225" s="21"/>
      <c r="S225" s="21"/>
      <c r="T225" s="22"/>
      <c r="U225" s="21">
        <f>IF((D225*Config!$B$9)+(E225*Config!$B$10)+(F225*Config!$B$11)+(G225*Config!$B$12)+(H225*Config!$B$13)+(I225*Config!$B$14)+(J225*Config!$B$15)+(K225*Config!$B$16)+(L225*Config!$B$17)+(M225*Config!$B$18)+(N225*Config!$B$19)+(O225*Config!$B$20)+(P225*Config!$B$21)+(Q225*Config!$B$22)+(R225*Config!$B$23)+(S225*Config!$B$24)&gt;0,1,0)</f>
        <v>0</v>
      </c>
      <c r="V225" s="21">
        <f t="shared" si="36"/>
        <v>0</v>
      </c>
      <c r="W225" s="23"/>
      <c r="X225" s="24"/>
      <c r="Y225" s="29"/>
      <c r="Z225" s="29"/>
      <c r="AA225" s="21"/>
      <c r="AB225" s="21"/>
      <c r="AC225" s="21"/>
      <c r="AD225" s="21"/>
      <c r="AE225" s="21"/>
    </row>
    <row r="226" spans="1:31" hidden="1" x14ac:dyDescent="0.2">
      <c r="A226" s="20"/>
      <c r="B226" s="20"/>
      <c r="C226" s="21"/>
      <c r="D226" s="21"/>
      <c r="E226" s="21"/>
      <c r="F226" s="21"/>
      <c r="G226" s="21"/>
      <c r="H226" s="21"/>
      <c r="I226" s="21"/>
      <c r="J226" s="21"/>
      <c r="K226" s="21"/>
      <c r="L226" s="21"/>
      <c r="M226" s="21"/>
      <c r="N226" s="21"/>
      <c r="O226" s="21"/>
      <c r="P226" s="21"/>
      <c r="Q226" s="21"/>
      <c r="R226" s="21"/>
      <c r="S226" s="21"/>
      <c r="T226" s="22"/>
      <c r="U226" s="21">
        <f>IF((D226*Config!$B$9)+(E226*Config!$B$10)+(F226*Config!$B$11)+(G226*Config!$B$12)+(H226*Config!$B$13)+(I226*Config!$B$14)+(J226*Config!$B$15)+(K226*Config!$B$16)+(L226*Config!$B$17)+(M226*Config!$B$18)+(N226*Config!$B$19)+(O226*Config!$B$20)+(P226*Config!$B$21)+(Q226*Config!$B$22)+(R226*Config!$B$23)+(S226*Config!$B$24)&gt;0,1,0)</f>
        <v>0</v>
      </c>
      <c r="V226" s="21">
        <f t="shared" si="36"/>
        <v>0</v>
      </c>
      <c r="W226" s="23"/>
      <c r="X226" s="24"/>
      <c r="Y226" s="29"/>
      <c r="Z226" s="29"/>
      <c r="AA226" s="21"/>
      <c r="AB226" s="21"/>
      <c r="AC226" s="21"/>
      <c r="AD226" s="21"/>
      <c r="AE226" s="21"/>
    </row>
    <row r="227" spans="1:31" hidden="1" x14ac:dyDescent="0.2">
      <c r="A227" s="20"/>
      <c r="B227" s="20"/>
      <c r="C227" s="21"/>
      <c r="D227" s="21"/>
      <c r="E227" s="21"/>
      <c r="F227" s="21"/>
      <c r="G227" s="21"/>
      <c r="H227" s="21"/>
      <c r="I227" s="21"/>
      <c r="J227" s="21"/>
      <c r="K227" s="21"/>
      <c r="L227" s="21"/>
      <c r="M227" s="21"/>
      <c r="N227" s="21"/>
      <c r="O227" s="21"/>
      <c r="P227" s="21"/>
      <c r="Q227" s="21"/>
      <c r="R227" s="21"/>
      <c r="S227" s="21"/>
      <c r="T227" s="22"/>
      <c r="U227" s="21">
        <f>IF((D227*Config!$B$9)+(E227*Config!$B$10)+(F227*Config!$B$11)+(G227*Config!$B$12)+(H227*Config!$B$13)+(I227*Config!$B$14)+(J227*Config!$B$15)+(K227*Config!$B$16)+(L227*Config!$B$17)+(M227*Config!$B$18)+(N227*Config!$B$19)+(O227*Config!$B$20)+(P227*Config!$B$21)+(Q227*Config!$B$22)+(R227*Config!$B$23)+(S227*Config!$B$24)&gt;0,1,0)</f>
        <v>0</v>
      </c>
      <c r="V227" s="21">
        <f t="shared" si="36"/>
        <v>0</v>
      </c>
      <c r="W227" s="23"/>
      <c r="X227" s="24"/>
      <c r="Y227" s="29"/>
      <c r="Z227" s="29"/>
      <c r="AA227" s="21"/>
      <c r="AB227" s="21"/>
      <c r="AC227" s="21"/>
      <c r="AD227" s="21"/>
      <c r="AE227" s="21"/>
    </row>
    <row r="228" spans="1:31" hidden="1" x14ac:dyDescent="0.2">
      <c r="A228" s="20"/>
      <c r="B228" s="20"/>
      <c r="C228" s="21"/>
      <c r="D228" s="21"/>
      <c r="E228" s="21"/>
      <c r="F228" s="21"/>
      <c r="G228" s="21"/>
      <c r="H228" s="21"/>
      <c r="I228" s="21"/>
      <c r="J228" s="21"/>
      <c r="K228" s="21"/>
      <c r="L228" s="21"/>
      <c r="M228" s="21"/>
      <c r="N228" s="21"/>
      <c r="O228" s="21"/>
      <c r="P228" s="21"/>
      <c r="Q228" s="21"/>
      <c r="R228" s="21"/>
      <c r="S228" s="21"/>
      <c r="T228" s="22"/>
      <c r="U228" s="21">
        <f>IF((D228*Config!$B$9)+(E228*Config!$B$10)+(F228*Config!$B$11)+(G228*Config!$B$12)+(H228*Config!$B$13)+(I228*Config!$B$14)+(J228*Config!$B$15)+(K228*Config!$B$16)+(L228*Config!$B$17)+(M228*Config!$B$18)+(N228*Config!$B$19)+(O228*Config!$B$20)+(P228*Config!$B$21)+(Q228*Config!$B$22)+(R228*Config!$B$23)+(S228*Config!$B$24)&gt;0,1,0)</f>
        <v>0</v>
      </c>
      <c r="V228" s="21">
        <f t="shared" si="36"/>
        <v>0</v>
      </c>
      <c r="W228" s="23"/>
      <c r="X228" s="24"/>
      <c r="Y228" s="29"/>
      <c r="Z228" s="29"/>
      <c r="AA228" s="21"/>
      <c r="AB228" s="21"/>
      <c r="AC228" s="21"/>
      <c r="AD228" s="21"/>
      <c r="AE228" s="21"/>
    </row>
    <row r="229" spans="1:31" hidden="1" x14ac:dyDescent="0.2">
      <c r="A229" s="20"/>
      <c r="B229" s="20"/>
      <c r="C229" s="21"/>
      <c r="D229" s="21"/>
      <c r="E229" s="21"/>
      <c r="F229" s="21"/>
      <c r="G229" s="21"/>
      <c r="H229" s="21"/>
      <c r="I229" s="21"/>
      <c r="J229" s="21"/>
      <c r="K229" s="21"/>
      <c r="L229" s="21"/>
      <c r="M229" s="21"/>
      <c r="N229" s="21"/>
      <c r="O229" s="21"/>
      <c r="P229" s="21"/>
      <c r="Q229" s="21"/>
      <c r="R229" s="21"/>
      <c r="S229" s="21"/>
      <c r="T229" s="22"/>
      <c r="U229" s="21">
        <f>IF((D229*Config!$B$9)+(E229*Config!$B$10)+(F229*Config!$B$11)+(G229*Config!$B$12)+(H229*Config!$B$13)+(I229*Config!$B$14)+(J229*Config!$B$15)+(K229*Config!$B$16)+(L229*Config!$B$17)+(M229*Config!$B$18)+(N229*Config!$B$19)+(O229*Config!$B$20)+(P229*Config!$B$21)+(Q229*Config!$B$22)+(R229*Config!$B$23)+(S229*Config!$B$24)&gt;0,1,0)</f>
        <v>0</v>
      </c>
      <c r="V229" s="21">
        <f t="shared" si="36"/>
        <v>0</v>
      </c>
      <c r="W229" s="23"/>
      <c r="X229" s="24"/>
      <c r="Y229" s="29"/>
      <c r="Z229" s="29"/>
      <c r="AA229" s="21"/>
      <c r="AB229" s="21"/>
      <c r="AC229" s="21"/>
      <c r="AD229" s="21"/>
      <c r="AE229" s="21"/>
    </row>
    <row r="230" spans="1:31" hidden="1" x14ac:dyDescent="0.2">
      <c r="A230" s="20"/>
      <c r="B230" s="20"/>
      <c r="C230" s="21"/>
      <c r="D230" s="21"/>
      <c r="E230" s="21"/>
      <c r="F230" s="21"/>
      <c r="G230" s="21"/>
      <c r="H230" s="21"/>
      <c r="I230" s="21"/>
      <c r="J230" s="21"/>
      <c r="K230" s="21"/>
      <c r="L230" s="21"/>
      <c r="M230" s="21"/>
      <c r="N230" s="21"/>
      <c r="O230" s="21"/>
      <c r="P230" s="21"/>
      <c r="Q230" s="21"/>
      <c r="R230" s="21"/>
      <c r="S230" s="21"/>
      <c r="T230" s="22"/>
      <c r="U230" s="21">
        <f>IF((D230*Config!$B$9)+(E230*Config!$B$10)+(F230*Config!$B$11)+(G230*Config!$B$12)+(H230*Config!$B$13)+(I230*Config!$B$14)+(J230*Config!$B$15)+(K230*Config!$B$16)+(L230*Config!$B$17)+(M230*Config!$B$18)+(N230*Config!$B$19)+(O230*Config!$B$20)+(P230*Config!$B$21)+(Q230*Config!$B$22)+(R230*Config!$B$23)+(S230*Config!$B$24)&gt;0,1,0)</f>
        <v>0</v>
      </c>
      <c r="V230" s="21">
        <f t="shared" si="36"/>
        <v>0</v>
      </c>
      <c r="W230" s="23"/>
      <c r="X230" s="24"/>
      <c r="Y230" s="29"/>
      <c r="Z230" s="29"/>
      <c r="AA230" s="21"/>
      <c r="AB230" s="21"/>
      <c r="AC230" s="21"/>
      <c r="AD230" s="21"/>
      <c r="AE230" s="21"/>
    </row>
    <row r="231" spans="1:31" hidden="1" x14ac:dyDescent="0.2">
      <c r="A231" s="20"/>
      <c r="B231" s="20"/>
      <c r="C231" s="21"/>
      <c r="D231" s="21"/>
      <c r="E231" s="21"/>
      <c r="F231" s="21"/>
      <c r="G231" s="21"/>
      <c r="H231" s="21"/>
      <c r="I231" s="21"/>
      <c r="J231" s="21"/>
      <c r="K231" s="21"/>
      <c r="L231" s="21"/>
      <c r="M231" s="21"/>
      <c r="N231" s="21"/>
      <c r="O231" s="21"/>
      <c r="P231" s="21"/>
      <c r="Q231" s="21"/>
      <c r="R231" s="21"/>
      <c r="S231" s="21"/>
      <c r="T231" s="22"/>
      <c r="U231" s="21">
        <f>IF((D231*Config!$B$9)+(E231*Config!$B$10)+(F231*Config!$B$11)+(G231*Config!$B$12)+(H231*Config!$B$13)+(I231*Config!$B$14)+(J231*Config!$B$15)+(K231*Config!$B$16)+(L231*Config!$B$17)+(M231*Config!$B$18)+(N231*Config!$B$19)+(O231*Config!$B$20)+(P231*Config!$B$21)+(Q231*Config!$B$22)+(R231*Config!$B$23)+(S231*Config!$B$24)&gt;0,1,0)</f>
        <v>0</v>
      </c>
      <c r="V231" s="21">
        <f t="shared" si="36"/>
        <v>0</v>
      </c>
      <c r="W231" s="23"/>
      <c r="X231" s="24"/>
      <c r="Y231" s="29"/>
      <c r="Z231" s="29"/>
      <c r="AA231" s="21"/>
      <c r="AB231" s="21"/>
      <c r="AC231" s="21"/>
      <c r="AD231" s="21"/>
      <c r="AE231" s="21"/>
    </row>
    <row r="232" spans="1:31" hidden="1" x14ac:dyDescent="0.2">
      <c r="A232" s="20"/>
      <c r="B232" s="20"/>
      <c r="C232" s="21"/>
      <c r="D232" s="21"/>
      <c r="E232" s="21"/>
      <c r="F232" s="21"/>
      <c r="G232" s="21"/>
      <c r="H232" s="21"/>
      <c r="I232" s="21"/>
      <c r="J232" s="21"/>
      <c r="K232" s="21"/>
      <c r="L232" s="21"/>
      <c r="M232" s="21"/>
      <c r="N232" s="21"/>
      <c r="O232" s="21"/>
      <c r="P232" s="21"/>
      <c r="Q232" s="21"/>
      <c r="R232" s="21"/>
      <c r="S232" s="21"/>
      <c r="T232" s="22"/>
      <c r="U232" s="21">
        <f>IF((D232*Config!$B$9)+(E232*Config!$B$10)+(F232*Config!$B$11)+(G232*Config!$B$12)+(H232*Config!$B$13)+(I232*Config!$B$14)+(J232*Config!$B$15)+(K232*Config!$B$16)+(L232*Config!$B$17)+(M232*Config!$B$18)+(N232*Config!$B$19)+(O232*Config!$B$20)+(P232*Config!$B$21)+(Q232*Config!$B$22)+(R232*Config!$B$23)+(S232*Config!$B$24)&gt;0,1,0)</f>
        <v>0</v>
      </c>
      <c r="V232" s="21">
        <f t="shared" si="36"/>
        <v>0</v>
      </c>
      <c r="W232" s="23"/>
      <c r="X232" s="24"/>
      <c r="Y232" s="29"/>
      <c r="Z232" s="29"/>
      <c r="AA232" s="21"/>
      <c r="AB232" s="21"/>
      <c r="AC232" s="21"/>
      <c r="AD232" s="21"/>
      <c r="AE232" s="21"/>
    </row>
    <row r="233" spans="1:31" hidden="1" x14ac:dyDescent="0.2">
      <c r="A233" s="20"/>
      <c r="B233" s="20"/>
      <c r="C233" s="21"/>
      <c r="D233" s="21"/>
      <c r="E233" s="21"/>
      <c r="F233" s="21"/>
      <c r="G233" s="21"/>
      <c r="H233" s="21"/>
      <c r="I233" s="21"/>
      <c r="J233" s="21"/>
      <c r="K233" s="21"/>
      <c r="L233" s="21"/>
      <c r="M233" s="21"/>
      <c r="N233" s="21"/>
      <c r="O233" s="21"/>
      <c r="P233" s="21"/>
      <c r="Q233" s="21"/>
      <c r="R233" s="21"/>
      <c r="S233" s="21"/>
      <c r="T233" s="22"/>
      <c r="U233" s="21">
        <f>IF((D233*Config!$B$9)+(E233*Config!$B$10)+(F233*Config!$B$11)+(G233*Config!$B$12)+(H233*Config!$B$13)+(I233*Config!$B$14)+(J233*Config!$B$15)+(K233*Config!$B$16)+(L233*Config!$B$17)+(M233*Config!$B$18)+(N233*Config!$B$19)+(O233*Config!$B$20)+(P233*Config!$B$21)+(Q233*Config!$B$22)+(R233*Config!$B$23)+(S233*Config!$B$24)&gt;0,1,0)</f>
        <v>0</v>
      </c>
      <c r="V233" s="21">
        <f t="shared" si="36"/>
        <v>0</v>
      </c>
      <c r="W233" s="23"/>
      <c r="X233" s="24"/>
      <c r="Y233" s="29"/>
      <c r="Z233" s="29"/>
      <c r="AA233" s="21"/>
      <c r="AB233" s="21"/>
      <c r="AC233" s="21"/>
      <c r="AD233" s="21"/>
      <c r="AE233" s="21"/>
    </row>
    <row r="234" spans="1:31" hidden="1" x14ac:dyDescent="0.2">
      <c r="A234" s="20"/>
      <c r="B234" s="20"/>
      <c r="C234" s="21"/>
      <c r="D234" s="21"/>
      <c r="E234" s="21"/>
      <c r="F234" s="21"/>
      <c r="G234" s="21"/>
      <c r="H234" s="21"/>
      <c r="I234" s="21"/>
      <c r="J234" s="21"/>
      <c r="K234" s="21"/>
      <c r="L234" s="21"/>
      <c r="M234" s="21"/>
      <c r="N234" s="21"/>
      <c r="O234" s="21"/>
      <c r="P234" s="21"/>
      <c r="Q234" s="21"/>
      <c r="R234" s="21"/>
      <c r="S234" s="21"/>
      <c r="T234" s="22"/>
      <c r="U234" s="21">
        <f>IF((D234*Config!$B$9)+(E234*Config!$B$10)+(F234*Config!$B$11)+(G234*Config!$B$12)+(H234*Config!$B$13)+(I234*Config!$B$14)+(J234*Config!$B$15)+(K234*Config!$B$16)+(L234*Config!$B$17)+(M234*Config!$B$18)+(N234*Config!$B$19)+(O234*Config!$B$20)+(P234*Config!$B$21)+(Q234*Config!$B$22)+(R234*Config!$B$23)+(S234*Config!$B$24)&gt;0,1,0)</f>
        <v>0</v>
      </c>
      <c r="V234" s="21">
        <f t="shared" si="36"/>
        <v>0</v>
      </c>
      <c r="W234" s="23"/>
      <c r="X234" s="24"/>
      <c r="Y234" s="29"/>
      <c r="Z234" s="29"/>
      <c r="AA234" s="21"/>
      <c r="AB234" s="21"/>
      <c r="AC234" s="21"/>
      <c r="AD234" s="21"/>
      <c r="AE234" s="21"/>
    </row>
    <row r="235" spans="1:31" hidden="1" x14ac:dyDescent="0.2">
      <c r="A235" s="20"/>
      <c r="B235" s="20"/>
      <c r="C235" s="21"/>
      <c r="D235" s="21"/>
      <c r="E235" s="21"/>
      <c r="F235" s="21"/>
      <c r="G235" s="21"/>
      <c r="H235" s="21"/>
      <c r="I235" s="21"/>
      <c r="J235" s="21"/>
      <c r="K235" s="21"/>
      <c r="L235" s="21"/>
      <c r="M235" s="21"/>
      <c r="N235" s="21"/>
      <c r="O235" s="21"/>
      <c r="P235" s="21"/>
      <c r="Q235" s="21"/>
      <c r="R235" s="21"/>
      <c r="S235" s="21"/>
      <c r="T235" s="22"/>
      <c r="U235" s="21">
        <f>IF((D235*Config!$B$9)+(E235*Config!$B$10)+(F235*Config!$B$11)+(G235*Config!$B$12)+(H235*Config!$B$13)+(I235*Config!$B$14)+(J235*Config!$B$15)+(K235*Config!$B$16)+(L235*Config!$B$17)+(M235*Config!$B$18)+(N235*Config!$B$19)+(O235*Config!$B$20)+(P235*Config!$B$21)+(Q235*Config!$B$22)+(R235*Config!$B$23)+(S235*Config!$B$24)&gt;0,1,0)</f>
        <v>0</v>
      </c>
      <c r="V235" s="21">
        <f t="shared" si="36"/>
        <v>0</v>
      </c>
      <c r="W235" s="23"/>
      <c r="X235" s="24"/>
      <c r="Y235" s="29"/>
      <c r="Z235" s="29"/>
      <c r="AA235" s="21"/>
      <c r="AB235" s="21"/>
      <c r="AC235" s="21"/>
      <c r="AD235" s="21"/>
      <c r="AE235" s="21"/>
    </row>
    <row r="236" spans="1:31" hidden="1" x14ac:dyDescent="0.2">
      <c r="A236" s="20"/>
      <c r="B236" s="20"/>
      <c r="C236" s="21"/>
      <c r="D236" s="21"/>
      <c r="E236" s="21"/>
      <c r="F236" s="21"/>
      <c r="G236" s="21"/>
      <c r="H236" s="21"/>
      <c r="I236" s="21"/>
      <c r="J236" s="21"/>
      <c r="K236" s="21"/>
      <c r="L236" s="21"/>
      <c r="M236" s="21"/>
      <c r="N236" s="21"/>
      <c r="O236" s="21"/>
      <c r="P236" s="21"/>
      <c r="Q236" s="21"/>
      <c r="R236" s="21"/>
      <c r="S236" s="21"/>
      <c r="T236" s="22"/>
      <c r="U236" s="21">
        <f>IF((D236*Config!$B$9)+(E236*Config!$B$10)+(F236*Config!$B$11)+(G236*Config!$B$12)+(H236*Config!$B$13)+(I236*Config!$B$14)+(J236*Config!$B$15)+(K236*Config!$B$16)+(L236*Config!$B$17)+(M236*Config!$B$18)+(N236*Config!$B$19)+(O236*Config!$B$20)+(P236*Config!$B$21)+(Q236*Config!$B$22)+(R236*Config!$B$23)+(S236*Config!$B$24)&gt;0,1,0)</f>
        <v>0</v>
      </c>
      <c r="V236" s="21">
        <f t="shared" si="36"/>
        <v>0</v>
      </c>
      <c r="W236" s="23"/>
      <c r="X236" s="24"/>
      <c r="Y236" s="29"/>
      <c r="Z236" s="29"/>
      <c r="AA236" s="21"/>
      <c r="AB236" s="21"/>
      <c r="AC236" s="21"/>
      <c r="AD236" s="21"/>
      <c r="AE236" s="21"/>
    </row>
    <row r="237" spans="1:31" hidden="1" x14ac:dyDescent="0.2">
      <c r="A237" s="20"/>
      <c r="B237" s="20"/>
      <c r="C237" s="21"/>
      <c r="D237" s="21"/>
      <c r="E237" s="21"/>
      <c r="F237" s="21"/>
      <c r="G237" s="21"/>
      <c r="H237" s="21"/>
      <c r="I237" s="21"/>
      <c r="J237" s="21"/>
      <c r="K237" s="21"/>
      <c r="L237" s="21"/>
      <c r="M237" s="21"/>
      <c r="N237" s="21"/>
      <c r="O237" s="21"/>
      <c r="P237" s="21"/>
      <c r="Q237" s="21"/>
      <c r="R237" s="21"/>
      <c r="S237" s="21"/>
      <c r="T237" s="22"/>
      <c r="U237" s="21">
        <f>IF((D237*Config!$B$9)+(E237*Config!$B$10)+(F237*Config!$B$11)+(G237*Config!$B$12)+(H237*Config!$B$13)+(I237*Config!$B$14)+(J237*Config!$B$15)+(K237*Config!$B$16)+(L237*Config!$B$17)+(M237*Config!$B$18)+(N237*Config!$B$19)+(O237*Config!$B$20)+(P237*Config!$B$21)+(Q237*Config!$B$22)+(R237*Config!$B$23)+(S237*Config!$B$24)&gt;0,1,0)</f>
        <v>0</v>
      </c>
      <c r="V237" s="21">
        <f t="shared" si="36"/>
        <v>0</v>
      </c>
      <c r="W237" s="23"/>
      <c r="X237" s="24"/>
      <c r="Y237" s="29"/>
      <c r="Z237" s="29"/>
      <c r="AA237" s="21"/>
      <c r="AB237" s="21"/>
      <c r="AC237" s="21"/>
      <c r="AD237" s="21"/>
      <c r="AE237" s="21"/>
    </row>
    <row r="238" spans="1:31" hidden="1" x14ac:dyDescent="0.2">
      <c r="A238" s="20"/>
      <c r="B238" s="20"/>
      <c r="C238" s="21"/>
      <c r="D238" s="21"/>
      <c r="E238" s="21"/>
      <c r="F238" s="21"/>
      <c r="G238" s="21"/>
      <c r="H238" s="21"/>
      <c r="I238" s="21"/>
      <c r="J238" s="21"/>
      <c r="K238" s="21"/>
      <c r="L238" s="21"/>
      <c r="M238" s="21"/>
      <c r="N238" s="21"/>
      <c r="O238" s="21"/>
      <c r="P238" s="21"/>
      <c r="Q238" s="21"/>
      <c r="R238" s="21"/>
      <c r="S238" s="21"/>
      <c r="T238" s="22"/>
      <c r="U238" s="21">
        <f>IF((D238*Config!$B$9)+(E238*Config!$B$10)+(F238*Config!$B$11)+(G238*Config!$B$12)+(H238*Config!$B$13)+(I238*Config!$B$14)+(J238*Config!$B$15)+(K238*Config!$B$16)+(L238*Config!$B$17)+(M238*Config!$B$18)+(N238*Config!$B$19)+(O238*Config!$B$20)+(P238*Config!$B$21)+(Q238*Config!$B$22)+(R238*Config!$B$23)+(S238*Config!$B$24)&gt;0,1,0)</f>
        <v>0</v>
      </c>
      <c r="V238" s="21">
        <f t="shared" si="36"/>
        <v>0</v>
      </c>
      <c r="W238" s="23"/>
      <c r="X238" s="24"/>
      <c r="Y238" s="29"/>
      <c r="Z238" s="29"/>
      <c r="AA238" s="21"/>
      <c r="AB238" s="21"/>
      <c r="AC238" s="21"/>
      <c r="AD238" s="21"/>
      <c r="AE238" s="21"/>
    </row>
    <row r="239" spans="1:31" hidden="1" x14ac:dyDescent="0.2">
      <c r="A239" s="20"/>
      <c r="B239" s="20"/>
      <c r="C239" s="21"/>
      <c r="D239" s="21"/>
      <c r="E239" s="21"/>
      <c r="F239" s="21"/>
      <c r="G239" s="21"/>
      <c r="H239" s="21"/>
      <c r="I239" s="21"/>
      <c r="J239" s="21"/>
      <c r="K239" s="21"/>
      <c r="L239" s="21"/>
      <c r="M239" s="21"/>
      <c r="N239" s="21"/>
      <c r="O239" s="21"/>
      <c r="P239" s="21"/>
      <c r="Q239" s="21"/>
      <c r="R239" s="21"/>
      <c r="S239" s="21"/>
      <c r="T239" s="22"/>
      <c r="U239" s="21">
        <f>IF((D239*Config!$B$9)+(E239*Config!$B$10)+(F239*Config!$B$11)+(G239*Config!$B$12)+(H239*Config!$B$13)+(I239*Config!$B$14)+(J239*Config!$B$15)+(K239*Config!$B$16)+(L239*Config!$B$17)+(M239*Config!$B$18)+(N239*Config!$B$19)+(O239*Config!$B$20)+(P239*Config!$B$21)+(Q239*Config!$B$22)+(R239*Config!$B$23)+(S239*Config!$B$24)&gt;0,1,0)</f>
        <v>0</v>
      </c>
      <c r="V239" s="21">
        <f t="shared" si="36"/>
        <v>0</v>
      </c>
      <c r="W239" s="23"/>
      <c r="X239" s="24"/>
      <c r="Y239" s="29"/>
      <c r="Z239" s="29"/>
      <c r="AA239" s="21"/>
      <c r="AB239" s="21"/>
      <c r="AC239" s="21"/>
      <c r="AD239" s="21"/>
      <c r="AE239" s="21"/>
    </row>
    <row r="240" spans="1:31" hidden="1" x14ac:dyDescent="0.2">
      <c r="A240" s="20"/>
      <c r="B240" s="20"/>
      <c r="C240" s="21"/>
      <c r="D240" s="21"/>
      <c r="E240" s="21"/>
      <c r="F240" s="21"/>
      <c r="G240" s="21"/>
      <c r="H240" s="21"/>
      <c r="I240" s="21"/>
      <c r="J240" s="21"/>
      <c r="K240" s="21"/>
      <c r="L240" s="21"/>
      <c r="M240" s="21"/>
      <c r="N240" s="21"/>
      <c r="O240" s="21"/>
      <c r="P240" s="21"/>
      <c r="Q240" s="21"/>
      <c r="R240" s="21"/>
      <c r="S240" s="21"/>
      <c r="T240" s="22"/>
      <c r="U240" s="21">
        <f>IF((D240*Config!$B$9)+(E240*Config!$B$10)+(F240*Config!$B$11)+(G240*Config!$B$12)+(H240*Config!$B$13)+(I240*Config!$B$14)+(J240*Config!$B$15)+(K240*Config!$B$16)+(L240*Config!$B$17)+(M240*Config!$B$18)+(N240*Config!$B$19)+(O240*Config!$B$20)+(P240*Config!$B$21)+(Q240*Config!$B$22)+(R240*Config!$B$23)+(S240*Config!$B$24)&gt;0,1,0)</f>
        <v>0</v>
      </c>
      <c r="V240" s="21">
        <f t="shared" si="36"/>
        <v>0</v>
      </c>
      <c r="W240" s="23"/>
      <c r="X240" s="24"/>
      <c r="Y240" s="29"/>
      <c r="Z240" s="29"/>
      <c r="AA240" s="21"/>
      <c r="AB240" s="21"/>
      <c r="AC240" s="21"/>
      <c r="AD240" s="21"/>
      <c r="AE240" s="21"/>
    </row>
    <row r="241" spans="1:31" hidden="1" x14ac:dyDescent="0.2">
      <c r="A241" s="20"/>
      <c r="B241" s="20"/>
      <c r="C241" s="21"/>
      <c r="D241" s="21"/>
      <c r="E241" s="21"/>
      <c r="F241" s="21"/>
      <c r="G241" s="21"/>
      <c r="H241" s="21"/>
      <c r="I241" s="21"/>
      <c r="J241" s="21"/>
      <c r="K241" s="21"/>
      <c r="L241" s="21"/>
      <c r="M241" s="21"/>
      <c r="N241" s="21"/>
      <c r="O241" s="21"/>
      <c r="P241" s="21"/>
      <c r="Q241" s="21"/>
      <c r="R241" s="21"/>
      <c r="S241" s="21"/>
      <c r="T241" s="22"/>
      <c r="U241" s="21">
        <f>IF((D241*Config!$B$9)+(E241*Config!$B$10)+(F241*Config!$B$11)+(G241*Config!$B$12)+(H241*Config!$B$13)+(I241*Config!$B$14)+(J241*Config!$B$15)+(K241*Config!$B$16)+(L241*Config!$B$17)+(M241*Config!$B$18)+(N241*Config!$B$19)+(O241*Config!$B$20)+(P241*Config!$B$21)+(Q241*Config!$B$22)+(R241*Config!$B$23)+(S241*Config!$B$24)&gt;0,1,0)</f>
        <v>0</v>
      </c>
      <c r="V241" s="21">
        <f t="shared" ref="V241:V242" si="37">IF((IF(Y241="Y",0,1)+IF(Y241="y",0,1))&gt;0,U241,0)</f>
        <v>0</v>
      </c>
      <c r="W241" s="23"/>
      <c r="X241" s="24"/>
      <c r="Y241" s="29"/>
      <c r="Z241" s="29"/>
      <c r="AA241" s="21"/>
      <c r="AB241" s="21"/>
      <c r="AC241" s="21"/>
      <c r="AD241" s="21"/>
      <c r="AE241" s="21"/>
    </row>
    <row r="242" spans="1:31" hidden="1" x14ac:dyDescent="0.2">
      <c r="A242" s="20"/>
      <c r="B242" s="20"/>
      <c r="C242" s="21"/>
      <c r="D242" s="21"/>
      <c r="E242" s="21"/>
      <c r="F242" s="21"/>
      <c r="G242" s="21"/>
      <c r="H242" s="21"/>
      <c r="I242" s="21"/>
      <c r="J242" s="21"/>
      <c r="K242" s="21"/>
      <c r="L242" s="21"/>
      <c r="M242" s="21"/>
      <c r="N242" s="21"/>
      <c r="O242" s="21"/>
      <c r="P242" s="21"/>
      <c r="Q242" s="21"/>
      <c r="R242" s="21"/>
      <c r="S242" s="21"/>
      <c r="T242" s="22"/>
      <c r="U242" s="21">
        <f>IF((D242*Config!$B$9)+(E242*Config!$B$10)+(F242*Config!$B$11)+(G242*Config!$B$12)+(H242*Config!$B$13)+(I242*Config!$B$14)+(J242*Config!$B$15)+(K242*Config!$B$16)+(L242*Config!$B$17)+(M242*Config!$B$18)+(N242*Config!$B$19)+(O242*Config!$B$20)+(P242*Config!$B$21)+(Q242*Config!$B$22)+(R242*Config!$B$23)+(S242*Config!$B$24)&gt;0,1,0)</f>
        <v>0</v>
      </c>
      <c r="V242" s="21">
        <f t="shared" si="37"/>
        <v>0</v>
      </c>
      <c r="W242" s="23"/>
      <c r="X242" s="24"/>
      <c r="Y242" s="29"/>
      <c r="Z242" s="29"/>
      <c r="AA242" s="21"/>
      <c r="AB242" s="21"/>
      <c r="AC242" s="21"/>
      <c r="AD242" s="21"/>
      <c r="AE242" s="21"/>
    </row>
    <row r="243" spans="1:31" x14ac:dyDescent="0.2">
      <c r="A243" s="20"/>
      <c r="B243" s="20"/>
      <c r="C243" s="21"/>
      <c r="D243" s="21"/>
      <c r="E243" s="21"/>
      <c r="F243" s="21"/>
      <c r="G243" s="21"/>
      <c r="H243" s="21"/>
      <c r="I243" s="21"/>
      <c r="J243" s="21"/>
      <c r="K243" s="21"/>
      <c r="L243" s="21"/>
      <c r="M243" s="21"/>
      <c r="N243" s="21"/>
      <c r="O243" s="21"/>
      <c r="P243" s="21"/>
      <c r="Q243" s="21"/>
      <c r="R243" s="21"/>
      <c r="S243" s="21"/>
      <c r="T243" s="22"/>
      <c r="U243" s="21">
        <f>IF((D243*Config!$B$9)+(E243*Config!$B$10)+(F243*Config!$B$11)+(G243*Config!$B$12)+(H243*Config!$B$13)+(I243*Config!$B$14)+(J243*Config!$B$15)+(K243*Config!$B$16)+(L243*Config!$B$17)+(M243*Config!$B$18)+(N243*Config!$B$19)+(O243*Config!$B$20)+(P243*Config!$B$21)+(Q243*Config!$B$22)+(R243*Config!$B$23)+(S243*Config!$B$24)&gt;0,1,0)</f>
        <v>0</v>
      </c>
      <c r="V243" s="21"/>
      <c r="W243" s="23"/>
      <c r="X243" s="24"/>
      <c r="Y243" s="25"/>
      <c r="Z243" s="26"/>
      <c r="AA243" s="21"/>
      <c r="AB243" s="21"/>
      <c r="AC243" s="21"/>
      <c r="AD243" s="21"/>
      <c r="AE243" s="21"/>
    </row>
    <row r="244" spans="1:31" x14ac:dyDescent="0.2">
      <c r="A244" s="20"/>
      <c r="B244" s="20"/>
      <c r="C244" s="21"/>
      <c r="D244" s="21"/>
      <c r="E244" s="21"/>
      <c r="F244" s="21"/>
      <c r="G244" s="21"/>
      <c r="H244" s="21"/>
      <c r="I244" s="21"/>
      <c r="J244" s="21"/>
      <c r="K244" s="21"/>
      <c r="L244" s="21"/>
      <c r="M244" s="21"/>
      <c r="N244" s="21"/>
      <c r="O244" s="21"/>
      <c r="P244" s="21"/>
      <c r="Q244" s="21"/>
      <c r="R244" s="21"/>
      <c r="S244" s="21"/>
      <c r="T244" s="22"/>
      <c r="U244" s="21">
        <f>IF((D244*Config!$B$9)+(E244*Config!$B$10)+(F244*Config!$B$11)+(G244*Config!$B$12)+(H244*Config!$B$13)+(I244*Config!$B$14)+(J244*Config!$B$15)+(K244*Config!$B$16)+(L244*Config!$B$17)+(M244*Config!$B$18)+(N244*Config!$B$19)+(O244*Config!$B$20)+(P244*Config!$B$21)+(Q244*Config!$B$22)+(R244*Config!$B$23)+(S244*Config!$B$24)&gt;0,1,0)</f>
        <v>0</v>
      </c>
      <c r="V244" s="21"/>
      <c r="W244" s="23"/>
      <c r="X244" s="24"/>
      <c r="Y244" s="25"/>
      <c r="Z244" s="26"/>
      <c r="AA244" s="21"/>
      <c r="AB244" s="21"/>
      <c r="AC244" s="21"/>
      <c r="AD244" s="21"/>
      <c r="AE244" s="21"/>
    </row>
  </sheetData>
  <sheetProtection sheet="1" objects="1" scenarios="1" selectLockedCells="1"/>
  <autoFilter ref="A2:Z242" xr:uid="{00000000-0009-0000-0000-000001000000}">
    <filterColumn colId="20">
      <filters>
        <filter val="1"/>
      </filters>
    </filterColumn>
  </autoFilter>
  <mergeCells count="1">
    <mergeCell ref="D1:Z1"/>
  </mergeCells>
  <phoneticPr fontId="7" type="noConversion"/>
  <conditionalFormatting sqref="D3:S7 D109:S115 D98:S99 D88:S92 D119:S123 D157:S244 D9:S18 D34:S34 D31:S32 D36:S36 D68:S68 D76:S84 D103:S103 D125:S129 D41:S42 D64:S64 D66:S66 D71:S71 D73:S74 D146:S149 D151:S155 D94:S95 D26:S29 D20:S23 D56:S62 D133:S136 D44:S52 D38:S39 D138:S144 D131:S131">
    <cfRule type="cellIs" dxfId="45" priority="45" operator="equal">
      <formula>1</formula>
    </cfRule>
  </conditionalFormatting>
  <conditionalFormatting sqref="D104:S104">
    <cfRule type="cellIs" dxfId="44" priority="44" operator="equal">
      <formula>1</formula>
    </cfRule>
  </conditionalFormatting>
  <conditionalFormatting sqref="D105:S105">
    <cfRule type="cellIs" dxfId="43" priority="43" operator="equal">
      <formula>1</formula>
    </cfRule>
  </conditionalFormatting>
  <conditionalFormatting sqref="D106:S106">
    <cfRule type="cellIs" dxfId="42" priority="42" operator="equal">
      <formula>1</formula>
    </cfRule>
  </conditionalFormatting>
  <conditionalFormatting sqref="D107:S107">
    <cfRule type="cellIs" dxfId="41" priority="41" operator="equal">
      <formula>1</formula>
    </cfRule>
  </conditionalFormatting>
  <conditionalFormatting sqref="D108:S108">
    <cfRule type="cellIs" dxfId="40" priority="40" operator="equal">
      <formula>1</formula>
    </cfRule>
  </conditionalFormatting>
  <conditionalFormatting sqref="D97:S97">
    <cfRule type="cellIs" dxfId="39" priority="39" operator="equal">
      <formula>1</formula>
    </cfRule>
  </conditionalFormatting>
  <conditionalFormatting sqref="D87:S87">
    <cfRule type="cellIs" dxfId="38" priority="38" operator="equal">
      <formula>1</formula>
    </cfRule>
  </conditionalFormatting>
  <conditionalFormatting sqref="D118:S118">
    <cfRule type="cellIs" dxfId="37" priority="37" operator="equal">
      <formula>1</formula>
    </cfRule>
  </conditionalFormatting>
  <conditionalFormatting sqref="D116:S116">
    <cfRule type="cellIs" dxfId="36" priority="36" operator="equal">
      <formula>1</formula>
    </cfRule>
  </conditionalFormatting>
  <conditionalFormatting sqref="D156:S156">
    <cfRule type="cellIs" dxfId="35" priority="35" operator="equal">
      <formula>1</formula>
    </cfRule>
  </conditionalFormatting>
  <conditionalFormatting sqref="D8:S8">
    <cfRule type="cellIs" dxfId="34" priority="34" operator="equal">
      <formula>1</formula>
    </cfRule>
  </conditionalFormatting>
  <conditionalFormatting sqref="D33:S33">
    <cfRule type="cellIs" dxfId="33" priority="33" operator="equal">
      <formula>1</formula>
    </cfRule>
  </conditionalFormatting>
  <conditionalFormatting sqref="D30:S30">
    <cfRule type="cellIs" dxfId="32" priority="32" operator="equal">
      <formula>1</formula>
    </cfRule>
  </conditionalFormatting>
  <conditionalFormatting sqref="D85:S85">
    <cfRule type="cellIs" dxfId="31" priority="31" operator="equal">
      <formula>1</formula>
    </cfRule>
  </conditionalFormatting>
  <conditionalFormatting sqref="D86:S86">
    <cfRule type="cellIs" dxfId="30" priority="30" operator="equal">
      <formula>1</formula>
    </cfRule>
  </conditionalFormatting>
  <conditionalFormatting sqref="D35:S35">
    <cfRule type="cellIs" dxfId="29" priority="29" operator="equal">
      <formula>1</formula>
    </cfRule>
  </conditionalFormatting>
  <conditionalFormatting sqref="D67:S67">
    <cfRule type="cellIs" dxfId="28" priority="28" operator="equal">
      <formula>1</formula>
    </cfRule>
  </conditionalFormatting>
  <conditionalFormatting sqref="D75:S75">
    <cfRule type="cellIs" dxfId="27" priority="27" operator="equal">
      <formula>1</formula>
    </cfRule>
  </conditionalFormatting>
  <conditionalFormatting sqref="D102:S102">
    <cfRule type="cellIs" dxfId="26" priority="26" operator="equal">
      <formula>1</formula>
    </cfRule>
  </conditionalFormatting>
  <conditionalFormatting sqref="D100:S100">
    <cfRule type="cellIs" dxfId="25" priority="25" operator="equal">
      <formula>1</formula>
    </cfRule>
  </conditionalFormatting>
  <conditionalFormatting sqref="D101:S101">
    <cfRule type="cellIs" dxfId="24" priority="24" operator="equal">
      <formula>1</formula>
    </cfRule>
  </conditionalFormatting>
  <conditionalFormatting sqref="D124:S124">
    <cfRule type="cellIs" dxfId="23" priority="23" operator="equal">
      <formula>1</formula>
    </cfRule>
  </conditionalFormatting>
  <conditionalFormatting sqref="D117:S117">
    <cfRule type="cellIs" dxfId="22" priority="22" operator="equal">
      <formula>1</formula>
    </cfRule>
  </conditionalFormatting>
  <conditionalFormatting sqref="D40:S40">
    <cfRule type="cellIs" dxfId="21" priority="21" operator="equal">
      <formula>1</formula>
    </cfRule>
  </conditionalFormatting>
  <conditionalFormatting sqref="D63:S63">
    <cfRule type="cellIs" dxfId="20" priority="20" operator="equal">
      <formula>1</formula>
    </cfRule>
  </conditionalFormatting>
  <conditionalFormatting sqref="D65:S65">
    <cfRule type="cellIs" dxfId="19" priority="19" operator="equal">
      <formula>1</formula>
    </cfRule>
  </conditionalFormatting>
  <conditionalFormatting sqref="D69:S69">
    <cfRule type="cellIs" dxfId="18" priority="18" operator="equal">
      <formula>1</formula>
    </cfRule>
  </conditionalFormatting>
  <conditionalFormatting sqref="D72:S72">
    <cfRule type="cellIs" dxfId="17" priority="17" operator="equal">
      <formula>1</formula>
    </cfRule>
  </conditionalFormatting>
  <conditionalFormatting sqref="D145:S145">
    <cfRule type="cellIs" dxfId="16" priority="16" operator="equal">
      <formula>1</formula>
    </cfRule>
  </conditionalFormatting>
  <conditionalFormatting sqref="D150:S150">
    <cfRule type="cellIs" dxfId="15" priority="15" operator="equal">
      <formula>1</formula>
    </cfRule>
  </conditionalFormatting>
  <conditionalFormatting sqref="D93:S93">
    <cfRule type="cellIs" dxfId="14" priority="14" operator="equal">
      <formula>1</formula>
    </cfRule>
  </conditionalFormatting>
  <conditionalFormatting sqref="D24:S24">
    <cfRule type="cellIs" dxfId="13" priority="13" operator="equal">
      <formula>1</formula>
    </cfRule>
  </conditionalFormatting>
  <conditionalFormatting sqref="D25:S25">
    <cfRule type="cellIs" dxfId="12" priority="12" operator="equal">
      <formula>1</formula>
    </cfRule>
  </conditionalFormatting>
  <conditionalFormatting sqref="D19:S19">
    <cfRule type="cellIs" dxfId="11" priority="11" operator="equal">
      <formula>1</formula>
    </cfRule>
  </conditionalFormatting>
  <conditionalFormatting sqref="D53:S53">
    <cfRule type="cellIs" dxfId="10" priority="10" operator="equal">
      <formula>1</formula>
    </cfRule>
  </conditionalFormatting>
  <conditionalFormatting sqref="D54:S54">
    <cfRule type="cellIs" dxfId="9" priority="9" operator="equal">
      <formula>1</formula>
    </cfRule>
  </conditionalFormatting>
  <conditionalFormatting sqref="D55:S55">
    <cfRule type="cellIs" dxfId="8" priority="8" operator="equal">
      <formula>1</formula>
    </cfRule>
  </conditionalFormatting>
  <conditionalFormatting sqref="D132:S132">
    <cfRule type="cellIs" dxfId="7" priority="7" operator="equal">
      <formula>1</formula>
    </cfRule>
  </conditionalFormatting>
  <conditionalFormatting sqref="D43:S43">
    <cfRule type="cellIs" dxfId="6" priority="6" operator="equal">
      <formula>1</formula>
    </cfRule>
  </conditionalFormatting>
  <conditionalFormatting sqref="D37:S37">
    <cfRule type="cellIs" dxfId="5" priority="5" operator="equal">
      <formula>1</formula>
    </cfRule>
  </conditionalFormatting>
  <conditionalFormatting sqref="D137:S137">
    <cfRule type="cellIs" dxfId="4" priority="4" operator="equal">
      <formula>1</formula>
    </cfRule>
  </conditionalFormatting>
  <conditionalFormatting sqref="D70:S70">
    <cfRule type="cellIs" dxfId="3" priority="3" operator="equal">
      <formula>1</formula>
    </cfRule>
  </conditionalFormatting>
  <conditionalFormatting sqref="D130:S130">
    <cfRule type="cellIs" dxfId="2" priority="2" operator="equal">
      <formula>1</formula>
    </cfRule>
  </conditionalFormatting>
  <conditionalFormatting sqref="D96:S96">
    <cfRule type="cellIs" dxfId="1" priority="1" operator="equal">
      <formula>1</formula>
    </cfRule>
  </conditionalFormatting>
  <pageMargins left="0.7" right="0.7" top="0.75" bottom="0.75" header="0.3" footer="0.3"/>
  <pageSetup scale="68"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3"/>
  <dimension ref="A1:K28"/>
  <sheetViews>
    <sheetView zoomScale="110" zoomScaleNormal="110" workbookViewId="0">
      <selection activeCell="B2" sqref="B2"/>
    </sheetView>
  </sheetViews>
  <sheetFormatPr baseColWidth="10" defaultColWidth="8.83203125" defaultRowHeight="15" x14ac:dyDescent="0.2"/>
  <cols>
    <col min="1" max="1" width="17.5" bestFit="1" customWidth="1"/>
    <col min="2" max="2" width="18.1640625" bestFit="1" customWidth="1"/>
    <col min="5" max="5" width="33.83203125" bestFit="1" customWidth="1"/>
    <col min="6" max="6" width="10.5" bestFit="1" customWidth="1"/>
    <col min="10" max="10" width="17.5" bestFit="1" customWidth="1"/>
    <col min="11" max="11" width="15.1640625" bestFit="1" customWidth="1"/>
  </cols>
  <sheetData>
    <row r="1" spans="1:11" x14ac:dyDescent="0.2">
      <c r="A1" t="s">
        <v>312</v>
      </c>
      <c r="B1" s="11" t="s">
        <v>433</v>
      </c>
      <c r="E1" t="s">
        <v>329</v>
      </c>
      <c r="F1" t="s">
        <v>429</v>
      </c>
    </row>
    <row r="2" spans="1:11" x14ac:dyDescent="0.2">
      <c r="A2" t="s">
        <v>313</v>
      </c>
      <c r="B2" s="12">
        <v>42930</v>
      </c>
      <c r="F2" t="str">
        <f>CONCATENATE(IF(B9=1,CONCATENATE(A9,CHAR(13)),""),IF(B10=1,CONCATENATE(A10,CHAR(13)),""),IF(B10=1,CONCATENATE(A10,CHAR(13)),""),IF(B11=1,CONCATENATE(A11,CHAR(13)),""),IF(B12=1,CONCATENATE(A12,CHAR(13)),""),IF(B13=1,CONCATENATE(A13,CHAR(13)),""),IF(B14=1,CONCATENATE(A14,CHAR(13)),""),IF(B15=1,CONCATENATE(A15,CHAR(13)),""),IF(B16=1,CONCATENATE(A16,CHAR(13)),""),IF(B17=1,CONCATENATE(A17,CHAR(13)),""),IF(B18=1,CONCATENATE(A18,CHAR(13)),""),IF(B19=1,CONCATENATE(A19,CHAR(13)),""),IF(B20=1,CONCATENATE(A20CHAR(13)),""),IF(B21=1,CONCATENATE(A21,CHAR(13)),""),IF(B22=1,CONCATENATE(A22,CHAR(13)),""),IF(B23=1,CONCATENATE(A23,CHAR(13)),""))</f>
        <v>Cloud Provider_x000D_Cloud Configurator_x000D_Cloud Application_x000D_</v>
      </c>
    </row>
    <row r="3" spans="1:11" x14ac:dyDescent="0.2">
      <c r="A3" t="s">
        <v>314</v>
      </c>
      <c r="B3" s="11" t="s">
        <v>432</v>
      </c>
    </row>
    <row r="4" spans="1:11" x14ac:dyDescent="0.2">
      <c r="A4" t="s">
        <v>315</v>
      </c>
      <c r="B4" s="11"/>
    </row>
    <row r="5" spans="1:11" x14ac:dyDescent="0.2">
      <c r="B5" s="11"/>
    </row>
    <row r="6" spans="1:11" x14ac:dyDescent="0.2">
      <c r="B6" s="11"/>
    </row>
    <row r="7" spans="1:11" x14ac:dyDescent="0.2">
      <c r="K7" s="13"/>
    </row>
    <row r="8" spans="1:11" x14ac:dyDescent="0.2">
      <c r="A8" s="5" t="s">
        <v>305</v>
      </c>
      <c r="B8" t="s">
        <v>311</v>
      </c>
      <c r="E8" t="s">
        <v>316</v>
      </c>
      <c r="F8" t="s">
        <v>317</v>
      </c>
      <c r="G8" t="s">
        <v>308</v>
      </c>
      <c r="H8" t="s">
        <v>318</v>
      </c>
    </row>
    <row r="9" spans="1:11" ht="16" x14ac:dyDescent="0.2">
      <c r="A9" t="s">
        <v>197</v>
      </c>
      <c r="B9" s="11">
        <v>0</v>
      </c>
      <c r="E9" s="9" t="s">
        <v>319</v>
      </c>
      <c r="F9">
        <v>5</v>
      </c>
      <c r="G9">
        <f>SUMPRODUCT(('Risk Assessment'!$B$3:$B$244=Config!F9)*'Risk Assessment'!$U$3:$U$244)</f>
        <v>2</v>
      </c>
      <c r="H9">
        <f>SUMPRODUCT(('Risk Assessment'!$B$3:$B$244=Config!F9)*'Risk Assessment'!$V$3:$V$244)</f>
        <v>2</v>
      </c>
      <c r="I9" s="10" t="str">
        <f>IF(G9=0,"NA",CONCATENATE(G9-H9," / ",G9))</f>
        <v>0 / 2</v>
      </c>
    </row>
    <row r="10" spans="1:11" x14ac:dyDescent="0.2">
      <c r="A10" t="s">
        <v>301</v>
      </c>
      <c r="B10" s="11">
        <v>0</v>
      </c>
      <c r="E10" t="s">
        <v>320</v>
      </c>
      <c r="F10">
        <v>6</v>
      </c>
      <c r="G10">
        <f>SUMPRODUCT(('Risk Assessment'!$B$3:$B$244=Config!F10)*'Risk Assessment'!$U$3:$U$244)</f>
        <v>5</v>
      </c>
      <c r="H10">
        <f>SUMPRODUCT(('Risk Assessment'!$B$3:$B$244=Config!F10)*'Risk Assessment'!$V$3:$V$244)</f>
        <v>5</v>
      </c>
      <c r="I10" s="10" t="str">
        <f t="shared" ref="I10:I22" si="0">IF(G10=0,"NA",CONCATENATE(G10-H10," / ",G10))</f>
        <v>0 / 5</v>
      </c>
    </row>
    <row r="11" spans="1:11" x14ac:dyDescent="0.2">
      <c r="A11" t="s">
        <v>147</v>
      </c>
      <c r="B11" s="11">
        <v>0</v>
      </c>
      <c r="E11" t="s">
        <v>321</v>
      </c>
      <c r="F11">
        <v>7</v>
      </c>
      <c r="G11">
        <f>SUMPRODUCT(('Risk Assessment'!$B$3:$B$244=Config!F11)*'Risk Assessment'!$U$3:$U$244)</f>
        <v>1</v>
      </c>
      <c r="H11">
        <f>SUMPRODUCT(('Risk Assessment'!$B$3:$B$244=Config!F11)*'Risk Assessment'!$V$3:$V$244)</f>
        <v>1</v>
      </c>
      <c r="I11" t="str">
        <f t="shared" si="0"/>
        <v>0 / 1</v>
      </c>
    </row>
    <row r="12" spans="1:11" x14ac:dyDescent="0.2">
      <c r="A12" t="s">
        <v>300</v>
      </c>
      <c r="B12" s="11">
        <v>0</v>
      </c>
      <c r="E12" t="s">
        <v>322</v>
      </c>
      <c r="F12">
        <v>8</v>
      </c>
      <c r="G12">
        <f>SUMPRODUCT(('Risk Assessment'!$B$3:$B$244=Config!F12)*'Risk Assessment'!$U$3:$U$244)</f>
        <v>7</v>
      </c>
      <c r="H12">
        <f>SUMPRODUCT(('Risk Assessment'!$B$3:$B$244=Config!F12)*'Risk Assessment'!$V$3:$V$244)</f>
        <v>7</v>
      </c>
      <c r="I12" t="str">
        <f t="shared" si="0"/>
        <v>0 / 7</v>
      </c>
    </row>
    <row r="13" spans="1:11" x14ac:dyDescent="0.2">
      <c r="A13" t="s">
        <v>299</v>
      </c>
      <c r="B13" s="11">
        <v>0</v>
      </c>
      <c r="E13" t="s">
        <v>323</v>
      </c>
      <c r="F13">
        <v>9</v>
      </c>
      <c r="G13">
        <f>SUMPRODUCT(('Risk Assessment'!$B$3:$B$244=Config!F13)*'Risk Assessment'!$U$3:$U$244)</f>
        <v>17</v>
      </c>
      <c r="H13">
        <f>SUMPRODUCT(('Risk Assessment'!$B$3:$B$244=Config!F13)*'Risk Assessment'!$V$3:$V$244)</f>
        <v>17</v>
      </c>
      <c r="I13" t="str">
        <f t="shared" si="0"/>
        <v>0 / 17</v>
      </c>
    </row>
    <row r="14" spans="1:11" x14ac:dyDescent="0.2">
      <c r="A14" t="s">
        <v>38</v>
      </c>
      <c r="B14" s="11">
        <v>0</v>
      </c>
      <c r="E14" t="s">
        <v>84</v>
      </c>
      <c r="F14">
        <v>10</v>
      </c>
      <c r="G14">
        <f>SUMPRODUCT(('Risk Assessment'!$B$3:$B$244=Config!F14)*'Risk Assessment'!$U$3:$U$244)</f>
        <v>5</v>
      </c>
      <c r="H14">
        <f>SUMPRODUCT(('Risk Assessment'!$B$3:$B$244=Config!F14)*'Risk Assessment'!$V$3:$V$244)</f>
        <v>5</v>
      </c>
      <c r="I14" t="str">
        <f t="shared" si="0"/>
        <v>0 / 5</v>
      </c>
    </row>
    <row r="15" spans="1:11" x14ac:dyDescent="0.2">
      <c r="A15" t="s">
        <v>54</v>
      </c>
      <c r="B15" s="11">
        <v>0</v>
      </c>
      <c r="E15" t="s">
        <v>89</v>
      </c>
      <c r="F15">
        <v>11</v>
      </c>
      <c r="G15">
        <f>SUMPRODUCT(('Risk Assessment'!$B$3:$B$244=Config!F15)*'Risk Assessment'!$U$3:$U$244)</f>
        <v>19</v>
      </c>
      <c r="H15">
        <f>SUMPRODUCT(('Risk Assessment'!$B$3:$B$244=Config!F15)*'Risk Assessment'!$V$3:$V$244)</f>
        <v>19</v>
      </c>
      <c r="I15" t="str">
        <f t="shared" si="0"/>
        <v>0 / 19</v>
      </c>
    </row>
    <row r="16" spans="1:11" x14ac:dyDescent="0.2">
      <c r="A16" t="s">
        <v>306</v>
      </c>
      <c r="B16" s="11">
        <v>0</v>
      </c>
      <c r="E16" t="s">
        <v>304</v>
      </c>
      <c r="F16">
        <v>12</v>
      </c>
      <c r="G16">
        <f>SUMPRODUCT(('Risk Assessment'!$B$3:$B$244=Config!F16)*'Risk Assessment'!$U$3:$U$244)</f>
        <v>22</v>
      </c>
      <c r="H16">
        <f>SUMPRODUCT(('Risk Assessment'!$B$3:$B$244=Config!F16)*'Risk Assessment'!$V$3:$V$244)</f>
        <v>22</v>
      </c>
      <c r="I16" t="str">
        <f t="shared" si="0"/>
        <v>0 / 22</v>
      </c>
    </row>
    <row r="17" spans="1:9" x14ac:dyDescent="0.2">
      <c r="A17" t="s">
        <v>302</v>
      </c>
      <c r="B17" s="11">
        <v>0</v>
      </c>
      <c r="E17" t="s">
        <v>324</v>
      </c>
      <c r="F17">
        <v>13</v>
      </c>
      <c r="G17">
        <f>SUMPRODUCT(('Risk Assessment'!$B$3:$B$244=Config!F17)*'Risk Assessment'!$U$3:$U$244)</f>
        <v>8</v>
      </c>
      <c r="H17">
        <f>SUMPRODUCT(('Risk Assessment'!$B$3:$B$244=Config!F17)*'Risk Assessment'!$V$3:$V$244)</f>
        <v>8</v>
      </c>
      <c r="I17" t="str">
        <f t="shared" si="0"/>
        <v>0 / 8</v>
      </c>
    </row>
    <row r="18" spans="1:9" x14ac:dyDescent="0.2">
      <c r="A18" t="s">
        <v>30</v>
      </c>
      <c r="B18" s="11">
        <v>0</v>
      </c>
      <c r="E18" t="s">
        <v>328</v>
      </c>
      <c r="F18">
        <v>14</v>
      </c>
      <c r="G18">
        <f>SUMPRODUCT(('Risk Assessment'!$B$3:$B$244=Config!F18)*'Risk Assessment'!$U$3:$U$244)</f>
        <v>8</v>
      </c>
      <c r="H18">
        <f>SUMPRODUCT(('Risk Assessment'!$B$3:$B$244=Config!F18)*'Risk Assessment'!$V$3:$V$244)</f>
        <v>8</v>
      </c>
      <c r="I18" t="str">
        <f t="shared" si="0"/>
        <v>0 / 8</v>
      </c>
    </row>
    <row r="19" spans="1:9" x14ac:dyDescent="0.2">
      <c r="A19" t="s">
        <v>303</v>
      </c>
      <c r="B19" s="11">
        <v>0</v>
      </c>
      <c r="E19" t="s">
        <v>325</v>
      </c>
      <c r="F19">
        <v>15</v>
      </c>
      <c r="G19">
        <f>SUMPRODUCT(('Risk Assessment'!$B$3:$B$244=Config!F19)*'Risk Assessment'!$U$3:$U$244)</f>
        <v>2</v>
      </c>
      <c r="H19">
        <f>SUMPRODUCT(('Risk Assessment'!$B$3:$B$244=Config!F19)*'Risk Assessment'!$V$3:$V$244)</f>
        <v>2</v>
      </c>
      <c r="I19" t="str">
        <f t="shared" si="0"/>
        <v>0 / 2</v>
      </c>
    </row>
    <row r="20" spans="1:9" x14ac:dyDescent="0.2">
      <c r="A20" t="s">
        <v>307</v>
      </c>
      <c r="B20" s="11">
        <v>0</v>
      </c>
      <c r="E20" t="s">
        <v>327</v>
      </c>
      <c r="F20">
        <v>16</v>
      </c>
      <c r="G20">
        <f>SUMPRODUCT(('Risk Assessment'!$B$3:$B$244=Config!F20)*'Risk Assessment'!$U$3:$U$244)</f>
        <v>5</v>
      </c>
      <c r="H20">
        <f>SUMPRODUCT(('Risk Assessment'!$B$3:$B$244=Config!F20)*'Risk Assessment'!$V$3:$V$244)</f>
        <v>5</v>
      </c>
      <c r="I20" t="str">
        <f t="shared" si="0"/>
        <v>0 / 5</v>
      </c>
    </row>
    <row r="21" spans="1:9" x14ac:dyDescent="0.2">
      <c r="A21" t="s">
        <v>330</v>
      </c>
      <c r="B21" s="11">
        <v>1</v>
      </c>
      <c r="E21" t="s">
        <v>326</v>
      </c>
      <c r="F21">
        <v>17</v>
      </c>
      <c r="G21">
        <f>SUMPRODUCT(('Risk Assessment'!$B$3:$B$244=Config!F21)*'Risk Assessment'!$U$3:$U$244)</f>
        <v>4</v>
      </c>
      <c r="H21">
        <f>SUMPRODUCT(('Risk Assessment'!$B$3:$B$244=Config!F21)*'Risk Assessment'!$V$3:$V$244)</f>
        <v>4</v>
      </c>
      <c r="I21" t="str">
        <f t="shared" si="0"/>
        <v>0 / 4</v>
      </c>
    </row>
    <row r="22" spans="1:9" x14ac:dyDescent="0.2">
      <c r="A22" t="s">
        <v>331</v>
      </c>
      <c r="B22" s="11">
        <v>1</v>
      </c>
      <c r="E22" t="s">
        <v>224</v>
      </c>
      <c r="F22">
        <v>18</v>
      </c>
      <c r="G22">
        <f>SUMPRODUCT(('Risk Assessment'!$B$3:$B$244=Config!F22)*'Risk Assessment'!$U$3:$U$244)</f>
        <v>10</v>
      </c>
      <c r="H22">
        <f>SUMPRODUCT(('Risk Assessment'!$B$3:$B$244=Config!F22)*'Risk Assessment'!$V$3:$V$244)</f>
        <v>10</v>
      </c>
      <c r="I22" t="str">
        <f t="shared" si="0"/>
        <v>0 / 10</v>
      </c>
    </row>
    <row r="23" spans="1:9" x14ac:dyDescent="0.2">
      <c r="A23" t="s">
        <v>333</v>
      </c>
      <c r="B23" s="11">
        <v>1</v>
      </c>
    </row>
    <row r="24" spans="1:9" x14ac:dyDescent="0.2">
      <c r="A24" t="s">
        <v>332</v>
      </c>
      <c r="B24" s="11">
        <v>0</v>
      </c>
    </row>
    <row r="27" spans="1:9" x14ac:dyDescent="0.2">
      <c r="A27" t="s">
        <v>430</v>
      </c>
    </row>
    <row r="28" spans="1:9" x14ac:dyDescent="0.2">
      <c r="A28" t="s">
        <v>429</v>
      </c>
      <c r="B28" t="s">
        <v>431</v>
      </c>
    </row>
  </sheetData>
  <sheetProtection sheet="1" objects="1" scenarios="1" selectLockedCells="1"/>
  <conditionalFormatting sqref="I9:I22">
    <cfRule type="expression" dxfId="0" priority="1">
      <formula>IF(H9&lt;&gt;0,TRUE,FALSE)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Werkbladen</vt:lpstr>
      </vt:variant>
      <vt:variant>
        <vt:i4>3</vt:i4>
      </vt:variant>
      <vt:variant>
        <vt:lpstr>Benoemde bereiken</vt:lpstr>
      </vt:variant>
      <vt:variant>
        <vt:i4>1</vt:i4>
      </vt:variant>
    </vt:vector>
  </HeadingPairs>
  <TitlesOfParts>
    <vt:vector size="4" baseType="lpstr">
      <vt:lpstr>Inroduction</vt:lpstr>
      <vt:lpstr>Risk Assessment</vt:lpstr>
      <vt:lpstr>Config</vt:lpstr>
      <vt:lpstr>'Risk Assessment'!Afdrukbereik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2017-07-15T11:07:33Z</cp:lastPrinted>
  <dcterms:created xsi:type="dcterms:W3CDTF">2017-07-11T11:59:05Z</dcterms:created>
  <dcterms:modified xsi:type="dcterms:W3CDTF">2018-04-07T11:56:32Z</dcterms:modified>
</cp:coreProperties>
</file>