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mc:AlternateContent xmlns:mc="http://schemas.openxmlformats.org/markup-compatibility/2006">
    <mc:Choice Requires="x15">
      <x15ac:absPath xmlns:x15ac="http://schemas.microsoft.com/office/spreadsheetml/2010/11/ac" url="C:\Users\sjihdazihellingman\Desktop\Sjihdazi Hellingman stage documenten\"/>
    </mc:Choice>
  </mc:AlternateContent>
  <bookViews>
    <workbookView xWindow="0" yWindow="0" windowWidth="28800" windowHeight="11760" tabRatio="788"/>
  </bookViews>
  <sheets>
    <sheet name="Agenda" sheetId="14" r:id="rId1"/>
  </sheets>
  <definedNames>
    <definedName name="_xlnm.Print_Area" localSheetId="0">Agenda!$B$1:$I$56</definedName>
    <definedName name="Calendar10Month">Agenda!#REF!</definedName>
    <definedName name="Calendar10MonthOption">MATCH(Calendar10Month,Maanden,0)</definedName>
    <definedName name="Calendar10Year">Agenda!#REF!</definedName>
    <definedName name="Calendar11Month">Agenda!#REF!</definedName>
    <definedName name="Calendar11MonthOption">MATCH(Calendar11Month,Maanden,0)</definedName>
    <definedName name="Calendar11Year">Agenda!#REF!</definedName>
    <definedName name="Calendar12Month">Agenda!#REF!</definedName>
    <definedName name="Calendar12MonthOption">MATCH(Calendar12Month,Maanden,0)</definedName>
    <definedName name="Calendar12Year">Agenda!#REF!</definedName>
    <definedName name="Calendar1Month">Agenda!$C$1</definedName>
    <definedName name="Calendar1MonthOption">MATCH(Calendar1Month,Maanden,0)</definedName>
    <definedName name="Calendar1Year">Agenda!$B$1</definedName>
    <definedName name="Calendar2Month">Agenda!$C$15</definedName>
    <definedName name="Calendar2MonthOption">MATCH(Calendar2Month,Maanden,0)</definedName>
    <definedName name="Calendar2Year">Agenda!$B$15</definedName>
    <definedName name="Calendar3Month">Agenda!$C$29</definedName>
    <definedName name="Calendar3MonthOption">MATCH(Calendar3Month,Maanden,0)</definedName>
    <definedName name="Calendar3Year">Agenda!$B$29</definedName>
    <definedName name="Calendar4Month">Agenda!$C$43</definedName>
    <definedName name="Calendar4MonthOption">MATCH(Calendar4Month,Maanden,0)</definedName>
    <definedName name="Calendar4Year">Agenda!$B$43</definedName>
    <definedName name="Calendar5Month">Agenda!#REF!</definedName>
    <definedName name="Calendar5MonthOption">MATCH(Calendar5Month,Maanden,0)</definedName>
    <definedName name="Calendar5Year">Agenda!#REF!</definedName>
    <definedName name="Calendar6Month">Agenda!#REF!</definedName>
    <definedName name="Calendar6MonthOption">MATCH(Calendar6Month,Maanden,0)</definedName>
    <definedName name="Calendar6Year">Agenda!#REF!</definedName>
    <definedName name="Calendar7Month">Agenda!#REF!</definedName>
    <definedName name="Calendar7MonthOption">MATCH(Calendar7Month,Maanden,0)</definedName>
    <definedName name="Calendar7Year">Agenda!#REF!</definedName>
    <definedName name="Calendar8Month">Agenda!#REF!</definedName>
    <definedName name="Calendar8MonthOption">MATCH(Calendar8Month,Maanden,0)</definedName>
    <definedName name="Calendar8Year">Agenda!#REF!</definedName>
    <definedName name="Calendar9Month">Agenda!#REF!</definedName>
    <definedName name="Calendar9MonthOption">MATCH(Calendar9Month,Maanden,0)</definedName>
    <definedName name="Calendar9Year">Agenda!#REF!</definedName>
    <definedName name="Dagen">{0,1,2,3,4,5,6}</definedName>
    <definedName name="Maanden">{"Januari","Februari","Maart","April","Mei","Juni","Juli","Augustus","September","Oktober","November","December"}</definedName>
    <definedName name="Weekdagen">{"MAANDAG","DINSDAG","WOENSDAG","DONDERDAG","VRIJDAG","ZATERDAG","ZONDAG"}</definedName>
    <definedName name="WeekdayOption">MATCH(WeekStart,Weekdagen,0)+10</definedName>
    <definedName name="WeekStart">Agenda!$B$2</definedName>
    <definedName name="WeekStartValue">IF(WeekStart="MAANDAG",2,1)</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B1" i="14" l="1"/>
  <c r="B11" i="14" s="1" a="1"/>
  <c r="B13" i="14" l="1" a="1"/>
  <c r="B13" i="14" s="1"/>
  <c r="B9" i="14" a="1"/>
  <c r="C9" i="14" s="1"/>
  <c r="C15" i="14"/>
  <c r="B7" i="14" a="1"/>
  <c r="C7" i="14" s="1"/>
  <c r="B15" i="14"/>
  <c r="B5" i="14" a="1"/>
  <c r="C5" i="14" s="1"/>
  <c r="C11" i="14"/>
  <c r="B11" i="14"/>
  <c r="H11" i="14"/>
  <c r="B3" i="14" a="1"/>
  <c r="E3" i="14" s="1"/>
  <c r="E2" i="14" s="1"/>
  <c r="F11" i="14"/>
  <c r="E11" i="14"/>
  <c r="D11" i="14"/>
  <c r="G11" i="14"/>
  <c r="F9" i="14" l="1"/>
  <c r="C13" i="14"/>
  <c r="C29" i="14"/>
  <c r="G9" i="14"/>
  <c r="D9" i="14"/>
  <c r="B9" i="14"/>
  <c r="H9" i="14"/>
  <c r="B5" i="14"/>
  <c r="E9" i="14"/>
  <c r="G5" i="14"/>
  <c r="D7" i="14"/>
  <c r="E5" i="14"/>
  <c r="E7" i="14"/>
  <c r="H5" i="14"/>
  <c r="F5" i="14"/>
  <c r="B19" i="14" a="1"/>
  <c r="C19" i="14" s="1"/>
  <c r="B29" i="14"/>
  <c r="B23" i="14" a="1"/>
  <c r="D23" i="14" s="1"/>
  <c r="B27" i="14" a="1"/>
  <c r="B25" i="14" a="1"/>
  <c r="E25" i="14" s="1"/>
  <c r="B21" i="14" a="1"/>
  <c r="D21" i="14" s="1"/>
  <c r="B7" i="14"/>
  <c r="G7" i="14"/>
  <c r="B17" i="14" a="1"/>
  <c r="G17" i="14" s="1"/>
  <c r="G16" i="14" s="1"/>
  <c r="D5" i="14"/>
  <c r="H7" i="14"/>
  <c r="F7" i="14"/>
  <c r="C3" i="14"/>
  <c r="C2" i="14" s="1"/>
  <c r="B3" i="14"/>
  <c r="H3" i="14"/>
  <c r="H2" i="14" s="1"/>
  <c r="G3" i="14"/>
  <c r="G2" i="14" s="1"/>
  <c r="F3" i="14"/>
  <c r="F2" i="14" s="1"/>
  <c r="D3" i="14"/>
  <c r="D2" i="14" s="1"/>
  <c r="B35" i="14" l="1" a="1"/>
  <c r="F35" i="14" s="1"/>
  <c r="G23" i="14"/>
  <c r="B21" i="14"/>
  <c r="B37" i="14" a="1"/>
  <c r="C37" i="14" s="1"/>
  <c r="B41" i="14" a="1"/>
  <c r="C41" i="14" s="1"/>
  <c r="G21" i="14"/>
  <c r="B31" i="14" a="1"/>
  <c r="D31" i="14" s="1"/>
  <c r="D30" i="14" s="1"/>
  <c r="B43" i="14"/>
  <c r="H21" i="14"/>
  <c r="C21" i="14"/>
  <c r="C43" i="14"/>
  <c r="B39" i="14" a="1"/>
  <c r="G39" i="14" s="1"/>
  <c r="E21" i="14"/>
  <c r="B33" i="14" a="1"/>
  <c r="E33" i="14" s="1"/>
  <c r="F21" i="14"/>
  <c r="H17" i="14"/>
  <c r="H16" i="14" s="1"/>
  <c r="F25" i="14"/>
  <c r="E19" i="14"/>
  <c r="D25" i="14"/>
  <c r="D17" i="14"/>
  <c r="D16" i="14" s="1"/>
  <c r="H25" i="14"/>
  <c r="C25" i="14"/>
  <c r="F19" i="14"/>
  <c r="D19" i="14"/>
  <c r="E17" i="14"/>
  <c r="E16" i="14" s="1"/>
  <c r="B25" i="14"/>
  <c r="G25" i="14"/>
  <c r="B19" i="14"/>
  <c r="G19" i="14"/>
  <c r="B23" i="14"/>
  <c r="H19" i="14"/>
  <c r="F17" i="14"/>
  <c r="F16" i="14" s="1"/>
  <c r="C17" i="14"/>
  <c r="C16" i="14" s="1"/>
  <c r="B17" i="14"/>
  <c r="B16" i="14" s="1"/>
  <c r="E23" i="14"/>
  <c r="H23" i="14"/>
  <c r="C23" i="14"/>
  <c r="F23" i="14"/>
  <c r="C27" i="14"/>
  <c r="B27" i="14"/>
  <c r="E35" i="14" l="1"/>
  <c r="D35" i="14"/>
  <c r="B35" i="14"/>
  <c r="G35" i="14"/>
  <c r="H35" i="14"/>
  <c r="C35" i="14"/>
  <c r="F37" i="14"/>
  <c r="E37" i="14"/>
  <c r="C39" i="14"/>
  <c r="D37" i="14"/>
  <c r="D39" i="14"/>
  <c r="B55" i="14" a="1"/>
  <c r="C55" i="14" s="1"/>
  <c r="B41" i="14"/>
  <c r="E39" i="14"/>
  <c r="H39" i="14"/>
  <c r="F39" i="14"/>
  <c r="G33" i="14"/>
  <c r="B37" i="14"/>
  <c r="G37" i="14"/>
  <c r="B31" i="14"/>
  <c r="B30" i="14" s="1"/>
  <c r="B39" i="14"/>
  <c r="F33" i="14"/>
  <c r="H37" i="14"/>
  <c r="H31" i="14"/>
  <c r="H30" i="14" s="1"/>
  <c r="H33" i="14"/>
  <c r="B49" i="14" a="1"/>
  <c r="E49" i="14" s="1"/>
  <c r="E31" i="14"/>
  <c r="E30" i="14" s="1"/>
  <c r="B33" i="14"/>
  <c r="C33" i="14"/>
  <c r="B53" i="14" a="1"/>
  <c r="C53" i="14" s="1"/>
  <c r="F31" i="14"/>
  <c r="F30" i="14" s="1"/>
  <c r="D33" i="14"/>
  <c r="C31" i="14"/>
  <c r="C30" i="14" s="1"/>
  <c r="G31" i="14"/>
  <c r="G30" i="14" s="1"/>
  <c r="B51" i="14" a="1"/>
  <c r="C51" i="14" s="1"/>
  <c r="B45" i="14" a="1"/>
  <c r="D45" i="14" s="1"/>
  <c r="D44" i="14" s="1"/>
  <c r="B47" i="14" a="1"/>
  <c r="G47" i="14" s="1"/>
  <c r="C49" i="14"/>
  <c r="D49" i="14"/>
  <c r="F49" i="14"/>
  <c r="G49" i="14" l="1"/>
  <c r="B49" i="14"/>
  <c r="H49" i="14"/>
  <c r="B55" i="14"/>
  <c r="B53" i="14"/>
  <c r="D53" i="14"/>
  <c r="E53" i="14"/>
  <c r="F53" i="14"/>
  <c r="G53" i="14"/>
  <c r="H53" i="14"/>
  <c r="H47" i="14"/>
  <c r="C47" i="14"/>
  <c r="E51" i="14"/>
  <c r="B45" i="14"/>
  <c r="B44" i="14" s="1"/>
  <c r="G45" i="14"/>
  <c r="G44" i="14" s="1"/>
  <c r="E47" i="14"/>
  <c r="B51" i="14"/>
  <c r="D51" i="14"/>
  <c r="H45" i="14"/>
  <c r="H44" i="14" s="1"/>
  <c r="C45" i="14"/>
  <c r="C44" i="14" s="1"/>
  <c r="B47" i="14"/>
  <c r="D47" i="14"/>
  <c r="F51" i="14"/>
  <c r="G51" i="14"/>
  <c r="E45" i="14"/>
  <c r="E44" i="14" s="1"/>
  <c r="F47" i="14"/>
  <c r="H51" i="14"/>
  <c r="F45" i="14"/>
  <c r="F44" i="14" s="1"/>
</calcChain>
</file>

<file path=xl/sharedStrings.xml><?xml version="1.0" encoding="utf-8"?>
<sst xmlns="http://schemas.openxmlformats.org/spreadsheetml/2006/main" count="14" uniqueCount="11">
  <si>
    <t>MAANDAG</t>
  </si>
  <si>
    <t>Notities:</t>
  </si>
  <si>
    <t>maart</t>
  </si>
  <si>
    <t>Start planning werkprocessen</t>
  </si>
  <si>
    <t>werkproces3.1         (Maakt of levert een bijlage aan het   implementatieplan) af</t>
  </si>
  <si>
    <t>werkproces 3.3 (implementeerd een applicatiet) af</t>
  </si>
  <si>
    <t>werkproces 2.5    (test het ontwikkelde product) af</t>
  </si>
  <si>
    <t>werkproces 1.3( Levert een bijdrage aan een functioneel ontwerp) af</t>
  </si>
  <si>
    <t>werkproces 4.1     ( onderhoudt applicaties) af</t>
  </si>
  <si>
    <t>werkproces 2.2( realiseert een applicatie) af</t>
  </si>
  <si>
    <t>werkproces 3.4 (evalueert een implementatie) 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</si>
</sst>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
  </numFmts>
  <fonts count="16"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
      <sz val="10"/>
      <color theme="1"/>
      <name val="Arial"/>
      <family val="2"/>
      <scheme val="major"/>
    </font>
    <font>
      <b/>
      <sz val="11"/>
      <color theme="1"/>
      <name val="Arial"/>
      <family val="2"/>
      <scheme val="major"/>
    </font>
  </fonts>
  <fills count="8">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s>
  <borders count="12">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
      <left style="thin">
        <color theme="0" tint="-0.14993743705557422"/>
      </left>
      <right/>
      <top style="thin">
        <color theme="0" tint="-0.14993743705557422"/>
      </top>
      <bottom/>
      <diagonal/>
    </border>
    <border>
      <left/>
      <right/>
      <top style="thin">
        <color theme="0" tint="-0.14993743705557422"/>
      </top>
      <bottom/>
      <diagonal/>
    </border>
  </borders>
  <cellStyleXfs count="13">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cellStyleXfs>
  <cellXfs count="23">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pplyFill="1">
      <alignment horizontal="left" vertical="center" wrapText="1" indent="1"/>
    </xf>
    <xf numFmtId="164" fontId="9" fillId="0" borderId="4" xfId="5" applyFill="1" applyBorder="1">
      <alignment horizontal="left" vertical="center" wrapText="1" indent="1"/>
    </xf>
    <xf numFmtId="0" fontId="7" fillId="0" borderId="0" xfId="2">
      <alignment horizontal="left" indent="3"/>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0" fontId="14" fillId="0" borderId="6" xfId="6" applyNumberFormat="1" applyFont="1" applyFill="1">
      <alignment horizontal="left" vertical="top" wrapText="1" indent="1"/>
    </xf>
    <xf numFmtId="0" fontId="15" fillId="0" borderId="6" xfId="6" applyNumberFormat="1" applyFont="1" applyFill="1">
      <alignment horizontal="left" vertical="top" wrapText="1" indent="1"/>
    </xf>
    <xf numFmtId="0" fontId="11" fillId="0" borderId="10" xfId="8" applyNumberFormat="1" applyBorder="1">
      <alignment horizontal="left" vertical="center" wrapText="1" indent="1"/>
    </xf>
    <xf numFmtId="0" fontId="11" fillId="0" borderId="11" xfId="8" applyNumberFormat="1" applyBorder="1">
      <alignment horizontal="left" vertical="center" wrapText="1" indent="1"/>
    </xf>
    <xf numFmtId="0" fontId="1" fillId="0" borderId="5" xfId="7" applyNumberFormat="1" applyBorder="1">
      <alignment horizontal="left" vertical="top" wrapText="1" indent="1"/>
    </xf>
    <xf numFmtId="0" fontId="1" fillId="0" borderId="0" xfId="7" applyNumberFormat="1">
      <alignment horizontal="left" vertical="top" wrapText="1" indent="1"/>
    </xf>
    <xf numFmtId="164" fontId="0" fillId="0" borderId="10" xfId="8" applyFont="1" applyBorder="1">
      <alignment horizontal="left" vertical="center" wrapText="1" indent="1"/>
    </xf>
    <xf numFmtId="164" fontId="0" fillId="0" borderId="11" xfId="8" applyFont="1" applyBorder="1">
      <alignment horizontal="left" vertical="center" wrapText="1" indent="1"/>
    </xf>
    <xf numFmtId="164" fontId="11" fillId="0" borderId="10" xfId="8" applyBorder="1">
      <alignment horizontal="left" vertical="center" wrapText="1" indent="1"/>
    </xf>
    <xf numFmtId="164" fontId="11" fillId="0" borderId="11" xfId="8" applyBorder="1">
      <alignment horizontal="left" vertical="center" wrapText="1" indent="1"/>
    </xf>
  </cellXfs>
  <cellStyles count="13">
    <cellStyle name="40% - Accent1" xfId="1" builtinId="31" customBuiltin="1"/>
    <cellStyle name="Accent1" xfId="3" builtinId="29" customBuiltin="1"/>
    <cellStyle name="Accent5" xfId="4" builtinId="45" customBuiltin="1"/>
    <cellStyle name="Dag" xfId="5"/>
    <cellStyle name="Dagdetail" xfId="6"/>
    <cellStyle name="Kop 1" xfId="2" builtinId="16" customBuiltin="1"/>
    <cellStyle name="Kop 2" xfId="10" builtinId="17" customBuiltin="1"/>
    <cellStyle name="Kop 3" xfId="11" builtinId="18" customBuiltin="1"/>
    <cellStyle name="Kop 4" xfId="12" builtinId="19" customBuiltin="1"/>
    <cellStyle name="Koptekst notities" xfId="8"/>
    <cellStyle name="Notities" xfId="7"/>
    <cellStyle name="Standaard" xfId="0" builtinId="0" customBuiltin="1"/>
    <cellStyle name="Titel" xfId="9" builtinId="15" customBuiltin="1"/>
  </cellStyles>
  <dxfs count="4">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249977111117893"/>
    <pageSetUpPr autoPageBreaks="0" fitToPage="1"/>
  </sheetPr>
  <dimension ref="A1:H172"/>
  <sheetViews>
    <sheetView showGridLines="0" tabSelected="1" topLeftCell="A14" zoomScaleNormal="100" workbookViewId="0">
      <selection activeCell="F25" sqref="F25"/>
    </sheetView>
  </sheetViews>
  <sheetFormatPr defaultColWidth="8.75" defaultRowHeight="16.5" x14ac:dyDescent="0.3"/>
  <cols>
    <col min="1" max="1" width="2" customWidth="1"/>
    <col min="2" max="2" width="18.25" customWidth="1"/>
    <col min="3" max="8" width="17.625" customWidth="1"/>
    <col min="9" max="9" width="2.5" customWidth="1"/>
    <col min="14" max="14" width="6.75" customWidth="1"/>
  </cols>
  <sheetData>
    <row r="1" spans="1:8" ht="54" customHeight="1" x14ac:dyDescent="0.7">
      <c r="A1" s="2"/>
      <c r="B1" s="1">
        <f ca="1">YEAR(TODAY())</f>
        <v>2018</v>
      </c>
      <c r="C1" s="6" t="s">
        <v>2</v>
      </c>
      <c r="D1" s="2"/>
      <c r="E1" s="2"/>
      <c r="F1" s="2"/>
      <c r="G1" s="2"/>
      <c r="H1" s="2"/>
    </row>
    <row r="2" spans="1:8" ht="14.25" customHeight="1" x14ac:dyDescent="0.3">
      <c r="A2" s="3"/>
      <c r="B2" s="7" t="s">
        <v>0</v>
      </c>
      <c r="C2" s="8" t="str">
        <f ca="1">UPPER(TEXT(C3,"dddd"))</f>
        <v>DINSDAG</v>
      </c>
      <c r="D2" s="7" t="str">
        <f t="shared" ref="D2:H2" ca="1" si="0">UPPER(TEXT(D3,"dddd"))</f>
        <v>WOENSDAG</v>
      </c>
      <c r="E2" s="8" t="str">
        <f t="shared" ca="1" si="0"/>
        <v>DONDERDAG</v>
      </c>
      <c r="F2" s="7" t="str">
        <f t="shared" ca="1" si="0"/>
        <v>VRIJDAG</v>
      </c>
      <c r="G2" s="8" t="str">
        <f t="shared" ca="1" si="0"/>
        <v>ZATERDAG</v>
      </c>
      <c r="H2" s="7" t="str">
        <f t="shared" ca="1" si="0"/>
        <v>ZONDAG</v>
      </c>
    </row>
    <row r="3" spans="1:8" ht="16.5" customHeight="1" x14ac:dyDescent="0.3">
      <c r="B3" s="4">
        <f t="array" aca="1" ref="B3:H3" ca="1">Dagen+1+DATE(Calendar1Year,Calendar1MonthOption,1)-WEEKDAY(DATE(Calendar1Year,Calendar1MonthOption,1),WeekdayOption)</f>
        <v>43157</v>
      </c>
      <c r="C3" s="4">
        <f ca="1"/>
        <v>43158</v>
      </c>
      <c r="D3" s="4">
        <f ca="1"/>
        <v>43159</v>
      </c>
      <c r="E3" s="4">
        <f ca="1"/>
        <v>43160</v>
      </c>
      <c r="F3" s="4">
        <f ca="1"/>
        <v>43161</v>
      </c>
      <c r="G3" s="4">
        <f ca="1"/>
        <v>43162</v>
      </c>
      <c r="H3" s="5">
        <f ca="1"/>
        <v>43163</v>
      </c>
    </row>
    <row r="4" spans="1:8" ht="56.25" customHeight="1" x14ac:dyDescent="0.3">
      <c r="B4" s="10"/>
      <c r="C4" s="10"/>
      <c r="D4" s="10"/>
      <c r="E4" s="10"/>
      <c r="F4" s="10"/>
      <c r="G4" s="10"/>
      <c r="H4" s="11"/>
    </row>
    <row r="5" spans="1:8" ht="16.5" customHeight="1" x14ac:dyDescent="0.3">
      <c r="B5" s="4">
        <f t="array" aca="1" ref="B5:H5" ca="1">Dagen+8+DATE(Calendar1Year,Calendar1MonthOption,1)-WEEKDAY(DATE(Calendar1Year,Calendar1MonthOption,1),WeekdayOption)</f>
        <v>43164</v>
      </c>
      <c r="C5" s="4">
        <f ca="1"/>
        <v>43165</v>
      </c>
      <c r="D5" s="4">
        <f ca="1"/>
        <v>43166</v>
      </c>
      <c r="E5" s="4">
        <f ca="1"/>
        <v>43167</v>
      </c>
      <c r="F5" s="4">
        <f ca="1"/>
        <v>43168</v>
      </c>
      <c r="G5" s="4">
        <f ca="1"/>
        <v>43169</v>
      </c>
      <c r="H5" s="5">
        <f ca="1"/>
        <v>43170</v>
      </c>
    </row>
    <row r="6" spans="1:8" ht="56.25" customHeight="1" x14ac:dyDescent="0.3">
      <c r="B6" s="10"/>
      <c r="C6" s="10"/>
      <c r="D6" s="10"/>
      <c r="E6" s="10"/>
      <c r="F6" s="10"/>
      <c r="G6" s="10"/>
      <c r="H6" s="10"/>
    </row>
    <row r="7" spans="1:8" ht="16.5" customHeight="1" x14ac:dyDescent="0.3">
      <c r="B7" s="4">
        <f t="array" aca="1" ref="B7:H7" ca="1">Dagen+15+DATE(Calendar1Year,Calendar1MonthOption,1)-WEEKDAY(DATE(Calendar1Year,Calendar1MonthOption,1),WeekdayOption)</f>
        <v>43171</v>
      </c>
      <c r="C7" s="4">
        <f ca="1"/>
        <v>43172</v>
      </c>
      <c r="D7" s="4">
        <f ca="1"/>
        <v>43173</v>
      </c>
      <c r="E7" s="4">
        <f ca="1"/>
        <v>43174</v>
      </c>
      <c r="F7" s="4">
        <f ca="1"/>
        <v>43175</v>
      </c>
      <c r="G7" s="4">
        <f ca="1"/>
        <v>43176</v>
      </c>
      <c r="H7" s="5">
        <f ca="1"/>
        <v>43177</v>
      </c>
    </row>
    <row r="8" spans="1:8" ht="56.25" customHeight="1" x14ac:dyDescent="0.3">
      <c r="B8" s="10"/>
      <c r="C8" s="10"/>
      <c r="D8" s="10"/>
      <c r="E8" s="10"/>
      <c r="F8" s="10"/>
      <c r="G8" s="10"/>
      <c r="H8" s="11"/>
    </row>
    <row r="9" spans="1:8" ht="16.5" customHeight="1" x14ac:dyDescent="0.3">
      <c r="B9" s="4">
        <f t="array" aca="1" ref="B9:H9" ca="1">Dagen+22+DATE(Calendar1Year,Calendar1MonthOption,1)-WEEKDAY(DATE(Calendar1Year,Calendar1MonthOption,1),WeekdayOption)</f>
        <v>43178</v>
      </c>
      <c r="C9" s="4">
        <f ca="1"/>
        <v>43179</v>
      </c>
      <c r="D9" s="4">
        <f ca="1"/>
        <v>43180</v>
      </c>
      <c r="E9" s="4">
        <f ca="1"/>
        <v>43181</v>
      </c>
      <c r="F9" s="4">
        <f ca="1"/>
        <v>43182</v>
      </c>
      <c r="G9" s="4">
        <f ca="1"/>
        <v>43183</v>
      </c>
      <c r="H9" s="5">
        <f ca="1"/>
        <v>43184</v>
      </c>
    </row>
    <row r="10" spans="1:8" ht="56.25" customHeight="1" x14ac:dyDescent="0.3">
      <c r="B10" s="10"/>
      <c r="C10" s="14" t="s">
        <v>3</v>
      </c>
      <c r="D10" s="10"/>
      <c r="E10" s="10"/>
      <c r="F10" s="10"/>
      <c r="G10" s="10"/>
      <c r="H10" s="11"/>
    </row>
    <row r="11" spans="1:8" ht="16.5" customHeight="1" x14ac:dyDescent="0.3">
      <c r="B11" s="4">
        <f t="array" aca="1" ref="B11:H11" ca="1">Dagen+29+DATE(Calendar1Year,Calendar1MonthOption,1)-WEEKDAY(DATE(Calendar1Year,Calendar1MonthOption,1),WeekdayOption)</f>
        <v>43185</v>
      </c>
      <c r="C11" s="4">
        <f ca="1"/>
        <v>43186</v>
      </c>
      <c r="D11" s="4">
        <f ca="1"/>
        <v>43187</v>
      </c>
      <c r="E11" s="4">
        <f ca="1"/>
        <v>43188</v>
      </c>
      <c r="F11" s="4">
        <f ca="1"/>
        <v>43189</v>
      </c>
      <c r="G11" s="4">
        <f ca="1"/>
        <v>43190</v>
      </c>
      <c r="H11" s="5">
        <f ca="1"/>
        <v>43191</v>
      </c>
    </row>
    <row r="12" spans="1:8" ht="67.5" customHeight="1" x14ac:dyDescent="0.3">
      <c r="B12" s="10"/>
      <c r="C12" s="10"/>
      <c r="D12" s="10"/>
      <c r="E12" s="10"/>
      <c r="F12" s="13" t="s">
        <v>4</v>
      </c>
      <c r="G12" s="10"/>
      <c r="H12" s="11"/>
    </row>
    <row r="13" spans="1:8" ht="16.5" customHeight="1" x14ac:dyDescent="0.3">
      <c r="B13" s="4">
        <f t="array" aca="1" ref="B13:C13" ca="1">Dagen+36+DATE(Calendar1Year,Calendar1MonthOption,1)-WEEKDAY(DATE(Calendar1Year,Calendar1MonthOption,1),WeekdayOption)</f>
        <v>43192</v>
      </c>
      <c r="C13" s="4">
        <f ca="1"/>
        <v>43193</v>
      </c>
      <c r="D13" s="15" t="s">
        <v>1</v>
      </c>
      <c r="E13" s="16"/>
      <c r="F13" s="16"/>
      <c r="G13" s="16"/>
      <c r="H13" s="16"/>
    </row>
    <row r="14" spans="1:8" ht="63.75" customHeight="1" x14ac:dyDescent="0.3">
      <c r="B14" s="10"/>
      <c r="C14" s="10"/>
      <c r="D14" s="17"/>
      <c r="E14" s="18"/>
      <c r="F14" s="18"/>
      <c r="G14" s="18"/>
      <c r="H14" s="18"/>
    </row>
    <row r="15" spans="1:8" ht="54" customHeight="1" x14ac:dyDescent="0.7">
      <c r="A15" s="2"/>
      <c r="B15" s="1">
        <f ca="1">YEAR(DATE(Calendar1Year,Calendar1MonthOption+1,1))</f>
        <v>2018</v>
      </c>
      <c r="C15" s="6" t="str">
        <f ca="1">TEXT(DATE(Calendar1Year,Calendar1MonthOption+1,1),"mmmm")</f>
        <v>april</v>
      </c>
      <c r="D15" s="9"/>
      <c r="E15" s="9"/>
      <c r="F15" s="9"/>
      <c r="G15" s="9"/>
      <c r="H15" s="2"/>
    </row>
    <row r="16" spans="1:8" ht="14.25" customHeight="1" x14ac:dyDescent="0.3">
      <c r="A16" s="3"/>
      <c r="B16" s="7" t="str">
        <f ca="1">UPPER(TEXT(B17,"dddd"))</f>
        <v>MAANDAG</v>
      </c>
      <c r="C16" s="8" t="str">
        <f t="shared" ref="C16:H16" ca="1" si="1">UPPER(TEXT(C17,"dddd"))</f>
        <v>DINSDAG</v>
      </c>
      <c r="D16" s="7" t="str">
        <f t="shared" ca="1" si="1"/>
        <v>WOENSDAG</v>
      </c>
      <c r="E16" s="8" t="str">
        <f t="shared" ca="1" si="1"/>
        <v>DONDERDAG</v>
      </c>
      <c r="F16" s="7" t="str">
        <f t="shared" ca="1" si="1"/>
        <v>VRIJDAG</v>
      </c>
      <c r="G16" s="8" t="str">
        <f t="shared" ca="1" si="1"/>
        <v>ZATERDAG</v>
      </c>
      <c r="H16" s="7" t="str">
        <f t="shared" ca="1" si="1"/>
        <v>ZONDAG</v>
      </c>
    </row>
    <row r="17" spans="1:8" ht="16.5" customHeight="1" x14ac:dyDescent="0.3">
      <c r="B17" s="4">
        <f t="array" aca="1" ref="B17:H17" ca="1">Dagen+1+DATE(Calendar2Year,Calendar2MonthOption,1)-WEEKDAY(DATE(Calendar2Year,Calendar2MonthOption,1),WeekdayOption)</f>
        <v>43185</v>
      </c>
      <c r="C17" s="4">
        <f ca="1"/>
        <v>43186</v>
      </c>
      <c r="D17" s="4">
        <f ca="1"/>
        <v>43187</v>
      </c>
      <c r="E17" s="4">
        <f ca="1"/>
        <v>43188</v>
      </c>
      <c r="F17" s="4">
        <f ca="1"/>
        <v>43189</v>
      </c>
      <c r="G17" s="4">
        <f ca="1"/>
        <v>43190</v>
      </c>
      <c r="H17" s="5">
        <f ca="1"/>
        <v>43191</v>
      </c>
    </row>
    <row r="18" spans="1:8" ht="56.25" customHeight="1" x14ac:dyDescent="0.3">
      <c r="B18" s="10"/>
      <c r="C18" s="10"/>
      <c r="D18" s="10"/>
      <c r="E18" s="10"/>
      <c r="F18" s="10"/>
      <c r="G18" s="10"/>
      <c r="H18" s="11"/>
    </row>
    <row r="19" spans="1:8" ht="16.5" customHeight="1" x14ac:dyDescent="0.3">
      <c r="B19" s="4">
        <f t="array" aca="1" ref="B19:H19" ca="1">Dagen+8+DATE(Calendar2Year,Calendar2MonthOption,1)-WEEKDAY(DATE(Calendar2Year,Calendar2MonthOption,1),WeekdayOption)</f>
        <v>43192</v>
      </c>
      <c r="C19" s="4">
        <f ca="1"/>
        <v>43193</v>
      </c>
      <c r="D19" s="4">
        <f ca="1"/>
        <v>43194</v>
      </c>
      <c r="E19" s="4">
        <f ca="1"/>
        <v>43195</v>
      </c>
      <c r="F19" s="4">
        <f ca="1"/>
        <v>43196</v>
      </c>
      <c r="G19" s="4">
        <f ca="1"/>
        <v>43197</v>
      </c>
      <c r="H19" s="5">
        <f ca="1"/>
        <v>43198</v>
      </c>
    </row>
    <row r="20" spans="1:8" ht="56.25" customHeight="1" x14ac:dyDescent="0.3">
      <c r="B20" s="10"/>
      <c r="C20" s="10"/>
      <c r="D20" s="10"/>
      <c r="E20" s="10"/>
      <c r="F20" s="13" t="s">
        <v>5</v>
      </c>
      <c r="G20" s="10"/>
      <c r="H20" s="11"/>
    </row>
    <row r="21" spans="1:8" ht="16.5" customHeight="1" x14ac:dyDescent="0.3">
      <c r="B21" s="4">
        <f t="array" aca="1" ref="B21:H21" ca="1">Dagen+15+DATE(Calendar2Year,Calendar2MonthOption,1)-WEEKDAY(DATE(Calendar2Year,Calendar2MonthOption,1),WeekdayOption)</f>
        <v>43199</v>
      </c>
      <c r="C21" s="4">
        <f ca="1"/>
        <v>43200</v>
      </c>
      <c r="D21" s="4">
        <f ca="1"/>
        <v>43201</v>
      </c>
      <c r="E21" s="4">
        <f ca="1"/>
        <v>43202</v>
      </c>
      <c r="F21" s="4">
        <f ca="1"/>
        <v>43203</v>
      </c>
      <c r="G21" s="4">
        <f ca="1"/>
        <v>43204</v>
      </c>
      <c r="H21" s="5">
        <f ca="1"/>
        <v>43205</v>
      </c>
    </row>
    <row r="22" spans="1:8" ht="60" customHeight="1" x14ac:dyDescent="0.3">
      <c r="B22" s="10"/>
      <c r="C22" s="10"/>
      <c r="D22" s="10"/>
      <c r="E22" s="10"/>
      <c r="F22" s="10"/>
      <c r="G22" s="10"/>
      <c r="H22" s="11"/>
    </row>
    <row r="23" spans="1:8" ht="16.5" customHeight="1" x14ac:dyDescent="0.3">
      <c r="B23" s="4">
        <f t="array" aca="1" ref="B23:H23" ca="1">Dagen+22+DATE(Calendar2Year,Calendar2MonthOption,1)-WEEKDAY(DATE(Calendar2Year,Calendar2MonthOption,1),WeekdayOption)</f>
        <v>43206</v>
      </c>
      <c r="C23" s="4">
        <f ca="1"/>
        <v>43207</v>
      </c>
      <c r="D23" s="4">
        <f ca="1"/>
        <v>43208</v>
      </c>
      <c r="E23" s="4">
        <f ca="1"/>
        <v>43209</v>
      </c>
      <c r="F23" s="4">
        <f ca="1"/>
        <v>43210</v>
      </c>
      <c r="G23" s="4">
        <f ca="1"/>
        <v>43211</v>
      </c>
      <c r="H23" s="5">
        <f ca="1"/>
        <v>43212</v>
      </c>
    </row>
    <row r="24" spans="1:8" ht="67.5" customHeight="1" x14ac:dyDescent="0.3">
      <c r="B24" s="10"/>
      <c r="C24" s="10"/>
      <c r="D24" s="10"/>
      <c r="E24" s="10"/>
      <c r="F24" s="10"/>
      <c r="G24" s="10"/>
      <c r="H24" s="11"/>
    </row>
    <row r="25" spans="1:8" ht="16.5" customHeight="1" x14ac:dyDescent="0.3">
      <c r="B25" s="4">
        <f t="array" aca="1" ref="B25:H25" ca="1">Dagen+29+DATE(Calendar2Year,Calendar2MonthOption,1)-WEEKDAY(DATE(Calendar2Year,Calendar2MonthOption,1),WeekdayOption)</f>
        <v>43213</v>
      </c>
      <c r="C25" s="4">
        <f ca="1"/>
        <v>43214</v>
      </c>
      <c r="D25" s="4">
        <f ca="1"/>
        <v>43215</v>
      </c>
      <c r="E25" s="4">
        <f ca="1"/>
        <v>43216</v>
      </c>
      <c r="F25" s="4">
        <f ca="1"/>
        <v>43217</v>
      </c>
      <c r="G25" s="4">
        <f ca="1"/>
        <v>43218</v>
      </c>
      <c r="H25" s="5">
        <f ca="1"/>
        <v>43219</v>
      </c>
    </row>
    <row r="26" spans="1:8" ht="61.5" customHeight="1" x14ac:dyDescent="0.3">
      <c r="B26" s="10"/>
      <c r="C26" s="10"/>
      <c r="D26" s="13" t="s">
        <v>10</v>
      </c>
      <c r="E26" s="10"/>
      <c r="F26" s="10"/>
      <c r="G26" s="10"/>
      <c r="H26" s="12"/>
    </row>
    <row r="27" spans="1:8" ht="16.5" customHeight="1" x14ac:dyDescent="0.3">
      <c r="B27" s="4">
        <f t="array" aca="1" ref="B27:C27" ca="1">Dagen+36+DATE(Calendar2Year,Calendar2MonthOption,1)-WEEKDAY(DATE(Calendar2Year,Calendar2MonthOption,1),WeekdayOption)</f>
        <v>43220</v>
      </c>
      <c r="C27" s="4">
        <f ca="1"/>
        <v>43221</v>
      </c>
      <c r="D27" s="21" t="s">
        <v>1</v>
      </c>
      <c r="E27" s="22"/>
      <c r="F27" s="22"/>
      <c r="G27" s="22"/>
      <c r="H27" s="22"/>
    </row>
    <row r="28" spans="1:8" ht="63.75" customHeight="1" x14ac:dyDescent="0.3">
      <c r="B28" s="10"/>
      <c r="C28" s="10"/>
      <c r="D28" s="17"/>
      <c r="E28" s="18"/>
      <c r="F28" s="18"/>
      <c r="G28" s="18"/>
      <c r="H28" s="18"/>
    </row>
    <row r="29" spans="1:8" ht="54" customHeight="1" x14ac:dyDescent="0.7">
      <c r="A29" s="2"/>
      <c r="B29" s="1">
        <f ca="1">YEAR(DATE(Calendar2Year,Calendar2MonthOption+1,1))</f>
        <v>2018</v>
      </c>
      <c r="C29" s="6" t="str">
        <f ca="1">TEXT(DATE(Calendar2Year,Calendar2MonthOption+1,1),"mmmm")</f>
        <v>mei</v>
      </c>
      <c r="D29" s="9"/>
      <c r="E29" s="9"/>
      <c r="F29" s="9"/>
      <c r="G29" s="9"/>
      <c r="H29" s="2"/>
    </row>
    <row r="30" spans="1:8" ht="14.25" customHeight="1" x14ac:dyDescent="0.3">
      <c r="A30" s="3"/>
      <c r="B30" s="7" t="str">
        <f ca="1">UPPER(TEXT(B31,"dddd"))</f>
        <v>MAANDAG</v>
      </c>
      <c r="C30" s="8" t="str">
        <f t="shared" ref="C30" ca="1" si="2">UPPER(TEXT(C31,"dddd"))</f>
        <v>DINSDAG</v>
      </c>
      <c r="D30" s="7" t="str">
        <f t="shared" ref="D30" ca="1" si="3">UPPER(TEXT(D31,"dddd"))</f>
        <v>WOENSDAG</v>
      </c>
      <c r="E30" s="8" t="str">
        <f t="shared" ref="E30" ca="1" si="4">UPPER(TEXT(E31,"dddd"))</f>
        <v>DONDERDAG</v>
      </c>
      <c r="F30" s="7" t="str">
        <f t="shared" ref="F30" ca="1" si="5">UPPER(TEXT(F31,"dddd"))</f>
        <v>VRIJDAG</v>
      </c>
      <c r="G30" s="8" t="str">
        <f t="shared" ref="G30" ca="1" si="6">UPPER(TEXT(G31,"dddd"))</f>
        <v>ZATERDAG</v>
      </c>
      <c r="H30" s="7" t="str">
        <f t="shared" ref="H30" ca="1" si="7">UPPER(TEXT(H31,"dddd"))</f>
        <v>ZONDAG</v>
      </c>
    </row>
    <row r="31" spans="1:8" ht="16.5" customHeight="1" x14ac:dyDescent="0.3">
      <c r="B31" s="4">
        <f t="array" aca="1" ref="B31:H31" ca="1">Dagen+1+DATE(Calendar3Year,Calendar3MonthOption,1)-WEEKDAY(DATE(Calendar3Year,Calendar3MonthOption,1),WeekdayOption)</f>
        <v>43220</v>
      </c>
      <c r="C31" s="4">
        <f ca="1"/>
        <v>43221</v>
      </c>
      <c r="D31" s="4">
        <f ca="1"/>
        <v>43222</v>
      </c>
      <c r="E31" s="4">
        <f ca="1"/>
        <v>43223</v>
      </c>
      <c r="F31" s="4">
        <f ca="1"/>
        <v>43224</v>
      </c>
      <c r="G31" s="4">
        <f ca="1"/>
        <v>43225</v>
      </c>
      <c r="H31" s="5">
        <f ca="1"/>
        <v>43226</v>
      </c>
    </row>
    <row r="32" spans="1:8" ht="56.25" customHeight="1" x14ac:dyDescent="0.3">
      <c r="B32" s="10"/>
      <c r="C32" s="10"/>
      <c r="D32" s="10"/>
      <c r="E32" s="10"/>
      <c r="F32" s="10"/>
      <c r="G32" s="10"/>
      <c r="H32" s="11"/>
    </row>
    <row r="33" spans="1:8" ht="18.75" customHeight="1" x14ac:dyDescent="0.3">
      <c r="B33" s="4">
        <f t="array" aca="1" ref="B33:H33" ca="1">Dagen+8+DATE(Calendar3Year,Calendar3MonthOption,1)-WEEKDAY(DATE(Calendar3Year,Calendar3MonthOption,1),WeekdayOption)</f>
        <v>43227</v>
      </c>
      <c r="C33" s="4">
        <f ca="1"/>
        <v>43228</v>
      </c>
      <c r="D33" s="4">
        <f ca="1"/>
        <v>43229</v>
      </c>
      <c r="E33" s="4">
        <f ca="1"/>
        <v>43230</v>
      </c>
      <c r="F33" s="4">
        <f ca="1"/>
        <v>43231</v>
      </c>
      <c r="G33" s="4">
        <f ca="1"/>
        <v>43232</v>
      </c>
      <c r="H33" s="5">
        <f ca="1"/>
        <v>43233</v>
      </c>
    </row>
    <row r="34" spans="1:8" ht="75" customHeight="1" x14ac:dyDescent="0.3">
      <c r="B34" s="10"/>
      <c r="C34" s="10"/>
      <c r="D34" s="10"/>
      <c r="E34" s="10"/>
      <c r="F34" s="10" t="s">
        <v>6</v>
      </c>
      <c r="G34" s="10"/>
      <c r="H34" s="11"/>
    </row>
    <row r="35" spans="1:8" ht="16.5" customHeight="1" x14ac:dyDescent="0.3">
      <c r="B35" s="4">
        <f t="array" aca="1" ref="B35:H35" ca="1">Dagen+15+DATE(Calendar3Year,Calendar3MonthOption,1)-WEEKDAY(DATE(Calendar3Year,Calendar3MonthOption,1),WeekdayOption)</f>
        <v>43234</v>
      </c>
      <c r="C35" s="4">
        <f ca="1"/>
        <v>43235</v>
      </c>
      <c r="D35" s="4">
        <f ca="1"/>
        <v>43236</v>
      </c>
      <c r="E35" s="4">
        <f ca="1"/>
        <v>43237</v>
      </c>
      <c r="F35" s="4">
        <f ca="1"/>
        <v>43238</v>
      </c>
      <c r="G35" s="4">
        <f ca="1"/>
        <v>43239</v>
      </c>
      <c r="H35" s="5">
        <f ca="1"/>
        <v>43240</v>
      </c>
    </row>
    <row r="36" spans="1:8" ht="82.5" customHeight="1" x14ac:dyDescent="0.3">
      <c r="B36" s="10"/>
      <c r="C36" s="10"/>
      <c r="D36" s="10"/>
      <c r="E36" s="10"/>
      <c r="F36" s="10"/>
      <c r="G36" s="10"/>
      <c r="H36" s="11"/>
    </row>
    <row r="37" spans="1:8" ht="16.5" customHeight="1" x14ac:dyDescent="0.3">
      <c r="B37" s="4">
        <f t="array" aca="1" ref="B37:H37" ca="1">Dagen+22+DATE(Calendar3Year,Calendar3MonthOption,1)-WEEKDAY(DATE(Calendar3Year,Calendar3MonthOption,1),WeekdayOption)</f>
        <v>43241</v>
      </c>
      <c r="C37" s="4">
        <f ca="1"/>
        <v>43242</v>
      </c>
      <c r="D37" s="4">
        <f ca="1"/>
        <v>43243</v>
      </c>
      <c r="E37" s="4">
        <f ca="1"/>
        <v>43244</v>
      </c>
      <c r="F37" s="4">
        <f ca="1"/>
        <v>43245</v>
      </c>
      <c r="G37" s="4">
        <f ca="1"/>
        <v>43246</v>
      </c>
      <c r="H37" s="5">
        <f ca="1"/>
        <v>43247</v>
      </c>
    </row>
    <row r="38" spans="1:8" ht="75" customHeight="1" x14ac:dyDescent="0.3">
      <c r="B38" s="10"/>
      <c r="C38" s="10"/>
      <c r="D38" s="10"/>
      <c r="E38" s="10"/>
      <c r="F38" s="10" t="s">
        <v>8</v>
      </c>
      <c r="G38" s="10"/>
      <c r="H38" s="11"/>
    </row>
    <row r="39" spans="1:8" ht="16.5" customHeight="1" x14ac:dyDescent="0.3">
      <c r="B39" s="4">
        <f t="array" aca="1" ref="B39:H39" ca="1">Dagen+29+DATE(Calendar3Year,Calendar3MonthOption,1)-WEEKDAY(DATE(Calendar3Year,Calendar3MonthOption,1),WeekdayOption)</f>
        <v>43248</v>
      </c>
      <c r="C39" s="4">
        <f ca="1"/>
        <v>43249</v>
      </c>
      <c r="D39" s="4">
        <f ca="1"/>
        <v>43250</v>
      </c>
      <c r="E39" s="4">
        <f ca="1"/>
        <v>43251</v>
      </c>
      <c r="F39" s="4">
        <f ca="1"/>
        <v>43252</v>
      </c>
      <c r="G39" s="4">
        <f ca="1"/>
        <v>43253</v>
      </c>
      <c r="H39" s="5">
        <f ca="1"/>
        <v>43254</v>
      </c>
    </row>
    <row r="40" spans="1:8" ht="57" customHeight="1" x14ac:dyDescent="0.3">
      <c r="B40" s="10"/>
      <c r="C40" s="10"/>
      <c r="D40" s="10"/>
      <c r="E40" s="10"/>
      <c r="F40" s="10"/>
      <c r="G40" s="10"/>
      <c r="H40" s="12"/>
    </row>
    <row r="41" spans="1:8" ht="16.5" customHeight="1" x14ac:dyDescent="0.3">
      <c r="B41" s="4">
        <f t="array" aca="1" ref="B41:C41" ca="1">Dagen+36+DATE(Calendar3Year,Calendar3MonthOption,1)-WEEKDAY(DATE(Calendar3Year,Calendar3MonthOption,1),WeekdayOption)</f>
        <v>43255</v>
      </c>
      <c r="C41" s="4">
        <f ca="1"/>
        <v>43256</v>
      </c>
      <c r="D41" s="21" t="s">
        <v>1</v>
      </c>
      <c r="E41" s="22"/>
      <c r="F41" s="22"/>
      <c r="G41" s="22"/>
      <c r="H41" s="22"/>
    </row>
    <row r="42" spans="1:8" ht="63.75" customHeight="1" x14ac:dyDescent="0.3">
      <c r="B42" s="10"/>
      <c r="C42" s="10"/>
      <c r="D42" s="17"/>
      <c r="E42" s="18"/>
      <c r="F42" s="18"/>
      <c r="G42" s="18"/>
      <c r="H42" s="18"/>
    </row>
    <row r="43" spans="1:8" ht="54" customHeight="1" x14ac:dyDescent="0.7">
      <c r="A43" s="2"/>
      <c r="B43" s="1">
        <f ca="1">YEAR(DATE(Calendar3Year,Calendar3MonthOption+1,1))</f>
        <v>2018</v>
      </c>
      <c r="C43" s="6" t="str">
        <f ca="1">TEXT(DATE(Calendar3Year,Calendar3MonthOption+1,1),"mmmm")</f>
        <v>juni</v>
      </c>
      <c r="D43" s="9"/>
      <c r="E43" s="9"/>
      <c r="F43" s="9"/>
      <c r="G43" s="9"/>
      <c r="H43" s="2"/>
    </row>
    <row r="44" spans="1:8" ht="14.25" customHeight="1" x14ac:dyDescent="0.3">
      <c r="A44" s="3"/>
      <c r="B44" s="7" t="str">
        <f ca="1">UPPER(TEXT(B45,"dddd"))</f>
        <v>MAANDAG</v>
      </c>
      <c r="C44" s="8" t="str">
        <f t="shared" ref="C44" ca="1" si="8">UPPER(TEXT(C45,"dddd"))</f>
        <v>DINSDAG</v>
      </c>
      <c r="D44" s="7" t="str">
        <f t="shared" ref="D44" ca="1" si="9">UPPER(TEXT(D45,"dddd"))</f>
        <v>WOENSDAG</v>
      </c>
      <c r="E44" s="8" t="str">
        <f t="shared" ref="E44" ca="1" si="10">UPPER(TEXT(E45,"dddd"))</f>
        <v>DONDERDAG</v>
      </c>
      <c r="F44" s="7" t="str">
        <f t="shared" ref="F44" ca="1" si="11">UPPER(TEXT(F45,"dddd"))</f>
        <v>VRIJDAG</v>
      </c>
      <c r="G44" s="8" t="str">
        <f t="shared" ref="G44" ca="1" si="12">UPPER(TEXT(G45,"dddd"))</f>
        <v>ZATERDAG</v>
      </c>
      <c r="H44" s="7" t="str">
        <f t="shared" ref="H44" ca="1" si="13">UPPER(TEXT(H45,"dddd"))</f>
        <v>ZONDAG</v>
      </c>
    </row>
    <row r="45" spans="1:8" ht="16.5" customHeight="1" x14ac:dyDescent="0.3">
      <c r="B45" s="4">
        <f t="array" aca="1" ref="B45:H45" ca="1">Dagen+1+DATE(Calendar4Year,Calendar4MonthOption,1)-WEEKDAY(DATE(Calendar4Year,Calendar4MonthOption,1),WeekdayOption)</f>
        <v>43248</v>
      </c>
      <c r="C45" s="4">
        <f ca="1"/>
        <v>43249</v>
      </c>
      <c r="D45" s="4">
        <f ca="1"/>
        <v>43250</v>
      </c>
      <c r="E45" s="4">
        <f ca="1"/>
        <v>43251</v>
      </c>
      <c r="F45" s="4">
        <f ca="1"/>
        <v>43252</v>
      </c>
      <c r="G45" s="4">
        <f ca="1"/>
        <v>43253</v>
      </c>
      <c r="H45" s="5">
        <f ca="1"/>
        <v>43254</v>
      </c>
    </row>
    <row r="46" spans="1:8" ht="56.25" customHeight="1" x14ac:dyDescent="0.3">
      <c r="B46" s="10"/>
      <c r="C46" s="10"/>
      <c r="D46" s="10"/>
      <c r="E46" s="10"/>
      <c r="F46" s="10"/>
      <c r="G46" s="10"/>
      <c r="H46" s="11"/>
    </row>
    <row r="47" spans="1:8" ht="16.5" customHeight="1" x14ac:dyDescent="0.3">
      <c r="B47" s="4">
        <f t="array" aca="1" ref="B47:H47" ca="1">Dagen+8+DATE(Calendar4Year,Calendar4MonthOption,1)-WEEKDAY(DATE(Calendar4Year,Calendar4MonthOption,1),WeekdayOption)</f>
        <v>43255</v>
      </c>
      <c r="C47" s="4">
        <f ca="1"/>
        <v>43256</v>
      </c>
      <c r="D47" s="4">
        <f ca="1"/>
        <v>43257</v>
      </c>
      <c r="E47" s="4">
        <f ca="1"/>
        <v>43258</v>
      </c>
      <c r="F47" s="4">
        <f ca="1"/>
        <v>43259</v>
      </c>
      <c r="G47" s="4">
        <f ca="1"/>
        <v>43260</v>
      </c>
      <c r="H47" s="5">
        <f ca="1"/>
        <v>43261</v>
      </c>
    </row>
    <row r="48" spans="1:8" ht="75" customHeight="1" x14ac:dyDescent="0.3">
      <c r="B48" s="10"/>
      <c r="C48" s="10"/>
      <c r="D48" s="10" t="s">
        <v>9</v>
      </c>
      <c r="E48" s="10"/>
      <c r="F48" s="10"/>
      <c r="G48" s="10"/>
      <c r="H48" s="11"/>
    </row>
    <row r="49" spans="2:8" ht="16.5" customHeight="1" x14ac:dyDescent="0.3">
      <c r="B49" s="4">
        <f t="array" aca="1" ref="B49:H49" ca="1">Dagen+15+DATE(Calendar4Year,Calendar4MonthOption,1)-WEEKDAY(DATE(Calendar4Year,Calendar4MonthOption,1),WeekdayOption)</f>
        <v>43262</v>
      </c>
      <c r="C49" s="4">
        <f ca="1"/>
        <v>43263</v>
      </c>
      <c r="D49" s="4">
        <f ca="1"/>
        <v>43264</v>
      </c>
      <c r="E49" s="4">
        <f ca="1"/>
        <v>43265</v>
      </c>
      <c r="F49" s="4">
        <f ca="1"/>
        <v>43266</v>
      </c>
      <c r="G49" s="4">
        <f ca="1"/>
        <v>43267</v>
      </c>
      <c r="H49" s="5">
        <f ca="1"/>
        <v>43268</v>
      </c>
    </row>
    <row r="50" spans="2:8" ht="83.25" customHeight="1" x14ac:dyDescent="0.3">
      <c r="B50" s="10"/>
      <c r="C50" s="10"/>
      <c r="D50" s="10"/>
      <c r="E50" s="10"/>
      <c r="F50" s="10" t="s">
        <v>7</v>
      </c>
      <c r="G50" s="10"/>
      <c r="H50" s="11"/>
    </row>
    <row r="51" spans="2:8" ht="16.5" customHeight="1" x14ac:dyDescent="0.3">
      <c r="B51" s="4">
        <f t="array" aca="1" ref="B51:H51" ca="1">Dagen+22+DATE(Calendar4Year,Calendar4MonthOption,1)-WEEKDAY(DATE(Calendar4Year,Calendar4MonthOption,1),WeekdayOption)</f>
        <v>43269</v>
      </c>
      <c r="C51" s="4">
        <f ca="1"/>
        <v>43270</v>
      </c>
      <c r="D51" s="4">
        <f ca="1"/>
        <v>43271</v>
      </c>
      <c r="E51" s="4">
        <f ca="1"/>
        <v>43272</v>
      </c>
      <c r="F51" s="4">
        <f ca="1"/>
        <v>43273</v>
      </c>
      <c r="G51" s="4">
        <f ca="1"/>
        <v>43274</v>
      </c>
      <c r="H51" s="5">
        <f ca="1"/>
        <v>43275</v>
      </c>
    </row>
    <row r="52" spans="2:8" ht="74.25" customHeight="1" x14ac:dyDescent="0.3">
      <c r="B52" s="10"/>
      <c r="C52" s="10"/>
      <c r="D52" s="10"/>
      <c r="E52" s="10"/>
      <c r="F52" s="10"/>
      <c r="G52" s="10"/>
      <c r="H52" s="11"/>
    </row>
    <row r="53" spans="2:8" ht="16.5" customHeight="1" x14ac:dyDescent="0.3">
      <c r="B53" s="4">
        <f t="array" aca="1" ref="B53:H53" ca="1">Dagen+29+DATE(Calendar4Year,Calendar4MonthOption,1)-WEEKDAY(DATE(Calendar4Year,Calendar4MonthOption,1),WeekdayOption)</f>
        <v>43276</v>
      </c>
      <c r="C53" s="4">
        <f ca="1"/>
        <v>43277</v>
      </c>
      <c r="D53" s="4">
        <f ca="1"/>
        <v>43278</v>
      </c>
      <c r="E53" s="4">
        <f ca="1"/>
        <v>43279</v>
      </c>
      <c r="F53" s="4">
        <f ca="1"/>
        <v>43280</v>
      </c>
      <c r="G53" s="4">
        <f ca="1"/>
        <v>43281</v>
      </c>
      <c r="H53" s="5">
        <f ca="1"/>
        <v>43282</v>
      </c>
    </row>
    <row r="54" spans="2:8" ht="57" customHeight="1" x14ac:dyDescent="0.3">
      <c r="B54" s="10"/>
      <c r="C54" s="10"/>
      <c r="D54" s="10"/>
      <c r="E54" s="10"/>
      <c r="F54" s="10"/>
      <c r="G54" s="10"/>
      <c r="H54" s="12"/>
    </row>
    <row r="55" spans="2:8" ht="16.5" customHeight="1" x14ac:dyDescent="0.3">
      <c r="B55" s="4">
        <f t="array" aca="1" ref="B55:C55" ca="1">Dagen+36+DATE(Calendar4Year,Calendar4MonthOption,1)-WEEKDAY(DATE(Calendar4Year,Calendar4MonthOption,1),WeekdayOption)</f>
        <v>43283</v>
      </c>
      <c r="C55" s="4">
        <f ca="1"/>
        <v>43284</v>
      </c>
      <c r="D55" s="19" t="s">
        <v>1</v>
      </c>
      <c r="E55" s="20"/>
      <c r="F55" s="20"/>
      <c r="G55" s="20"/>
      <c r="H55" s="20"/>
    </row>
    <row r="56" spans="2:8" ht="63.75" customHeight="1" x14ac:dyDescent="0.3">
      <c r="B56" s="10"/>
      <c r="C56" s="10"/>
      <c r="D56" s="17"/>
      <c r="E56" s="18"/>
      <c r="F56" s="18"/>
      <c r="G56" s="18"/>
      <c r="H56" s="18"/>
    </row>
    <row r="57" spans="2:8" hidden="1" x14ac:dyDescent="0.3"/>
    <row r="58" spans="2:8" hidden="1" x14ac:dyDescent="0.3"/>
    <row r="59" spans="2:8" hidden="1" x14ac:dyDescent="0.3"/>
    <row r="60" spans="2:8" hidden="1" x14ac:dyDescent="0.3"/>
    <row r="61" spans="2:8" hidden="1" x14ac:dyDescent="0.3"/>
    <row r="62" spans="2:8" hidden="1" x14ac:dyDescent="0.3"/>
    <row r="63" spans="2:8" hidden="1" x14ac:dyDescent="0.3"/>
    <row r="64" spans="2:8"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hidden="1" x14ac:dyDescent="0.3"/>
    <row r="82" hidden="1" x14ac:dyDescent="0.3"/>
    <row r="83" hidden="1" x14ac:dyDescent="0.3"/>
    <row r="84" hidden="1" x14ac:dyDescent="0.3"/>
    <row r="85" hidden="1" x14ac:dyDescent="0.3"/>
    <row r="86" hidden="1" x14ac:dyDescent="0.3"/>
    <row r="87" hidden="1" x14ac:dyDescent="0.3"/>
    <row r="88" hidden="1" x14ac:dyDescent="0.3"/>
    <row r="89" hidden="1" x14ac:dyDescent="0.3"/>
    <row r="90" hidden="1" x14ac:dyDescent="0.3"/>
    <row r="91" hidden="1" x14ac:dyDescent="0.3"/>
    <row r="92" hidden="1" x14ac:dyDescent="0.3"/>
    <row r="93" hidden="1" x14ac:dyDescent="0.3"/>
    <row r="94" hidden="1" x14ac:dyDescent="0.3"/>
    <row r="95" hidden="1" x14ac:dyDescent="0.3"/>
    <row r="96" hidden="1" x14ac:dyDescent="0.3"/>
    <row r="97" hidden="1" x14ac:dyDescent="0.3"/>
    <row r="98" hidden="1" x14ac:dyDescent="0.3"/>
    <row r="99" hidden="1" x14ac:dyDescent="0.3"/>
    <row r="100" hidden="1" x14ac:dyDescent="0.3"/>
    <row r="101" hidden="1" x14ac:dyDescent="0.3"/>
    <row r="102" hidden="1" x14ac:dyDescent="0.3"/>
    <row r="103" hidden="1" x14ac:dyDescent="0.3"/>
    <row r="104" hidden="1" x14ac:dyDescent="0.3"/>
    <row r="105" hidden="1" x14ac:dyDescent="0.3"/>
    <row r="106" hidden="1" x14ac:dyDescent="0.3"/>
    <row r="107" hidden="1" x14ac:dyDescent="0.3"/>
    <row r="108" hidden="1" x14ac:dyDescent="0.3"/>
    <row r="109" hidden="1" x14ac:dyDescent="0.3"/>
    <row r="110" hidden="1" x14ac:dyDescent="0.3"/>
    <row r="111" hidden="1" x14ac:dyDescent="0.3"/>
    <row r="112" hidden="1" x14ac:dyDescent="0.3"/>
    <row r="113" hidden="1" x14ac:dyDescent="0.3"/>
    <row r="114" hidden="1" x14ac:dyDescent="0.3"/>
    <row r="115" hidden="1" x14ac:dyDescent="0.3"/>
    <row r="116" hidden="1" x14ac:dyDescent="0.3"/>
    <row r="117" hidden="1" x14ac:dyDescent="0.3"/>
    <row r="118" hidden="1" x14ac:dyDescent="0.3"/>
    <row r="119" hidden="1" x14ac:dyDescent="0.3"/>
    <row r="120" hidden="1" x14ac:dyDescent="0.3"/>
    <row r="121" hidden="1" x14ac:dyDescent="0.3"/>
    <row r="122" hidden="1" x14ac:dyDescent="0.3"/>
    <row r="123" hidden="1" x14ac:dyDescent="0.3"/>
    <row r="124" hidden="1" x14ac:dyDescent="0.3"/>
    <row r="125" hidden="1" x14ac:dyDescent="0.3"/>
    <row r="126" hidden="1" x14ac:dyDescent="0.3"/>
    <row r="127" hidden="1" x14ac:dyDescent="0.3"/>
    <row r="128" hidden="1" x14ac:dyDescent="0.3"/>
    <row r="129" hidden="1" x14ac:dyDescent="0.3"/>
    <row r="130" hidden="1" x14ac:dyDescent="0.3"/>
    <row r="131" hidden="1" x14ac:dyDescent="0.3"/>
    <row r="132" hidden="1" x14ac:dyDescent="0.3"/>
    <row r="133" hidden="1" x14ac:dyDescent="0.3"/>
    <row r="134" hidden="1" x14ac:dyDescent="0.3"/>
    <row r="135" hidden="1" x14ac:dyDescent="0.3"/>
    <row r="136" hidden="1" x14ac:dyDescent="0.3"/>
    <row r="137" hidden="1" x14ac:dyDescent="0.3"/>
    <row r="138" hidden="1" x14ac:dyDescent="0.3"/>
    <row r="139" hidden="1" x14ac:dyDescent="0.3"/>
    <row r="140" hidden="1" x14ac:dyDescent="0.3"/>
    <row r="141" hidden="1" x14ac:dyDescent="0.3"/>
    <row r="142" hidden="1" x14ac:dyDescent="0.3"/>
    <row r="143" hidden="1" x14ac:dyDescent="0.3"/>
    <row r="144" hidden="1" x14ac:dyDescent="0.3"/>
    <row r="145" hidden="1" x14ac:dyDescent="0.3"/>
    <row r="146" hidden="1" x14ac:dyDescent="0.3"/>
    <row r="147" hidden="1" x14ac:dyDescent="0.3"/>
    <row r="148" hidden="1" x14ac:dyDescent="0.3"/>
    <row r="149" hidden="1" x14ac:dyDescent="0.3"/>
    <row r="150" hidden="1" x14ac:dyDescent="0.3"/>
    <row r="151" hidden="1" x14ac:dyDescent="0.3"/>
    <row r="152" hidden="1" x14ac:dyDescent="0.3"/>
    <row r="153" hidden="1" x14ac:dyDescent="0.3"/>
    <row r="154" hidden="1" x14ac:dyDescent="0.3"/>
    <row r="155" hidden="1" x14ac:dyDescent="0.3"/>
    <row r="156" hidden="1" x14ac:dyDescent="0.3"/>
    <row r="157" hidden="1" x14ac:dyDescent="0.3"/>
    <row r="158" hidden="1" x14ac:dyDescent="0.3"/>
    <row r="159" hidden="1" x14ac:dyDescent="0.3"/>
    <row r="160" hidden="1" x14ac:dyDescent="0.3"/>
    <row r="161" hidden="1" x14ac:dyDescent="0.3"/>
    <row r="162" hidden="1" x14ac:dyDescent="0.3"/>
    <row r="163" hidden="1" x14ac:dyDescent="0.3"/>
    <row r="164" hidden="1" x14ac:dyDescent="0.3"/>
    <row r="165" hidden="1" x14ac:dyDescent="0.3"/>
    <row r="166" hidden="1" x14ac:dyDescent="0.3"/>
    <row r="167" hidden="1" x14ac:dyDescent="0.3"/>
    <row r="168" hidden="1" x14ac:dyDescent="0.3"/>
    <row r="169" hidden="1" x14ac:dyDescent="0.3"/>
    <row r="170" hidden="1" x14ac:dyDescent="0.3"/>
    <row r="171" hidden="1" x14ac:dyDescent="0.3"/>
    <row r="172" hidden="1" x14ac:dyDescent="0.3"/>
  </sheetData>
  <mergeCells count="8">
    <mergeCell ref="D13:H13"/>
    <mergeCell ref="D14:H14"/>
    <mergeCell ref="D42:H42"/>
    <mergeCell ref="D56:H56"/>
    <mergeCell ref="D55:H55"/>
    <mergeCell ref="D27:H27"/>
    <mergeCell ref="D28:H28"/>
    <mergeCell ref="D41:H41"/>
  </mergeCells>
  <phoneticPr fontId="2" type="noConversion"/>
  <conditionalFormatting sqref="B3:H3 B5:H5 B7:H7 B9:H9 B11:H11 B13:C13">
    <cfRule type="expression" dxfId="3" priority="38">
      <formula>MONTH(B3)&lt;&gt;Calendar1MonthOption</formula>
    </cfRule>
  </conditionalFormatting>
  <conditionalFormatting sqref="B17:H17 B19:H19 B21:H21 B23:H23 B25:H25 B27:C27">
    <cfRule type="expression" dxfId="2" priority="27">
      <formula>MONTH(B17)&lt;&gt;Calendar2MonthOption</formula>
    </cfRule>
  </conditionalFormatting>
  <conditionalFormatting sqref="B31:H31 B33:H33 B35:H35 B37:H37 B39:H39 B41:C41">
    <cfRule type="expression" dxfId="1" priority="25">
      <formula>MONTH(B31)&lt;&gt;Calendar3MonthOption</formula>
    </cfRule>
  </conditionalFormatting>
  <conditionalFormatting sqref="B45:H45 B47:H47 B49:H49 B51:H51 B53:H53 B55:C55">
    <cfRule type="expression" dxfId="0" priority="23">
      <formula>MONTH(B45)&lt;&gt;Calendar4MonthOption</formula>
    </cfRule>
  </conditionalFormatting>
  <dataValidations count="11">
    <dataValidation type="list" allowBlank="1" showInputMessage="1" showErrorMessage="1" error="Alleen de dagen in de vervolgkeuzelijst kunnen worden gebruikt voor de kopteksten van de weekdagen. Als u een andere dag wilt selecteren, selecteert u ANNULEREN en vervolgens ALT+PIJL-OMLAAG om een dag in de vervolgkeuzelijst te kiezen." prompt="Selecteer de eerste dag van de week in de vervolgkeuzelijst. Druk op ALT+PIJL-OMLAAG om de vervolgkeuzelijst te openen en druk op ENTER om een dag te selecteren. De kalender wordt automatisch bijgewerkt." sqref="B2">
      <formula1>"ZONDAG,MAANDAG,DINSDAG,WOENSDAG,DONDERDAG,VRIJDAG,ZATERDAG"</formula1>
    </dataValidation>
    <dataValidation type="list" allowBlank="1" showInputMessage="1" showErrorMessage="1" error="Selecteer een maand uit de vermeldingen in de lijst. Selecteer ANNULEREN en vervolgens ALT+PIJL-OMLAAG om een dag in de vervolgkeuzelijst te kiezen" prompt="Selecteer de eerste maand van de agenda in de vervolgkeuzelijst. Druk op ALT+PIJL-OMLAAG om de vervolgkeuzelijst te openen en druk op ENTER om een van de items te kiezen" sqref="C1">
      <formula1>"januari,februari,maart,april,mei,juni,juli,augustus,september,oktober,november,december"</formula1>
    </dataValidation>
    <dataValidation allowBlank="1" showInputMessage="1" prompt="Deze werkmap is een agenda met 12 maanden. Typ het eerste jaar in cel B1 en selecteer de eerste maand in cel C1. De agenda wordt voor de volgende maanden automatisch bijgewerkt." sqref="A1"/>
    <dataValidation allowBlank="1" showInputMessage="1" showErrorMessage="1" prompt="Voer het jaar voor deze agenda in" sqref="B1"/>
    <dataValidation allowBlank="1" showInputMessage="1" prompt="Automatisch bepaalde weekdag. Als u weekdagen wilt wijzigen, selecteert u in B2 een nieuwe eerste dag van de week" sqref="C2:H2 B16"/>
    <dataValidation allowBlank="1" showInputMessage="1" prompt="Datum" sqref="B3"/>
    <dataValidation allowBlank="1" showInputMessage="1" prompt="Voer hier notities voor de maand in" sqref="D14"/>
    <dataValidation allowBlank="1" showInputMessage="1" prompt="Koptekst maandnotities" sqref="D13"/>
    <dataValidation allowBlank="1" showInputMessage="1" prompt="Voer hier notities voor de dag in" sqref="B4"/>
    <dataValidation allowBlank="1" showInputMessage="1" prompt="Jaar van de agenda wordt automatisch bepaald door de jaarinvoer in B1" sqref="B15"/>
    <dataValidation allowBlank="1" showInputMessage="1" prompt="Maand in de agenda verschoven met de maand die in C1 is geselecteerd" sqref="C15"/>
  </dataValidations>
  <printOptions horizontalCentered="1" verticalCentered="1"/>
  <pageMargins left="0.25" right="0.25" top="0.45" bottom="0.45" header="0.5" footer="0.5"/>
  <pageSetup paperSize="9" fitToHeight="0" orientation="landscape" r:id="rId1"/>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10</vt:i4>
      </vt:variant>
    </vt:vector>
  </HeadingPairs>
  <TitlesOfParts>
    <vt:vector size="11" baseType="lpstr">
      <vt:lpstr>Agenda</vt:lpstr>
      <vt:lpstr>Agenda!Afdrukbereik</vt:lpstr>
      <vt:lpstr>Calendar1Month</vt:lpstr>
      <vt:lpstr>Calendar1Year</vt:lpstr>
      <vt:lpstr>Calendar2Month</vt:lpstr>
      <vt:lpstr>Calendar2Year</vt:lpstr>
      <vt:lpstr>Calendar3Month</vt:lpstr>
      <vt:lpstr>Calendar3Year</vt:lpstr>
      <vt:lpstr>Calendar4Month</vt:lpstr>
      <vt:lpstr>Calendar4Year</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sjihdazihellingman</dc:creator>
  <cp:lastModifiedBy>sjihdazihellingman</cp:lastModifiedBy>
  <dcterms:created xsi:type="dcterms:W3CDTF">2016-07-26T15:53:57Z</dcterms:created>
  <dcterms:modified xsi:type="dcterms:W3CDTF">2018-04-05T13:16:08Z</dcterms:modified>
</cp:coreProperties>
</file>