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icrosoft\Excel\Pokemon\"/>
    </mc:Choice>
  </mc:AlternateContent>
  <xr:revisionPtr revIDLastSave="0" documentId="13_ncr:1_{8A2471D2-193A-456F-9FD1-F73233B1B757}" xr6:coauthVersionLast="47" xr6:coauthVersionMax="47" xr10:uidLastSave="{00000000-0000-0000-0000-000000000000}"/>
  <bookViews>
    <workbookView xWindow="2868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7" i="1" l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6" i="1"/>
  <c r="AC161" i="1"/>
  <c r="AC236" i="1"/>
  <c r="AC72" i="1"/>
  <c r="AC170" i="1"/>
  <c r="AC108" i="1"/>
  <c r="AC162" i="1"/>
  <c r="AC99" i="1"/>
  <c r="AC180" i="1"/>
  <c r="AC237" i="1"/>
  <c r="AC74" i="1"/>
  <c r="AC127" i="1"/>
  <c r="AC238" i="1"/>
  <c r="AC119" i="1"/>
  <c r="AC152" i="1"/>
  <c r="AC239" i="1"/>
  <c r="AC128" i="1"/>
  <c r="AC41" i="1"/>
  <c r="AC126" i="1"/>
  <c r="AC103" i="1"/>
  <c r="AC240" i="1"/>
  <c r="AC91" i="1"/>
  <c r="AC132" i="1"/>
  <c r="AC241" i="1"/>
  <c r="AC113" i="1"/>
  <c r="AC242" i="1"/>
  <c r="AC146" i="1"/>
  <c r="AC169" i="1"/>
  <c r="AC153" i="1"/>
  <c r="AC90" i="1"/>
  <c r="AC243" i="1"/>
  <c r="AC81" i="1"/>
  <c r="AC244" i="1"/>
  <c r="AC245" i="1"/>
  <c r="AC82" i="1"/>
  <c r="AC246" i="1"/>
  <c r="AC247" i="1"/>
  <c r="AC138" i="1"/>
  <c r="AC248" i="1"/>
  <c r="AC249" i="1"/>
  <c r="AC250" i="1"/>
  <c r="AC251" i="1"/>
  <c r="AC87" i="1"/>
  <c r="AC252" i="1"/>
  <c r="AC154" i="1"/>
  <c r="AC43" i="1"/>
  <c r="AC144" i="1"/>
  <c r="AC56" i="1"/>
  <c r="AC253" i="1"/>
  <c r="AC112" i="1"/>
  <c r="AC63" i="1"/>
  <c r="AC254" i="1"/>
  <c r="AC116" i="1"/>
  <c r="AC52" i="1"/>
  <c r="AC173" i="1"/>
  <c r="AC174" i="1"/>
  <c r="AC30" i="1"/>
  <c r="AC51" i="1"/>
  <c r="AC255" i="1"/>
  <c r="AC181" i="1"/>
  <c r="AC256" i="1"/>
  <c r="AC182" i="1"/>
  <c r="AC37" i="1"/>
  <c r="AC175" i="1"/>
  <c r="AC148" i="1"/>
  <c r="AC36" i="1"/>
  <c r="AC123" i="1"/>
  <c r="AC45" i="1"/>
  <c r="AC133" i="1"/>
  <c r="AC167" i="1"/>
  <c r="AC110" i="1"/>
  <c r="AC40" i="1"/>
  <c r="AC39" i="1"/>
  <c r="AC83" i="1"/>
  <c r="AC55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183" i="1"/>
  <c r="AC184" i="1"/>
  <c r="AC185" i="1"/>
  <c r="AC186" i="1"/>
  <c r="AC187" i="1"/>
  <c r="AC188" i="1"/>
  <c r="AC189" i="1"/>
  <c r="AC190" i="1"/>
  <c r="AC191" i="1"/>
  <c r="AC69" i="1"/>
  <c r="AC94" i="1"/>
  <c r="AC155" i="1"/>
  <c r="AC80" i="1"/>
  <c r="AC100" i="1"/>
  <c r="AC192" i="1"/>
  <c r="AC70" i="1"/>
  <c r="AC193" i="1"/>
  <c r="AC194" i="1"/>
  <c r="AC97" i="1"/>
  <c r="AC149" i="1"/>
  <c r="AC195" i="1"/>
  <c r="AC64" i="1"/>
  <c r="AC163" i="1"/>
  <c r="AC171" i="1"/>
  <c r="AC196" i="1"/>
  <c r="AC73" i="1"/>
  <c r="AC168" i="1"/>
  <c r="AC197" i="1"/>
  <c r="AC76" i="1"/>
  <c r="AC166" i="1"/>
  <c r="AC198" i="1"/>
  <c r="AC84" i="1"/>
  <c r="AC136" i="1"/>
  <c r="AC199" i="1"/>
  <c r="AC101" i="1"/>
  <c r="AC150" i="1"/>
  <c r="AC200" i="1"/>
  <c r="AC85" i="1"/>
  <c r="AC201" i="1"/>
  <c r="AC202" i="1"/>
  <c r="AC111" i="1"/>
  <c r="AC145" i="1"/>
  <c r="AC130" i="1"/>
  <c r="AC53" i="1"/>
  <c r="AC131" i="1"/>
  <c r="AC157" i="1"/>
  <c r="AC71" i="1"/>
  <c r="AC48" i="1"/>
  <c r="AC203" i="1"/>
  <c r="AC204" i="1"/>
  <c r="AC205" i="1"/>
  <c r="AC95" i="1"/>
  <c r="AC66" i="1"/>
  <c r="AC206" i="1"/>
  <c r="AC118" i="1"/>
  <c r="AC156" i="1"/>
  <c r="AC114" i="1"/>
  <c r="AC105" i="1"/>
  <c r="AC78" i="1"/>
  <c r="AC207" i="1"/>
  <c r="AC125" i="1"/>
  <c r="AC93" i="1"/>
  <c r="AC208" i="1"/>
  <c r="AC86" i="1"/>
  <c r="AC177" i="1"/>
  <c r="AC137" i="1"/>
  <c r="AC158" i="1"/>
  <c r="AC59" i="1"/>
  <c r="AC209" i="1"/>
  <c r="AC210" i="1"/>
  <c r="AC47" i="1"/>
  <c r="AC139" i="1"/>
  <c r="AC44" i="1"/>
  <c r="AC60" i="1"/>
  <c r="AC98" i="1"/>
  <c r="AC178" i="1"/>
  <c r="AC211" i="1"/>
  <c r="AC54" i="1"/>
  <c r="AC117" i="1"/>
  <c r="AC79" i="1"/>
  <c r="AC212" i="1"/>
  <c r="AC88" i="1"/>
  <c r="AC106" i="1"/>
  <c r="AC213" i="1"/>
  <c r="AC92" i="1"/>
  <c r="AC134" i="1"/>
  <c r="AC172" i="1"/>
  <c r="AC214" i="1"/>
  <c r="AC62" i="1"/>
  <c r="AC38" i="1"/>
  <c r="AC140" i="1"/>
  <c r="AC120" i="1"/>
  <c r="AC147" i="1"/>
  <c r="AC102" i="1"/>
  <c r="AC159" i="1"/>
  <c r="AC215" i="1"/>
  <c r="AC216" i="1"/>
  <c r="AC57" i="1"/>
  <c r="AC217" i="1"/>
  <c r="AC218" i="1"/>
  <c r="AC121" i="1"/>
  <c r="AC219" i="1"/>
  <c r="AC220" i="1"/>
  <c r="AC141" i="1"/>
  <c r="AC109" i="1"/>
  <c r="AC143" i="1"/>
  <c r="AC142" i="1"/>
  <c r="AC89" i="1"/>
  <c r="AC221" i="1"/>
  <c r="AC222" i="1"/>
  <c r="AC58" i="1"/>
  <c r="AC107" i="1"/>
  <c r="AC223" i="1"/>
  <c r="AC104" i="1"/>
  <c r="AC224" i="1"/>
  <c r="AC225" i="1"/>
  <c r="AC61" i="1"/>
  <c r="AC176" i="1"/>
  <c r="AC226" i="1"/>
  <c r="AC160" i="1"/>
  <c r="AC164" i="1"/>
  <c r="AC227" i="1"/>
  <c r="AC67" i="1"/>
  <c r="AC151" i="1"/>
  <c r="AC228" i="1"/>
  <c r="AC115" i="1"/>
  <c r="AC165" i="1"/>
  <c r="AC229" i="1"/>
  <c r="AC129" i="1"/>
  <c r="AC179" i="1"/>
  <c r="AC230" i="1"/>
  <c r="AC34" i="1"/>
  <c r="AC75" i="1"/>
  <c r="AC33" i="1"/>
  <c r="AC77" i="1"/>
  <c r="AC124" i="1"/>
  <c r="AC31" i="1"/>
  <c r="AC65" i="1"/>
  <c r="AC32" i="1"/>
  <c r="AC231" i="1"/>
  <c r="AC35" i="1"/>
  <c r="AC232" i="1"/>
  <c r="AC49" i="1"/>
  <c r="AC233" i="1"/>
  <c r="AC234" i="1"/>
  <c r="AC42" i="1"/>
  <c r="AC135" i="1"/>
  <c r="AC50" i="1"/>
  <c r="AC235" i="1"/>
  <c r="AC68" i="1"/>
  <c r="AC96" i="1"/>
  <c r="AC122" i="1"/>
  <c r="AC46" i="1"/>
  <c r="N75" i="1"/>
  <c r="O75" i="1"/>
  <c r="P75" i="1"/>
  <c r="Q75" i="1"/>
  <c r="R75" i="1"/>
  <c r="S75" i="1"/>
  <c r="M75" i="1"/>
  <c r="M1" i="1"/>
  <c r="M8" i="1"/>
  <c r="M2" i="1"/>
  <c r="M18" i="1"/>
  <c r="M6" i="1"/>
  <c r="M19" i="1"/>
  <c r="M7" i="1"/>
  <c r="M11" i="1"/>
  <c r="M12" i="1"/>
  <c r="M13" i="1"/>
  <c r="M3" i="1"/>
  <c r="M14" i="1"/>
  <c r="M15" i="1"/>
  <c r="M9" i="1"/>
  <c r="M20" i="1"/>
  <c r="M5" i="1"/>
  <c r="M10" i="1"/>
  <c r="M16" i="1"/>
  <c r="M4" i="1"/>
  <c r="M17" i="1"/>
  <c r="C385" i="1"/>
  <c r="C384" i="1"/>
  <c r="C383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2" i="1"/>
  <c r="E142" i="1"/>
  <c r="F142" i="1"/>
  <c r="G142" i="1"/>
  <c r="H142" i="1"/>
  <c r="I142" i="1"/>
  <c r="J142" i="1"/>
  <c r="D141" i="1"/>
  <c r="E141" i="1"/>
  <c r="F141" i="1"/>
  <c r="G141" i="1"/>
  <c r="H141" i="1"/>
  <c r="I141" i="1"/>
  <c r="J141" i="1"/>
  <c r="C10" i="1"/>
  <c r="C104" i="1"/>
  <c r="C103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1" i="1" s="1"/>
  <c r="C60" i="1"/>
  <c r="C143" i="1" s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" i="1"/>
  <c r="B622" i="1" l="1"/>
  <c r="C142" i="1"/>
  <c r="C144" i="1"/>
</calcChain>
</file>

<file path=xl/sharedStrings.xml><?xml version="1.0" encoding="utf-8"?>
<sst xmlns="http://schemas.openxmlformats.org/spreadsheetml/2006/main" count="2403" uniqueCount="1135">
  <si>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</si>
  <si>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</si>
  <si>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</si>
  <si>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</si>
  <si>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</si>
  <si>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</si>
  <si>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</si>
  <si>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</si>
  <si>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</si>
  <si>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</si>
  <si>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</si>
  <si>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</si>
  <si>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</si>
  <si>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</si>
  <si>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</si>
  <si>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</si>
  <si>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</si>
  <si>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</si>
  <si>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</si>
  <si>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</si>
  <si>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</si>
  <si>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</si>
  <si>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</si>
  <si>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</si>
  <si>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</si>
  <si>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</si>
  <si>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</si>
  <si>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</si>
  <si>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</si>
  <si>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</si>
  <si>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</si>
  <si>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</si>
  <si>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</si>
  <si>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</si>
  <si>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</si>
  <si>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</si>
  <si>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</si>
  <si>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</si>
  <si>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</si>
  <si>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</si>
  <si>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</si>
  <si>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</si>
  <si>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</si>
  <si>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</si>
  <si>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</si>
  <si>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</si>
  <si>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</si>
  <si>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</si>
  <si>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</si>
  <si>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</si>
  <si>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</si>
  <si>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</si>
  <si>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</si>
  <si>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</si>
  <si>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</si>
  <si>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</si>
  <si>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</si>
  <si>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</si>
  <si>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</si>
  <si>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</si>
  <si>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</si>
  <si>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</si>
  <si>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</si>
  <si>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</si>
  <si>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</si>
  <si>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</si>
  <si>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</si>
  <si>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</si>
  <si>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</si>
  <si>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</si>
  <si>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</si>
  <si>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</si>
  <si>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</si>
  <si>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</si>
  <si>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</si>
  <si>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</si>
  <si>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</si>
  <si>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</si>
  <si>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</si>
  <si>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</si>
  <si>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</si>
  <si>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</si>
  <si>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</si>
  <si>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</si>
  <si>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</si>
  <si>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</si>
  <si>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</si>
  <si>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</si>
  <si>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</si>
  <si>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</si>
  <si>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</si>
  <si>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</si>
  <si>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</si>
  <si>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</si>
  <si>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</si>
  <si>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</si>
  <si>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</si>
  <si>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</si>
  <si>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</si>
  <si>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</si>
  <si>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</si>
  <si>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</si>
  <si>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</si>
  <si>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</si>
  <si>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</si>
  <si>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</si>
  <si>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</si>
  <si>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</si>
  <si>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</si>
  <si>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</si>
  <si>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</si>
  <si>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</si>
  <si>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</si>
  <si>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</si>
  <si>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</si>
  <si>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</si>
  <si>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</si>
  <si>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</si>
  <si>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</si>
  <si>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</si>
  <si>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</si>
  <si>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</si>
  <si>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</si>
  <si>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</si>
  <si>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</si>
  <si>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</si>
  <si>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</si>
  <si>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</si>
  <si>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</si>
  <si>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</si>
  <si>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</si>
  <si>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</si>
  <si>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</si>
  <si>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</si>
  <si>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</si>
  <si>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</si>
  <si>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</si>
  <si>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</si>
  <si>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</si>
  <si>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</si>
  <si>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</si>
  <si>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</si>
  <si>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</si>
  <si>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</si>
  <si>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</si>
  <si>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</si>
  <si>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</si>
  <si>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</si>
  <si>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</si>
  <si>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</si>
  <si>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</si>
  <si>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</si>
  <si>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</si>
  <si>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</si>
  <si>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</si>
  <si>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</si>
  <si>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</si>
  <si>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</si>
  <si>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</si>
  <si>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</si>
  <si>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</si>
  <si>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</si>
  <si>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</si>
  <si>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</si>
  <si>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</si>
  <si>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</si>
  <si>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</si>
  <si>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</si>
  <si>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</si>
  <si>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</si>
  <si>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</si>
  <si>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</si>
  <si>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</si>
  <si>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</si>
  <si>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</si>
  <si>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</si>
  <si>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</si>
  <si>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</si>
  <si>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</si>
  <si>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</si>
  <si>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</si>
  <si>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</si>
  <si>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</si>
  <si>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</si>
  <si>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</si>
  <si>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</si>
  <si>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</si>
  <si>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</si>
  <si>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</si>
  <si>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</si>
  <si>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</si>
  <si>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</si>
  <si>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</si>
  <si>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</si>
  <si>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</si>
  <si>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</si>
  <si>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</si>
  <si>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</si>
  <si>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</si>
  <si>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</si>
  <si>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</si>
  <si>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</si>
  <si>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</si>
  <si>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</si>
  <si>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</si>
  <si>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</si>
  <si>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</si>
  <si>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</si>
  <si>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</si>
  <si>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</si>
  <si>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</si>
  <si>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</si>
  <si>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</si>
  <si>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</si>
  <si>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</si>
  <si>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</si>
  <si>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</si>
  <si>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</si>
  <si>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</si>
  <si>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</si>
  <si>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</si>
  <si>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</si>
  <si>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</si>
  <si>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</si>
  <si>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</si>
  <si>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</si>
  <si>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</si>
  <si>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</si>
  <si>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</si>
  <si>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</si>
  <si>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</si>
  <si>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</si>
  <si>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</si>
  <si>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</si>
  <si>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</si>
  <si>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</si>
  <si>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</si>
  <si>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</si>
  <si>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</si>
  <si>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</si>
  <si>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</si>
  <si>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</si>
  <si>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</si>
  <si>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</si>
  <si>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</si>
  <si>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</si>
  <si>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</si>
  <si>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</si>
  <si>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</si>
  <si>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</si>
  <si>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</si>
  <si>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</si>
  <si>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</si>
  <si>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</si>
  <si>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</si>
  <si>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</si>
  <si>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</si>
  <si>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</si>
  <si>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</si>
  <si>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</si>
  <si>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</si>
  <si>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</si>
  <si>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</si>
  <si>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</si>
  <si>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</si>
  <si>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</si>
  <si>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</si>
  <si>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</si>
  <si>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</si>
  <si>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</si>
  <si>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</si>
  <si>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</si>
  <si>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</si>
  <si>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</si>
  <si>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</si>
  <si>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</si>
  <si>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</si>
  <si>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</si>
  <si>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</si>
  <si>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</si>
  <si>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</si>
  <si>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</si>
  <si>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</si>
  <si>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</si>
  <si>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</si>
  <si>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</si>
  <si>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</si>
  <si>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</si>
  <si>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</si>
  <si>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</si>
  <si>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</si>
  <si>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</si>
  <si>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</si>
  <si>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</si>
  <si>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</si>
  <si>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</si>
  <si>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</si>
  <si>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</si>
  <si>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</si>
  <si>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</si>
  <si>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</si>
  <si>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</si>
  <si>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</si>
  <si>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</si>
  <si>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</si>
  <si>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</si>
  <si>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</si>
  <si>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</si>
  <si>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</si>
  <si>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</si>
  <si>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</si>
  <si>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</si>
  <si>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</si>
  <si>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</si>
  <si>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</si>
  <si>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</si>
  <si>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</si>
  <si>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</si>
  <si>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</si>
  <si>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</si>
  <si>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</si>
  <si>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</si>
  <si>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</si>
  <si>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</si>
  <si>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</si>
  <si>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</si>
  <si>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</si>
  <si>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</si>
  <si>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</si>
  <si>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</si>
  <si>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</si>
  <si>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</si>
  <si>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</si>
  <si>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</si>
  <si>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</si>
  <si>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</si>
  <si>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</si>
  <si>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</si>
  <si>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</si>
  <si>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</si>
  <si>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</si>
  <si>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</si>
  <si>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</si>
  <si>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</si>
  <si>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</si>
  <si>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</si>
  <si>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</si>
  <si>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</si>
  <si>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</si>
  <si>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</si>
  <si>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</si>
  <si>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</si>
  <si>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</si>
  <si>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</si>
  <si>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</si>
  <si>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</si>
  <si>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</si>
  <si>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</si>
  <si>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</si>
  <si>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</si>
  <si>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</si>
  <si>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</si>
  <si>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</si>
  <si>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</si>
  <si>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</si>
  <si>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</si>
  <si>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</si>
  <si>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</si>
  <si>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</si>
  <si>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</si>
  <si>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</si>
  <si>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</si>
  <si>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</si>
  <si>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</si>
  <si>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</si>
  <si>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</si>
  <si>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</si>
  <si>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</si>
  <si>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</si>
  <si>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</si>
  <si>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</si>
  <si>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</si>
  <si>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</si>
  <si>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</si>
  <si>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</si>
  <si>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</si>
  <si>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</si>
  <si>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</si>
  <si>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</si>
  <si>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</si>
  <si>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</si>
  <si>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</si>
  <si>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</si>
  <si>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</si>
  <si>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</si>
  <si>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</si>
  <si>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</si>
  <si>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</si>
  <si>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</si>
  <si>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</si>
  <si>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</si>
  <si>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</si>
  <si>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</si>
  <si>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</si>
  <si>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</si>
  <si>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</si>
  <si>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</si>
  <si>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</si>
  <si>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</si>
  <si>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</si>
  <si>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</si>
  <si>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</si>
  <si>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</si>
  <si>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</si>
  <si>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</si>
  <si>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</si>
  <si>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</si>
  <si>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</si>
  <si>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</si>
  <si>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</si>
  <si>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</si>
  <si>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</si>
  <si>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</si>
  <si>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</si>
  <si>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</si>
  <si>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</si>
  <si>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</si>
  <si>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</si>
  <si>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</si>
  <si>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</si>
  <si>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</si>
  <si>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</si>
  <si>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</si>
  <si>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</si>
  <si>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</si>
  <si>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</si>
  <si>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</si>
  <si>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</si>
  <si>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</si>
  <si>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</si>
  <si>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</si>
  <si>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</si>
  <si>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</si>
  <si>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</si>
  <si>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</si>
  <si>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</si>
  <si>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</si>
  <si>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</si>
  <si>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</si>
  <si>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</si>
  <si>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</si>
  <si>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</si>
  <si>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</si>
  <si>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</si>
  <si>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</si>
  <si>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</si>
  <si>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</si>
  <si>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</si>
  <si>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</si>
  <si>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</si>
  <si>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</si>
  <si>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</si>
  <si>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</si>
  <si>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</si>
  <si>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</si>
  <si>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</si>
  <si>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</si>
  <si>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</si>
  <si>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</si>
  <si>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</si>
  <si>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</si>
  <si>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</si>
  <si>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</si>
  <si>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</si>
  <si>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</si>
  <si>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</si>
  <si>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</si>
  <si>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</si>
  <si>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</si>
  <si>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</si>
  <si>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</si>
  <si>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</si>
  <si>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</si>
  <si>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</si>
  <si>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</si>
  <si>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</si>
  <si>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</si>
  <si>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</si>
  <si>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</si>
  <si>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</si>
  <si>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</si>
  <si>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</si>
  <si>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</si>
  <si>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</si>
  <si>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</si>
  <si>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</si>
  <si>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</si>
  <si>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</si>
  <si>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</si>
  <si>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</si>
  <si>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</si>
  <si>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</si>
  <si>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</si>
  <si>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</si>
  <si>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</si>
  <si>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</si>
  <si>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</si>
  <si>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</si>
  <si>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</si>
  <si>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</si>
  <si>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</si>
  <si>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</si>
  <si>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</si>
  <si>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</si>
  <si>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</si>
  <si>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</si>
  <si>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</si>
  <si>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</si>
  <si>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</si>
  <si>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</si>
  <si>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</si>
  <si>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</si>
  <si>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</si>
  <si>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</si>
  <si>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</si>
  <si>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</si>
  <si>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</si>
  <si>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</si>
  <si>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</si>
  <si>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</si>
  <si>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</si>
  <si>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</si>
  <si>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</si>
  <si>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</si>
  <si>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</si>
  <si>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</si>
  <si>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</si>
  <si>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</si>
  <si>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</si>
  <si>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</si>
  <si>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</si>
  <si>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</si>
  <si>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</si>
  <si>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</si>
  <si>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</si>
  <si>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</si>
  <si>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</si>
  <si>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</si>
  <si>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</si>
  <si>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</si>
  <si>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</si>
  <si>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</si>
  <si>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</si>
  <si>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</si>
  <si>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</si>
  <si>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</si>
  <si>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</si>
  <si>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</si>
  <si>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</si>
  <si>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</si>
  <si>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</si>
  <si>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</si>
  <si>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</si>
  <si>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</si>
  <si>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</si>
  <si>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</si>
  <si>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</si>
  <si>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</si>
  <si>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</si>
  <si>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</si>
  <si>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</si>
  <si>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</si>
  <si>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</si>
  <si>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</si>
  <si>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</si>
  <si>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</si>
  <si>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</si>
  <si>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</si>
  <si>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</si>
  <si>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</si>
  <si>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</si>
  <si>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</si>
  <si>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</si>
  <si>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</si>
  <si>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</si>
  <si>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</si>
  <si>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</si>
  <si>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</si>
  <si>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</si>
  <si>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</si>
  <si>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</si>
  <si>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</si>
  <si>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</si>
  <si>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</si>
  <si>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</si>
  <si>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</si>
  <si>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</si>
  <si>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</si>
  <si>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</si>
  <si>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</si>
  <si>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</si>
  <si>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</si>
  <si>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</si>
  <si>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</si>
  <si>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</si>
  <si>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</si>
  <si>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</si>
  <si>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</si>
  <si>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</si>
  <si>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</si>
  <si>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</si>
  <si>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</si>
  <si>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</si>
  <si>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</si>
  <si>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</si>
  <si>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</si>
  <si>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</si>
  <si>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</si>
  <si>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</si>
  <si>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</si>
  <si>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</si>
  <si>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</si>
  <si>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</si>
  <si>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</si>
  <si>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</si>
  <si>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</si>
  <si>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</si>
  <si>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</si>
  <si>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</si>
  <si>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</si>
  <si>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</si>
  <si>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</si>
  <si>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</si>
  <si>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</si>
  <si>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</si>
  <si>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</si>
  <si>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</si>
  <si>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</si>
  <si>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</si>
  <si>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</si>
  <si>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</si>
  <si>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</si>
  <si>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</si>
  <si>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</si>
  <si>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</si>
  <si>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</si>
  <si>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</si>
  <si>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</si>
  <si>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</si>
  <si>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</si>
  <si>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</si>
  <si>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</si>
  <si>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</si>
  <si>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</si>
  <si>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</si>
  <si>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</si>
  <si>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</si>
  <si>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</si>
  <si>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Stealthy Predator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</si>
  <si>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</si>
  <si>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</si>
  <si>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</si>
  <si>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</si>
  <si>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</si>
  <si>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</si>
  <si>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</si>
  <si>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</si>
  <si>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</si>
  <si>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</si>
  <si>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</si>
  <si>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</si>
  <si>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</si>
  <si>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</si>
  <si>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</si>
  <si>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</si>
  <si>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</si>
  <si>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</si>
  <si>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</si>
  <si>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</si>
  <si>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</si>
  <si>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</si>
  <si>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</si>
  <si>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</si>
  <si>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</si>
  <si>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</si>
  <si>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</si>
  <si>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</si>
  <si>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</si>
  <si>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</si>
  <si>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</si>
  <si>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</si>
  <si>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</si>
  <si>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</si>
  <si>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</si>
  <si>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</si>
  <si>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</si>
  <si>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</si>
  <si>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</si>
  <si>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</si>
  <si>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</si>
  <si>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</si>
  <si>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</si>
  <si>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</si>
  <si>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</si>
  <si>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</si>
  <si>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</si>
  <si>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</si>
  <si>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</si>
  <si>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</si>
  <si>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</si>
  <si>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</si>
  <si>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</si>
  <si>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</si>
  <si>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</si>
  <si>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</si>
  <si>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</si>
  <si>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</si>
  <si>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</si>
  <si>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</si>
  <si>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</si>
  <si>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</si>
  <si>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</si>
  <si>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</si>
  <si>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</si>
  <si>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</si>
  <si>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</si>
  <si>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</si>
  <si>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</si>
  <si>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</si>
  <si>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</si>
  <si>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</si>
  <si>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</si>
  <si>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</si>
  <si>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</si>
  <si>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</si>
  <si>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</si>
  <si>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</si>
  <si>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</si>
  <si>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</si>
  <si>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</si>
  <si>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</si>
  <si>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</si>
  <si>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</si>
  <si>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</si>
  <si>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</si>
  <si>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</si>
  <si>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</si>
  <si>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</si>
  <si>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</si>
  <si>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</si>
  <si>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</si>
  <si>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</si>
  <si>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</si>
  <si>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</si>
  <si>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</si>
  <si>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</si>
  <si>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</si>
  <si>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</si>
  <si>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</si>
  <si>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</si>
  <si>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</si>
  <si>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</si>
  <si>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</si>
  <si>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</si>
  <si>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</si>
  <si>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</si>
  <si>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</si>
  <si>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</si>
  <si>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</si>
  <si>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</si>
  <si>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</si>
  <si>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</si>
  <si>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</si>
  <si>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</si>
  <si>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</si>
  <si>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</si>
  <si>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</si>
  <si>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</si>
  <si>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</si>
  <si>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</si>
  <si>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</si>
  <si>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</si>
  <si>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</si>
  <si>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</si>
  <si>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</si>
  <si>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</si>
  <si>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</si>
  <si>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</si>
  <si>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</si>
  <si>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</si>
  <si>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</si>
  <si>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</si>
  <si>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</si>
  <si>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</si>
  <si>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</si>
  <si>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</si>
  <si>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</si>
  <si>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</si>
  <si>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</si>
  <si>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</si>
  <si>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</si>
  <si>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</si>
  <si>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</si>
  <si>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</si>
  <si>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</si>
  <si>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</si>
  <si>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</si>
  <si>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</si>
  <si>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</si>
  <si>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</si>
  <si>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</si>
  <si>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</si>
  <si>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</si>
  <si>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</si>
  <si>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</si>
  <si>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</si>
  <si>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</si>
  <si>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</si>
  <si>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</si>
  <si>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</si>
  <si>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</si>
  <si>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</si>
  <si>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</si>
  <si>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</si>
  <si>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</si>
  <si>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</si>
  <si>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</si>
  <si>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</si>
  <si>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</si>
  <si>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</si>
  <si>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</si>
  <si>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</si>
  <si>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</si>
  <si>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</si>
  <si>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</si>
  <si>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</si>
  <si>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</si>
  <si>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</si>
  <si>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</si>
  <si>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</si>
  <si>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</si>
  <si>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</si>
  <si>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</si>
  <si>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</si>
  <si>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</si>
  <si>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</si>
  <si>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</si>
  <si>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</si>
  <si>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</si>
  <si>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</si>
  <si>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</si>
  <si>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</si>
  <si>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</si>
  <si>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</si>
  <si>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</si>
  <si>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</si>
  <si>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</si>
  <si>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</si>
  <si>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</si>
  <si>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</si>
  <si>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</si>
  <si>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</si>
  <si>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</si>
  <si>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</si>
  <si>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</si>
  <si>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</si>
  <si>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</si>
  <si>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</si>
  <si>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</si>
  <si>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</si>
  <si>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</si>
  <si>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</si>
  <si>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</si>
  <si>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</si>
  <si>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</si>
  <si>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</si>
  <si>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</si>
  <si>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</si>
  <si>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</si>
  <si>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</si>
  <si>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</si>
  <si>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</si>
  <si>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</si>
  <si>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</si>
  <si>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</si>
  <si>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</si>
  <si>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</si>
  <si>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</si>
  <si>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</si>
  <si>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</si>
  <si>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</si>
  <si>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</si>
  <si>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</si>
  <si>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</si>
  <si>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</si>
  <si>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</si>
  <si>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</si>
  <si>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</si>
  <si>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</si>
  <si>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</si>
  <si>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</si>
  <si>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</si>
  <si>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</si>
  <si>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</si>
  <si>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</si>
  <si>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</si>
  <si>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</si>
  <si>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</si>
  <si>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</si>
  <si>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</si>
  <si>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</si>
  <si>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</si>
  <si>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</si>
  <si>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</si>
  <si>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</si>
  <si>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</si>
  <si>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</si>
  <si>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</si>
  <si>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</si>
  <si>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</si>
  <si>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</si>
  <si>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</si>
  <si>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</si>
  <si>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</si>
  <si>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</si>
  <si>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</si>
  <si>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</si>
  <si>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</si>
  <si>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</si>
  <si>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</si>
  <si>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</si>
  <si>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</si>
  <si>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</si>
  <si>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</si>
  <si>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</si>
  <si>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</si>
  <si>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</si>
  <si>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</si>
  <si>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</si>
  <si>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</si>
  <si>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</si>
  <si>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</si>
  <si>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</si>
  <si>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</si>
  <si>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</si>
  <si>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</si>
  <si>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</si>
  <si>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</si>
  <si>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</si>
  <si>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</si>
  <si>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</si>
  <si>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</si>
  <si>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</si>
  <si>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</si>
  <si>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</si>
  <si>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</si>
  <si>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</si>
  <si>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</si>
  <si>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</si>
  <si>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</si>
  <si>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</si>
  <si>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</si>
  <si>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</si>
  <si>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</si>
  <si>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</si>
  <si>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</si>
  <si>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</si>
  <si>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</si>
  <si>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</si>
  <si>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</si>
  <si>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</si>
  <si>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</si>
  <si>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</si>
  <si>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</si>
  <si>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</si>
  <si>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</si>
  <si>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</si>
  <si>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</si>
  <si>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</si>
  <si>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</si>
  <si>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</si>
  <si>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</si>
  <si>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</si>
  <si>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</si>
  <si>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</si>
  <si>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</si>
  <si>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</si>
  <si>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</si>
  <si>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</si>
  <si>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</si>
  <si>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</si>
  <si>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</si>
  <si>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</si>
  <si>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</si>
  <si>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</si>
  <si>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</si>
  <si>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</si>
  <si>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</si>
  <si>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</si>
  <si>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</si>
  <si>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</si>
  <si>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</si>
  <si>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</si>
  <si>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</si>
  <si>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</si>
  <si>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</si>
  <si>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</si>
  <si>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</si>
  <si>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</si>
  <si>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</si>
  <si>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</si>
  <si>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</si>
  <si>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</si>
  <si>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</si>
  <si>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</si>
  <si>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</si>
  <si>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</si>
  <si>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</si>
  <si>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</si>
  <si>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</si>
  <si>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</si>
  <si>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</si>
  <si>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</si>
  <si>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</si>
  <si>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</si>
  <si>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</si>
  <si>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</si>
  <si>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</si>
  <si>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</si>
  <si>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</si>
  <si>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</si>
  <si>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</si>
  <si>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</si>
  <si>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</si>
  <si>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</si>
  <si>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</si>
  <si>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</si>
  <si>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</si>
  <si>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</si>
  <si>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</si>
  <si>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</si>
  <si>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</si>
  <si>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</si>
  <si>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</si>
  <si>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</si>
  <si>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</si>
  <si>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</si>
  <si>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</si>
  <si>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</si>
  <si>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</si>
  <si>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</si>
  <si>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</si>
  <si>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</si>
  <si>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</si>
  <si>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</si>
  <si>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</si>
  <si>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</si>
  <si>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</si>
  <si>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</si>
  <si>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</si>
  <si>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</si>
  <si>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</si>
  <si>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</si>
  <si>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</si>
  <si>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</si>
  <si>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</si>
  <si>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</si>
  <si>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</si>
  <si>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</si>
  <si>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</si>
  <si>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</si>
  <si>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</si>
  <si>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</si>
  <si>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</si>
  <si>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</si>
  <si>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</si>
  <si>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</si>
  <si>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</si>
  <si>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</si>
  <si>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</si>
  <si>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</si>
  <si>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</si>
  <si>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</si>
  <si>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</si>
  <si>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</si>
  <si>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</si>
  <si>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</si>
  <si>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</si>
  <si>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</si>
  <si>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</si>
  <si>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</si>
  <si>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</si>
  <si>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</si>
  <si>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</si>
  <si>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</si>
  <si>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</si>
  <si>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</si>
  <si>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</si>
  <si>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</si>
  <si>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</si>
  <si>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</si>
  <si>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</si>
  <si>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</si>
  <si>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</si>
  <si>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</si>
  <si>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</si>
  <si>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</si>
  <si>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</si>
  <si>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</si>
  <si>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Iron Barbs?</t>
  </si>
  <si>
    <t>Solid Rock?</t>
  </si>
  <si>
    <t>Unaware?</t>
  </si>
  <si>
    <t>Corrosion?</t>
  </si>
  <si>
    <t>Radiant?</t>
  </si>
  <si>
    <t>Magic Guard?</t>
  </si>
  <si>
    <t>Snow Warning/Tinted Lens</t>
  </si>
  <si>
    <t>Rough Skin?</t>
  </si>
  <si>
    <t>Hydration?</t>
  </si>
  <si>
    <t>Trace?</t>
  </si>
  <si>
    <t>Trace</t>
  </si>
  <si>
    <t>Justified/Inner Focus</t>
  </si>
  <si>
    <t>Pixilate/Light eqiv</t>
  </si>
  <si>
    <t>Brainwash</t>
  </si>
  <si>
    <t>Illumination</t>
  </si>
  <si>
    <t>Guts?</t>
  </si>
  <si>
    <t>Intimidate?</t>
  </si>
  <si>
    <t>Serene Grace?</t>
  </si>
  <si>
    <t>Pressure</t>
  </si>
  <si>
    <t>Reckless</t>
  </si>
  <si>
    <t>Glimmora</t>
  </si>
  <si>
    <t>Pigoga+</t>
  </si>
  <si>
    <t>Bipedice+</t>
  </si>
  <si>
    <t>Whiskeroar+</t>
  </si>
  <si>
    <t>Terrify (SpA Intim)</t>
  </si>
  <si>
    <t>Poison Heal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</si>
</sst>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</cellStyleXfs>
  <cellXfs count="40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" fillId="23" borderId="0" xfId="10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</cellXfs>
  <cellStyles count="11">
    <cellStyle name="20% - Accent1" xfId="4" builtinId="30"/>
    <cellStyle name="20% - Accent6" xfId="7" builtinId="50"/>
    <cellStyle name="40% - Accent5" xfId="10" builtinId="47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B145:J385" totalsRowShown="0" tableBorderDxfId="4">
  <autoFilter ref="B145:J385" xr:uid="{12DD2A8C-1E55-4C6C-8CEC-614080B9B737}"/>
  <tableColumns count="9">
    <tableColumn id="1" xr3:uid="{954E08A8-D138-4D6D-97C7-F47E4324725D}" name="Name"/>
    <tableColumn id="2" xr3:uid="{F9097124-9DD8-47D1-881E-F9976C72C702}" name="Total" dataCellStyle="60% - Accent4">
      <calculatedColumnFormula>SUM(D146:I146)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L54:S75" totalsRowCount="1">
  <autoFilter ref="L54:S74" xr:uid="{7D4EE9C9-B88B-4900-96F6-A442C6DB8130}"/>
  <sortState xmlns:xlrd2="http://schemas.microsoft.com/office/spreadsheetml/2017/richdata2" ref="L55:S74">
    <sortCondition descending="1" ref="S54:S74"/>
  </sortState>
  <tableColumns count="8">
    <tableColumn id="1" xr3:uid="{5ECD7C50-12C2-4722-BB43-4A5392C844D3}" name="Type" totalsRowLabel="TOTAL"/>
    <tableColumn id="2" xr3:uid="{1FEEF44A-9297-470E-B8C5-DB2860F63B26}" name="HP" totalsRowFunction="average" totalsRowCellStyle="20% - Accent6"/>
    <tableColumn id="3" xr3:uid="{C4F64A03-884E-4ABF-863F-FB93EB9C48D7}" name="Atk" totalsRowFunction="average" totalsRowCellStyle="Bad"/>
    <tableColumn id="4" xr3:uid="{7D26ECE6-FEFB-43CC-9954-6A7B9A9B1FFF}" name="Def" totalsRowFunction="average" totalsRowCellStyle="Neutral"/>
    <tableColumn id="5" xr3:uid="{5E7CA636-F06B-46EF-9E88-779A1C949192}" name="SpA" totalsRowFunction="average" totalsRowCellStyle="Good"/>
    <tableColumn id="6" xr3:uid="{21E01ACA-9002-4C73-9BFF-AF400041F7E7}" name="SpD" totalsRowFunction="average" totalsRowCellStyle="Neutral"/>
    <tableColumn id="7" xr3:uid="{717E4770-D119-4D0A-BD0F-58E3D3ADFE4C}" name="Spe" totalsRowFunction="average" totalsRowCellStyle="40% - Accent5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Y29:AC269" totalsRowShown="0">
  <autoFilter ref="Y29:AC269" xr:uid="{E322BB0D-7C89-4CEA-AC65-116BFBD5ACF5}"/>
  <sortState xmlns:xlrd2="http://schemas.microsoft.com/office/spreadsheetml/2017/richdata2" ref="Y30:AC269">
    <sortCondition descending="1" ref="AC29:AC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AB30*AA30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E29:AH269" totalsRowShown="0">
  <autoFilter ref="AE29:AH269" xr:uid="{548F567D-726D-4341-95E0-502216E748B2}"/>
  <sortState xmlns:xlrd2="http://schemas.microsoft.com/office/spreadsheetml/2017/richdata2" ref="AE30:AH269">
    <sortCondition descending="1" ref="AG29:AG269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T622"/>
  <sheetViews>
    <sheetView tabSelected="1" topLeftCell="A182" zoomScaleNormal="100" workbookViewId="0">
      <selection activeCell="L217" sqref="L217"/>
    </sheetView>
  </sheetViews>
  <sheetFormatPr defaultRowHeight="15" x14ac:dyDescent="0.25"/>
  <cols>
    <col min="2" max="2" width="14.42578125" bestFit="1" customWidth="1"/>
    <col min="3" max="3" width="11" style="1" customWidth="1"/>
    <col min="4" max="4" width="11" style="2" customWidth="1"/>
    <col min="5" max="5" width="11" style="3" customWidth="1"/>
    <col min="6" max="6" width="11" style="4" customWidth="1"/>
    <col min="7" max="7" width="11" style="5" customWidth="1"/>
    <col min="8" max="8" width="11" style="4" customWidth="1"/>
    <col min="9" max="9" width="11" style="6" customWidth="1"/>
    <col min="10" max="10" width="11" customWidth="1"/>
    <col min="11" max="12" width="17" bestFit="1" customWidth="1"/>
    <col min="13" max="13" width="15.28515625" customWidth="1"/>
    <col min="14" max="14" width="17.28515625" bestFit="1" customWidth="1"/>
    <col min="15" max="15" width="12.85546875" bestFit="1" customWidth="1"/>
    <col min="16" max="16" width="11.5703125" bestFit="1" customWidth="1"/>
    <col min="20" max="20" width="17" customWidth="1"/>
    <col min="22" max="22" width="15" customWidth="1"/>
    <col min="25" max="25" width="6.7109375" customWidth="1"/>
    <col min="26" max="28" width="10.85546875" customWidth="1"/>
    <col min="29" max="31" width="7.7109375" customWidth="1"/>
    <col min="32" max="32" width="11.42578125" customWidth="1"/>
    <col min="33" max="46" width="7.7109375" customWidth="1"/>
  </cols>
  <sheetData>
    <row r="1" spans="1:46" x14ac:dyDescent="0.25">
      <c r="A1">
        <v>-1</v>
      </c>
      <c r="B1" t="s">
        <v>0</v>
      </c>
      <c r="C1" s="1">
        <f>SUM(D1:I1)</f>
        <v>326</v>
      </c>
      <c r="D1" s="2">
        <v>35</v>
      </c>
      <c r="E1" s="3">
        <v>46</v>
      </c>
      <c r="F1" s="4">
        <v>45</v>
      </c>
      <c r="G1" s="5">
        <v>67</v>
      </c>
      <c r="H1" s="4">
        <v>70</v>
      </c>
      <c r="I1" s="6">
        <v>63</v>
      </c>
      <c r="J1">
        <v>326</v>
      </c>
      <c r="L1">
        <v>32</v>
      </c>
      <c r="M1" s="23">
        <f t="shared" ref="M1:M20" si="0">L1/236</f>
        <v>0.13559322033898305</v>
      </c>
      <c r="N1" s="10" t="s">
        <v>178</v>
      </c>
      <c r="O1" s="10" t="s">
        <v>175</v>
      </c>
      <c r="T1" s="7">
        <v>250</v>
      </c>
      <c r="V1" s="8" t="s">
        <v>144</v>
      </c>
      <c r="W1" s="8" t="s">
        <v>146</v>
      </c>
      <c r="X1" t="s">
        <v>156</v>
      </c>
      <c r="AA1" t="s">
        <v>175</v>
      </c>
      <c r="AB1" t="s">
        <v>176</v>
      </c>
      <c r="AC1" t="s">
        <v>178</v>
      </c>
      <c r="AD1" t="s">
        <v>180</v>
      </c>
      <c r="AE1" t="s">
        <v>182</v>
      </c>
      <c r="AF1" t="s">
        <v>184</v>
      </c>
      <c r="AG1" t="s">
        <v>186</v>
      </c>
      <c r="AH1" t="s">
        <v>188</v>
      </c>
      <c r="AI1" t="s">
        <v>190</v>
      </c>
      <c r="AJ1" t="s">
        <v>192</v>
      </c>
      <c r="AK1" t="s">
        <v>194</v>
      </c>
      <c r="AL1" t="s">
        <v>196</v>
      </c>
      <c r="AM1" t="s">
        <v>198</v>
      </c>
      <c r="AN1" t="s">
        <v>200</v>
      </c>
      <c r="AO1" t="s">
        <v>202</v>
      </c>
      <c r="AP1" t="s">
        <v>204</v>
      </c>
      <c r="AQ1" t="s">
        <v>206</v>
      </c>
      <c r="AR1" t="s">
        <v>208</v>
      </c>
      <c r="AS1" t="s">
        <v>210</v>
      </c>
      <c r="AT1" t="s">
        <v>212</v>
      </c>
    </row>
    <row r="2" spans="1:46" x14ac:dyDescent="0.25">
      <c r="A2">
        <v>-2</v>
      </c>
      <c r="B2" t="s">
        <v>1</v>
      </c>
      <c r="C2" s="1">
        <f t="shared" ref="C2:C65" si="1">SUM(D2:I2)</f>
        <v>408</v>
      </c>
      <c r="D2" s="2">
        <v>64</v>
      </c>
      <c r="E2" s="3">
        <v>54</v>
      </c>
      <c r="F2" s="4">
        <v>85</v>
      </c>
      <c r="G2" s="5">
        <v>67</v>
      </c>
      <c r="H2" s="4">
        <v>78</v>
      </c>
      <c r="I2" s="6">
        <v>60</v>
      </c>
      <c r="J2">
        <v>408</v>
      </c>
      <c r="L2">
        <v>30</v>
      </c>
      <c r="M2" s="23">
        <f t="shared" si="0"/>
        <v>0.1271186440677966</v>
      </c>
      <c r="N2" s="10" t="s">
        <v>182</v>
      </c>
      <c r="O2" s="10" t="s">
        <v>176</v>
      </c>
      <c r="T2" t="s">
        <v>134</v>
      </c>
      <c r="U2" s="8">
        <v>14</v>
      </c>
      <c r="V2" t="s">
        <v>155</v>
      </c>
      <c r="W2" s="1" t="s">
        <v>147</v>
      </c>
      <c r="X2" s="1">
        <v>1</v>
      </c>
      <c r="Z2" t="s">
        <v>175</v>
      </c>
      <c r="AM2" s="18"/>
      <c r="AN2" s="19"/>
      <c r="AQ2" s="18"/>
      <c r="AS2" s="17"/>
    </row>
    <row r="3" spans="1:46" x14ac:dyDescent="0.25">
      <c r="A3">
        <v>-3</v>
      </c>
      <c r="B3" t="s">
        <v>2</v>
      </c>
      <c r="C3" s="1">
        <f t="shared" si="1"/>
        <v>525</v>
      </c>
      <c r="D3" s="2">
        <v>100</v>
      </c>
      <c r="E3" s="3">
        <v>70</v>
      </c>
      <c r="F3" s="4">
        <v>120</v>
      </c>
      <c r="G3" s="5">
        <v>90</v>
      </c>
      <c r="H3" s="4">
        <v>85</v>
      </c>
      <c r="I3" s="6">
        <v>60</v>
      </c>
      <c r="J3">
        <v>525</v>
      </c>
      <c r="L3">
        <v>27</v>
      </c>
      <c r="M3" s="23">
        <f t="shared" si="0"/>
        <v>0.11440677966101695</v>
      </c>
      <c r="N3" s="10" t="s">
        <v>198</v>
      </c>
      <c r="O3" s="10" t="s">
        <v>178</v>
      </c>
      <c r="T3" t="s">
        <v>135</v>
      </c>
      <c r="U3" s="8">
        <v>0</v>
      </c>
      <c r="V3" t="s">
        <v>161</v>
      </c>
      <c r="W3" s="1" t="s">
        <v>148</v>
      </c>
      <c r="X3" s="1">
        <v>2</v>
      </c>
      <c r="Z3" t="s">
        <v>176</v>
      </c>
      <c r="AB3" s="18"/>
      <c r="AC3" s="18"/>
      <c r="AD3" s="17"/>
      <c r="AF3" s="17"/>
      <c r="AL3" s="17"/>
      <c r="AM3" s="18"/>
      <c r="AO3" s="18"/>
      <c r="AQ3" s="17"/>
      <c r="AT3" s="19"/>
    </row>
    <row r="4" spans="1:46" x14ac:dyDescent="0.25">
      <c r="A4">
        <v>-4</v>
      </c>
      <c r="B4" t="s">
        <v>3</v>
      </c>
      <c r="C4" s="1">
        <f t="shared" si="1"/>
        <v>320</v>
      </c>
      <c r="D4" s="2">
        <v>59</v>
      </c>
      <c r="E4" s="3">
        <v>46</v>
      </c>
      <c r="F4" s="4">
        <v>67</v>
      </c>
      <c r="G4" s="5">
        <v>62</v>
      </c>
      <c r="H4" s="4">
        <v>55</v>
      </c>
      <c r="I4" s="6">
        <v>31</v>
      </c>
      <c r="J4">
        <v>320</v>
      </c>
      <c r="L4">
        <v>26</v>
      </c>
      <c r="M4" s="23">
        <f t="shared" si="0"/>
        <v>0.11016949152542373</v>
      </c>
      <c r="N4" s="10" t="s">
        <v>176</v>
      </c>
      <c r="O4" s="10" t="s">
        <v>180</v>
      </c>
      <c r="T4" t="s">
        <v>136</v>
      </c>
      <c r="U4" s="8"/>
      <c r="V4" t="s">
        <v>164</v>
      </c>
      <c r="W4" t="s">
        <v>149</v>
      </c>
      <c r="X4">
        <v>3</v>
      </c>
      <c r="Z4" t="s">
        <v>178</v>
      </c>
      <c r="AB4" s="17"/>
      <c r="AC4" s="18"/>
      <c r="AD4" s="18"/>
      <c r="AI4" s="17"/>
      <c r="AM4" s="17"/>
      <c r="AO4" s="18"/>
    </row>
    <row r="5" spans="1:46" x14ac:dyDescent="0.25">
      <c r="A5">
        <v>-5</v>
      </c>
      <c r="B5" t="s">
        <v>4</v>
      </c>
      <c r="C5" s="1">
        <f t="shared" si="1"/>
        <v>400</v>
      </c>
      <c r="D5" s="2">
        <v>92</v>
      </c>
      <c r="E5" s="3">
        <v>51</v>
      </c>
      <c r="F5" s="4">
        <v>72</v>
      </c>
      <c r="G5" s="5">
        <v>75</v>
      </c>
      <c r="H5" s="4">
        <v>65</v>
      </c>
      <c r="I5" s="6">
        <v>45</v>
      </c>
      <c r="J5">
        <v>400</v>
      </c>
      <c r="L5">
        <v>26</v>
      </c>
      <c r="M5" s="23">
        <f t="shared" si="0"/>
        <v>0.11016949152542373</v>
      </c>
      <c r="N5" s="10" t="s">
        <v>208</v>
      </c>
      <c r="O5" s="10" t="s">
        <v>182</v>
      </c>
      <c r="T5" t="s">
        <v>137</v>
      </c>
      <c r="U5" s="8">
        <v>2</v>
      </c>
      <c r="W5" t="s">
        <v>150</v>
      </c>
      <c r="X5">
        <v>4</v>
      </c>
      <c r="Z5" t="s">
        <v>180</v>
      </c>
      <c r="AB5" s="18"/>
      <c r="AC5" s="17"/>
      <c r="AD5" s="18"/>
      <c r="AH5" s="18"/>
      <c r="AI5" s="17"/>
      <c r="AJ5" s="18"/>
      <c r="AL5" s="18"/>
      <c r="AM5" s="17"/>
      <c r="AO5" s="18"/>
      <c r="AQ5" s="18"/>
      <c r="AR5" s="17"/>
      <c r="AT5" s="18"/>
    </row>
    <row r="6" spans="1:46" x14ac:dyDescent="0.25">
      <c r="A6">
        <v>-6</v>
      </c>
      <c r="B6" t="s">
        <v>5</v>
      </c>
      <c r="C6" s="1">
        <f t="shared" si="1"/>
        <v>518</v>
      </c>
      <c r="D6" s="2">
        <v>95</v>
      </c>
      <c r="E6" s="3">
        <v>54</v>
      </c>
      <c r="F6" s="4">
        <v>75</v>
      </c>
      <c r="G6" s="5">
        <v>109</v>
      </c>
      <c r="H6" s="4">
        <v>130</v>
      </c>
      <c r="I6" s="6">
        <v>55</v>
      </c>
      <c r="J6">
        <v>518</v>
      </c>
      <c r="L6">
        <v>25</v>
      </c>
      <c r="M6" s="23">
        <f t="shared" si="0"/>
        <v>0.1059322033898305</v>
      </c>
      <c r="N6" s="10" t="s">
        <v>186</v>
      </c>
      <c r="O6" s="10" t="s">
        <v>184</v>
      </c>
      <c r="T6" t="s">
        <v>138</v>
      </c>
      <c r="U6" s="8"/>
      <c r="W6" t="s">
        <v>151</v>
      </c>
      <c r="X6">
        <v>5</v>
      </c>
      <c r="Z6" t="s">
        <v>182</v>
      </c>
      <c r="AC6" s="17"/>
      <c r="AD6" s="18"/>
      <c r="AE6" s="18"/>
      <c r="AI6" s="19"/>
      <c r="AJ6" s="17"/>
      <c r="AN6" s="18"/>
      <c r="AO6" s="18"/>
      <c r="AQ6" s="17"/>
    </row>
    <row r="7" spans="1:46" x14ac:dyDescent="0.25">
      <c r="A7">
        <v>-7</v>
      </c>
      <c r="B7" t="s">
        <v>6</v>
      </c>
      <c r="C7" s="1">
        <f t="shared" si="1"/>
        <v>323</v>
      </c>
      <c r="D7" s="2">
        <v>44</v>
      </c>
      <c r="E7" s="3">
        <v>62</v>
      </c>
      <c r="F7" s="4">
        <v>46</v>
      </c>
      <c r="G7" s="5">
        <v>54</v>
      </c>
      <c r="H7" s="4">
        <v>55</v>
      </c>
      <c r="I7" s="6">
        <v>62</v>
      </c>
      <c r="J7">
        <v>323</v>
      </c>
      <c r="L7">
        <v>24</v>
      </c>
      <c r="M7" s="23">
        <f t="shared" si="0"/>
        <v>0.10169491525423729</v>
      </c>
      <c r="N7" s="10" t="s">
        <v>190</v>
      </c>
      <c r="O7" s="10" t="s">
        <v>186</v>
      </c>
      <c r="T7" t="s">
        <v>139</v>
      </c>
      <c r="U7" s="8"/>
      <c r="W7" t="s">
        <v>152</v>
      </c>
      <c r="X7">
        <v>6</v>
      </c>
      <c r="Z7" t="s">
        <v>184</v>
      </c>
      <c r="AB7" s="18"/>
      <c r="AC7" s="18"/>
      <c r="AD7" s="17"/>
      <c r="AF7" s="18"/>
      <c r="AI7" s="17"/>
      <c r="AJ7" s="17"/>
      <c r="AO7" s="17"/>
      <c r="AQ7" s="18"/>
    </row>
    <row r="8" spans="1:46" x14ac:dyDescent="0.25">
      <c r="A8">
        <v>-8</v>
      </c>
      <c r="B8" t="s">
        <v>7</v>
      </c>
      <c r="C8" s="1">
        <f t="shared" si="1"/>
        <v>395</v>
      </c>
      <c r="D8" s="2">
        <v>65</v>
      </c>
      <c r="E8" s="3">
        <v>79</v>
      </c>
      <c r="F8" s="4">
        <v>53</v>
      </c>
      <c r="G8" s="5">
        <v>55</v>
      </c>
      <c r="H8" s="4">
        <v>65</v>
      </c>
      <c r="I8" s="6">
        <v>78</v>
      </c>
      <c r="J8">
        <v>395</v>
      </c>
      <c r="L8">
        <v>23</v>
      </c>
      <c r="M8" s="23">
        <f t="shared" si="0"/>
        <v>9.7457627118644072E-2</v>
      </c>
      <c r="N8" s="10" t="s">
        <v>180</v>
      </c>
      <c r="O8" s="10" t="s">
        <v>188</v>
      </c>
      <c r="T8" t="s">
        <v>140</v>
      </c>
      <c r="U8" s="8"/>
      <c r="W8" t="s">
        <v>153</v>
      </c>
      <c r="X8">
        <v>7</v>
      </c>
      <c r="Z8" t="s">
        <v>186</v>
      </c>
      <c r="AA8" s="17"/>
      <c r="AF8" s="17"/>
      <c r="AH8" s="18"/>
      <c r="AJ8" s="18"/>
      <c r="AK8" s="18"/>
      <c r="AL8" s="18"/>
      <c r="AM8" s="17"/>
      <c r="AN8" s="19"/>
      <c r="AP8" s="17"/>
      <c r="AQ8" s="17"/>
      <c r="AS8" s="18"/>
      <c r="AT8" s="18"/>
    </row>
    <row r="9" spans="1:46" x14ac:dyDescent="0.25">
      <c r="A9">
        <v>-9</v>
      </c>
      <c r="B9" t="s">
        <v>8</v>
      </c>
      <c r="C9" s="1">
        <f t="shared" si="1"/>
        <v>531</v>
      </c>
      <c r="D9" s="2">
        <v>76</v>
      </c>
      <c r="E9" s="3">
        <v>81</v>
      </c>
      <c r="F9" s="4">
        <v>65</v>
      </c>
      <c r="G9" s="5">
        <v>106</v>
      </c>
      <c r="H9" s="4">
        <v>95</v>
      </c>
      <c r="I9" s="6">
        <v>108</v>
      </c>
      <c r="J9">
        <v>531</v>
      </c>
      <c r="L9">
        <v>23</v>
      </c>
      <c r="M9" s="23">
        <f t="shared" si="0"/>
        <v>9.7457627118644072E-2</v>
      </c>
      <c r="N9" s="10" t="s">
        <v>204</v>
      </c>
      <c r="O9" s="10" t="s">
        <v>190</v>
      </c>
      <c r="T9" t="s">
        <v>141</v>
      </c>
      <c r="U9" s="8">
        <v>36</v>
      </c>
      <c r="W9" t="s">
        <v>154</v>
      </c>
      <c r="X9">
        <v>8</v>
      </c>
      <c r="Z9" t="s">
        <v>188</v>
      </c>
      <c r="AC9" s="17"/>
      <c r="AD9" s="17"/>
      <c r="AH9" s="18"/>
      <c r="AI9" s="18"/>
      <c r="AM9" s="18"/>
      <c r="AN9" s="18"/>
      <c r="AQ9" s="19"/>
      <c r="AS9" s="17"/>
    </row>
    <row r="10" spans="1:46" x14ac:dyDescent="0.25">
      <c r="A10">
        <v>-10</v>
      </c>
      <c r="B10" t="s">
        <v>9</v>
      </c>
      <c r="C10" s="1">
        <f t="shared" si="1"/>
        <v>290</v>
      </c>
      <c r="D10" s="2">
        <v>36</v>
      </c>
      <c r="E10" s="3">
        <v>63</v>
      </c>
      <c r="F10" s="4">
        <v>47</v>
      </c>
      <c r="G10" s="5">
        <v>24</v>
      </c>
      <c r="H10" s="4">
        <v>62</v>
      </c>
      <c r="I10" s="6">
        <v>58</v>
      </c>
      <c r="J10">
        <v>290</v>
      </c>
      <c r="L10">
        <v>22</v>
      </c>
      <c r="M10" s="23">
        <f t="shared" si="0"/>
        <v>9.3220338983050849E-2</v>
      </c>
      <c r="N10" s="10" t="s">
        <v>210</v>
      </c>
      <c r="O10" s="10" t="s">
        <v>192</v>
      </c>
      <c r="T10" t="s">
        <v>142</v>
      </c>
      <c r="U10" s="8">
        <v>15</v>
      </c>
      <c r="Z10" t="s">
        <v>190</v>
      </c>
      <c r="AB10" s="17"/>
      <c r="AD10" s="18"/>
      <c r="AE10" s="17"/>
      <c r="AH10" s="17"/>
      <c r="AJ10" s="19"/>
      <c r="AL10" s="18"/>
      <c r="AM10" s="17"/>
      <c r="AQ10" s="17"/>
      <c r="AT10" s="18"/>
    </row>
    <row r="11" spans="1:46" x14ac:dyDescent="0.25">
      <c r="A11">
        <v>-11</v>
      </c>
      <c r="B11" t="s">
        <v>10</v>
      </c>
      <c r="C11" s="1">
        <f t="shared" si="1"/>
        <v>420</v>
      </c>
      <c r="D11" s="2">
        <v>50</v>
      </c>
      <c r="E11" s="3">
        <v>105</v>
      </c>
      <c r="F11" s="4">
        <v>50</v>
      </c>
      <c r="G11" s="5">
        <v>54</v>
      </c>
      <c r="H11" s="4">
        <v>56</v>
      </c>
      <c r="I11" s="6">
        <v>105</v>
      </c>
      <c r="J11">
        <v>420</v>
      </c>
      <c r="L11">
        <v>20</v>
      </c>
      <c r="M11" s="23">
        <f t="shared" si="0"/>
        <v>8.4745762711864403E-2</v>
      </c>
      <c r="N11" s="10" t="s">
        <v>192</v>
      </c>
      <c r="O11" s="10" t="s">
        <v>194</v>
      </c>
      <c r="T11" t="s">
        <v>143</v>
      </c>
      <c r="U11" s="8"/>
      <c r="Z11" t="s">
        <v>192</v>
      </c>
      <c r="AD11" s="17"/>
      <c r="AE11" s="18"/>
      <c r="AF11" s="18"/>
      <c r="AG11" s="17"/>
      <c r="AL11" s="17"/>
      <c r="AM11" s="18"/>
      <c r="AQ11" s="18"/>
      <c r="AT11" s="17"/>
    </row>
    <row r="12" spans="1:46" x14ac:dyDescent="0.25">
      <c r="A12">
        <v>-12</v>
      </c>
      <c r="B12" t="s">
        <v>11</v>
      </c>
      <c r="C12" s="1">
        <f t="shared" si="1"/>
        <v>405</v>
      </c>
      <c r="D12" s="2">
        <v>65</v>
      </c>
      <c r="E12" s="3">
        <v>105</v>
      </c>
      <c r="F12" s="4">
        <v>100</v>
      </c>
      <c r="G12" s="5">
        <v>50</v>
      </c>
      <c r="H12" s="4">
        <v>30</v>
      </c>
      <c r="I12" s="6">
        <v>55</v>
      </c>
      <c r="J12">
        <v>405</v>
      </c>
      <c r="L12">
        <v>20</v>
      </c>
      <c r="M12" s="23">
        <f t="shared" si="0"/>
        <v>8.4745762711864403E-2</v>
      </c>
      <c r="N12" s="10" t="s">
        <v>194</v>
      </c>
      <c r="O12" s="10" t="s">
        <v>196</v>
      </c>
      <c r="T12" t="s">
        <v>145</v>
      </c>
      <c r="U12" s="8" t="s">
        <v>163</v>
      </c>
      <c r="Z12" t="s">
        <v>194</v>
      </c>
      <c r="AG12" s="17"/>
      <c r="AH12" s="17"/>
      <c r="AK12" s="18"/>
      <c r="AP12" s="19"/>
      <c r="AS12" s="18"/>
    </row>
    <row r="13" spans="1:46" x14ac:dyDescent="0.25">
      <c r="A13">
        <v>-13</v>
      </c>
      <c r="B13" t="s">
        <v>12</v>
      </c>
      <c r="C13" s="1">
        <f t="shared" si="1"/>
        <v>515</v>
      </c>
      <c r="D13" s="2">
        <v>120</v>
      </c>
      <c r="E13" s="3">
        <v>125</v>
      </c>
      <c r="F13" s="4">
        <v>120</v>
      </c>
      <c r="G13" s="5">
        <v>60</v>
      </c>
      <c r="H13" s="4">
        <v>35</v>
      </c>
      <c r="I13" s="6">
        <v>55</v>
      </c>
      <c r="J13">
        <v>515</v>
      </c>
      <c r="L13">
        <v>20</v>
      </c>
      <c r="M13" s="23">
        <f t="shared" si="0"/>
        <v>8.4745762711864403E-2</v>
      </c>
      <c r="N13" s="10" t="s">
        <v>196</v>
      </c>
      <c r="O13" t="s">
        <v>198</v>
      </c>
      <c r="T13" t="s">
        <v>157</v>
      </c>
      <c r="U13" s="8">
        <v>1</v>
      </c>
      <c r="Z13" t="s">
        <v>196</v>
      </c>
      <c r="AB13" s="18"/>
      <c r="AD13" s="17"/>
      <c r="AG13" s="18"/>
      <c r="AH13" s="18"/>
      <c r="AJ13" s="18"/>
      <c r="AK13" s="17"/>
      <c r="AN13" s="18"/>
      <c r="AP13" s="17"/>
      <c r="AQ13" s="18"/>
      <c r="AR13" s="17"/>
      <c r="AT13" s="18"/>
    </row>
    <row r="14" spans="1:46" x14ac:dyDescent="0.25">
      <c r="A14">
        <v>-14</v>
      </c>
      <c r="B14" t="s">
        <v>13</v>
      </c>
      <c r="C14" s="1">
        <f t="shared" si="1"/>
        <v>305</v>
      </c>
      <c r="D14" s="2">
        <v>50</v>
      </c>
      <c r="E14" s="3">
        <v>63</v>
      </c>
      <c r="F14" s="4">
        <v>41</v>
      </c>
      <c r="G14" s="5">
        <v>22</v>
      </c>
      <c r="H14" s="4">
        <v>63</v>
      </c>
      <c r="I14" s="6">
        <v>66</v>
      </c>
      <c r="J14">
        <v>305</v>
      </c>
      <c r="L14">
        <v>19</v>
      </c>
      <c r="M14" s="23">
        <f t="shared" si="0"/>
        <v>8.050847457627118E-2</v>
      </c>
      <c r="N14" s="10" t="s">
        <v>200</v>
      </c>
      <c r="O14" s="10" t="s">
        <v>200</v>
      </c>
      <c r="Z14" t="s">
        <v>198</v>
      </c>
      <c r="AB14" s="17"/>
      <c r="AF14" s="17"/>
      <c r="AG14" s="18"/>
      <c r="AI14" s="18"/>
      <c r="AJ14" s="17"/>
      <c r="AL14" s="17"/>
      <c r="AQ14" s="18"/>
      <c r="AT14" s="17"/>
    </row>
    <row r="15" spans="1:46" x14ac:dyDescent="0.25">
      <c r="A15">
        <v>-15</v>
      </c>
      <c r="B15" t="s">
        <v>14</v>
      </c>
      <c r="C15" s="1">
        <f t="shared" si="1"/>
        <v>405</v>
      </c>
      <c r="D15" s="2">
        <v>65</v>
      </c>
      <c r="E15" s="3">
        <v>89</v>
      </c>
      <c r="F15" s="4">
        <v>55</v>
      </c>
      <c r="G15" s="5">
        <v>25</v>
      </c>
      <c r="H15" s="4">
        <v>76</v>
      </c>
      <c r="I15" s="6">
        <v>95</v>
      </c>
      <c r="J15">
        <v>405</v>
      </c>
      <c r="L15">
        <v>19</v>
      </c>
      <c r="M15" s="23">
        <f t="shared" si="0"/>
        <v>8.050847457627118E-2</v>
      </c>
      <c r="N15" s="10" t="s">
        <v>202</v>
      </c>
      <c r="O15" s="10" t="s">
        <v>202</v>
      </c>
      <c r="Z15" t="s">
        <v>200</v>
      </c>
      <c r="AA15" s="19"/>
      <c r="AE15" s="17"/>
      <c r="AK15" s="17"/>
      <c r="AN15" s="17"/>
      <c r="AP15" s="18"/>
      <c r="AR15" s="18"/>
    </row>
    <row r="16" spans="1:46" x14ac:dyDescent="0.25">
      <c r="A16">
        <v>-16</v>
      </c>
      <c r="B16" t="s">
        <v>15</v>
      </c>
      <c r="C16" s="1">
        <f t="shared" si="1"/>
        <v>350</v>
      </c>
      <c r="D16" s="2">
        <v>99</v>
      </c>
      <c r="E16" s="3">
        <v>61</v>
      </c>
      <c r="F16" s="4">
        <v>51</v>
      </c>
      <c r="G16" s="5">
        <v>40</v>
      </c>
      <c r="H16" s="4">
        <v>79</v>
      </c>
      <c r="I16" s="6">
        <v>20</v>
      </c>
      <c r="J16">
        <v>350</v>
      </c>
      <c r="L16">
        <v>18</v>
      </c>
      <c r="M16" s="23">
        <f t="shared" si="0"/>
        <v>7.6271186440677971E-2</v>
      </c>
      <c r="N16" s="10" t="s">
        <v>212</v>
      </c>
      <c r="O16" s="10" t="s">
        <v>204</v>
      </c>
      <c r="Z16" t="s">
        <v>202</v>
      </c>
      <c r="AO16" s="17"/>
      <c r="AQ16" s="18"/>
      <c r="AS16" s="19"/>
    </row>
    <row r="17" spans="1:46" x14ac:dyDescent="0.25">
      <c r="A17">
        <v>-17</v>
      </c>
      <c r="B17" t="s">
        <v>16</v>
      </c>
      <c r="C17" s="1">
        <f t="shared" si="1"/>
        <v>490</v>
      </c>
      <c r="D17" s="2">
        <v>170</v>
      </c>
      <c r="E17" s="3">
        <v>64</v>
      </c>
      <c r="F17" s="4">
        <v>55</v>
      </c>
      <c r="G17" s="5">
        <v>43</v>
      </c>
      <c r="H17" s="4">
        <v>103</v>
      </c>
      <c r="I17" s="6">
        <v>55</v>
      </c>
      <c r="J17">
        <v>490</v>
      </c>
      <c r="L17">
        <v>16</v>
      </c>
      <c r="M17" s="23">
        <f t="shared" si="0"/>
        <v>6.7796610169491525E-2</v>
      </c>
      <c r="N17" s="10" t="s">
        <v>175</v>
      </c>
      <c r="O17" s="10" t="s">
        <v>206</v>
      </c>
      <c r="T17" t="s">
        <v>175</v>
      </c>
      <c r="W17" s="10" t="s">
        <v>175</v>
      </c>
      <c r="Z17" t="s">
        <v>204</v>
      </c>
      <c r="AG17" s="18"/>
      <c r="AK17" s="17"/>
      <c r="AN17" s="17"/>
      <c r="AP17" s="18"/>
      <c r="AR17" s="18"/>
    </row>
    <row r="18" spans="1:46" x14ac:dyDescent="0.25">
      <c r="A18">
        <v>-18</v>
      </c>
      <c r="B18" t="s">
        <v>17</v>
      </c>
      <c r="C18" s="1">
        <f t="shared" si="1"/>
        <v>325</v>
      </c>
      <c r="D18" s="2">
        <v>68</v>
      </c>
      <c r="E18" s="3">
        <v>72</v>
      </c>
      <c r="F18" s="4">
        <v>122</v>
      </c>
      <c r="G18" s="5">
        <v>20</v>
      </c>
      <c r="H18" s="4">
        <v>25</v>
      </c>
      <c r="I18" s="6">
        <v>18</v>
      </c>
      <c r="J18">
        <v>325</v>
      </c>
      <c r="L18">
        <v>15</v>
      </c>
      <c r="M18" s="23">
        <f t="shared" si="0"/>
        <v>6.3559322033898302E-2</v>
      </c>
      <c r="N18" s="10" t="s">
        <v>184</v>
      </c>
      <c r="O18" s="10" t="s">
        <v>208</v>
      </c>
      <c r="P18" t="s">
        <v>742</v>
      </c>
      <c r="T18" t="s">
        <v>176</v>
      </c>
      <c r="W18" s="10" t="s">
        <v>177</v>
      </c>
      <c r="Z18" t="s">
        <v>206</v>
      </c>
      <c r="AB18" s="18"/>
      <c r="AC18" s="18"/>
      <c r="AE18" s="18"/>
      <c r="AF18" s="17"/>
      <c r="AM18" s="17"/>
      <c r="AQ18" s="18"/>
      <c r="AR18" s="17"/>
      <c r="AS18" s="18"/>
    </row>
    <row r="19" spans="1:46" x14ac:dyDescent="0.25">
      <c r="A19">
        <v>-19</v>
      </c>
      <c r="B19" t="s">
        <v>18</v>
      </c>
      <c r="C19" s="1">
        <f t="shared" si="1"/>
        <v>425</v>
      </c>
      <c r="D19" s="2">
        <v>87</v>
      </c>
      <c r="E19" s="3">
        <v>95</v>
      </c>
      <c r="F19" s="4">
        <v>143</v>
      </c>
      <c r="G19" s="5">
        <v>25</v>
      </c>
      <c r="H19" s="4">
        <v>30</v>
      </c>
      <c r="I19" s="6">
        <v>45</v>
      </c>
      <c r="J19">
        <v>425</v>
      </c>
      <c r="L19">
        <v>13</v>
      </c>
      <c r="M19" s="23">
        <f t="shared" si="0"/>
        <v>5.5084745762711863E-2</v>
      </c>
      <c r="N19" s="10" t="s">
        <v>188</v>
      </c>
      <c r="O19" s="10" t="s">
        <v>210</v>
      </c>
      <c r="T19" t="s">
        <v>178</v>
      </c>
      <c r="W19" s="10" t="s">
        <v>179</v>
      </c>
      <c r="Z19" t="s">
        <v>208</v>
      </c>
      <c r="AB19" s="18"/>
      <c r="AD19" s="19"/>
      <c r="AF19" s="17"/>
      <c r="AL19" s="18"/>
      <c r="AN19" s="17"/>
      <c r="AP19" s="17"/>
      <c r="AQ19" s="18"/>
      <c r="AR19" s="18"/>
      <c r="AT19" s="17"/>
    </row>
    <row r="20" spans="1:46" x14ac:dyDescent="0.25">
      <c r="A20">
        <v>-20</v>
      </c>
      <c r="B20" t="s">
        <v>19</v>
      </c>
      <c r="C20" s="1">
        <f t="shared" si="1"/>
        <v>525</v>
      </c>
      <c r="D20" s="2">
        <v>90</v>
      </c>
      <c r="E20" s="3">
        <v>100</v>
      </c>
      <c r="F20" s="4">
        <v>143</v>
      </c>
      <c r="G20" s="5">
        <v>100</v>
      </c>
      <c r="H20" s="4">
        <v>42</v>
      </c>
      <c r="I20" s="6">
        <v>50</v>
      </c>
      <c r="J20">
        <v>525</v>
      </c>
      <c r="L20">
        <v>13</v>
      </c>
      <c r="M20" s="23">
        <f t="shared" si="0"/>
        <v>5.5084745762711863E-2</v>
      </c>
      <c r="N20" s="10" t="s">
        <v>206</v>
      </c>
      <c r="O20" s="10" t="s">
        <v>212</v>
      </c>
      <c r="T20" t="s">
        <v>180</v>
      </c>
      <c r="W20" t="s">
        <v>181</v>
      </c>
      <c r="Z20" t="s">
        <v>210</v>
      </c>
      <c r="AA20" s="17"/>
      <c r="AG20" s="18"/>
      <c r="AH20" s="18"/>
      <c r="AO20" s="17"/>
      <c r="AQ20" s="17"/>
      <c r="AS20" s="18"/>
    </row>
    <row r="21" spans="1:46" x14ac:dyDescent="0.25">
      <c r="A21">
        <v>-21</v>
      </c>
      <c r="B21" t="s">
        <v>20</v>
      </c>
      <c r="C21" s="1">
        <f t="shared" si="1"/>
        <v>345</v>
      </c>
      <c r="D21" s="2">
        <v>45</v>
      </c>
      <c r="E21" s="3">
        <v>40</v>
      </c>
      <c r="F21" s="4">
        <v>105</v>
      </c>
      <c r="G21" s="5">
        <v>40</v>
      </c>
      <c r="H21" s="4">
        <v>75</v>
      </c>
      <c r="I21" s="6">
        <v>40</v>
      </c>
      <c r="J21">
        <v>345</v>
      </c>
      <c r="L21">
        <v>41</v>
      </c>
      <c r="M21" s="23"/>
      <c r="T21" t="s">
        <v>182</v>
      </c>
      <c r="W21" s="10" t="s">
        <v>183</v>
      </c>
      <c r="Z21" t="s">
        <v>212</v>
      </c>
      <c r="AB21" s="17"/>
      <c r="AF21" s="18"/>
      <c r="AG21" s="17"/>
      <c r="AI21" s="17"/>
      <c r="AM21" s="18"/>
      <c r="AQ21" s="18"/>
      <c r="AR21" s="18"/>
    </row>
    <row r="22" spans="1:46" x14ac:dyDescent="0.25">
      <c r="A22">
        <v>-22</v>
      </c>
      <c r="B22" t="s">
        <v>21</v>
      </c>
      <c r="C22" s="1">
        <f t="shared" si="1"/>
        <v>412</v>
      </c>
      <c r="D22" s="2">
        <v>81</v>
      </c>
      <c r="E22" s="3">
        <v>66</v>
      </c>
      <c r="F22" s="4">
        <v>105</v>
      </c>
      <c r="G22" s="5">
        <v>40</v>
      </c>
      <c r="H22" s="4">
        <v>75</v>
      </c>
      <c r="I22" s="6">
        <v>45</v>
      </c>
      <c r="J22">
        <v>412</v>
      </c>
      <c r="M22" s="23"/>
      <c r="N22" t="s">
        <v>723</v>
      </c>
      <c r="O22" t="s">
        <v>198</v>
      </c>
      <c r="P22" t="s">
        <v>190</v>
      </c>
      <c r="T22" t="s">
        <v>184</v>
      </c>
      <c r="W22" t="s">
        <v>185</v>
      </c>
    </row>
    <row r="23" spans="1:46" x14ac:dyDescent="0.25">
      <c r="A23">
        <v>-23</v>
      </c>
      <c r="B23" t="s">
        <v>22</v>
      </c>
      <c r="C23" s="1">
        <f t="shared" si="1"/>
        <v>530</v>
      </c>
      <c r="D23" s="2">
        <v>100</v>
      </c>
      <c r="E23" s="3">
        <v>110</v>
      </c>
      <c r="F23" s="4">
        <v>105</v>
      </c>
      <c r="G23" s="5">
        <v>44</v>
      </c>
      <c r="H23" s="4">
        <v>78</v>
      </c>
      <c r="I23" s="6">
        <v>93</v>
      </c>
      <c r="J23">
        <v>530</v>
      </c>
      <c r="N23" t="s">
        <v>724</v>
      </c>
      <c r="O23" t="s">
        <v>180</v>
      </c>
      <c r="P23" t="s">
        <v>188</v>
      </c>
      <c r="T23" t="s">
        <v>186</v>
      </c>
      <c r="W23" s="10" t="s">
        <v>187</v>
      </c>
    </row>
    <row r="24" spans="1:46" x14ac:dyDescent="0.25">
      <c r="A24">
        <v>-24</v>
      </c>
      <c r="B24" t="s">
        <v>23</v>
      </c>
      <c r="C24" s="1">
        <f t="shared" si="1"/>
        <v>350</v>
      </c>
      <c r="D24" s="2">
        <v>35</v>
      </c>
      <c r="E24" s="3">
        <v>103</v>
      </c>
      <c r="F24" s="4">
        <v>62</v>
      </c>
      <c r="G24" s="5">
        <v>25</v>
      </c>
      <c r="H24" s="4">
        <v>30</v>
      </c>
      <c r="I24" s="6">
        <v>95</v>
      </c>
      <c r="J24">
        <v>350</v>
      </c>
      <c r="N24" t="s">
        <v>725</v>
      </c>
      <c r="O24" t="s">
        <v>200</v>
      </c>
      <c r="P24" t="s">
        <v>206</v>
      </c>
      <c r="T24" t="s">
        <v>188</v>
      </c>
      <c r="W24" t="s">
        <v>189</v>
      </c>
    </row>
    <row r="25" spans="1:46" x14ac:dyDescent="0.25">
      <c r="A25">
        <v>-25</v>
      </c>
      <c r="B25" t="s">
        <v>24</v>
      </c>
      <c r="C25" s="1">
        <f t="shared" si="1"/>
        <v>455</v>
      </c>
      <c r="D25" s="2">
        <v>60</v>
      </c>
      <c r="E25" s="3">
        <v>80</v>
      </c>
      <c r="F25" s="4">
        <v>65</v>
      </c>
      <c r="G25" s="5">
        <v>80</v>
      </c>
      <c r="H25" s="4">
        <v>70</v>
      </c>
      <c r="I25" s="6">
        <v>100</v>
      </c>
      <c r="J25">
        <v>455</v>
      </c>
      <c r="N25" t="s">
        <v>718</v>
      </c>
      <c r="O25" t="s">
        <v>182</v>
      </c>
      <c r="P25" t="s">
        <v>186</v>
      </c>
      <c r="T25" t="s">
        <v>190</v>
      </c>
      <c r="W25" t="s">
        <v>191</v>
      </c>
    </row>
    <row r="26" spans="1:46" x14ac:dyDescent="0.25">
      <c r="A26">
        <v>-26</v>
      </c>
      <c r="B26" t="s">
        <v>25</v>
      </c>
      <c r="C26" s="1">
        <f t="shared" si="1"/>
        <v>318</v>
      </c>
      <c r="D26" s="2">
        <v>68</v>
      </c>
      <c r="E26" s="3">
        <v>35</v>
      </c>
      <c r="F26" s="4">
        <v>66</v>
      </c>
      <c r="G26" s="5">
        <v>45</v>
      </c>
      <c r="H26" s="4">
        <v>60</v>
      </c>
      <c r="I26" s="6">
        <v>44</v>
      </c>
      <c r="J26">
        <v>318</v>
      </c>
      <c r="N26" t="s">
        <v>719</v>
      </c>
      <c r="O26" t="s">
        <v>178</v>
      </c>
      <c r="T26" t="s">
        <v>192</v>
      </c>
      <c r="W26" s="10" t="s">
        <v>193</v>
      </c>
    </row>
    <row r="27" spans="1:46" x14ac:dyDescent="0.25">
      <c r="A27">
        <v>-27</v>
      </c>
      <c r="B27" t="s">
        <v>26</v>
      </c>
      <c r="C27" s="1">
        <f t="shared" si="1"/>
        <v>400</v>
      </c>
      <c r="D27" s="2">
        <v>70</v>
      </c>
      <c r="E27" s="3">
        <v>40</v>
      </c>
      <c r="F27" s="4">
        <v>67</v>
      </c>
      <c r="G27" s="5">
        <v>73</v>
      </c>
      <c r="H27" s="4">
        <v>70</v>
      </c>
      <c r="I27" s="6">
        <v>80</v>
      </c>
      <c r="J27">
        <v>400</v>
      </c>
      <c r="N27" t="s">
        <v>722</v>
      </c>
      <c r="O27" t="s">
        <v>204</v>
      </c>
      <c r="T27" t="s">
        <v>194</v>
      </c>
      <c r="W27" t="s">
        <v>195</v>
      </c>
    </row>
    <row r="28" spans="1:46" x14ac:dyDescent="0.25">
      <c r="A28">
        <v>-28</v>
      </c>
      <c r="B28" t="s">
        <v>27</v>
      </c>
      <c r="C28" s="1">
        <f t="shared" si="1"/>
        <v>495</v>
      </c>
      <c r="D28" s="2">
        <v>72</v>
      </c>
      <c r="E28" s="3">
        <v>91</v>
      </c>
      <c r="F28" s="4">
        <v>53</v>
      </c>
      <c r="G28" s="5">
        <v>80</v>
      </c>
      <c r="H28" s="4">
        <v>75</v>
      </c>
      <c r="I28" s="6">
        <v>124</v>
      </c>
      <c r="J28">
        <v>495</v>
      </c>
      <c r="N28" t="s">
        <v>721</v>
      </c>
      <c r="O28" t="s">
        <v>176</v>
      </c>
      <c r="T28" t="s">
        <v>196</v>
      </c>
      <c r="W28" t="s">
        <v>197</v>
      </c>
    </row>
    <row r="29" spans="1:46" x14ac:dyDescent="0.25">
      <c r="A29">
        <v>-29</v>
      </c>
      <c r="B29" t="s">
        <v>28</v>
      </c>
      <c r="C29" s="1">
        <f t="shared" si="1"/>
        <v>312</v>
      </c>
      <c r="D29" s="2">
        <v>30</v>
      </c>
      <c r="E29" s="3">
        <v>36</v>
      </c>
      <c r="F29" s="4">
        <v>64</v>
      </c>
      <c r="G29" s="5">
        <v>40</v>
      </c>
      <c r="H29" s="4">
        <v>70</v>
      </c>
      <c r="I29" s="6">
        <v>72</v>
      </c>
      <c r="J29">
        <v>312</v>
      </c>
      <c r="N29" t="s">
        <v>720</v>
      </c>
      <c r="O29" t="s">
        <v>202</v>
      </c>
      <c r="T29" t="s">
        <v>198</v>
      </c>
      <c r="W29" s="10" t="s">
        <v>199</v>
      </c>
      <c r="Y29" t="s">
        <v>1103</v>
      </c>
      <c r="Z29" t="s">
        <v>1099</v>
      </c>
      <c r="AA29" t="s">
        <v>1100</v>
      </c>
      <c r="AB29" s="37" t="s">
        <v>1101</v>
      </c>
      <c r="AC29" s="38" t="s">
        <v>586</v>
      </c>
      <c r="AE29" t="s">
        <v>1103</v>
      </c>
      <c r="AF29" t="s">
        <v>1105</v>
      </c>
      <c r="AG29" t="s">
        <v>1083</v>
      </c>
      <c r="AH29" t="s">
        <v>1106</v>
      </c>
    </row>
    <row r="30" spans="1:46" x14ac:dyDescent="0.25">
      <c r="A30">
        <v>-30</v>
      </c>
      <c r="B30" t="s">
        <v>29</v>
      </c>
      <c r="C30" s="1">
        <f t="shared" si="1"/>
        <v>437</v>
      </c>
      <c r="D30" s="2">
        <v>60</v>
      </c>
      <c r="E30" s="3">
        <v>65</v>
      </c>
      <c r="F30" s="4">
        <v>125</v>
      </c>
      <c r="G30" s="5">
        <v>45</v>
      </c>
      <c r="H30" s="4">
        <v>68</v>
      </c>
      <c r="I30" s="6">
        <v>74</v>
      </c>
      <c r="J30">
        <v>437</v>
      </c>
      <c r="T30" t="s">
        <v>200</v>
      </c>
      <c r="W30" t="s">
        <v>201</v>
      </c>
      <c r="Y30">
        <v>209</v>
      </c>
      <c r="Z30" t="s">
        <v>546</v>
      </c>
      <c r="AA30">
        <v>6</v>
      </c>
      <c r="AB30" s="37">
        <v>0.60829999999999995</v>
      </c>
      <c r="AC30" s="38">
        <f t="shared" ref="AC30:AC93" si="2">AB30*AA30</f>
        <v>3.6497999999999999</v>
      </c>
      <c r="AE30">
        <v>159</v>
      </c>
      <c r="AF30" t="s">
        <v>40</v>
      </c>
      <c r="AG30">
        <v>13</v>
      </c>
      <c r="AH30" s="37">
        <v>1.66E-2</v>
      </c>
    </row>
    <row r="31" spans="1:46" x14ac:dyDescent="0.25">
      <c r="A31">
        <v>-31</v>
      </c>
      <c r="B31" t="s">
        <v>30</v>
      </c>
      <c r="C31" s="1">
        <f t="shared" si="1"/>
        <v>460</v>
      </c>
      <c r="D31" s="2">
        <v>75</v>
      </c>
      <c r="E31" s="3">
        <v>96</v>
      </c>
      <c r="F31" s="4">
        <v>80</v>
      </c>
      <c r="G31" s="5">
        <v>65</v>
      </c>
      <c r="H31" s="4">
        <v>70</v>
      </c>
      <c r="I31" s="6">
        <v>74</v>
      </c>
      <c r="J31">
        <v>460</v>
      </c>
      <c r="T31" t="s">
        <v>202</v>
      </c>
      <c r="W31" t="s">
        <v>203</v>
      </c>
      <c r="Y31">
        <v>137</v>
      </c>
      <c r="Z31" t="s">
        <v>498</v>
      </c>
      <c r="AA31">
        <v>12</v>
      </c>
      <c r="AB31" s="37">
        <v>0.28749999999999998</v>
      </c>
      <c r="AC31" s="38">
        <f t="shared" si="2"/>
        <v>3.4499999999999997</v>
      </c>
      <c r="AE31">
        <v>143</v>
      </c>
      <c r="AF31" t="s">
        <v>503</v>
      </c>
      <c r="AG31">
        <v>11</v>
      </c>
      <c r="AH31" s="37">
        <v>1.41E-2</v>
      </c>
    </row>
    <row r="32" spans="1:46" x14ac:dyDescent="0.25">
      <c r="A32">
        <v>-32</v>
      </c>
      <c r="B32" t="s">
        <v>31</v>
      </c>
      <c r="C32" s="1">
        <f t="shared" si="1"/>
        <v>440</v>
      </c>
      <c r="D32" s="2">
        <v>90</v>
      </c>
      <c r="E32" s="3">
        <v>90</v>
      </c>
      <c r="F32" s="4">
        <v>65</v>
      </c>
      <c r="G32" s="5">
        <v>35</v>
      </c>
      <c r="H32" s="4">
        <v>100</v>
      </c>
      <c r="I32" s="6">
        <v>60</v>
      </c>
      <c r="J32">
        <v>440</v>
      </c>
      <c r="M32" s="36" t="s">
        <v>1088</v>
      </c>
      <c r="O32" s="36" t="s">
        <v>1089</v>
      </c>
      <c r="T32" t="s">
        <v>204</v>
      </c>
      <c r="W32" t="s">
        <v>205</v>
      </c>
      <c r="Y32">
        <v>139</v>
      </c>
      <c r="Z32" t="s">
        <v>500</v>
      </c>
      <c r="AA32">
        <v>10</v>
      </c>
      <c r="AB32" s="37">
        <v>0.33100000000000002</v>
      </c>
      <c r="AC32" s="38">
        <f t="shared" si="2"/>
        <v>3.31</v>
      </c>
      <c r="AE32">
        <v>150</v>
      </c>
      <c r="AF32" t="s">
        <v>509</v>
      </c>
      <c r="AG32">
        <v>11</v>
      </c>
      <c r="AH32" s="37">
        <v>1.41E-2</v>
      </c>
    </row>
    <row r="33" spans="1:34" x14ac:dyDescent="0.25">
      <c r="A33">
        <v>-33</v>
      </c>
      <c r="B33" t="s">
        <v>32</v>
      </c>
      <c r="C33" s="1">
        <f t="shared" si="1"/>
        <v>310</v>
      </c>
      <c r="D33" s="2">
        <v>40</v>
      </c>
      <c r="E33" s="3">
        <v>64</v>
      </c>
      <c r="F33" s="4">
        <v>78</v>
      </c>
      <c r="G33" s="5">
        <v>35</v>
      </c>
      <c r="H33" s="4">
        <v>56</v>
      </c>
      <c r="I33" s="6">
        <v>37</v>
      </c>
      <c r="J33">
        <v>310</v>
      </c>
      <c r="M33" s="35" t="s">
        <v>190</v>
      </c>
      <c r="N33" s="35" t="s">
        <v>1075</v>
      </c>
      <c r="O33" s="35" t="s">
        <v>206</v>
      </c>
      <c r="P33" s="35" t="s">
        <v>186</v>
      </c>
      <c r="T33" t="s">
        <v>206</v>
      </c>
      <c r="W33" s="10" t="s">
        <v>207</v>
      </c>
      <c r="X33" t="s">
        <v>90</v>
      </c>
      <c r="Y33">
        <v>134</v>
      </c>
      <c r="Z33" t="s">
        <v>497</v>
      </c>
      <c r="AA33">
        <v>11</v>
      </c>
      <c r="AB33" s="37">
        <v>0.21640000000000001</v>
      </c>
      <c r="AC33" s="38">
        <f t="shared" si="2"/>
        <v>2.3804000000000003</v>
      </c>
      <c r="AE33">
        <v>60</v>
      </c>
      <c r="AF33" t="s">
        <v>436</v>
      </c>
      <c r="AG33">
        <v>10</v>
      </c>
      <c r="AH33" s="37">
        <v>1.2800000000000001E-2</v>
      </c>
    </row>
    <row r="34" spans="1:34" x14ac:dyDescent="0.25">
      <c r="A34">
        <v>-34</v>
      </c>
      <c r="B34" t="s">
        <v>33</v>
      </c>
      <c r="C34" s="1">
        <f t="shared" si="1"/>
        <v>415</v>
      </c>
      <c r="D34" s="2">
        <v>55</v>
      </c>
      <c r="E34" s="3">
        <v>80</v>
      </c>
      <c r="F34" s="4">
        <v>80</v>
      </c>
      <c r="G34" s="5">
        <v>75</v>
      </c>
      <c r="H34" s="4">
        <v>65</v>
      </c>
      <c r="I34" s="6">
        <v>60</v>
      </c>
      <c r="J34">
        <v>415</v>
      </c>
      <c r="M34" t="s">
        <v>19</v>
      </c>
      <c r="N34" t="s">
        <v>511</v>
      </c>
      <c r="O34" t="s">
        <v>1087</v>
      </c>
      <c r="P34" t="s">
        <v>397</v>
      </c>
      <c r="T34" t="s">
        <v>208</v>
      </c>
      <c r="W34" s="10" t="s">
        <v>209</v>
      </c>
      <c r="Y34">
        <v>132</v>
      </c>
      <c r="Z34" t="s">
        <v>495</v>
      </c>
      <c r="AA34">
        <v>13</v>
      </c>
      <c r="AB34" s="37">
        <v>0.1469</v>
      </c>
      <c r="AC34" s="38">
        <f t="shared" si="2"/>
        <v>1.9097</v>
      </c>
      <c r="AE34">
        <v>137</v>
      </c>
      <c r="AF34" t="s">
        <v>498</v>
      </c>
      <c r="AG34">
        <v>10</v>
      </c>
      <c r="AH34" s="37">
        <v>1.2800000000000001E-2</v>
      </c>
    </row>
    <row r="35" spans="1:34" x14ac:dyDescent="0.25">
      <c r="A35">
        <v>-35</v>
      </c>
      <c r="B35" t="s">
        <v>34</v>
      </c>
      <c r="C35" s="1">
        <f t="shared" si="1"/>
        <v>400</v>
      </c>
      <c r="D35" s="2">
        <v>55</v>
      </c>
      <c r="E35" s="3">
        <v>87</v>
      </c>
      <c r="F35" s="4">
        <v>71</v>
      </c>
      <c r="G35" s="5">
        <v>63</v>
      </c>
      <c r="H35" s="4">
        <v>60</v>
      </c>
      <c r="I35" s="6">
        <v>64</v>
      </c>
      <c r="J35">
        <v>400</v>
      </c>
      <c r="M35" t="s">
        <v>486</v>
      </c>
      <c r="N35" t="s">
        <v>1090</v>
      </c>
      <c r="O35" t="s">
        <v>483</v>
      </c>
      <c r="P35" t="s">
        <v>12</v>
      </c>
      <c r="T35" t="s">
        <v>210</v>
      </c>
      <c r="W35" s="10" t="s">
        <v>211</v>
      </c>
      <c r="Y35">
        <v>141</v>
      </c>
      <c r="Z35" t="s">
        <v>66</v>
      </c>
      <c r="AA35">
        <v>14</v>
      </c>
      <c r="AB35" s="37">
        <v>0.13569999999999999</v>
      </c>
      <c r="AC35" s="38">
        <f t="shared" si="2"/>
        <v>1.8997999999999999</v>
      </c>
      <c r="AE35">
        <v>138</v>
      </c>
      <c r="AF35" t="s">
        <v>499</v>
      </c>
      <c r="AG35">
        <v>10</v>
      </c>
      <c r="AH35" s="37">
        <v>1.2800000000000001E-2</v>
      </c>
    </row>
    <row r="36" spans="1:34" x14ac:dyDescent="0.25">
      <c r="A36">
        <v>-36</v>
      </c>
      <c r="B36" t="s">
        <v>35</v>
      </c>
      <c r="C36" s="1">
        <f t="shared" si="1"/>
        <v>400</v>
      </c>
      <c r="D36" s="2">
        <v>40</v>
      </c>
      <c r="E36" s="3">
        <v>73</v>
      </c>
      <c r="F36" s="4">
        <v>40</v>
      </c>
      <c r="G36" s="5">
        <v>105</v>
      </c>
      <c r="H36" s="4">
        <v>45</v>
      </c>
      <c r="I36" s="6">
        <v>97</v>
      </c>
      <c r="J36">
        <v>400</v>
      </c>
      <c r="M36" t="s">
        <v>508</v>
      </c>
      <c r="N36" t="s">
        <v>803</v>
      </c>
      <c r="O36" t="s">
        <v>1092</v>
      </c>
      <c r="P36" t="s">
        <v>1094</v>
      </c>
      <c r="T36" t="s">
        <v>212</v>
      </c>
      <c r="W36" s="10" t="s">
        <v>213</v>
      </c>
      <c r="Y36">
        <v>218</v>
      </c>
      <c r="Z36" t="s">
        <v>555</v>
      </c>
      <c r="AA36">
        <v>8</v>
      </c>
      <c r="AB36" s="37">
        <v>0.23380000000000001</v>
      </c>
      <c r="AC36" s="38">
        <f t="shared" si="2"/>
        <v>1.8704000000000001</v>
      </c>
      <c r="AE36">
        <v>47</v>
      </c>
      <c r="AF36" t="s">
        <v>426</v>
      </c>
      <c r="AG36">
        <v>9</v>
      </c>
      <c r="AH36" s="37">
        <v>1.15E-2</v>
      </c>
    </row>
    <row r="37" spans="1:34" x14ac:dyDescent="0.25">
      <c r="A37">
        <v>-37</v>
      </c>
      <c r="B37" t="s">
        <v>36</v>
      </c>
      <c r="C37" s="1">
        <f t="shared" si="1"/>
        <v>435</v>
      </c>
      <c r="D37" s="2">
        <v>60</v>
      </c>
      <c r="E37" s="3">
        <v>42</v>
      </c>
      <c r="F37" s="4">
        <v>58</v>
      </c>
      <c r="G37" s="5">
        <v>105</v>
      </c>
      <c r="H37" s="4">
        <v>97</v>
      </c>
      <c r="I37" s="6">
        <v>73</v>
      </c>
      <c r="J37">
        <v>435</v>
      </c>
      <c r="M37" t="s">
        <v>70</v>
      </c>
      <c r="N37" t="s">
        <v>1091</v>
      </c>
      <c r="O37" t="s">
        <v>38</v>
      </c>
      <c r="P37" t="s">
        <v>434</v>
      </c>
      <c r="W37" s="11" t="s">
        <v>176</v>
      </c>
      <c r="Y37">
        <v>215</v>
      </c>
      <c r="Z37" t="s">
        <v>552</v>
      </c>
      <c r="AA37">
        <v>6</v>
      </c>
      <c r="AB37" s="37">
        <v>0.2833</v>
      </c>
      <c r="AC37" s="38">
        <f t="shared" si="2"/>
        <v>1.6998</v>
      </c>
      <c r="AE37">
        <v>77</v>
      </c>
      <c r="AF37" t="s">
        <v>453</v>
      </c>
      <c r="AG37">
        <v>9</v>
      </c>
      <c r="AH37" s="37">
        <v>1.15E-2</v>
      </c>
    </row>
    <row r="38" spans="1:34" x14ac:dyDescent="0.25">
      <c r="A38">
        <v>-38</v>
      </c>
      <c r="B38" t="s">
        <v>37</v>
      </c>
      <c r="C38" s="1">
        <f t="shared" si="1"/>
        <v>400</v>
      </c>
      <c r="D38" s="2">
        <v>55</v>
      </c>
      <c r="E38" s="3">
        <v>75</v>
      </c>
      <c r="F38" s="4">
        <v>80</v>
      </c>
      <c r="G38" s="5">
        <v>60</v>
      </c>
      <c r="H38" s="4">
        <v>65</v>
      </c>
      <c r="I38" s="6">
        <v>65</v>
      </c>
      <c r="J38">
        <v>400</v>
      </c>
      <c r="M38" t="s">
        <v>520</v>
      </c>
      <c r="N38" t="s">
        <v>415</v>
      </c>
      <c r="O38" t="s">
        <v>1093</v>
      </c>
      <c r="P38" t="s">
        <v>1131</v>
      </c>
      <c r="W38" t="s">
        <v>214</v>
      </c>
      <c r="Y38">
        <v>90</v>
      </c>
      <c r="Z38" t="s">
        <v>466</v>
      </c>
      <c r="AA38">
        <v>10</v>
      </c>
      <c r="AB38" s="37">
        <v>0.16800000000000001</v>
      </c>
      <c r="AC38" s="38">
        <f t="shared" si="2"/>
        <v>1.6800000000000002</v>
      </c>
      <c r="AE38">
        <v>107</v>
      </c>
      <c r="AF38" t="s">
        <v>100</v>
      </c>
      <c r="AG38">
        <v>9</v>
      </c>
      <c r="AH38" s="37">
        <v>1.15E-2</v>
      </c>
    </row>
    <row r="39" spans="1:34" x14ac:dyDescent="0.25">
      <c r="A39">
        <v>-39</v>
      </c>
      <c r="B39" t="s">
        <v>38</v>
      </c>
      <c r="C39" s="1">
        <f t="shared" si="1"/>
        <v>500</v>
      </c>
      <c r="D39" s="2">
        <v>65</v>
      </c>
      <c r="E39" s="3">
        <v>70</v>
      </c>
      <c r="F39" s="4">
        <v>120</v>
      </c>
      <c r="G39" s="5">
        <v>60</v>
      </c>
      <c r="H39" s="4">
        <v>120</v>
      </c>
      <c r="I39" s="6">
        <v>65</v>
      </c>
      <c r="J39">
        <v>500</v>
      </c>
      <c r="M39" t="s">
        <v>523</v>
      </c>
      <c r="N39" t="s">
        <v>1074</v>
      </c>
      <c r="O39" t="s">
        <v>94</v>
      </c>
      <c r="P39" t="s">
        <v>443</v>
      </c>
      <c r="W39" t="s">
        <v>215</v>
      </c>
      <c r="Y39">
        <v>225</v>
      </c>
      <c r="Z39" t="s">
        <v>561</v>
      </c>
      <c r="AA39">
        <v>5</v>
      </c>
      <c r="AB39" s="37">
        <v>0.30199999999999999</v>
      </c>
      <c r="AC39" s="38">
        <f t="shared" si="2"/>
        <v>1.51</v>
      </c>
      <c r="AE39">
        <v>170</v>
      </c>
      <c r="AF39" t="s">
        <v>520</v>
      </c>
      <c r="AG39">
        <v>9</v>
      </c>
      <c r="AH39" s="37">
        <v>1.15E-2</v>
      </c>
    </row>
    <row r="40" spans="1:34" x14ac:dyDescent="0.25">
      <c r="A40">
        <v>-40</v>
      </c>
      <c r="B40" t="s">
        <v>39</v>
      </c>
      <c r="C40" s="1">
        <f t="shared" si="1"/>
        <v>399</v>
      </c>
      <c r="D40" s="2">
        <v>75</v>
      </c>
      <c r="E40" s="3">
        <v>80</v>
      </c>
      <c r="F40" s="4">
        <v>55</v>
      </c>
      <c r="G40" s="5">
        <v>65</v>
      </c>
      <c r="H40" s="4">
        <v>60</v>
      </c>
      <c r="I40" s="6">
        <v>64</v>
      </c>
      <c r="J40">
        <v>399</v>
      </c>
      <c r="M40" t="s">
        <v>556</v>
      </c>
      <c r="N40" s="39" t="s">
        <v>1129</v>
      </c>
      <c r="O40" t="s">
        <v>394</v>
      </c>
      <c r="P40" t="s">
        <v>1098</v>
      </c>
      <c r="W40" s="10" t="s">
        <v>216</v>
      </c>
      <c r="Y40">
        <v>224</v>
      </c>
      <c r="Z40" t="s">
        <v>560</v>
      </c>
      <c r="AA40">
        <v>7</v>
      </c>
      <c r="AB40" s="37">
        <v>0.20569999999999999</v>
      </c>
      <c r="AC40" s="38">
        <f t="shared" si="2"/>
        <v>1.4399</v>
      </c>
      <c r="AE40">
        <v>178</v>
      </c>
      <c r="AF40" t="s">
        <v>525</v>
      </c>
      <c r="AG40">
        <v>9</v>
      </c>
      <c r="AH40" s="37">
        <v>1.15E-2</v>
      </c>
    </row>
    <row r="41" spans="1:34" x14ac:dyDescent="0.25">
      <c r="A41">
        <v>-41</v>
      </c>
      <c r="B41" t="s">
        <v>40</v>
      </c>
      <c r="C41" s="1">
        <f t="shared" si="1"/>
        <v>499</v>
      </c>
      <c r="D41" s="2">
        <v>125</v>
      </c>
      <c r="E41" s="3">
        <v>75</v>
      </c>
      <c r="F41" s="4">
        <v>55</v>
      </c>
      <c r="G41" s="5">
        <v>120</v>
      </c>
      <c r="H41" s="4">
        <v>60</v>
      </c>
      <c r="I41" s="6">
        <v>64</v>
      </c>
      <c r="J41">
        <v>499</v>
      </c>
      <c r="M41" t="s">
        <v>1095</v>
      </c>
      <c r="O41" t="s">
        <v>1130</v>
      </c>
      <c r="P41" t="s">
        <v>472</v>
      </c>
      <c r="W41" t="s">
        <v>217</v>
      </c>
      <c r="Y41">
        <v>170</v>
      </c>
      <c r="Z41" t="s">
        <v>520</v>
      </c>
      <c r="AA41">
        <v>8</v>
      </c>
      <c r="AB41" s="37">
        <v>0.17879999999999999</v>
      </c>
      <c r="AC41" s="38">
        <f t="shared" si="2"/>
        <v>1.4303999999999999</v>
      </c>
      <c r="AE41">
        <v>12</v>
      </c>
      <c r="AF41" t="s">
        <v>400</v>
      </c>
      <c r="AG41">
        <v>8</v>
      </c>
      <c r="AH41" s="37">
        <v>1.0200000000000001E-2</v>
      </c>
    </row>
    <row r="42" spans="1:34" x14ac:dyDescent="0.25">
      <c r="A42">
        <v>-42</v>
      </c>
      <c r="B42" t="s">
        <v>41</v>
      </c>
      <c r="C42" s="1">
        <f t="shared" si="1"/>
        <v>436</v>
      </c>
      <c r="D42" s="2">
        <v>63</v>
      </c>
      <c r="E42" s="3">
        <v>32</v>
      </c>
      <c r="F42" s="4">
        <v>44</v>
      </c>
      <c r="G42" s="5">
        <v>118</v>
      </c>
      <c r="H42" s="4">
        <v>89</v>
      </c>
      <c r="I42" s="6">
        <v>90</v>
      </c>
      <c r="J42">
        <v>436</v>
      </c>
      <c r="M42" t="s">
        <v>1084</v>
      </c>
      <c r="P42" t="s">
        <v>1132</v>
      </c>
      <c r="W42" s="10" t="s">
        <v>218</v>
      </c>
      <c r="Y42">
        <v>146</v>
      </c>
      <c r="Z42" t="s">
        <v>505</v>
      </c>
      <c r="AA42">
        <v>8</v>
      </c>
      <c r="AB42" s="37">
        <v>0.17749999999999999</v>
      </c>
      <c r="AC42" s="38">
        <f t="shared" si="2"/>
        <v>1.42</v>
      </c>
      <c r="AE42">
        <v>34</v>
      </c>
      <c r="AF42" t="s">
        <v>418</v>
      </c>
      <c r="AG42">
        <v>8</v>
      </c>
      <c r="AH42" s="37">
        <v>1.0200000000000001E-2</v>
      </c>
    </row>
    <row r="43" spans="1:34" x14ac:dyDescent="0.25">
      <c r="A43">
        <v>-43</v>
      </c>
      <c r="B43" t="s">
        <v>42</v>
      </c>
      <c r="C43" s="1">
        <f t="shared" si="1"/>
        <v>500</v>
      </c>
      <c r="D43" s="2">
        <v>75</v>
      </c>
      <c r="E43" s="3">
        <v>100</v>
      </c>
      <c r="F43" s="4">
        <v>60</v>
      </c>
      <c r="G43" s="5">
        <v>105</v>
      </c>
      <c r="H43" s="4">
        <v>60</v>
      </c>
      <c r="I43" s="6">
        <v>100</v>
      </c>
      <c r="J43">
        <v>500</v>
      </c>
      <c r="M43" t="s">
        <v>1085</v>
      </c>
      <c r="P43" t="s">
        <v>518</v>
      </c>
      <c r="W43" t="s">
        <v>219</v>
      </c>
      <c r="Y43">
        <v>198</v>
      </c>
      <c r="Z43" t="s">
        <v>535</v>
      </c>
      <c r="AA43">
        <v>6</v>
      </c>
      <c r="AB43" s="37">
        <v>0.21</v>
      </c>
      <c r="AC43" s="38">
        <f t="shared" si="2"/>
        <v>1.26</v>
      </c>
      <c r="AE43">
        <v>91</v>
      </c>
      <c r="AF43" t="s">
        <v>467</v>
      </c>
      <c r="AG43">
        <v>8</v>
      </c>
      <c r="AH43" s="37">
        <v>1.0200000000000001E-2</v>
      </c>
    </row>
    <row r="44" spans="1:34" x14ac:dyDescent="0.25">
      <c r="A44">
        <v>-44</v>
      </c>
      <c r="B44" t="s">
        <v>43</v>
      </c>
      <c r="C44" s="1">
        <f t="shared" si="1"/>
        <v>360</v>
      </c>
      <c r="D44" s="2">
        <v>55</v>
      </c>
      <c r="E44" s="3">
        <v>62</v>
      </c>
      <c r="F44" s="4">
        <v>46</v>
      </c>
      <c r="G44" s="5">
        <v>73</v>
      </c>
      <c r="H44" s="4">
        <v>75</v>
      </c>
      <c r="I44" s="6">
        <v>49</v>
      </c>
      <c r="J44">
        <v>360</v>
      </c>
      <c r="M44" t="s">
        <v>1086</v>
      </c>
      <c r="P44" t="s">
        <v>1096</v>
      </c>
      <c r="W44" s="10" t="s">
        <v>220</v>
      </c>
      <c r="Y44">
        <v>73</v>
      </c>
      <c r="Z44" t="s">
        <v>449</v>
      </c>
      <c r="AA44">
        <v>5</v>
      </c>
      <c r="AB44" s="37">
        <v>0.252</v>
      </c>
      <c r="AC44" s="38">
        <f t="shared" si="2"/>
        <v>1.26</v>
      </c>
      <c r="AE44">
        <v>105</v>
      </c>
      <c r="AF44" t="s">
        <v>479</v>
      </c>
      <c r="AG44">
        <v>8</v>
      </c>
      <c r="AH44" s="37">
        <v>1.0200000000000001E-2</v>
      </c>
    </row>
    <row r="45" spans="1:34" x14ac:dyDescent="0.25">
      <c r="A45">
        <v>-45</v>
      </c>
      <c r="B45" t="s">
        <v>44</v>
      </c>
      <c r="C45" s="1">
        <f t="shared" si="1"/>
        <v>505</v>
      </c>
      <c r="D45" s="2">
        <v>83</v>
      </c>
      <c r="E45" s="3">
        <v>65</v>
      </c>
      <c r="F45" s="4">
        <v>102</v>
      </c>
      <c r="G45" s="5">
        <v>115</v>
      </c>
      <c r="H45" s="4">
        <v>90</v>
      </c>
      <c r="I45" s="6">
        <v>50</v>
      </c>
      <c r="J45">
        <v>505</v>
      </c>
      <c r="P45" t="s">
        <v>1097</v>
      </c>
      <c r="W45" s="10" t="s">
        <v>221</v>
      </c>
      <c r="Y45">
        <v>220</v>
      </c>
      <c r="Z45" t="s">
        <v>557</v>
      </c>
      <c r="AA45">
        <v>10</v>
      </c>
      <c r="AB45" s="37">
        <v>0.125</v>
      </c>
      <c r="AC45" s="38">
        <f t="shared" si="2"/>
        <v>1.25</v>
      </c>
      <c r="AE45">
        <v>122</v>
      </c>
      <c r="AF45" t="s">
        <v>580</v>
      </c>
      <c r="AG45">
        <v>8</v>
      </c>
      <c r="AH45" s="37">
        <v>1.0200000000000001E-2</v>
      </c>
    </row>
    <row r="46" spans="1:34" x14ac:dyDescent="0.25">
      <c r="A46">
        <v>-46</v>
      </c>
      <c r="B46" t="s">
        <v>45</v>
      </c>
      <c r="C46" s="1">
        <f t="shared" si="1"/>
        <v>330</v>
      </c>
      <c r="D46" s="2">
        <v>35</v>
      </c>
      <c r="E46" s="3">
        <v>65</v>
      </c>
      <c r="F46" s="4">
        <v>45</v>
      </c>
      <c r="G46" s="5">
        <v>75</v>
      </c>
      <c r="H46" s="4">
        <v>47</v>
      </c>
      <c r="I46" s="6">
        <v>63</v>
      </c>
      <c r="J46">
        <v>330</v>
      </c>
      <c r="P46" t="s">
        <v>538</v>
      </c>
      <c r="W46" t="s">
        <v>222</v>
      </c>
      <c r="Y46">
        <v>153</v>
      </c>
      <c r="Z46" t="s">
        <v>512</v>
      </c>
      <c r="AA46">
        <v>5</v>
      </c>
      <c r="AB46" s="37">
        <v>0.248</v>
      </c>
      <c r="AC46" s="38">
        <f t="shared" si="2"/>
        <v>1.24</v>
      </c>
      <c r="AE46">
        <v>125</v>
      </c>
      <c r="AF46" t="s">
        <v>1073</v>
      </c>
      <c r="AG46">
        <v>8</v>
      </c>
      <c r="AH46" s="37">
        <v>1.0200000000000001E-2</v>
      </c>
    </row>
    <row r="47" spans="1:34" x14ac:dyDescent="0.25">
      <c r="A47">
        <v>-47</v>
      </c>
      <c r="B47" t="s">
        <v>46</v>
      </c>
      <c r="C47" s="1">
        <f t="shared" si="1"/>
        <v>492</v>
      </c>
      <c r="D47" s="2">
        <v>65</v>
      </c>
      <c r="E47" s="3">
        <v>59</v>
      </c>
      <c r="F47" s="4">
        <v>69</v>
      </c>
      <c r="G47" s="5">
        <v>135</v>
      </c>
      <c r="H47" s="4">
        <v>71</v>
      </c>
      <c r="I47" s="6">
        <v>93</v>
      </c>
      <c r="J47">
        <v>492</v>
      </c>
      <c r="P47" t="s">
        <v>561</v>
      </c>
      <c r="W47" t="s">
        <v>223</v>
      </c>
      <c r="Y47">
        <v>71</v>
      </c>
      <c r="Z47" t="s">
        <v>447</v>
      </c>
      <c r="AA47">
        <v>8</v>
      </c>
      <c r="AB47" s="37">
        <v>0.1537</v>
      </c>
      <c r="AC47" s="38">
        <f t="shared" si="2"/>
        <v>1.2296</v>
      </c>
      <c r="AE47">
        <v>37</v>
      </c>
      <c r="AF47" t="s">
        <v>421</v>
      </c>
      <c r="AG47">
        <v>7</v>
      </c>
      <c r="AH47" s="37">
        <v>8.9999999999999993E-3</v>
      </c>
    </row>
    <row r="48" spans="1:34" x14ac:dyDescent="0.25">
      <c r="A48">
        <v>-48</v>
      </c>
      <c r="B48" t="s">
        <v>47</v>
      </c>
      <c r="C48" s="1">
        <f t="shared" si="1"/>
        <v>315</v>
      </c>
      <c r="D48" s="2">
        <v>40</v>
      </c>
      <c r="E48" s="3">
        <v>60</v>
      </c>
      <c r="F48" s="4">
        <v>65</v>
      </c>
      <c r="G48" s="5">
        <v>30</v>
      </c>
      <c r="H48" s="4">
        <v>50</v>
      </c>
      <c r="I48" s="6">
        <v>70</v>
      </c>
      <c r="J48">
        <v>315</v>
      </c>
      <c r="P48" t="s">
        <v>807</v>
      </c>
      <c r="W48" s="10" t="s">
        <v>224</v>
      </c>
      <c r="Y48">
        <v>48</v>
      </c>
      <c r="Z48" t="s">
        <v>17</v>
      </c>
      <c r="AA48">
        <v>4</v>
      </c>
      <c r="AB48" s="37">
        <v>0.3</v>
      </c>
      <c r="AC48" s="38">
        <f t="shared" si="2"/>
        <v>1.2</v>
      </c>
      <c r="AE48">
        <v>61</v>
      </c>
      <c r="AF48" t="s">
        <v>437</v>
      </c>
      <c r="AG48">
        <v>7</v>
      </c>
      <c r="AH48" s="37">
        <v>8.9999999999999993E-3</v>
      </c>
    </row>
    <row r="49" spans="1:34" x14ac:dyDescent="0.25">
      <c r="A49">
        <v>-49</v>
      </c>
      <c r="B49" t="s">
        <v>48</v>
      </c>
      <c r="C49" s="1">
        <f t="shared" si="1"/>
        <v>401</v>
      </c>
      <c r="D49" s="2">
        <v>53</v>
      </c>
      <c r="E49" s="3">
        <v>95</v>
      </c>
      <c r="F49" s="4">
        <v>85</v>
      </c>
      <c r="G49" s="5">
        <v>30</v>
      </c>
      <c r="H49" s="4">
        <v>53</v>
      </c>
      <c r="I49" s="6">
        <v>85</v>
      </c>
      <c r="J49">
        <v>401</v>
      </c>
      <c r="W49" s="10" t="s">
        <v>225</v>
      </c>
      <c r="Y49">
        <v>143</v>
      </c>
      <c r="Z49" t="s">
        <v>503</v>
      </c>
      <c r="AA49">
        <v>7</v>
      </c>
      <c r="AB49" s="37">
        <v>0.1686</v>
      </c>
      <c r="AC49" s="38">
        <f t="shared" si="2"/>
        <v>1.1801999999999999</v>
      </c>
      <c r="AE49">
        <v>63</v>
      </c>
      <c r="AF49" t="s">
        <v>439</v>
      </c>
      <c r="AG49">
        <v>7</v>
      </c>
      <c r="AH49" s="37">
        <v>8.9999999999999993E-3</v>
      </c>
    </row>
    <row r="50" spans="1:34" x14ac:dyDescent="0.25">
      <c r="A50">
        <v>-50</v>
      </c>
      <c r="B50" t="s">
        <v>49</v>
      </c>
      <c r="C50" s="1">
        <f t="shared" si="1"/>
        <v>545</v>
      </c>
      <c r="D50" s="2">
        <v>68</v>
      </c>
      <c r="E50" s="3">
        <v>120</v>
      </c>
      <c r="F50" s="4">
        <v>100</v>
      </c>
      <c r="G50" s="5">
        <v>72</v>
      </c>
      <c r="H50" s="4">
        <v>80</v>
      </c>
      <c r="I50" s="6">
        <v>105</v>
      </c>
      <c r="J50">
        <v>545</v>
      </c>
      <c r="W50" s="10" t="s">
        <v>226</v>
      </c>
      <c r="Y50">
        <v>148</v>
      </c>
      <c r="Z50" t="s">
        <v>507</v>
      </c>
      <c r="AA50">
        <v>6</v>
      </c>
      <c r="AB50" s="37">
        <v>0.19500000000000001</v>
      </c>
      <c r="AC50" s="38">
        <f t="shared" si="2"/>
        <v>1.17</v>
      </c>
      <c r="AE50">
        <v>79</v>
      </c>
      <c r="AF50" t="s">
        <v>455</v>
      </c>
      <c r="AG50">
        <v>7</v>
      </c>
      <c r="AH50" s="37">
        <v>8.9999999999999993E-3</v>
      </c>
    </row>
    <row r="51" spans="1:34" x14ac:dyDescent="0.25">
      <c r="A51">
        <v>-51</v>
      </c>
      <c r="B51" t="s">
        <v>50</v>
      </c>
      <c r="C51" s="1">
        <f t="shared" si="1"/>
        <v>325</v>
      </c>
      <c r="D51" s="2">
        <v>65</v>
      </c>
      <c r="E51" s="3">
        <v>60</v>
      </c>
      <c r="F51" s="4">
        <v>45</v>
      </c>
      <c r="G51" s="5">
        <v>20</v>
      </c>
      <c r="H51" s="4">
        <v>75</v>
      </c>
      <c r="I51" s="6">
        <v>60</v>
      </c>
      <c r="J51">
        <v>325</v>
      </c>
      <c r="W51" s="12" t="s">
        <v>227</v>
      </c>
      <c r="Y51">
        <v>210</v>
      </c>
      <c r="Z51" t="s">
        <v>547</v>
      </c>
      <c r="AA51">
        <v>5</v>
      </c>
      <c r="AB51" s="37">
        <v>0.22</v>
      </c>
      <c r="AC51" s="38">
        <f t="shared" si="2"/>
        <v>1.1000000000000001</v>
      </c>
      <c r="AE51">
        <v>87</v>
      </c>
      <c r="AF51" t="s">
        <v>463</v>
      </c>
      <c r="AG51">
        <v>7</v>
      </c>
      <c r="AH51" s="37">
        <v>8.9999999999999993E-3</v>
      </c>
    </row>
    <row r="52" spans="1:34" x14ac:dyDescent="0.25">
      <c r="A52">
        <v>-52</v>
      </c>
      <c r="B52" t="s">
        <v>51</v>
      </c>
      <c r="C52" s="1">
        <f t="shared" si="1"/>
        <v>450</v>
      </c>
      <c r="D52" s="2">
        <v>75</v>
      </c>
      <c r="E52" s="3">
        <v>105</v>
      </c>
      <c r="F52" s="4">
        <v>70</v>
      </c>
      <c r="G52" s="5">
        <v>20</v>
      </c>
      <c r="H52" s="4">
        <v>115</v>
      </c>
      <c r="I52" s="6">
        <v>65</v>
      </c>
      <c r="J52">
        <v>450</v>
      </c>
      <c r="W52" s="10" t="s">
        <v>228</v>
      </c>
      <c r="Y52">
        <v>206</v>
      </c>
      <c r="Z52" t="s">
        <v>543</v>
      </c>
      <c r="AA52">
        <v>6</v>
      </c>
      <c r="AB52" s="37">
        <v>0.1817</v>
      </c>
      <c r="AC52" s="38">
        <f t="shared" si="2"/>
        <v>1.0902000000000001</v>
      </c>
      <c r="AE52">
        <v>96</v>
      </c>
      <c r="AF52" t="s">
        <v>472</v>
      </c>
      <c r="AG52">
        <v>7</v>
      </c>
      <c r="AH52" s="37">
        <v>8.9999999999999993E-3</v>
      </c>
    </row>
    <row r="53" spans="1:34" x14ac:dyDescent="0.25">
      <c r="A53">
        <v>-53</v>
      </c>
      <c r="B53" t="s">
        <v>52</v>
      </c>
      <c r="C53" s="1">
        <f t="shared" si="1"/>
        <v>450</v>
      </c>
      <c r="D53" s="2">
        <v>68</v>
      </c>
      <c r="E53" s="3">
        <v>92</v>
      </c>
      <c r="F53" s="4">
        <v>68</v>
      </c>
      <c r="G53" s="5">
        <v>20</v>
      </c>
      <c r="H53" s="4">
        <v>84</v>
      </c>
      <c r="I53" s="6">
        <v>118</v>
      </c>
      <c r="J53">
        <v>450</v>
      </c>
      <c r="W53" s="10" t="s">
        <v>229</v>
      </c>
      <c r="Y53">
        <v>44</v>
      </c>
      <c r="Z53" t="s">
        <v>577</v>
      </c>
      <c r="AA53">
        <v>4</v>
      </c>
      <c r="AB53" s="37">
        <v>0.27250000000000002</v>
      </c>
      <c r="AC53" s="38">
        <f t="shared" si="2"/>
        <v>1.0900000000000001</v>
      </c>
      <c r="AE53">
        <v>119</v>
      </c>
      <c r="AF53" t="s">
        <v>489</v>
      </c>
      <c r="AG53">
        <v>7</v>
      </c>
      <c r="AH53" s="37">
        <v>8.9999999999999993E-3</v>
      </c>
    </row>
    <row r="54" spans="1:34" x14ac:dyDescent="0.25">
      <c r="A54">
        <v>-54</v>
      </c>
      <c r="B54" t="s">
        <v>53</v>
      </c>
      <c r="C54" s="1">
        <f t="shared" si="1"/>
        <v>455</v>
      </c>
      <c r="D54" s="2">
        <v>70</v>
      </c>
      <c r="E54" s="3">
        <v>125</v>
      </c>
      <c r="F54" s="4">
        <v>85</v>
      </c>
      <c r="G54" s="5">
        <v>20</v>
      </c>
      <c r="H54" s="4">
        <v>85</v>
      </c>
      <c r="I54" s="6">
        <v>70</v>
      </c>
      <c r="J54">
        <v>455</v>
      </c>
      <c r="L54" t="s">
        <v>1076</v>
      </c>
      <c r="M54" t="s">
        <v>587</v>
      </c>
      <c r="N54" t="s">
        <v>1077</v>
      </c>
      <c r="O54" t="s">
        <v>1078</v>
      </c>
      <c r="P54" t="s">
        <v>1079</v>
      </c>
      <c r="Q54" t="s">
        <v>1080</v>
      </c>
      <c r="R54" t="s">
        <v>1081</v>
      </c>
      <c r="S54" t="s">
        <v>1083</v>
      </c>
      <c r="W54" s="10" t="s">
        <v>230</v>
      </c>
      <c r="Y54">
        <v>78</v>
      </c>
      <c r="Z54" t="s">
        <v>454</v>
      </c>
      <c r="AA54">
        <v>6</v>
      </c>
      <c r="AB54" s="37">
        <v>0.18</v>
      </c>
      <c r="AC54" s="38">
        <f t="shared" si="2"/>
        <v>1.08</v>
      </c>
      <c r="AE54">
        <v>145</v>
      </c>
      <c r="AF54" t="s">
        <v>504</v>
      </c>
      <c r="AG54">
        <v>7</v>
      </c>
      <c r="AH54" s="37">
        <v>8.9999999999999993E-3</v>
      </c>
    </row>
    <row r="55" spans="1:34" x14ac:dyDescent="0.25">
      <c r="A55">
        <v>-55</v>
      </c>
      <c r="B55" t="s">
        <v>54</v>
      </c>
      <c r="C55" s="1">
        <f t="shared" si="1"/>
        <v>390</v>
      </c>
      <c r="D55" s="2">
        <v>95</v>
      </c>
      <c r="E55" s="3">
        <v>54</v>
      </c>
      <c r="F55" s="4">
        <v>77</v>
      </c>
      <c r="G55" s="5">
        <v>60</v>
      </c>
      <c r="H55" s="4">
        <v>72</v>
      </c>
      <c r="I55" s="6">
        <v>32</v>
      </c>
      <c r="J55">
        <v>390</v>
      </c>
      <c r="L55" t="s">
        <v>178</v>
      </c>
      <c r="M55">
        <v>66.7</v>
      </c>
      <c r="N55">
        <v>64.400000000000006</v>
      </c>
      <c r="O55">
        <v>70.7</v>
      </c>
      <c r="P55">
        <v>64.900000000000006</v>
      </c>
      <c r="Q55">
        <v>75.2</v>
      </c>
      <c r="R55">
        <v>66.2</v>
      </c>
      <c r="S55">
        <v>33</v>
      </c>
      <c r="W55" s="10" t="s">
        <v>231</v>
      </c>
      <c r="Y55">
        <v>227</v>
      </c>
      <c r="Z55" t="s">
        <v>563</v>
      </c>
      <c r="AA55">
        <v>8</v>
      </c>
      <c r="AB55" s="37">
        <v>0.1263</v>
      </c>
      <c r="AC55" s="38">
        <f t="shared" si="2"/>
        <v>1.0104</v>
      </c>
      <c r="AE55">
        <v>160</v>
      </c>
      <c r="AF55" t="s">
        <v>36</v>
      </c>
      <c r="AG55">
        <v>7</v>
      </c>
      <c r="AH55" s="37">
        <v>8.9999999999999993E-3</v>
      </c>
    </row>
    <row r="56" spans="1:34" x14ac:dyDescent="0.25">
      <c r="A56">
        <v>-56</v>
      </c>
      <c r="B56" t="s">
        <v>55</v>
      </c>
      <c r="C56" s="1">
        <f t="shared" si="1"/>
        <v>465</v>
      </c>
      <c r="D56" s="2">
        <v>100</v>
      </c>
      <c r="E56" s="3">
        <v>90</v>
      </c>
      <c r="F56" s="4">
        <v>77</v>
      </c>
      <c r="G56" s="5">
        <v>95</v>
      </c>
      <c r="H56" s="4">
        <v>72</v>
      </c>
      <c r="I56" s="6">
        <v>31</v>
      </c>
      <c r="J56">
        <v>465</v>
      </c>
      <c r="L56" t="s">
        <v>182</v>
      </c>
      <c r="M56">
        <v>69.3</v>
      </c>
      <c r="N56">
        <v>80.099999999999994</v>
      </c>
      <c r="O56">
        <v>70.400000000000006</v>
      </c>
      <c r="P56">
        <v>72</v>
      </c>
      <c r="Q56">
        <v>68.5</v>
      </c>
      <c r="R56">
        <v>71.900000000000006</v>
      </c>
      <c r="S56">
        <v>30</v>
      </c>
      <c r="W56" s="12" t="s">
        <v>178</v>
      </c>
      <c r="Y56">
        <v>200</v>
      </c>
      <c r="Z56" t="s">
        <v>537</v>
      </c>
      <c r="AA56">
        <v>6</v>
      </c>
      <c r="AB56" s="37">
        <v>0.16669999999999999</v>
      </c>
      <c r="AC56" s="38">
        <f t="shared" si="2"/>
        <v>1.0002</v>
      </c>
      <c r="AE56">
        <v>180</v>
      </c>
      <c r="AF56" t="s">
        <v>527</v>
      </c>
      <c r="AG56">
        <v>7</v>
      </c>
      <c r="AH56" s="37">
        <v>8.9999999999999993E-3</v>
      </c>
    </row>
    <row r="57" spans="1:34" x14ac:dyDescent="0.25">
      <c r="A57">
        <v>-57</v>
      </c>
      <c r="B57" t="s">
        <v>56</v>
      </c>
      <c r="C57" s="1">
        <f t="shared" si="1"/>
        <v>318</v>
      </c>
      <c r="D57" s="2">
        <v>40</v>
      </c>
      <c r="E57" s="3">
        <v>75</v>
      </c>
      <c r="F57" s="4">
        <v>40</v>
      </c>
      <c r="G57" s="5">
        <v>30</v>
      </c>
      <c r="H57" s="4">
        <v>40</v>
      </c>
      <c r="I57" s="6">
        <v>93</v>
      </c>
      <c r="J57">
        <v>318</v>
      </c>
      <c r="L57" t="s">
        <v>186</v>
      </c>
      <c r="M57">
        <v>74.7</v>
      </c>
      <c r="N57">
        <v>104.5</v>
      </c>
      <c r="O57">
        <v>84.6</v>
      </c>
      <c r="P57">
        <v>51.5</v>
      </c>
      <c r="Q57">
        <v>73.5</v>
      </c>
      <c r="R57">
        <v>68.900000000000006</v>
      </c>
      <c r="S57">
        <v>28</v>
      </c>
      <c r="W57" s="10" t="s">
        <v>232</v>
      </c>
      <c r="X57" t="s">
        <v>581</v>
      </c>
      <c r="Y57">
        <v>98</v>
      </c>
      <c r="Z57" t="s">
        <v>474</v>
      </c>
      <c r="AA57">
        <v>1</v>
      </c>
      <c r="AB57" s="37">
        <v>1</v>
      </c>
      <c r="AC57" s="38">
        <f t="shared" si="2"/>
        <v>1</v>
      </c>
      <c r="AE57">
        <v>6</v>
      </c>
      <c r="AF57" t="s">
        <v>394</v>
      </c>
      <c r="AG57">
        <v>6</v>
      </c>
      <c r="AH57" s="37">
        <v>7.7000000000000002E-3</v>
      </c>
    </row>
    <row r="58" spans="1:34" x14ac:dyDescent="0.25">
      <c r="A58">
        <v>-58</v>
      </c>
      <c r="B58" t="s">
        <v>57</v>
      </c>
      <c r="C58" s="1">
        <f t="shared" si="1"/>
        <v>419</v>
      </c>
      <c r="D58" s="2">
        <v>60</v>
      </c>
      <c r="E58" s="3">
        <v>102</v>
      </c>
      <c r="F58" s="4">
        <v>65</v>
      </c>
      <c r="G58" s="5">
        <v>35</v>
      </c>
      <c r="H58" s="4">
        <v>50</v>
      </c>
      <c r="I58" s="6">
        <v>107</v>
      </c>
      <c r="J58">
        <v>419</v>
      </c>
      <c r="L58" t="s">
        <v>198</v>
      </c>
      <c r="M58">
        <v>81.7</v>
      </c>
      <c r="N58">
        <v>86.2</v>
      </c>
      <c r="O58">
        <v>100.4</v>
      </c>
      <c r="P58">
        <v>59.9</v>
      </c>
      <c r="Q58">
        <v>77.599999999999994</v>
      </c>
      <c r="R58">
        <v>49.8</v>
      </c>
      <c r="S58">
        <v>27</v>
      </c>
      <c r="W58" s="10" t="s">
        <v>233</v>
      </c>
      <c r="Y58">
        <v>111</v>
      </c>
      <c r="Z58" t="s">
        <v>43</v>
      </c>
      <c r="AA58">
        <v>2</v>
      </c>
      <c r="AB58" s="37">
        <v>0.45</v>
      </c>
      <c r="AC58" s="38">
        <f t="shared" si="2"/>
        <v>0.9</v>
      </c>
      <c r="AE58">
        <v>13</v>
      </c>
      <c r="AF58" t="s">
        <v>401</v>
      </c>
      <c r="AG58">
        <v>6</v>
      </c>
      <c r="AH58" s="37">
        <v>7.7000000000000002E-3</v>
      </c>
    </row>
    <row r="59" spans="1:34" x14ac:dyDescent="0.25">
      <c r="A59">
        <v>-59</v>
      </c>
      <c r="B59" t="s">
        <v>173</v>
      </c>
      <c r="C59" s="1">
        <f t="shared" si="1"/>
        <v>350</v>
      </c>
      <c r="D59" s="2">
        <v>55</v>
      </c>
      <c r="E59" s="3">
        <v>60</v>
      </c>
      <c r="F59" s="4">
        <v>40</v>
      </c>
      <c r="G59" s="5">
        <v>60</v>
      </c>
      <c r="H59" s="4">
        <v>55</v>
      </c>
      <c r="I59" s="6">
        <v>80</v>
      </c>
      <c r="J59">
        <v>350</v>
      </c>
      <c r="L59" t="s">
        <v>208</v>
      </c>
      <c r="M59">
        <v>69.3</v>
      </c>
      <c r="N59">
        <v>62</v>
      </c>
      <c r="O59">
        <v>65.400000000000006</v>
      </c>
      <c r="P59">
        <v>86.4</v>
      </c>
      <c r="Q59">
        <v>88.1</v>
      </c>
      <c r="R59">
        <v>73.8</v>
      </c>
      <c r="S59">
        <v>26</v>
      </c>
      <c r="W59" s="10" t="s">
        <v>234</v>
      </c>
      <c r="Y59">
        <v>68</v>
      </c>
      <c r="Z59" t="s">
        <v>444</v>
      </c>
      <c r="AA59">
        <v>4</v>
      </c>
      <c r="AB59" s="37">
        <v>0.22</v>
      </c>
      <c r="AC59" s="38">
        <f t="shared" si="2"/>
        <v>0.88</v>
      </c>
      <c r="AE59">
        <v>16</v>
      </c>
      <c r="AF59" t="s">
        <v>15</v>
      </c>
      <c r="AG59">
        <v>6</v>
      </c>
      <c r="AH59" s="37">
        <v>7.7000000000000002E-3</v>
      </c>
    </row>
    <row r="60" spans="1:34" x14ac:dyDescent="0.25">
      <c r="A60">
        <v>-60</v>
      </c>
      <c r="B60" t="s">
        <v>174</v>
      </c>
      <c r="C60" s="1">
        <f t="shared" si="1"/>
        <v>500</v>
      </c>
      <c r="D60" s="2">
        <v>105</v>
      </c>
      <c r="E60" s="3">
        <v>88</v>
      </c>
      <c r="F60" s="4">
        <v>60</v>
      </c>
      <c r="G60" s="5">
        <v>112</v>
      </c>
      <c r="H60" s="4">
        <v>65</v>
      </c>
      <c r="I60" s="6">
        <v>70</v>
      </c>
      <c r="J60">
        <v>500</v>
      </c>
      <c r="L60" t="s">
        <v>176</v>
      </c>
      <c r="M60">
        <v>74.900000000000006</v>
      </c>
      <c r="N60">
        <v>67.099999999999994</v>
      </c>
      <c r="O60">
        <v>71.5</v>
      </c>
      <c r="P60">
        <v>87</v>
      </c>
      <c r="Q60">
        <v>74.2</v>
      </c>
      <c r="R60">
        <v>71.3</v>
      </c>
      <c r="S60">
        <v>26</v>
      </c>
      <c r="W60" s="12" t="s">
        <v>235</v>
      </c>
      <c r="X60" t="s">
        <v>236</v>
      </c>
      <c r="Y60">
        <v>74</v>
      </c>
      <c r="Z60" t="s">
        <v>450</v>
      </c>
      <c r="AA60">
        <v>5</v>
      </c>
      <c r="AB60" s="37">
        <v>0.17</v>
      </c>
      <c r="AC60" s="38">
        <f t="shared" si="2"/>
        <v>0.85000000000000009</v>
      </c>
      <c r="AE60">
        <v>19</v>
      </c>
      <c r="AF60" t="s">
        <v>405</v>
      </c>
      <c r="AG60">
        <v>6</v>
      </c>
      <c r="AH60" s="37">
        <v>7.7000000000000002E-3</v>
      </c>
    </row>
    <row r="61" spans="1:34" x14ac:dyDescent="0.25">
      <c r="A61">
        <v>-61</v>
      </c>
      <c r="B61" t="s">
        <v>58</v>
      </c>
      <c r="C61" s="1">
        <f t="shared" si="1"/>
        <v>390</v>
      </c>
      <c r="D61" s="2">
        <v>55</v>
      </c>
      <c r="E61" s="3">
        <v>32</v>
      </c>
      <c r="F61" s="4">
        <v>75</v>
      </c>
      <c r="G61" s="5">
        <v>55</v>
      </c>
      <c r="H61" s="4">
        <v>100</v>
      </c>
      <c r="I61" s="6">
        <v>73</v>
      </c>
      <c r="J61">
        <v>390</v>
      </c>
      <c r="L61" t="s">
        <v>204</v>
      </c>
      <c r="M61">
        <v>72.400000000000006</v>
      </c>
      <c r="N61">
        <v>86.3</v>
      </c>
      <c r="O61">
        <v>63.9</v>
      </c>
      <c r="P61">
        <v>69.400000000000006</v>
      </c>
      <c r="Q61">
        <v>70.5</v>
      </c>
      <c r="R61">
        <v>79.3</v>
      </c>
      <c r="S61">
        <v>25</v>
      </c>
      <c r="W61" t="s">
        <v>237</v>
      </c>
      <c r="Y61">
        <v>117</v>
      </c>
      <c r="Z61" t="s">
        <v>487</v>
      </c>
      <c r="AA61">
        <v>3</v>
      </c>
      <c r="AB61" s="37">
        <v>0.26669999999999999</v>
      </c>
      <c r="AC61" s="38">
        <f t="shared" si="2"/>
        <v>0.80010000000000003</v>
      </c>
      <c r="AE61">
        <v>25</v>
      </c>
      <c r="AF61" t="s">
        <v>411</v>
      </c>
      <c r="AG61">
        <v>6</v>
      </c>
      <c r="AH61" s="37">
        <v>7.7000000000000002E-3</v>
      </c>
    </row>
    <row r="62" spans="1:34" x14ac:dyDescent="0.25">
      <c r="A62">
        <v>-62</v>
      </c>
      <c r="B62" t="s">
        <v>59</v>
      </c>
      <c r="C62" s="1">
        <f t="shared" si="1"/>
        <v>486</v>
      </c>
      <c r="D62" s="2">
        <v>71</v>
      </c>
      <c r="E62" s="3">
        <v>65</v>
      </c>
      <c r="F62" s="4">
        <v>110</v>
      </c>
      <c r="G62" s="5">
        <v>60</v>
      </c>
      <c r="H62" s="4">
        <v>110</v>
      </c>
      <c r="I62" s="6">
        <v>70</v>
      </c>
      <c r="J62">
        <v>486</v>
      </c>
      <c r="L62" t="s">
        <v>190</v>
      </c>
      <c r="M62">
        <v>61.3</v>
      </c>
      <c r="N62">
        <v>79</v>
      </c>
      <c r="O62">
        <v>86</v>
      </c>
      <c r="P62">
        <v>54.6</v>
      </c>
      <c r="Q62">
        <v>58</v>
      </c>
      <c r="R62">
        <v>55.5</v>
      </c>
      <c r="S62">
        <v>24</v>
      </c>
      <c r="W62" s="10" t="s">
        <v>238</v>
      </c>
      <c r="Y62">
        <v>89</v>
      </c>
      <c r="Z62" t="s">
        <v>465</v>
      </c>
      <c r="AA62">
        <v>5</v>
      </c>
      <c r="AB62" s="37">
        <v>0.156</v>
      </c>
      <c r="AC62" s="38">
        <f t="shared" si="2"/>
        <v>0.78</v>
      </c>
      <c r="AE62">
        <v>31</v>
      </c>
      <c r="AF62" t="s">
        <v>415</v>
      </c>
      <c r="AG62">
        <v>6</v>
      </c>
      <c r="AH62" s="37">
        <v>7.7000000000000002E-3</v>
      </c>
    </row>
    <row r="63" spans="1:34" x14ac:dyDescent="0.25">
      <c r="A63">
        <v>-63</v>
      </c>
      <c r="B63" t="s">
        <v>60</v>
      </c>
      <c r="C63" s="1">
        <f t="shared" si="1"/>
        <v>318</v>
      </c>
      <c r="D63" s="2">
        <v>30</v>
      </c>
      <c r="E63" s="3">
        <v>30</v>
      </c>
      <c r="F63" s="4">
        <v>88</v>
      </c>
      <c r="G63" s="5">
        <v>70</v>
      </c>
      <c r="H63" s="4">
        <v>55</v>
      </c>
      <c r="I63" s="6">
        <v>45</v>
      </c>
      <c r="J63">
        <v>318</v>
      </c>
      <c r="L63" t="s">
        <v>180</v>
      </c>
      <c r="M63">
        <v>67.2</v>
      </c>
      <c r="N63">
        <v>70.2</v>
      </c>
      <c r="O63">
        <v>72.7</v>
      </c>
      <c r="P63">
        <v>72.400000000000006</v>
      </c>
      <c r="Q63">
        <v>76.5</v>
      </c>
      <c r="R63">
        <v>62.9</v>
      </c>
      <c r="S63">
        <v>23</v>
      </c>
      <c r="W63" s="12" t="s">
        <v>239</v>
      </c>
      <c r="Y63">
        <v>203</v>
      </c>
      <c r="Z63" t="s">
        <v>540</v>
      </c>
      <c r="AA63">
        <v>6</v>
      </c>
      <c r="AB63" s="37">
        <v>0.125</v>
      </c>
      <c r="AC63" s="38">
        <f t="shared" si="2"/>
        <v>0.75</v>
      </c>
      <c r="AE63">
        <v>74</v>
      </c>
      <c r="AF63" t="s">
        <v>450</v>
      </c>
      <c r="AG63">
        <v>6</v>
      </c>
      <c r="AH63" s="37">
        <v>7.7000000000000002E-3</v>
      </c>
    </row>
    <row r="64" spans="1:34" x14ac:dyDescent="0.25">
      <c r="A64">
        <v>-64</v>
      </c>
      <c r="B64" t="s">
        <v>61</v>
      </c>
      <c r="C64" s="1">
        <f t="shared" si="1"/>
        <v>471</v>
      </c>
      <c r="D64" s="2">
        <v>65</v>
      </c>
      <c r="E64" s="3">
        <v>113</v>
      </c>
      <c r="F64" s="4">
        <v>58</v>
      </c>
      <c r="G64" s="5">
        <v>83</v>
      </c>
      <c r="H64" s="4">
        <v>25</v>
      </c>
      <c r="I64" s="6">
        <v>127</v>
      </c>
      <c r="J64">
        <v>471</v>
      </c>
      <c r="L64" t="s">
        <v>210</v>
      </c>
      <c r="M64">
        <v>65.900000000000006</v>
      </c>
      <c r="N64">
        <v>83.9</v>
      </c>
      <c r="O64">
        <v>68.099999999999994</v>
      </c>
      <c r="P64">
        <v>90</v>
      </c>
      <c r="Q64">
        <v>83.2</v>
      </c>
      <c r="R64">
        <v>79.599999999999994</v>
      </c>
      <c r="S64">
        <v>22</v>
      </c>
      <c r="W64" s="10" t="s">
        <v>240</v>
      </c>
      <c r="Y64">
        <v>22</v>
      </c>
      <c r="Z64" t="s">
        <v>408</v>
      </c>
      <c r="AA64">
        <v>4</v>
      </c>
      <c r="AB64" s="37">
        <v>0.18</v>
      </c>
      <c r="AC64" s="38">
        <f t="shared" si="2"/>
        <v>0.72</v>
      </c>
      <c r="AE64">
        <v>97</v>
      </c>
      <c r="AF64" t="s">
        <v>473</v>
      </c>
      <c r="AG64">
        <v>6</v>
      </c>
      <c r="AH64" s="37">
        <v>7.7000000000000002E-3</v>
      </c>
    </row>
    <row r="65" spans="1:34" x14ac:dyDescent="0.25">
      <c r="A65">
        <v>-65</v>
      </c>
      <c r="B65" t="s">
        <v>62</v>
      </c>
      <c r="C65" s="1">
        <f t="shared" si="1"/>
        <v>400</v>
      </c>
      <c r="D65" s="2">
        <v>100</v>
      </c>
      <c r="E65" s="3">
        <v>28</v>
      </c>
      <c r="F65" s="4">
        <v>45</v>
      </c>
      <c r="G65" s="5">
        <v>72</v>
      </c>
      <c r="H65" s="4">
        <v>110</v>
      </c>
      <c r="I65" s="6">
        <v>45</v>
      </c>
      <c r="J65">
        <v>400</v>
      </c>
      <c r="L65" t="s">
        <v>194</v>
      </c>
      <c r="M65">
        <v>64.900000000000006</v>
      </c>
      <c r="N65">
        <v>65.400000000000006</v>
      </c>
      <c r="O65">
        <v>68</v>
      </c>
      <c r="P65">
        <v>81.2</v>
      </c>
      <c r="Q65">
        <v>87.5</v>
      </c>
      <c r="R65">
        <v>56.2</v>
      </c>
      <c r="S65">
        <v>21</v>
      </c>
      <c r="W65" t="s">
        <v>241</v>
      </c>
      <c r="Y65">
        <v>138</v>
      </c>
      <c r="Z65" t="s">
        <v>499</v>
      </c>
      <c r="AA65">
        <v>3</v>
      </c>
      <c r="AB65" s="37">
        <v>0.23330000000000001</v>
      </c>
      <c r="AC65" s="38">
        <f t="shared" si="2"/>
        <v>0.69989999999999997</v>
      </c>
      <c r="AE65">
        <v>128</v>
      </c>
      <c r="AF65" t="s">
        <v>494</v>
      </c>
      <c r="AG65">
        <v>6</v>
      </c>
      <c r="AH65" s="37">
        <v>7.7000000000000002E-3</v>
      </c>
    </row>
    <row r="66" spans="1:34" x14ac:dyDescent="0.25">
      <c r="A66">
        <v>-66</v>
      </c>
      <c r="B66" t="s">
        <v>63</v>
      </c>
      <c r="C66" s="1">
        <f t="shared" ref="C66:C131" si="3">SUM(D66:I66)</f>
        <v>495</v>
      </c>
      <c r="D66" s="2">
        <v>100</v>
      </c>
      <c r="E66" s="3">
        <v>100</v>
      </c>
      <c r="F66" s="4">
        <v>76</v>
      </c>
      <c r="G66" s="5">
        <v>34</v>
      </c>
      <c r="H66" s="4">
        <v>94</v>
      </c>
      <c r="I66" s="6">
        <v>91</v>
      </c>
      <c r="J66">
        <v>495</v>
      </c>
      <c r="L66" t="s">
        <v>196</v>
      </c>
      <c r="M66">
        <v>54.7</v>
      </c>
      <c r="N66">
        <v>74.3</v>
      </c>
      <c r="O66">
        <v>70.3</v>
      </c>
      <c r="P66">
        <v>51</v>
      </c>
      <c r="Q66">
        <v>61.9</v>
      </c>
      <c r="R66">
        <v>69.5</v>
      </c>
      <c r="S66">
        <v>20</v>
      </c>
      <c r="W66" s="10" t="s">
        <v>242</v>
      </c>
      <c r="Y66">
        <v>53</v>
      </c>
      <c r="Z66" t="s">
        <v>429</v>
      </c>
      <c r="AA66">
        <v>3</v>
      </c>
      <c r="AB66" s="37">
        <v>0.2233</v>
      </c>
      <c r="AC66" s="38">
        <f t="shared" si="2"/>
        <v>0.66989999999999994</v>
      </c>
      <c r="AE66">
        <v>136</v>
      </c>
      <c r="AF66" t="s">
        <v>63</v>
      </c>
      <c r="AG66">
        <v>6</v>
      </c>
      <c r="AH66" s="37">
        <v>7.7000000000000002E-3</v>
      </c>
    </row>
    <row r="67" spans="1:34" x14ac:dyDescent="0.25">
      <c r="A67">
        <v>-67</v>
      </c>
      <c r="B67" t="s">
        <v>64</v>
      </c>
      <c r="C67" s="1">
        <f t="shared" si="3"/>
        <v>330</v>
      </c>
      <c r="D67" s="2">
        <v>60</v>
      </c>
      <c r="E67" s="3">
        <v>40</v>
      </c>
      <c r="F67" s="4">
        <v>90</v>
      </c>
      <c r="G67" s="5">
        <v>40</v>
      </c>
      <c r="H67" s="4">
        <v>66</v>
      </c>
      <c r="I67" s="6">
        <v>34</v>
      </c>
      <c r="J67">
        <v>330</v>
      </c>
      <c r="L67" t="s">
        <v>192</v>
      </c>
      <c r="M67">
        <v>68.900000000000006</v>
      </c>
      <c r="N67">
        <v>62.2</v>
      </c>
      <c r="O67">
        <v>72.7</v>
      </c>
      <c r="P67">
        <v>72.599999999999994</v>
      </c>
      <c r="Q67">
        <v>81.400000000000006</v>
      </c>
      <c r="R67">
        <v>83.3</v>
      </c>
      <c r="S67">
        <v>20</v>
      </c>
      <c r="W67" s="10" t="s">
        <v>243</v>
      </c>
      <c r="Y67">
        <v>123</v>
      </c>
      <c r="Z67" t="s">
        <v>490</v>
      </c>
      <c r="AA67">
        <v>5</v>
      </c>
      <c r="AB67" s="37">
        <v>0.13</v>
      </c>
      <c r="AC67" s="38">
        <f t="shared" si="2"/>
        <v>0.65</v>
      </c>
      <c r="AE67">
        <v>140</v>
      </c>
      <c r="AF67" t="s">
        <v>501</v>
      </c>
      <c r="AG67">
        <v>6</v>
      </c>
      <c r="AH67" s="37">
        <v>7.7000000000000002E-3</v>
      </c>
    </row>
    <row r="68" spans="1:34" x14ac:dyDescent="0.25">
      <c r="A68">
        <v>-68</v>
      </c>
      <c r="B68" t="s">
        <v>65</v>
      </c>
      <c r="C68" s="1">
        <f t="shared" si="3"/>
        <v>430</v>
      </c>
      <c r="D68" s="2">
        <v>66</v>
      </c>
      <c r="E68" s="3">
        <v>76</v>
      </c>
      <c r="F68" s="4">
        <v>115</v>
      </c>
      <c r="G68" s="5">
        <v>54</v>
      </c>
      <c r="H68" s="4">
        <v>79</v>
      </c>
      <c r="I68" s="6">
        <v>40</v>
      </c>
      <c r="J68">
        <v>430</v>
      </c>
      <c r="L68" t="s">
        <v>202</v>
      </c>
      <c r="M68">
        <v>87</v>
      </c>
      <c r="N68">
        <v>93.4</v>
      </c>
      <c r="O68">
        <v>85.2</v>
      </c>
      <c r="P68">
        <v>91.8</v>
      </c>
      <c r="Q68">
        <v>82.9</v>
      </c>
      <c r="R68">
        <v>82.3</v>
      </c>
      <c r="S68">
        <v>20</v>
      </c>
      <c r="W68" s="10" t="s">
        <v>244</v>
      </c>
      <c r="Y68">
        <v>150</v>
      </c>
      <c r="Z68" t="s">
        <v>509</v>
      </c>
      <c r="AA68">
        <v>2</v>
      </c>
      <c r="AB68" s="37">
        <v>0.32500000000000001</v>
      </c>
      <c r="AC68" s="38">
        <f t="shared" si="2"/>
        <v>0.65</v>
      </c>
      <c r="AE68">
        <v>155</v>
      </c>
      <c r="AF68" t="s">
        <v>514</v>
      </c>
      <c r="AG68">
        <v>6</v>
      </c>
      <c r="AH68" s="37">
        <v>7.7000000000000002E-3</v>
      </c>
    </row>
    <row r="69" spans="1:34" x14ac:dyDescent="0.25">
      <c r="A69">
        <v>-69</v>
      </c>
      <c r="B69" t="s">
        <v>66</v>
      </c>
      <c r="C69" s="1">
        <f t="shared" si="3"/>
        <v>505</v>
      </c>
      <c r="D69" s="2">
        <v>105</v>
      </c>
      <c r="E69" s="3">
        <v>125</v>
      </c>
      <c r="F69" s="4">
        <v>100</v>
      </c>
      <c r="G69" s="5">
        <v>45</v>
      </c>
      <c r="H69" s="4">
        <v>55</v>
      </c>
      <c r="I69" s="6">
        <v>75</v>
      </c>
      <c r="J69">
        <v>505</v>
      </c>
      <c r="L69" t="s">
        <v>200</v>
      </c>
      <c r="M69">
        <v>65.3</v>
      </c>
      <c r="N69">
        <v>68.5</v>
      </c>
      <c r="O69">
        <v>70.599999999999994</v>
      </c>
      <c r="P69">
        <v>80.3</v>
      </c>
      <c r="Q69">
        <v>72.3</v>
      </c>
      <c r="R69">
        <v>69.2</v>
      </c>
      <c r="S69">
        <v>19</v>
      </c>
      <c r="W69" s="10" t="s">
        <v>245</v>
      </c>
      <c r="Y69">
        <v>10</v>
      </c>
      <c r="Z69" t="s">
        <v>398</v>
      </c>
      <c r="AA69">
        <v>3</v>
      </c>
      <c r="AB69" s="37">
        <v>0.21</v>
      </c>
      <c r="AC69" s="38">
        <f t="shared" si="2"/>
        <v>0.63</v>
      </c>
      <c r="AE69">
        <v>210</v>
      </c>
      <c r="AF69" t="s">
        <v>547</v>
      </c>
      <c r="AG69">
        <v>6</v>
      </c>
      <c r="AH69" s="37">
        <v>7.7000000000000002E-3</v>
      </c>
    </row>
    <row r="70" spans="1:34" x14ac:dyDescent="0.25">
      <c r="A70">
        <v>-70</v>
      </c>
      <c r="B70" t="s">
        <v>67</v>
      </c>
      <c r="C70" s="1">
        <f t="shared" si="3"/>
        <v>525</v>
      </c>
      <c r="D70" s="2">
        <v>81</v>
      </c>
      <c r="E70" s="3">
        <v>103</v>
      </c>
      <c r="F70" s="4">
        <v>63</v>
      </c>
      <c r="G70" s="5">
        <v>113</v>
      </c>
      <c r="H70" s="4">
        <v>90</v>
      </c>
      <c r="I70" s="6">
        <v>75</v>
      </c>
      <c r="J70">
        <v>525</v>
      </c>
      <c r="L70" t="s">
        <v>212</v>
      </c>
      <c r="M70">
        <v>88.3</v>
      </c>
      <c r="N70">
        <v>71.099999999999994</v>
      </c>
      <c r="O70">
        <v>78.599999999999994</v>
      </c>
      <c r="P70">
        <v>76.8</v>
      </c>
      <c r="Q70">
        <v>87.9</v>
      </c>
      <c r="R70">
        <v>67.8</v>
      </c>
      <c r="S70">
        <v>18</v>
      </c>
      <c r="W70" t="s">
        <v>246</v>
      </c>
      <c r="Y70">
        <v>16</v>
      </c>
      <c r="Z70" t="s">
        <v>15</v>
      </c>
      <c r="AA70">
        <v>3</v>
      </c>
      <c r="AB70" s="37">
        <v>0.20669999999999999</v>
      </c>
      <c r="AC70" s="38">
        <f t="shared" si="2"/>
        <v>0.62009999999999998</v>
      </c>
      <c r="AE70">
        <v>9</v>
      </c>
      <c r="AF70" t="s">
        <v>397</v>
      </c>
      <c r="AG70">
        <v>5</v>
      </c>
      <c r="AH70" s="37">
        <v>6.4000000000000003E-3</v>
      </c>
    </row>
    <row r="71" spans="1:34" x14ac:dyDescent="0.25">
      <c r="A71">
        <v>-71</v>
      </c>
      <c r="B71" t="s">
        <v>68</v>
      </c>
      <c r="C71" s="1">
        <f t="shared" si="3"/>
        <v>306</v>
      </c>
      <c r="D71" s="2">
        <v>51</v>
      </c>
      <c r="E71" s="3">
        <v>55</v>
      </c>
      <c r="F71" s="4">
        <v>69</v>
      </c>
      <c r="G71" s="5">
        <v>40</v>
      </c>
      <c r="H71" s="4">
        <v>56</v>
      </c>
      <c r="I71" s="6">
        <v>35</v>
      </c>
      <c r="J71">
        <v>316</v>
      </c>
      <c r="L71" t="s">
        <v>175</v>
      </c>
      <c r="M71">
        <v>68.3</v>
      </c>
      <c r="N71">
        <v>72.400000000000006</v>
      </c>
      <c r="O71">
        <v>65.8</v>
      </c>
      <c r="P71">
        <v>59.4</v>
      </c>
      <c r="Q71">
        <v>64.400000000000006</v>
      </c>
      <c r="R71">
        <v>64.099999999999994</v>
      </c>
      <c r="S71">
        <v>16</v>
      </c>
      <c r="W71" s="10" t="s">
        <v>247</v>
      </c>
      <c r="Y71">
        <v>47</v>
      </c>
      <c r="Z71" t="s">
        <v>426</v>
      </c>
      <c r="AA71">
        <v>4</v>
      </c>
      <c r="AB71" s="37">
        <v>0.155</v>
      </c>
      <c r="AC71" s="38">
        <f t="shared" si="2"/>
        <v>0.62</v>
      </c>
      <c r="AE71">
        <v>10</v>
      </c>
      <c r="AF71" t="s">
        <v>398</v>
      </c>
      <c r="AG71">
        <v>5</v>
      </c>
      <c r="AH71" s="37">
        <v>6.4000000000000003E-3</v>
      </c>
    </row>
    <row r="72" spans="1:34" x14ac:dyDescent="0.25">
      <c r="A72">
        <v>-72</v>
      </c>
      <c r="B72" t="s">
        <v>69</v>
      </c>
      <c r="C72" s="1">
        <f t="shared" si="3"/>
        <v>412</v>
      </c>
      <c r="D72" s="2">
        <v>57</v>
      </c>
      <c r="E72" s="3">
        <v>73</v>
      </c>
      <c r="F72" s="4">
        <v>108</v>
      </c>
      <c r="G72" s="5">
        <v>40</v>
      </c>
      <c r="H72" s="4">
        <v>95</v>
      </c>
      <c r="I72" s="6">
        <v>39</v>
      </c>
      <c r="J72">
        <v>412</v>
      </c>
      <c r="L72" t="s">
        <v>184</v>
      </c>
      <c r="M72">
        <v>76.3</v>
      </c>
      <c r="N72">
        <v>82.7</v>
      </c>
      <c r="O72">
        <v>73.7</v>
      </c>
      <c r="P72">
        <v>78.5</v>
      </c>
      <c r="Q72">
        <v>83.9</v>
      </c>
      <c r="R72">
        <v>63.4</v>
      </c>
      <c r="S72">
        <v>15</v>
      </c>
      <c r="W72" s="10" t="s">
        <v>248</v>
      </c>
      <c r="Y72">
        <v>156</v>
      </c>
      <c r="Z72" t="s">
        <v>37</v>
      </c>
      <c r="AA72">
        <v>3</v>
      </c>
      <c r="AB72" s="37">
        <v>0.2</v>
      </c>
      <c r="AC72" s="38">
        <f t="shared" si="2"/>
        <v>0.60000000000000009</v>
      </c>
      <c r="AE72">
        <v>22</v>
      </c>
      <c r="AF72" t="s">
        <v>408</v>
      </c>
      <c r="AG72">
        <v>5</v>
      </c>
      <c r="AH72" s="37">
        <v>6.4000000000000003E-3</v>
      </c>
    </row>
    <row r="73" spans="1:34" x14ac:dyDescent="0.25">
      <c r="A73">
        <v>-73</v>
      </c>
      <c r="B73" t="s">
        <v>70</v>
      </c>
      <c r="C73" s="1">
        <f t="shared" si="3"/>
        <v>510</v>
      </c>
      <c r="D73" s="2">
        <v>75</v>
      </c>
      <c r="E73" s="3">
        <v>110</v>
      </c>
      <c r="F73" s="4">
        <v>110</v>
      </c>
      <c r="G73" s="5">
        <v>75</v>
      </c>
      <c r="H73" s="4">
        <v>100</v>
      </c>
      <c r="I73" s="6">
        <v>40</v>
      </c>
      <c r="J73">
        <v>510</v>
      </c>
      <c r="L73" t="s">
        <v>188</v>
      </c>
      <c r="M73">
        <v>63.1</v>
      </c>
      <c r="N73">
        <v>65.3</v>
      </c>
      <c r="O73">
        <v>57.3</v>
      </c>
      <c r="P73">
        <v>85.2</v>
      </c>
      <c r="Q73">
        <v>84.1</v>
      </c>
      <c r="R73">
        <v>81.8</v>
      </c>
      <c r="S73">
        <v>13</v>
      </c>
      <c r="W73" s="10" t="s">
        <v>249</v>
      </c>
      <c r="Y73">
        <v>26</v>
      </c>
      <c r="Z73" t="s">
        <v>11</v>
      </c>
      <c r="AA73">
        <v>5</v>
      </c>
      <c r="AB73" s="37">
        <v>0.114</v>
      </c>
      <c r="AC73" s="38">
        <f t="shared" si="2"/>
        <v>0.57000000000000006</v>
      </c>
      <c r="AE73">
        <v>33</v>
      </c>
      <c r="AF73" t="s">
        <v>417</v>
      </c>
      <c r="AG73">
        <v>5</v>
      </c>
      <c r="AH73" s="37">
        <v>6.4000000000000003E-3</v>
      </c>
    </row>
    <row r="74" spans="1:34" x14ac:dyDescent="0.25">
      <c r="A74">
        <v>-74</v>
      </c>
      <c r="B74" t="s">
        <v>71</v>
      </c>
      <c r="C74" s="1">
        <f t="shared" si="3"/>
        <v>306</v>
      </c>
      <c r="D74" s="2">
        <v>30</v>
      </c>
      <c r="E74" s="3">
        <v>20</v>
      </c>
      <c r="F74" s="4">
        <v>40</v>
      </c>
      <c r="G74" s="5">
        <v>103</v>
      </c>
      <c r="H74" s="4">
        <v>30</v>
      </c>
      <c r="I74" s="6">
        <v>83</v>
      </c>
      <c r="J74">
        <v>306</v>
      </c>
      <c r="L74" t="s">
        <v>206</v>
      </c>
      <c r="M74">
        <v>67.400000000000006</v>
      </c>
      <c r="N74">
        <v>83.5</v>
      </c>
      <c r="O74">
        <v>96.2</v>
      </c>
      <c r="P74">
        <v>66.5</v>
      </c>
      <c r="Q74">
        <v>81.2</v>
      </c>
      <c r="R74">
        <v>66.2</v>
      </c>
      <c r="S74">
        <v>13</v>
      </c>
      <c r="W74" s="11" t="s">
        <v>180</v>
      </c>
      <c r="Y74">
        <v>163</v>
      </c>
      <c r="Z74" t="s">
        <v>516</v>
      </c>
      <c r="AA74">
        <v>2</v>
      </c>
      <c r="AB74" s="37">
        <v>0.27500000000000002</v>
      </c>
      <c r="AC74" s="38">
        <f t="shared" si="2"/>
        <v>0.55000000000000004</v>
      </c>
      <c r="AE74">
        <v>36</v>
      </c>
      <c r="AF74" t="s">
        <v>420</v>
      </c>
      <c r="AG74">
        <v>5</v>
      </c>
      <c r="AH74" s="37">
        <v>6.4000000000000003E-3</v>
      </c>
    </row>
    <row r="75" spans="1:34" x14ac:dyDescent="0.25">
      <c r="A75">
        <v>-75</v>
      </c>
      <c r="B75" t="s">
        <v>72</v>
      </c>
      <c r="C75" s="1">
        <f t="shared" si="3"/>
        <v>400</v>
      </c>
      <c r="D75" s="2">
        <v>43</v>
      </c>
      <c r="E75" s="3">
        <v>88</v>
      </c>
      <c r="F75" s="4">
        <v>50</v>
      </c>
      <c r="G75" s="5">
        <v>74</v>
      </c>
      <c r="H75" s="4">
        <v>52</v>
      </c>
      <c r="I75" s="6">
        <v>93</v>
      </c>
      <c r="J75">
        <v>400</v>
      </c>
      <c r="L75" t="s">
        <v>1082</v>
      </c>
      <c r="M75" s="2">
        <f>SUBTOTAL(101,Table1[HP])</f>
        <v>70.38</v>
      </c>
      <c r="N75" s="3">
        <f>SUBTOTAL(101,Table1[Atk])</f>
        <v>76.125</v>
      </c>
      <c r="O75" s="4">
        <f>SUBTOTAL(101,Table1[Def])</f>
        <v>74.60499999999999</v>
      </c>
      <c r="P75" s="5">
        <f>SUBTOTAL(101,Table1[SpA])</f>
        <v>72.570000000000007</v>
      </c>
      <c r="Q75" s="4">
        <f>SUBTOTAL(101,Table1[SpD])</f>
        <v>76.640000000000015</v>
      </c>
      <c r="R75" s="33">
        <f>SUBTOTAL(101,Table1[Spe])</f>
        <v>69.150000000000006</v>
      </c>
      <c r="S75" s="34">
        <f>SUBTOTAL(101,Table1[Amt])</f>
        <v>21.95</v>
      </c>
      <c r="W75" s="10" t="s">
        <v>250</v>
      </c>
      <c r="Y75">
        <v>133</v>
      </c>
      <c r="Z75" t="s">
        <v>496</v>
      </c>
      <c r="AA75">
        <v>3</v>
      </c>
      <c r="AB75" s="37">
        <v>0.18329999999999999</v>
      </c>
      <c r="AC75" s="38">
        <f t="shared" si="2"/>
        <v>0.54989999999999994</v>
      </c>
      <c r="AE75">
        <v>40</v>
      </c>
      <c r="AF75" t="s">
        <v>424</v>
      </c>
      <c r="AG75">
        <v>5</v>
      </c>
      <c r="AH75" s="37">
        <v>6.4000000000000003E-3</v>
      </c>
    </row>
    <row r="76" spans="1:34" x14ac:dyDescent="0.25">
      <c r="A76">
        <v>-76</v>
      </c>
      <c r="B76" t="s">
        <v>73</v>
      </c>
      <c r="C76" s="1">
        <f t="shared" si="3"/>
        <v>516</v>
      </c>
      <c r="D76" s="2">
        <v>65</v>
      </c>
      <c r="E76" s="3">
        <v>115</v>
      </c>
      <c r="F76" s="4">
        <v>55</v>
      </c>
      <c r="G76" s="5">
        <v>106</v>
      </c>
      <c r="H76" s="4">
        <v>75</v>
      </c>
      <c r="I76" s="6">
        <v>100</v>
      </c>
      <c r="J76">
        <v>516</v>
      </c>
      <c r="W76" t="s">
        <v>251</v>
      </c>
      <c r="Y76">
        <v>29</v>
      </c>
      <c r="Z76" t="s">
        <v>413</v>
      </c>
      <c r="AA76">
        <v>4</v>
      </c>
      <c r="AB76" s="37">
        <v>0.13500000000000001</v>
      </c>
      <c r="AC76" s="38">
        <f t="shared" si="2"/>
        <v>0.54</v>
      </c>
      <c r="AE76">
        <v>42</v>
      </c>
      <c r="AF76" t="s">
        <v>48</v>
      </c>
      <c r="AG76">
        <v>5</v>
      </c>
      <c r="AH76" s="37">
        <v>6.4000000000000003E-3</v>
      </c>
    </row>
    <row r="77" spans="1:34" x14ac:dyDescent="0.25">
      <c r="A77">
        <v>-77</v>
      </c>
      <c r="B77" t="s">
        <v>74</v>
      </c>
      <c r="C77" s="1">
        <f t="shared" si="3"/>
        <v>360</v>
      </c>
      <c r="D77" s="2">
        <v>70</v>
      </c>
      <c r="E77" s="3">
        <v>53</v>
      </c>
      <c r="F77" s="4">
        <v>70</v>
      </c>
      <c r="G77" s="5">
        <v>55</v>
      </c>
      <c r="H77" s="4">
        <v>60</v>
      </c>
      <c r="I77" s="6">
        <v>52</v>
      </c>
      <c r="J77">
        <v>360</v>
      </c>
      <c r="W77" s="10" t="s">
        <v>252</v>
      </c>
      <c r="Y77">
        <v>135</v>
      </c>
      <c r="Z77" t="s">
        <v>62</v>
      </c>
      <c r="AA77">
        <v>4</v>
      </c>
      <c r="AB77" s="37">
        <v>0.13500000000000001</v>
      </c>
      <c r="AC77" s="38">
        <f t="shared" si="2"/>
        <v>0.54</v>
      </c>
      <c r="AE77">
        <v>46</v>
      </c>
      <c r="AF77" t="s">
        <v>579</v>
      </c>
      <c r="AG77">
        <v>5</v>
      </c>
      <c r="AH77" s="37">
        <v>6.4000000000000003E-3</v>
      </c>
    </row>
    <row r="78" spans="1:34" x14ac:dyDescent="0.25">
      <c r="A78">
        <v>-78</v>
      </c>
      <c r="B78" t="s">
        <v>75</v>
      </c>
      <c r="C78" s="1">
        <f t="shared" si="3"/>
        <v>460</v>
      </c>
      <c r="D78" s="2">
        <v>75</v>
      </c>
      <c r="E78" s="3">
        <v>55</v>
      </c>
      <c r="F78" s="4">
        <v>75</v>
      </c>
      <c r="G78" s="5">
        <v>105</v>
      </c>
      <c r="H78" s="4">
        <v>75</v>
      </c>
      <c r="I78" s="6">
        <v>75</v>
      </c>
      <c r="J78">
        <v>460</v>
      </c>
      <c r="W78" s="10" t="s">
        <v>253</v>
      </c>
      <c r="Y78">
        <v>59</v>
      </c>
      <c r="Z78" t="s">
        <v>435</v>
      </c>
      <c r="AA78">
        <v>3</v>
      </c>
      <c r="AB78" s="37">
        <v>0.16669999999999999</v>
      </c>
      <c r="AC78" s="38">
        <f t="shared" si="2"/>
        <v>0.50009999999999999</v>
      </c>
      <c r="AE78">
        <v>51</v>
      </c>
      <c r="AF78" t="s">
        <v>427</v>
      </c>
      <c r="AG78">
        <v>5</v>
      </c>
      <c r="AH78" s="37">
        <v>6.4000000000000003E-3</v>
      </c>
    </row>
    <row r="79" spans="1:34" x14ac:dyDescent="0.25">
      <c r="A79">
        <v>-79</v>
      </c>
      <c r="B79" t="s">
        <v>76</v>
      </c>
      <c r="C79" s="1">
        <f t="shared" si="3"/>
        <v>560</v>
      </c>
      <c r="D79" s="2">
        <v>95</v>
      </c>
      <c r="E79" s="3">
        <v>75</v>
      </c>
      <c r="F79" s="4">
        <v>87</v>
      </c>
      <c r="G79" s="5">
        <v>140</v>
      </c>
      <c r="H79" s="4">
        <v>80</v>
      </c>
      <c r="I79" s="6">
        <v>83</v>
      </c>
      <c r="J79">
        <v>560</v>
      </c>
      <c r="W79" t="s">
        <v>254</v>
      </c>
      <c r="Y79">
        <v>80</v>
      </c>
      <c r="Z79" t="s">
        <v>456</v>
      </c>
      <c r="AA79">
        <v>4</v>
      </c>
      <c r="AB79" s="37">
        <v>0.125</v>
      </c>
      <c r="AC79" s="38">
        <f t="shared" si="2"/>
        <v>0.5</v>
      </c>
      <c r="AE79">
        <v>53</v>
      </c>
      <c r="AF79" t="s">
        <v>429</v>
      </c>
      <c r="AG79">
        <v>5</v>
      </c>
      <c r="AH79" s="37">
        <v>6.4000000000000003E-3</v>
      </c>
    </row>
    <row r="80" spans="1:34" x14ac:dyDescent="0.25">
      <c r="A80">
        <v>-80</v>
      </c>
      <c r="B80" t="s">
        <v>77</v>
      </c>
      <c r="C80" s="1">
        <f t="shared" si="3"/>
        <v>407</v>
      </c>
      <c r="D80" s="2">
        <v>55</v>
      </c>
      <c r="E80" s="3">
        <v>40</v>
      </c>
      <c r="F80" s="4">
        <v>105</v>
      </c>
      <c r="G80" s="5">
        <v>100</v>
      </c>
      <c r="H80" s="4">
        <v>65</v>
      </c>
      <c r="I80" s="6">
        <v>42</v>
      </c>
      <c r="J80">
        <v>407</v>
      </c>
      <c r="W80" t="s">
        <v>255</v>
      </c>
      <c r="Y80">
        <v>13</v>
      </c>
      <c r="Z80" t="s">
        <v>401</v>
      </c>
      <c r="AA80">
        <v>2</v>
      </c>
      <c r="AB80" s="37">
        <v>0.25</v>
      </c>
      <c r="AC80" s="38">
        <f t="shared" si="2"/>
        <v>0.5</v>
      </c>
      <c r="AE80">
        <v>69</v>
      </c>
      <c r="AF80" t="s">
        <v>445</v>
      </c>
      <c r="AG80">
        <v>5</v>
      </c>
      <c r="AH80" s="37">
        <v>6.4000000000000003E-3</v>
      </c>
    </row>
    <row r="81" spans="1:34" x14ac:dyDescent="0.25">
      <c r="A81">
        <v>-81</v>
      </c>
      <c r="B81" t="s">
        <v>78</v>
      </c>
      <c r="C81" s="1">
        <f t="shared" si="3"/>
        <v>482</v>
      </c>
      <c r="D81" s="2">
        <v>60</v>
      </c>
      <c r="E81" s="3">
        <v>90</v>
      </c>
      <c r="F81" s="4">
        <v>95</v>
      </c>
      <c r="G81" s="5">
        <v>90</v>
      </c>
      <c r="H81" s="4">
        <v>65</v>
      </c>
      <c r="I81" s="6">
        <v>82</v>
      </c>
      <c r="J81">
        <v>482</v>
      </c>
      <c r="W81" s="10" t="s">
        <v>256</v>
      </c>
      <c r="Y81">
        <v>184</v>
      </c>
      <c r="Z81" t="s">
        <v>101</v>
      </c>
      <c r="AA81">
        <v>2</v>
      </c>
      <c r="AB81" s="37">
        <v>0.25</v>
      </c>
      <c r="AC81" s="38">
        <f t="shared" si="2"/>
        <v>0.5</v>
      </c>
      <c r="AE81">
        <v>83</v>
      </c>
      <c r="AF81" t="s">
        <v>459</v>
      </c>
      <c r="AG81">
        <v>5</v>
      </c>
      <c r="AH81" s="37">
        <v>6.4000000000000003E-3</v>
      </c>
    </row>
    <row r="82" spans="1:34" x14ac:dyDescent="0.25">
      <c r="A82">
        <v>-82</v>
      </c>
      <c r="B82" t="s">
        <v>79</v>
      </c>
      <c r="C82" s="1">
        <f t="shared" si="3"/>
        <v>405</v>
      </c>
      <c r="D82" s="2">
        <v>95</v>
      </c>
      <c r="E82" s="3">
        <v>40</v>
      </c>
      <c r="F82" s="4">
        <v>55</v>
      </c>
      <c r="G82" s="5">
        <v>58</v>
      </c>
      <c r="H82" s="4">
        <v>95</v>
      </c>
      <c r="I82" s="6">
        <v>62</v>
      </c>
      <c r="J82">
        <v>405</v>
      </c>
      <c r="W82" s="10" t="s">
        <v>257</v>
      </c>
      <c r="Y82">
        <v>187</v>
      </c>
      <c r="Z82" t="s">
        <v>95</v>
      </c>
      <c r="AA82">
        <v>2</v>
      </c>
      <c r="AB82" s="37">
        <v>0.25</v>
      </c>
      <c r="AC82" s="38">
        <f t="shared" si="2"/>
        <v>0.5</v>
      </c>
      <c r="AE82">
        <v>100</v>
      </c>
      <c r="AF82" t="s">
        <v>76</v>
      </c>
      <c r="AG82">
        <v>5</v>
      </c>
      <c r="AH82" s="37">
        <v>6.4000000000000003E-3</v>
      </c>
    </row>
    <row r="83" spans="1:34" x14ac:dyDescent="0.25">
      <c r="A83">
        <v>-83</v>
      </c>
      <c r="B83" t="s">
        <v>80</v>
      </c>
      <c r="C83" s="1">
        <f t="shared" si="3"/>
        <v>485</v>
      </c>
      <c r="D83" s="2">
        <v>95</v>
      </c>
      <c r="E83" s="3">
        <v>60</v>
      </c>
      <c r="F83" s="4">
        <v>63</v>
      </c>
      <c r="G83" s="5">
        <v>105</v>
      </c>
      <c r="H83" s="4">
        <v>95</v>
      </c>
      <c r="I83" s="6">
        <v>67</v>
      </c>
      <c r="J83">
        <v>485</v>
      </c>
      <c r="W83" s="10" t="s">
        <v>258</v>
      </c>
      <c r="Y83">
        <v>226</v>
      </c>
      <c r="Z83" t="s">
        <v>562</v>
      </c>
      <c r="AA83">
        <v>2</v>
      </c>
      <c r="AB83" s="37">
        <v>0.25</v>
      </c>
      <c r="AC83" s="38">
        <f t="shared" si="2"/>
        <v>0.5</v>
      </c>
      <c r="AE83">
        <v>110</v>
      </c>
      <c r="AF83" t="s">
        <v>482</v>
      </c>
      <c r="AG83">
        <v>5</v>
      </c>
      <c r="AH83" s="37">
        <v>6.4000000000000003E-3</v>
      </c>
    </row>
    <row r="84" spans="1:34" x14ac:dyDescent="0.25">
      <c r="A84">
        <v>-84</v>
      </c>
      <c r="B84" t="s">
        <v>81</v>
      </c>
      <c r="C84" s="1">
        <f t="shared" si="3"/>
        <v>396</v>
      </c>
      <c r="D84" s="2">
        <v>60</v>
      </c>
      <c r="E84" s="3">
        <v>55</v>
      </c>
      <c r="F84" s="4">
        <v>60</v>
      </c>
      <c r="G84" s="5">
        <v>75</v>
      </c>
      <c r="H84" s="4">
        <v>80</v>
      </c>
      <c r="I84" s="6">
        <v>66</v>
      </c>
      <c r="J84">
        <v>396</v>
      </c>
      <c r="W84" t="s">
        <v>259</v>
      </c>
      <c r="Y84">
        <v>32</v>
      </c>
      <c r="Z84" t="s">
        <v>416</v>
      </c>
      <c r="AA84">
        <v>4</v>
      </c>
      <c r="AB84" s="37">
        <v>0.1225</v>
      </c>
      <c r="AC84" s="38">
        <f t="shared" si="2"/>
        <v>0.49</v>
      </c>
      <c r="AE84">
        <v>120</v>
      </c>
      <c r="AF84" t="s">
        <v>90</v>
      </c>
      <c r="AG84">
        <v>5</v>
      </c>
      <c r="AH84" s="37">
        <v>6.4000000000000003E-3</v>
      </c>
    </row>
    <row r="85" spans="1:34" x14ac:dyDescent="0.25">
      <c r="A85">
        <v>-85</v>
      </c>
      <c r="B85" t="s">
        <v>82</v>
      </c>
      <c r="C85" s="1">
        <f t="shared" si="3"/>
        <v>483</v>
      </c>
      <c r="D85" s="2">
        <v>65</v>
      </c>
      <c r="E85" s="3">
        <v>59</v>
      </c>
      <c r="F85" s="4">
        <v>63</v>
      </c>
      <c r="G85" s="5">
        <v>100</v>
      </c>
      <c r="H85" s="4">
        <v>96</v>
      </c>
      <c r="I85" s="6">
        <v>100</v>
      </c>
      <c r="J85">
        <v>483</v>
      </c>
      <c r="W85" s="12" t="s">
        <v>260</v>
      </c>
      <c r="X85" t="s">
        <v>425</v>
      </c>
      <c r="Y85">
        <v>38</v>
      </c>
      <c r="Z85" t="s">
        <v>422</v>
      </c>
      <c r="AA85">
        <v>5</v>
      </c>
      <c r="AB85" s="37">
        <v>9.6000000000000002E-2</v>
      </c>
      <c r="AC85" s="38">
        <f t="shared" si="2"/>
        <v>0.48</v>
      </c>
      <c r="AE85">
        <v>126</v>
      </c>
      <c r="AF85" t="s">
        <v>492</v>
      </c>
      <c r="AG85">
        <v>5</v>
      </c>
      <c r="AH85" s="37">
        <v>6.4000000000000003E-3</v>
      </c>
    </row>
    <row r="86" spans="1:34" x14ac:dyDescent="0.25">
      <c r="A86">
        <v>-86</v>
      </c>
      <c r="B86" t="s">
        <v>171</v>
      </c>
      <c r="C86" s="1">
        <f t="shared" si="3"/>
        <v>381</v>
      </c>
      <c r="D86" s="2">
        <v>65</v>
      </c>
      <c r="E86" s="3">
        <v>69</v>
      </c>
      <c r="F86" s="4">
        <v>80</v>
      </c>
      <c r="G86" s="5">
        <v>30</v>
      </c>
      <c r="H86" s="4">
        <v>70</v>
      </c>
      <c r="I86" s="6">
        <v>67</v>
      </c>
      <c r="J86">
        <v>381</v>
      </c>
      <c r="W86" t="s">
        <v>261</v>
      </c>
      <c r="Y86">
        <v>64</v>
      </c>
      <c r="Z86" t="s">
        <v>440</v>
      </c>
      <c r="AA86">
        <v>3</v>
      </c>
      <c r="AB86" s="37">
        <v>0.16</v>
      </c>
      <c r="AC86" s="38">
        <f t="shared" si="2"/>
        <v>0.48</v>
      </c>
      <c r="AE86">
        <v>141</v>
      </c>
      <c r="AF86" t="s">
        <v>66</v>
      </c>
      <c r="AG86">
        <v>5</v>
      </c>
      <c r="AH86" s="37">
        <v>6.4000000000000003E-3</v>
      </c>
    </row>
    <row r="87" spans="1:34" x14ac:dyDescent="0.25">
      <c r="A87">
        <v>-87</v>
      </c>
      <c r="B87" t="s">
        <v>172</v>
      </c>
      <c r="C87" s="1">
        <f t="shared" si="3"/>
        <v>545</v>
      </c>
      <c r="D87" s="2">
        <v>95</v>
      </c>
      <c r="E87" s="3">
        <v>110</v>
      </c>
      <c r="F87" s="4">
        <v>125</v>
      </c>
      <c r="G87" s="5">
        <v>70</v>
      </c>
      <c r="H87" s="4">
        <v>75</v>
      </c>
      <c r="I87" s="6">
        <v>70</v>
      </c>
      <c r="J87">
        <v>545</v>
      </c>
      <c r="W87" t="s">
        <v>262</v>
      </c>
      <c r="Y87">
        <v>195</v>
      </c>
      <c r="Z87" t="s">
        <v>532</v>
      </c>
      <c r="AA87">
        <v>3</v>
      </c>
      <c r="AB87" s="37">
        <v>0.15670000000000001</v>
      </c>
      <c r="AC87" s="38">
        <f t="shared" si="2"/>
        <v>0.47010000000000002</v>
      </c>
      <c r="AE87">
        <v>144</v>
      </c>
      <c r="AF87" t="s">
        <v>67</v>
      </c>
      <c r="AG87">
        <v>5</v>
      </c>
      <c r="AH87" s="37">
        <v>6.4000000000000003E-3</v>
      </c>
    </row>
    <row r="88" spans="1:34" x14ac:dyDescent="0.25">
      <c r="A88">
        <v>-88</v>
      </c>
      <c r="B88" t="s">
        <v>83</v>
      </c>
      <c r="C88" s="1">
        <f t="shared" si="3"/>
        <v>500</v>
      </c>
      <c r="D88" s="2">
        <v>55</v>
      </c>
      <c r="E88" s="3">
        <v>165</v>
      </c>
      <c r="F88" s="4">
        <v>105</v>
      </c>
      <c r="G88" s="5">
        <v>15</v>
      </c>
      <c r="H88" s="4">
        <v>45</v>
      </c>
      <c r="I88" s="6">
        <v>115</v>
      </c>
      <c r="J88">
        <v>500</v>
      </c>
      <c r="W88" s="10" t="s">
        <v>263</v>
      </c>
      <c r="Y88">
        <v>82</v>
      </c>
      <c r="Z88" t="s">
        <v>458</v>
      </c>
      <c r="AA88">
        <v>4</v>
      </c>
      <c r="AB88" s="37">
        <v>0.115</v>
      </c>
      <c r="AC88" s="38">
        <f t="shared" si="2"/>
        <v>0.46</v>
      </c>
      <c r="AE88">
        <v>149</v>
      </c>
      <c r="AF88" t="s">
        <v>508</v>
      </c>
      <c r="AG88">
        <v>5</v>
      </c>
      <c r="AH88" s="37">
        <v>6.4000000000000003E-3</v>
      </c>
    </row>
    <row r="89" spans="1:34" x14ac:dyDescent="0.25">
      <c r="A89">
        <v>-89</v>
      </c>
      <c r="B89" t="s">
        <v>84</v>
      </c>
      <c r="C89" s="1">
        <f t="shared" si="3"/>
        <v>365</v>
      </c>
      <c r="D89" s="2">
        <v>55</v>
      </c>
      <c r="E89" s="3">
        <v>65</v>
      </c>
      <c r="F89" s="4">
        <v>55</v>
      </c>
      <c r="G89" s="5">
        <v>60</v>
      </c>
      <c r="H89" s="4">
        <v>60</v>
      </c>
      <c r="I89" s="6">
        <v>70</v>
      </c>
      <c r="J89">
        <v>365</v>
      </c>
      <c r="W89" t="s">
        <v>264</v>
      </c>
      <c r="Y89">
        <v>108</v>
      </c>
      <c r="Z89" t="s">
        <v>480</v>
      </c>
      <c r="AA89">
        <v>3</v>
      </c>
      <c r="AB89" s="37">
        <v>0.15329999999999999</v>
      </c>
      <c r="AC89" s="38">
        <f t="shared" si="2"/>
        <v>0.45989999999999998</v>
      </c>
      <c r="AE89">
        <v>165</v>
      </c>
      <c r="AF89" t="s">
        <v>518</v>
      </c>
      <c r="AG89">
        <v>5</v>
      </c>
      <c r="AH89" s="37">
        <v>6.4000000000000003E-3</v>
      </c>
    </row>
    <row r="90" spans="1:34" x14ac:dyDescent="0.25">
      <c r="A90">
        <v>-90</v>
      </c>
      <c r="B90" t="s">
        <v>85</v>
      </c>
      <c r="C90" s="1">
        <f t="shared" si="3"/>
        <v>505</v>
      </c>
      <c r="D90" s="2">
        <v>105</v>
      </c>
      <c r="E90" s="3">
        <v>110</v>
      </c>
      <c r="F90" s="4">
        <v>65</v>
      </c>
      <c r="G90" s="5">
        <v>60</v>
      </c>
      <c r="H90" s="4">
        <v>95</v>
      </c>
      <c r="I90" s="6">
        <v>70</v>
      </c>
      <c r="J90">
        <v>505</v>
      </c>
      <c r="W90" t="s">
        <v>265</v>
      </c>
      <c r="Y90">
        <v>182</v>
      </c>
      <c r="Z90" t="s">
        <v>93</v>
      </c>
      <c r="AA90">
        <v>3</v>
      </c>
      <c r="AB90" s="37">
        <v>0.15329999999999999</v>
      </c>
      <c r="AC90" s="38">
        <f t="shared" si="2"/>
        <v>0.45989999999999998</v>
      </c>
      <c r="AE90">
        <v>168</v>
      </c>
      <c r="AF90" t="s">
        <v>70</v>
      </c>
      <c r="AG90">
        <v>5</v>
      </c>
      <c r="AH90" s="37">
        <v>6.4000000000000003E-3</v>
      </c>
    </row>
    <row r="91" spans="1:34" x14ac:dyDescent="0.25">
      <c r="A91">
        <v>-91</v>
      </c>
      <c r="B91" t="s">
        <v>86</v>
      </c>
      <c r="C91" s="1">
        <f t="shared" si="3"/>
        <v>550</v>
      </c>
      <c r="D91" s="2">
        <v>55</v>
      </c>
      <c r="E91" s="3">
        <v>110</v>
      </c>
      <c r="F91" s="4">
        <v>75</v>
      </c>
      <c r="G91" s="5">
        <v>110</v>
      </c>
      <c r="H91" s="4">
        <v>100</v>
      </c>
      <c r="I91" s="6">
        <v>100</v>
      </c>
      <c r="J91">
        <v>550</v>
      </c>
      <c r="W91" s="12" t="s">
        <v>182</v>
      </c>
      <c r="Y91">
        <v>174</v>
      </c>
      <c r="Z91" t="s">
        <v>572</v>
      </c>
      <c r="AA91">
        <v>3</v>
      </c>
      <c r="AB91" s="37">
        <v>0.15</v>
      </c>
      <c r="AC91" s="38">
        <f t="shared" si="2"/>
        <v>0.44999999999999996</v>
      </c>
      <c r="AE91">
        <v>208</v>
      </c>
      <c r="AF91" t="s">
        <v>545</v>
      </c>
      <c r="AG91">
        <v>5</v>
      </c>
      <c r="AH91" s="37">
        <v>6.4000000000000003E-3</v>
      </c>
    </row>
    <row r="92" spans="1:34" x14ac:dyDescent="0.25">
      <c r="A92">
        <v>-92</v>
      </c>
      <c r="B92" t="s">
        <v>87</v>
      </c>
      <c r="C92" s="1">
        <f t="shared" si="3"/>
        <v>425</v>
      </c>
      <c r="D92" s="2">
        <v>40</v>
      </c>
      <c r="E92" s="3">
        <v>20</v>
      </c>
      <c r="F92" s="4">
        <v>30</v>
      </c>
      <c r="G92" s="5">
        <v>120</v>
      </c>
      <c r="H92" s="4">
        <v>105</v>
      </c>
      <c r="I92" s="6">
        <v>110</v>
      </c>
      <c r="J92">
        <v>425</v>
      </c>
      <c r="W92" t="s">
        <v>266</v>
      </c>
      <c r="Y92">
        <v>85</v>
      </c>
      <c r="Z92" t="s">
        <v>461</v>
      </c>
      <c r="AA92">
        <v>3</v>
      </c>
      <c r="AB92" s="37">
        <v>0.1467</v>
      </c>
      <c r="AC92" s="38">
        <f t="shared" si="2"/>
        <v>0.44009999999999999</v>
      </c>
      <c r="AE92">
        <v>225</v>
      </c>
      <c r="AF92" t="s">
        <v>561</v>
      </c>
      <c r="AG92">
        <v>5</v>
      </c>
      <c r="AH92" s="37">
        <v>6.4000000000000003E-3</v>
      </c>
    </row>
    <row r="93" spans="1:34" x14ac:dyDescent="0.25">
      <c r="A93">
        <v>-93</v>
      </c>
      <c r="B93" t="s">
        <v>88</v>
      </c>
      <c r="C93" s="1">
        <f t="shared" si="3"/>
        <v>425</v>
      </c>
      <c r="D93" s="2">
        <v>120</v>
      </c>
      <c r="E93" s="3">
        <v>35</v>
      </c>
      <c r="F93" s="4">
        <v>40</v>
      </c>
      <c r="G93" s="5">
        <v>100</v>
      </c>
      <c r="H93" s="4">
        <v>65</v>
      </c>
      <c r="I93" s="6">
        <v>65</v>
      </c>
      <c r="J93">
        <v>425</v>
      </c>
      <c r="W93" s="10" t="s">
        <v>267</v>
      </c>
      <c r="Y93">
        <v>62</v>
      </c>
      <c r="Z93" t="s">
        <v>438</v>
      </c>
      <c r="AA93">
        <v>4</v>
      </c>
      <c r="AB93" s="37">
        <v>0.11</v>
      </c>
      <c r="AC93" s="38">
        <f t="shared" si="2"/>
        <v>0.44</v>
      </c>
      <c r="AE93">
        <v>3</v>
      </c>
      <c r="AF93" t="s">
        <v>391</v>
      </c>
      <c r="AG93">
        <v>4</v>
      </c>
      <c r="AH93" s="37">
        <v>5.1000000000000004E-3</v>
      </c>
    </row>
    <row r="94" spans="1:34" x14ac:dyDescent="0.25">
      <c r="A94">
        <v>-94</v>
      </c>
      <c r="B94" t="s">
        <v>89</v>
      </c>
      <c r="C94" s="1">
        <f t="shared" si="3"/>
        <v>510</v>
      </c>
      <c r="D94" s="2">
        <v>120</v>
      </c>
      <c r="E94" s="3">
        <v>60</v>
      </c>
      <c r="F94" s="4">
        <v>60</v>
      </c>
      <c r="G94" s="5">
        <v>120</v>
      </c>
      <c r="H94" s="4">
        <v>80</v>
      </c>
      <c r="I94" s="6">
        <v>70</v>
      </c>
      <c r="J94">
        <v>510</v>
      </c>
      <c r="W94" t="s">
        <v>268</v>
      </c>
      <c r="Y94">
        <v>11</v>
      </c>
      <c r="Z94" t="s">
        <v>399</v>
      </c>
      <c r="AA94">
        <v>3</v>
      </c>
      <c r="AB94" s="37">
        <v>0.14000000000000001</v>
      </c>
      <c r="AC94" s="38">
        <f t="shared" ref="AC94:AC157" si="4">AB94*AA94</f>
        <v>0.42000000000000004</v>
      </c>
      <c r="AE94">
        <v>14</v>
      </c>
      <c r="AF94" t="s">
        <v>402</v>
      </c>
      <c r="AG94">
        <v>4</v>
      </c>
      <c r="AH94" s="37">
        <v>5.1000000000000004E-3</v>
      </c>
    </row>
    <row r="95" spans="1:34" x14ac:dyDescent="0.25">
      <c r="A95">
        <v>-95</v>
      </c>
      <c r="B95" t="s">
        <v>90</v>
      </c>
      <c r="C95" s="1">
        <f t="shared" si="3"/>
        <v>316</v>
      </c>
      <c r="D95" s="2">
        <v>30</v>
      </c>
      <c r="E95" s="3">
        <v>60</v>
      </c>
      <c r="F95" s="4">
        <v>73</v>
      </c>
      <c r="G95" s="5">
        <v>30</v>
      </c>
      <c r="H95" s="4">
        <v>65</v>
      </c>
      <c r="I95" s="6">
        <v>58</v>
      </c>
      <c r="J95">
        <v>316</v>
      </c>
      <c r="W95" s="10" t="s">
        <v>269</v>
      </c>
      <c r="Y95">
        <v>52</v>
      </c>
      <c r="Z95" t="s">
        <v>428</v>
      </c>
      <c r="AA95">
        <v>3</v>
      </c>
      <c r="AB95" s="37">
        <v>0.14000000000000001</v>
      </c>
      <c r="AC95" s="38">
        <f t="shared" si="4"/>
        <v>0.42000000000000004</v>
      </c>
      <c r="AE95">
        <v>15</v>
      </c>
      <c r="AF95" t="s">
        <v>403</v>
      </c>
      <c r="AG95">
        <v>4</v>
      </c>
      <c r="AH95" s="37">
        <v>5.1000000000000004E-3</v>
      </c>
    </row>
    <row r="96" spans="1:34" x14ac:dyDescent="0.25">
      <c r="A96">
        <v>-96</v>
      </c>
      <c r="B96" t="s">
        <v>91</v>
      </c>
      <c r="C96" s="1">
        <f t="shared" si="3"/>
        <v>490</v>
      </c>
      <c r="D96" s="2">
        <v>60</v>
      </c>
      <c r="E96" s="3">
        <v>80</v>
      </c>
      <c r="F96" s="4">
        <v>95</v>
      </c>
      <c r="G96" s="5">
        <v>65</v>
      </c>
      <c r="H96" s="4">
        <v>95</v>
      </c>
      <c r="I96" s="6">
        <v>95</v>
      </c>
      <c r="J96">
        <v>490</v>
      </c>
      <c r="W96" t="s">
        <v>270</v>
      </c>
      <c r="Y96">
        <v>151</v>
      </c>
      <c r="Z96" t="s">
        <v>510</v>
      </c>
      <c r="AA96">
        <v>2</v>
      </c>
      <c r="AB96" s="37">
        <v>0.2</v>
      </c>
      <c r="AC96" s="38">
        <f t="shared" si="4"/>
        <v>0.4</v>
      </c>
      <c r="AE96">
        <v>24</v>
      </c>
      <c r="AF96" t="s">
        <v>410</v>
      </c>
      <c r="AG96">
        <v>4</v>
      </c>
      <c r="AH96" s="37">
        <v>5.1000000000000004E-3</v>
      </c>
    </row>
    <row r="97" spans="1:34" x14ac:dyDescent="0.25">
      <c r="A97">
        <v>-97</v>
      </c>
      <c r="B97" t="s">
        <v>92</v>
      </c>
      <c r="C97" s="1">
        <f t="shared" si="3"/>
        <v>330</v>
      </c>
      <c r="D97" s="2">
        <v>50</v>
      </c>
      <c r="E97" s="3">
        <v>70</v>
      </c>
      <c r="F97" s="4">
        <v>55</v>
      </c>
      <c r="G97" s="5">
        <v>50</v>
      </c>
      <c r="H97" s="4">
        <v>50</v>
      </c>
      <c r="I97" s="6">
        <v>55</v>
      </c>
      <c r="J97">
        <v>330</v>
      </c>
      <c r="W97" t="s">
        <v>271</v>
      </c>
      <c r="Y97">
        <v>19</v>
      </c>
      <c r="Z97" t="s">
        <v>405</v>
      </c>
      <c r="AA97">
        <v>3</v>
      </c>
      <c r="AB97" s="37">
        <v>0.1333</v>
      </c>
      <c r="AC97" s="38">
        <f t="shared" si="4"/>
        <v>0.39990000000000003</v>
      </c>
      <c r="AE97">
        <v>27</v>
      </c>
      <c r="AF97" t="s">
        <v>12</v>
      </c>
      <c r="AG97">
        <v>4</v>
      </c>
      <c r="AH97" s="37">
        <v>5.1000000000000004E-3</v>
      </c>
    </row>
    <row r="98" spans="1:34" x14ac:dyDescent="0.25">
      <c r="A98">
        <v>-98</v>
      </c>
      <c r="B98" t="s">
        <v>93</v>
      </c>
      <c r="C98" s="1">
        <f t="shared" si="3"/>
        <v>430</v>
      </c>
      <c r="D98" s="2">
        <v>65</v>
      </c>
      <c r="E98" s="3">
        <v>75</v>
      </c>
      <c r="F98" s="4">
        <v>105</v>
      </c>
      <c r="G98" s="5">
        <v>50</v>
      </c>
      <c r="H98" s="4">
        <v>75</v>
      </c>
      <c r="I98" s="6">
        <v>60</v>
      </c>
      <c r="J98">
        <v>430</v>
      </c>
      <c r="W98" s="10" t="s">
        <v>272</v>
      </c>
      <c r="Y98">
        <v>75</v>
      </c>
      <c r="Z98" t="s">
        <v>451</v>
      </c>
      <c r="AA98">
        <v>3</v>
      </c>
      <c r="AB98" s="37">
        <v>0.12330000000000001</v>
      </c>
      <c r="AC98" s="38">
        <f t="shared" si="4"/>
        <v>0.36990000000000001</v>
      </c>
      <c r="AE98">
        <v>56</v>
      </c>
      <c r="AF98" t="s">
        <v>432</v>
      </c>
      <c r="AG98">
        <v>4</v>
      </c>
      <c r="AH98" s="37">
        <v>5.1000000000000004E-3</v>
      </c>
    </row>
    <row r="99" spans="1:34" x14ac:dyDescent="0.25">
      <c r="A99">
        <v>-99</v>
      </c>
      <c r="B99" t="s">
        <v>94</v>
      </c>
      <c r="C99" s="1">
        <f t="shared" si="3"/>
        <v>530</v>
      </c>
      <c r="D99" s="2">
        <v>70</v>
      </c>
      <c r="E99" s="3">
        <v>115</v>
      </c>
      <c r="F99" s="4">
        <v>115</v>
      </c>
      <c r="G99" s="5">
        <v>90</v>
      </c>
      <c r="H99" s="4">
        <v>75</v>
      </c>
      <c r="I99" s="6">
        <v>65</v>
      </c>
      <c r="J99">
        <v>530</v>
      </c>
      <c r="W99" s="10" t="s">
        <v>273</v>
      </c>
      <c r="Y99">
        <v>160</v>
      </c>
      <c r="Z99" t="s">
        <v>36</v>
      </c>
      <c r="AA99">
        <v>3</v>
      </c>
      <c r="AB99" s="37">
        <v>0.12330000000000001</v>
      </c>
      <c r="AC99" s="38">
        <f t="shared" si="4"/>
        <v>0.36990000000000001</v>
      </c>
      <c r="AE99">
        <v>72</v>
      </c>
      <c r="AF99" t="s">
        <v>448</v>
      </c>
      <c r="AG99">
        <v>4</v>
      </c>
      <c r="AH99" s="37">
        <v>5.1000000000000004E-3</v>
      </c>
    </row>
    <row r="100" spans="1:34" x14ac:dyDescent="0.25">
      <c r="A100">
        <v>-100</v>
      </c>
      <c r="B100" t="s">
        <v>95</v>
      </c>
      <c r="C100" s="1">
        <f t="shared" si="3"/>
        <v>350</v>
      </c>
      <c r="D100" s="2">
        <v>80</v>
      </c>
      <c r="E100" s="3">
        <v>40</v>
      </c>
      <c r="F100" s="4">
        <v>57</v>
      </c>
      <c r="G100" s="5">
        <v>63</v>
      </c>
      <c r="H100" s="4">
        <v>59</v>
      </c>
      <c r="I100" s="6">
        <v>51</v>
      </c>
      <c r="J100">
        <v>350</v>
      </c>
      <c r="W100" s="10" t="s">
        <v>274</v>
      </c>
      <c r="Y100">
        <v>14</v>
      </c>
      <c r="Z100" t="s">
        <v>402</v>
      </c>
      <c r="AA100">
        <v>3</v>
      </c>
      <c r="AB100" s="37">
        <v>0.12</v>
      </c>
      <c r="AC100" s="38">
        <f t="shared" si="4"/>
        <v>0.36</v>
      </c>
      <c r="AE100">
        <v>73</v>
      </c>
      <c r="AF100" t="s">
        <v>449</v>
      </c>
      <c r="AG100">
        <v>4</v>
      </c>
      <c r="AH100" s="37">
        <v>5.1000000000000004E-3</v>
      </c>
    </row>
    <row r="101" spans="1:34" x14ac:dyDescent="0.25">
      <c r="A101">
        <v>-101</v>
      </c>
      <c r="B101" t="s">
        <v>96</v>
      </c>
      <c r="C101" s="1">
        <f t="shared" si="3"/>
        <v>465</v>
      </c>
      <c r="D101" s="2">
        <v>85</v>
      </c>
      <c r="E101" s="3">
        <v>75</v>
      </c>
      <c r="F101" s="4">
        <v>80</v>
      </c>
      <c r="G101" s="5">
        <v>90</v>
      </c>
      <c r="H101" s="4">
        <v>75</v>
      </c>
      <c r="I101" s="6">
        <v>60</v>
      </c>
      <c r="J101">
        <v>465</v>
      </c>
      <c r="W101" s="10" t="s">
        <v>275</v>
      </c>
      <c r="Y101">
        <v>35</v>
      </c>
      <c r="Z101" t="s">
        <v>419</v>
      </c>
      <c r="AA101">
        <v>3</v>
      </c>
      <c r="AB101" s="37">
        <v>0.1167</v>
      </c>
      <c r="AC101" s="38">
        <f t="shared" si="4"/>
        <v>0.35009999999999997</v>
      </c>
      <c r="AE101">
        <v>82</v>
      </c>
      <c r="AF101" t="s">
        <v>458</v>
      </c>
      <c r="AG101">
        <v>4</v>
      </c>
      <c r="AH101" s="37">
        <v>5.1000000000000004E-3</v>
      </c>
    </row>
    <row r="102" spans="1:34" x14ac:dyDescent="0.25">
      <c r="A102">
        <v>-102</v>
      </c>
      <c r="B102" t="s">
        <v>97</v>
      </c>
      <c r="C102" s="1">
        <f t="shared" si="3"/>
        <v>600</v>
      </c>
      <c r="D102" s="2">
        <v>90</v>
      </c>
      <c r="E102" s="3">
        <v>85</v>
      </c>
      <c r="F102" s="4">
        <v>85</v>
      </c>
      <c r="G102" s="5">
        <v>100</v>
      </c>
      <c r="H102" s="4">
        <v>150</v>
      </c>
      <c r="I102" s="6">
        <v>90</v>
      </c>
      <c r="J102">
        <v>600</v>
      </c>
      <c r="W102" t="s">
        <v>276</v>
      </c>
      <c r="Y102">
        <v>94</v>
      </c>
      <c r="Z102" t="s">
        <v>470</v>
      </c>
      <c r="AA102">
        <v>2</v>
      </c>
      <c r="AB102" s="37">
        <v>0.17499999999999999</v>
      </c>
      <c r="AC102" s="38">
        <f t="shared" si="4"/>
        <v>0.35</v>
      </c>
      <c r="AE102">
        <v>88</v>
      </c>
      <c r="AF102" t="s">
        <v>464</v>
      </c>
      <c r="AG102">
        <v>4</v>
      </c>
      <c r="AH102" s="37">
        <v>5.1000000000000004E-3</v>
      </c>
    </row>
    <row r="103" spans="1:34" x14ac:dyDescent="0.25">
      <c r="A103">
        <v>-103</v>
      </c>
      <c r="B103" t="s">
        <v>159</v>
      </c>
      <c r="C103" s="1">
        <f>SUM(D103:I103)</f>
        <v>570</v>
      </c>
      <c r="D103" s="2">
        <v>95</v>
      </c>
      <c r="E103" s="3">
        <v>125</v>
      </c>
      <c r="F103" s="4">
        <v>105</v>
      </c>
      <c r="G103" s="5">
        <v>65</v>
      </c>
      <c r="H103" s="4">
        <v>95</v>
      </c>
      <c r="I103" s="6">
        <v>85</v>
      </c>
      <c r="J103">
        <v>570</v>
      </c>
      <c r="W103" s="12" t="s">
        <v>277</v>
      </c>
      <c r="X103" t="s">
        <v>278</v>
      </c>
      <c r="Y103">
        <v>172</v>
      </c>
      <c r="Z103" t="s">
        <v>522</v>
      </c>
      <c r="AA103">
        <v>2</v>
      </c>
      <c r="AB103" s="37">
        <v>0.17499999999999999</v>
      </c>
      <c r="AC103" s="38">
        <f t="shared" si="4"/>
        <v>0.35</v>
      </c>
      <c r="AE103">
        <v>89</v>
      </c>
      <c r="AF103" t="s">
        <v>465</v>
      </c>
      <c r="AG103">
        <v>4</v>
      </c>
      <c r="AH103" s="37">
        <v>5.1000000000000004E-3</v>
      </c>
    </row>
    <row r="104" spans="1:34" x14ac:dyDescent="0.25">
      <c r="A104">
        <v>-104</v>
      </c>
      <c r="B104" t="s">
        <v>160</v>
      </c>
      <c r="C104" s="1">
        <f>SUM(D104:I104)</f>
        <v>570</v>
      </c>
      <c r="D104" s="2">
        <v>95</v>
      </c>
      <c r="E104" s="3">
        <v>85</v>
      </c>
      <c r="F104" s="4">
        <v>65</v>
      </c>
      <c r="G104" s="5">
        <v>105</v>
      </c>
      <c r="H104" s="4">
        <v>95</v>
      </c>
      <c r="I104" s="6">
        <v>125</v>
      </c>
      <c r="J104">
        <v>570</v>
      </c>
      <c r="W104" s="12" t="s">
        <v>279</v>
      </c>
      <c r="Y104">
        <v>114</v>
      </c>
      <c r="Z104" t="s">
        <v>484</v>
      </c>
      <c r="AA104">
        <v>4</v>
      </c>
      <c r="AB104" s="37">
        <v>8.5000000000000006E-2</v>
      </c>
      <c r="AC104" s="38">
        <f t="shared" si="4"/>
        <v>0.34</v>
      </c>
      <c r="AE104">
        <v>90</v>
      </c>
      <c r="AF104" t="s">
        <v>466</v>
      </c>
      <c r="AG104">
        <v>4</v>
      </c>
      <c r="AH104" s="37">
        <v>5.1000000000000004E-3</v>
      </c>
    </row>
    <row r="105" spans="1:34" x14ac:dyDescent="0.25">
      <c r="A105">
        <v>-105</v>
      </c>
      <c r="B105" t="s">
        <v>133</v>
      </c>
      <c r="C105" s="1">
        <f t="shared" si="3"/>
        <v>570</v>
      </c>
      <c r="D105" s="2">
        <v>95</v>
      </c>
      <c r="E105" s="3">
        <v>65</v>
      </c>
      <c r="F105" s="4">
        <v>85</v>
      </c>
      <c r="G105" s="5">
        <v>125</v>
      </c>
      <c r="H105" s="4">
        <v>95</v>
      </c>
      <c r="I105" s="6">
        <v>105</v>
      </c>
      <c r="J105">
        <v>570</v>
      </c>
      <c r="W105" s="10" t="s">
        <v>280</v>
      </c>
      <c r="Y105">
        <v>58</v>
      </c>
      <c r="Z105" t="s">
        <v>434</v>
      </c>
      <c r="AA105">
        <v>2</v>
      </c>
      <c r="AB105" s="37">
        <v>0.17</v>
      </c>
      <c r="AC105" s="38">
        <f t="shared" si="4"/>
        <v>0.34</v>
      </c>
      <c r="AE105">
        <v>93</v>
      </c>
      <c r="AF105" t="s">
        <v>469</v>
      </c>
      <c r="AG105">
        <v>4</v>
      </c>
      <c r="AH105" s="37">
        <v>5.1000000000000004E-3</v>
      </c>
    </row>
    <row r="106" spans="1:34" x14ac:dyDescent="0.25">
      <c r="A106">
        <v>-106</v>
      </c>
      <c r="B106" t="s">
        <v>98</v>
      </c>
      <c r="C106" s="1">
        <f t="shared" si="3"/>
        <v>450</v>
      </c>
      <c r="D106" s="2">
        <v>50</v>
      </c>
      <c r="E106" s="3">
        <v>40</v>
      </c>
      <c r="F106" s="4">
        <v>50</v>
      </c>
      <c r="G106" s="5">
        <v>120</v>
      </c>
      <c r="H106" s="4">
        <v>90</v>
      </c>
      <c r="I106" s="6">
        <v>100</v>
      </c>
      <c r="J106">
        <v>450</v>
      </c>
      <c r="W106" t="s">
        <v>281</v>
      </c>
      <c r="Y106">
        <v>83</v>
      </c>
      <c r="Z106" t="s">
        <v>459</v>
      </c>
      <c r="AA106">
        <v>2</v>
      </c>
      <c r="AB106" s="37">
        <v>0.17</v>
      </c>
      <c r="AC106" s="38">
        <f t="shared" si="4"/>
        <v>0.34</v>
      </c>
      <c r="AE106">
        <v>103</v>
      </c>
      <c r="AF106" t="s">
        <v>477</v>
      </c>
      <c r="AG106">
        <v>4</v>
      </c>
      <c r="AH106" s="37">
        <v>5.1000000000000004E-3</v>
      </c>
    </row>
    <row r="107" spans="1:34" x14ac:dyDescent="0.25">
      <c r="A107">
        <v>-107</v>
      </c>
      <c r="B107" t="s">
        <v>99</v>
      </c>
      <c r="C107" s="1">
        <f t="shared" si="3"/>
        <v>335</v>
      </c>
      <c r="D107" s="2">
        <v>40</v>
      </c>
      <c r="E107" s="3">
        <v>45</v>
      </c>
      <c r="F107" s="4">
        <v>40</v>
      </c>
      <c r="G107" s="5">
        <v>75</v>
      </c>
      <c r="H107" s="4">
        <v>65</v>
      </c>
      <c r="I107" s="6">
        <v>70</v>
      </c>
      <c r="J107">
        <v>335</v>
      </c>
      <c r="W107" t="s">
        <v>184</v>
      </c>
      <c r="Y107">
        <v>112</v>
      </c>
      <c r="Z107" t="s">
        <v>44</v>
      </c>
      <c r="AA107">
        <v>2</v>
      </c>
      <c r="AB107" s="37">
        <v>0.17</v>
      </c>
      <c r="AC107" s="38">
        <f t="shared" si="4"/>
        <v>0.34</v>
      </c>
      <c r="AE107">
        <v>109</v>
      </c>
      <c r="AF107" t="s">
        <v>481</v>
      </c>
      <c r="AG107">
        <v>4</v>
      </c>
      <c r="AH107" s="37">
        <v>5.1000000000000004E-3</v>
      </c>
    </row>
    <row r="108" spans="1:34" x14ac:dyDescent="0.25">
      <c r="A108">
        <v>-108</v>
      </c>
      <c r="B108" t="s">
        <v>100</v>
      </c>
      <c r="C108" s="1">
        <f t="shared" si="3"/>
        <v>505</v>
      </c>
      <c r="D108" s="2">
        <v>85</v>
      </c>
      <c r="E108" s="3">
        <v>60</v>
      </c>
      <c r="F108" s="4">
        <v>65</v>
      </c>
      <c r="G108" s="5">
        <v>100</v>
      </c>
      <c r="H108" s="4">
        <v>110</v>
      </c>
      <c r="I108" s="6">
        <v>85</v>
      </c>
      <c r="J108">
        <v>505</v>
      </c>
      <c r="W108" s="10" t="s">
        <v>282</v>
      </c>
      <c r="Y108">
        <v>158</v>
      </c>
      <c r="Z108" t="s">
        <v>39</v>
      </c>
      <c r="AA108">
        <v>3</v>
      </c>
      <c r="AB108" s="37">
        <v>0.1133</v>
      </c>
      <c r="AC108" s="38">
        <f t="shared" si="4"/>
        <v>0.33989999999999998</v>
      </c>
      <c r="AE108">
        <v>113</v>
      </c>
      <c r="AF108" t="s">
        <v>483</v>
      </c>
      <c r="AG108">
        <v>4</v>
      </c>
      <c r="AH108" s="37">
        <v>5.1000000000000004E-3</v>
      </c>
    </row>
    <row r="109" spans="1:34" x14ac:dyDescent="0.25">
      <c r="A109">
        <v>-109</v>
      </c>
      <c r="B109" t="s">
        <v>101</v>
      </c>
      <c r="C109" s="1">
        <f t="shared" si="3"/>
        <v>390</v>
      </c>
      <c r="D109" s="2">
        <v>55</v>
      </c>
      <c r="E109" s="3">
        <v>76</v>
      </c>
      <c r="F109" s="4">
        <v>55</v>
      </c>
      <c r="G109" s="5">
        <v>54</v>
      </c>
      <c r="H109" s="4">
        <v>90</v>
      </c>
      <c r="I109" s="6">
        <v>60</v>
      </c>
      <c r="J109">
        <v>390</v>
      </c>
      <c r="W109" t="s">
        <v>283</v>
      </c>
      <c r="Y109">
        <v>105</v>
      </c>
      <c r="Z109" t="s">
        <v>479</v>
      </c>
      <c r="AA109">
        <v>2</v>
      </c>
      <c r="AB109" s="37">
        <v>0.16500000000000001</v>
      </c>
      <c r="AC109" s="38">
        <f t="shared" si="4"/>
        <v>0.33</v>
      </c>
      <c r="AE109">
        <v>116</v>
      </c>
      <c r="AF109" t="s">
        <v>486</v>
      </c>
      <c r="AG109">
        <v>4</v>
      </c>
      <c r="AH109" s="37">
        <v>5.1000000000000004E-3</v>
      </c>
    </row>
    <row r="110" spans="1:34" x14ac:dyDescent="0.25">
      <c r="A110">
        <v>-110</v>
      </c>
      <c r="B110" t="s">
        <v>102</v>
      </c>
      <c r="C110" s="1">
        <f t="shared" si="3"/>
        <v>455</v>
      </c>
      <c r="D110" s="2">
        <v>75</v>
      </c>
      <c r="E110" s="3">
        <v>80</v>
      </c>
      <c r="F110" s="4">
        <v>75</v>
      </c>
      <c r="G110" s="5">
        <v>60</v>
      </c>
      <c r="H110" s="4">
        <v>90</v>
      </c>
      <c r="I110" s="6">
        <v>75</v>
      </c>
      <c r="J110">
        <v>455</v>
      </c>
      <c r="W110" s="10" t="s">
        <v>284</v>
      </c>
      <c r="Y110">
        <v>223</v>
      </c>
      <c r="Z110" t="s">
        <v>559</v>
      </c>
      <c r="AA110">
        <v>2</v>
      </c>
      <c r="AB110" s="37">
        <v>0.16500000000000001</v>
      </c>
      <c r="AC110" s="38">
        <f t="shared" si="4"/>
        <v>0.33</v>
      </c>
      <c r="AE110">
        <v>123</v>
      </c>
      <c r="AF110" t="s">
        <v>490</v>
      </c>
      <c r="AG110">
        <v>4</v>
      </c>
      <c r="AH110" s="37">
        <v>5.1000000000000004E-3</v>
      </c>
    </row>
    <row r="111" spans="1:34" x14ac:dyDescent="0.25">
      <c r="A111">
        <v>-111</v>
      </c>
      <c r="B111" t="s">
        <v>103</v>
      </c>
      <c r="C111" s="1">
        <f t="shared" si="3"/>
        <v>600</v>
      </c>
      <c r="D111" s="2">
        <v>100</v>
      </c>
      <c r="E111" s="3">
        <v>100</v>
      </c>
      <c r="F111" s="4">
        <v>100</v>
      </c>
      <c r="G111" s="5">
        <v>100</v>
      </c>
      <c r="H111" s="4">
        <v>100</v>
      </c>
      <c r="I111" s="6">
        <v>100</v>
      </c>
      <c r="J111">
        <v>600</v>
      </c>
      <c r="W111" t="s">
        <v>285</v>
      </c>
      <c r="Y111">
        <v>41</v>
      </c>
      <c r="Z111" t="s">
        <v>47</v>
      </c>
      <c r="AA111">
        <v>3</v>
      </c>
      <c r="AB111" s="37">
        <v>0.1067</v>
      </c>
      <c r="AC111" s="38">
        <f t="shared" si="4"/>
        <v>0.3201</v>
      </c>
      <c r="AE111">
        <v>131</v>
      </c>
      <c r="AF111" t="s">
        <v>582</v>
      </c>
      <c r="AG111">
        <v>4</v>
      </c>
      <c r="AH111" s="37">
        <v>5.1000000000000004E-3</v>
      </c>
    </row>
    <row r="112" spans="1:34" x14ac:dyDescent="0.25">
      <c r="A112">
        <v>-112</v>
      </c>
      <c r="B112" t="s">
        <v>104</v>
      </c>
      <c r="C112" s="1">
        <f t="shared" si="3"/>
        <v>400</v>
      </c>
      <c r="D112" s="2">
        <v>60</v>
      </c>
      <c r="E112" s="3">
        <v>75</v>
      </c>
      <c r="F112" s="4">
        <v>70</v>
      </c>
      <c r="G112" s="5">
        <v>55</v>
      </c>
      <c r="H112" s="4">
        <v>65</v>
      </c>
      <c r="I112" s="6">
        <v>75</v>
      </c>
      <c r="J112">
        <v>400</v>
      </c>
      <c r="W112" s="10" t="s">
        <v>286</v>
      </c>
      <c r="Y112">
        <v>202</v>
      </c>
      <c r="Z112" t="s">
        <v>539</v>
      </c>
      <c r="AA112">
        <v>2</v>
      </c>
      <c r="AB112" s="37">
        <v>0.16</v>
      </c>
      <c r="AC112" s="38">
        <f t="shared" si="4"/>
        <v>0.32</v>
      </c>
      <c r="AE112">
        <v>139</v>
      </c>
      <c r="AF112" t="s">
        <v>500</v>
      </c>
      <c r="AG112">
        <v>4</v>
      </c>
      <c r="AH112" s="37">
        <v>5.1000000000000004E-3</v>
      </c>
    </row>
    <row r="113" spans="1:34" x14ac:dyDescent="0.25">
      <c r="A113">
        <v>-113</v>
      </c>
      <c r="B113" t="s">
        <v>105</v>
      </c>
      <c r="C113" s="1">
        <f t="shared" si="3"/>
        <v>520</v>
      </c>
      <c r="D113" s="2">
        <v>120</v>
      </c>
      <c r="E113" s="3">
        <v>75</v>
      </c>
      <c r="F113" s="4">
        <v>100</v>
      </c>
      <c r="G113" s="5">
        <v>85</v>
      </c>
      <c r="H113" s="4">
        <v>65</v>
      </c>
      <c r="I113" s="6">
        <v>75</v>
      </c>
      <c r="J113">
        <v>520</v>
      </c>
      <c r="W113" s="10" t="s">
        <v>287</v>
      </c>
      <c r="Y113">
        <v>177</v>
      </c>
      <c r="Z113" t="s">
        <v>524</v>
      </c>
      <c r="AA113">
        <v>3</v>
      </c>
      <c r="AB113" s="37">
        <v>0.1033</v>
      </c>
      <c r="AC113" s="38">
        <f t="shared" si="4"/>
        <v>0.30990000000000001</v>
      </c>
      <c r="AE113">
        <v>142</v>
      </c>
      <c r="AF113" t="s">
        <v>502</v>
      </c>
      <c r="AG113">
        <v>4</v>
      </c>
      <c r="AH113" s="37">
        <v>5.1000000000000004E-3</v>
      </c>
    </row>
    <row r="114" spans="1:34" x14ac:dyDescent="0.25">
      <c r="A114">
        <v>-114</v>
      </c>
      <c r="B114" t="s">
        <v>106</v>
      </c>
      <c r="C114" s="1">
        <f t="shared" si="3"/>
        <v>520</v>
      </c>
      <c r="D114" s="2">
        <v>75</v>
      </c>
      <c r="E114" s="3">
        <v>65</v>
      </c>
      <c r="F114" s="4">
        <v>85</v>
      </c>
      <c r="G114" s="5">
        <v>120</v>
      </c>
      <c r="H114" s="4">
        <v>100</v>
      </c>
      <c r="I114" s="6">
        <v>75</v>
      </c>
      <c r="J114">
        <v>520</v>
      </c>
      <c r="W114" t="s">
        <v>288</v>
      </c>
      <c r="Y114">
        <v>57</v>
      </c>
      <c r="Z114" t="s">
        <v>433</v>
      </c>
      <c r="AA114">
        <v>2</v>
      </c>
      <c r="AB114" s="37">
        <v>0.15</v>
      </c>
      <c r="AC114" s="38">
        <f t="shared" si="4"/>
        <v>0.3</v>
      </c>
      <c r="AE114">
        <v>147</v>
      </c>
      <c r="AF114" t="s">
        <v>506</v>
      </c>
      <c r="AG114">
        <v>4</v>
      </c>
      <c r="AH114" s="37">
        <v>5.1000000000000004E-3</v>
      </c>
    </row>
    <row r="115" spans="1:34" x14ac:dyDescent="0.25">
      <c r="A115">
        <v>-115</v>
      </c>
      <c r="B115" t="s">
        <v>107</v>
      </c>
      <c r="C115" s="1">
        <f t="shared" si="3"/>
        <v>520</v>
      </c>
      <c r="D115" s="2">
        <v>85</v>
      </c>
      <c r="E115" s="3">
        <v>120</v>
      </c>
      <c r="F115" s="4">
        <v>75</v>
      </c>
      <c r="G115" s="5">
        <v>100</v>
      </c>
      <c r="H115" s="4">
        <v>75</v>
      </c>
      <c r="I115" s="6">
        <v>65</v>
      </c>
      <c r="J115">
        <v>520</v>
      </c>
      <c r="W115" t="s">
        <v>289</v>
      </c>
      <c r="Y115">
        <v>126</v>
      </c>
      <c r="Z115" t="s">
        <v>492</v>
      </c>
      <c r="AA115">
        <v>2</v>
      </c>
      <c r="AB115" s="37">
        <v>0.15</v>
      </c>
      <c r="AC115" s="38">
        <f t="shared" si="4"/>
        <v>0.3</v>
      </c>
      <c r="AE115">
        <v>148</v>
      </c>
      <c r="AF115" t="s">
        <v>507</v>
      </c>
      <c r="AG115">
        <v>4</v>
      </c>
      <c r="AH115" s="37">
        <v>5.1000000000000004E-3</v>
      </c>
    </row>
    <row r="116" spans="1:34" x14ac:dyDescent="0.25">
      <c r="A116">
        <v>-116</v>
      </c>
      <c r="B116" t="s">
        <v>108</v>
      </c>
      <c r="C116" s="1">
        <f t="shared" si="3"/>
        <v>520</v>
      </c>
      <c r="D116" s="2">
        <v>100</v>
      </c>
      <c r="E116" s="3">
        <v>120</v>
      </c>
      <c r="F116" s="4">
        <v>85</v>
      </c>
      <c r="G116" s="5">
        <v>75</v>
      </c>
      <c r="H116" s="4">
        <v>65</v>
      </c>
      <c r="I116" s="6">
        <v>75</v>
      </c>
      <c r="J116">
        <v>520</v>
      </c>
      <c r="W116" s="10" t="s">
        <v>290</v>
      </c>
      <c r="Y116">
        <v>205</v>
      </c>
      <c r="Z116" t="s">
        <v>542</v>
      </c>
      <c r="AA116">
        <v>2</v>
      </c>
      <c r="AB116" s="37">
        <v>0.15</v>
      </c>
      <c r="AC116" s="38">
        <f t="shared" si="4"/>
        <v>0.3</v>
      </c>
      <c r="AE116">
        <v>152</v>
      </c>
      <c r="AF116" t="s">
        <v>511</v>
      </c>
      <c r="AG116">
        <v>4</v>
      </c>
      <c r="AH116" s="37">
        <v>5.1000000000000004E-3</v>
      </c>
    </row>
    <row r="117" spans="1:34" x14ac:dyDescent="0.25">
      <c r="A117">
        <v>-117</v>
      </c>
      <c r="B117" t="s">
        <v>109</v>
      </c>
      <c r="C117" s="1">
        <f t="shared" si="3"/>
        <v>520</v>
      </c>
      <c r="D117" s="2">
        <v>75</v>
      </c>
      <c r="E117" s="3">
        <v>75</v>
      </c>
      <c r="F117" s="4">
        <v>65</v>
      </c>
      <c r="G117" s="5">
        <v>85</v>
      </c>
      <c r="H117" s="4">
        <v>120</v>
      </c>
      <c r="I117" s="6">
        <v>100</v>
      </c>
      <c r="J117">
        <v>520</v>
      </c>
      <c r="W117" t="s">
        <v>291</v>
      </c>
      <c r="Y117">
        <v>79</v>
      </c>
      <c r="Z117" t="s">
        <v>455</v>
      </c>
      <c r="AA117">
        <v>1</v>
      </c>
      <c r="AB117" s="37">
        <v>0.3</v>
      </c>
      <c r="AC117" s="38">
        <f t="shared" si="4"/>
        <v>0.3</v>
      </c>
      <c r="AE117">
        <v>157</v>
      </c>
      <c r="AF117" t="s">
        <v>38</v>
      </c>
      <c r="AG117">
        <v>4</v>
      </c>
      <c r="AH117" s="37">
        <v>5.1000000000000004E-3</v>
      </c>
    </row>
    <row r="118" spans="1:34" x14ac:dyDescent="0.25">
      <c r="A118">
        <v>-118</v>
      </c>
      <c r="B118" t="s">
        <v>110</v>
      </c>
      <c r="C118" s="1">
        <f t="shared" si="3"/>
        <v>520</v>
      </c>
      <c r="D118" s="2">
        <v>85</v>
      </c>
      <c r="E118" s="3">
        <v>100</v>
      </c>
      <c r="F118" s="4">
        <v>120</v>
      </c>
      <c r="G118" s="5">
        <v>75</v>
      </c>
      <c r="H118" s="4">
        <v>75</v>
      </c>
      <c r="I118" s="6">
        <v>65</v>
      </c>
      <c r="J118">
        <v>520</v>
      </c>
      <c r="W118" t="s">
        <v>292</v>
      </c>
      <c r="Y118">
        <v>55</v>
      </c>
      <c r="Z118" t="s">
        <v>431</v>
      </c>
      <c r="AA118">
        <v>2</v>
      </c>
      <c r="AB118" s="37">
        <v>0.14000000000000001</v>
      </c>
      <c r="AC118" s="38">
        <f t="shared" si="4"/>
        <v>0.28000000000000003</v>
      </c>
      <c r="AE118">
        <v>173</v>
      </c>
      <c r="AF118" t="s">
        <v>523</v>
      </c>
      <c r="AG118">
        <v>4</v>
      </c>
      <c r="AH118" s="37">
        <v>5.1000000000000004E-3</v>
      </c>
    </row>
    <row r="119" spans="1:34" x14ac:dyDescent="0.25">
      <c r="A119">
        <v>-119</v>
      </c>
      <c r="B119" t="s">
        <v>111</v>
      </c>
      <c r="C119" s="1">
        <f t="shared" si="3"/>
        <v>520</v>
      </c>
      <c r="D119" s="2">
        <v>75</v>
      </c>
      <c r="E119" s="3">
        <v>65</v>
      </c>
      <c r="F119" s="4">
        <v>85</v>
      </c>
      <c r="G119" s="5">
        <v>100</v>
      </c>
      <c r="H119" s="4">
        <v>120</v>
      </c>
      <c r="I119" s="6">
        <v>75</v>
      </c>
      <c r="J119">
        <v>520</v>
      </c>
      <c r="W119" s="10" t="s">
        <v>293</v>
      </c>
      <c r="Y119">
        <v>166</v>
      </c>
      <c r="Z119" t="s">
        <v>68</v>
      </c>
      <c r="AA119">
        <v>3</v>
      </c>
      <c r="AB119" s="37">
        <v>0.09</v>
      </c>
      <c r="AC119" s="38">
        <f t="shared" si="4"/>
        <v>0.27</v>
      </c>
      <c r="AE119">
        <v>176</v>
      </c>
      <c r="AF119" t="s">
        <v>574</v>
      </c>
      <c r="AG119">
        <v>4</v>
      </c>
      <c r="AH119" s="37">
        <v>5.1000000000000004E-3</v>
      </c>
    </row>
    <row r="120" spans="1:34" x14ac:dyDescent="0.25">
      <c r="A120">
        <v>-120</v>
      </c>
      <c r="B120" t="s">
        <v>112</v>
      </c>
      <c r="C120" s="1">
        <f t="shared" si="3"/>
        <v>520</v>
      </c>
      <c r="D120" s="2">
        <v>65</v>
      </c>
      <c r="E120" s="3">
        <v>75</v>
      </c>
      <c r="F120" s="4">
        <v>120</v>
      </c>
      <c r="G120" s="5">
        <v>85</v>
      </c>
      <c r="H120" s="4">
        <v>100</v>
      </c>
      <c r="I120" s="6">
        <v>75</v>
      </c>
      <c r="J120">
        <v>520</v>
      </c>
      <c r="W120" s="12" t="s">
        <v>294</v>
      </c>
      <c r="Y120">
        <v>92</v>
      </c>
      <c r="Z120" t="s">
        <v>468</v>
      </c>
      <c r="AA120">
        <v>2</v>
      </c>
      <c r="AB120" s="37">
        <v>0.13500000000000001</v>
      </c>
      <c r="AC120" s="38">
        <f t="shared" si="4"/>
        <v>0.27</v>
      </c>
      <c r="AE120">
        <v>216</v>
      </c>
      <c r="AF120" t="s">
        <v>553</v>
      </c>
      <c r="AG120">
        <v>4</v>
      </c>
      <c r="AH120" s="37">
        <v>5.1000000000000004E-3</v>
      </c>
    </row>
    <row r="121" spans="1:34" x14ac:dyDescent="0.25">
      <c r="A121">
        <v>-121</v>
      </c>
      <c r="B121" t="s">
        <v>113</v>
      </c>
      <c r="C121" s="1">
        <f t="shared" si="3"/>
        <v>520</v>
      </c>
      <c r="D121" s="2">
        <v>75</v>
      </c>
      <c r="E121" s="3">
        <v>120</v>
      </c>
      <c r="F121" s="4">
        <v>85</v>
      </c>
      <c r="G121" s="5">
        <v>65</v>
      </c>
      <c r="H121" s="4">
        <v>100</v>
      </c>
      <c r="I121" s="6">
        <v>75</v>
      </c>
      <c r="J121">
        <v>520</v>
      </c>
      <c r="W121" s="10" t="s">
        <v>295</v>
      </c>
      <c r="Y121">
        <v>101</v>
      </c>
      <c r="Z121" t="s">
        <v>475</v>
      </c>
      <c r="AA121">
        <v>2</v>
      </c>
      <c r="AB121" s="37">
        <v>0.13500000000000001</v>
      </c>
      <c r="AC121" s="38">
        <f t="shared" si="4"/>
        <v>0.27</v>
      </c>
      <c r="AE121">
        <v>219</v>
      </c>
      <c r="AF121" t="s">
        <v>556</v>
      </c>
      <c r="AG121">
        <v>4</v>
      </c>
      <c r="AH121" s="37">
        <v>5.1000000000000004E-3</v>
      </c>
    </row>
    <row r="122" spans="1:34" x14ac:dyDescent="0.25">
      <c r="A122">
        <v>-122</v>
      </c>
      <c r="B122" t="s">
        <v>114</v>
      </c>
      <c r="C122" s="1">
        <f t="shared" si="3"/>
        <v>520</v>
      </c>
      <c r="D122" s="2">
        <v>75</v>
      </c>
      <c r="E122" s="3">
        <v>100</v>
      </c>
      <c r="F122" s="4">
        <v>75</v>
      </c>
      <c r="G122" s="5">
        <v>120</v>
      </c>
      <c r="H122" s="4">
        <v>65</v>
      </c>
      <c r="I122" s="6">
        <v>85</v>
      </c>
      <c r="J122">
        <v>520</v>
      </c>
      <c r="W122" s="10" t="s">
        <v>186</v>
      </c>
      <c r="Y122">
        <v>152</v>
      </c>
      <c r="Z122" t="s">
        <v>511</v>
      </c>
      <c r="AA122">
        <v>2</v>
      </c>
      <c r="AB122" s="37">
        <v>0.13500000000000001</v>
      </c>
      <c r="AC122" s="38">
        <f t="shared" si="4"/>
        <v>0.27</v>
      </c>
      <c r="AE122">
        <v>2</v>
      </c>
      <c r="AF122" t="s">
        <v>390</v>
      </c>
      <c r="AG122">
        <v>3</v>
      </c>
      <c r="AH122" s="37">
        <v>3.8E-3</v>
      </c>
    </row>
    <row r="123" spans="1:34" x14ac:dyDescent="0.25">
      <c r="A123">
        <v>-123</v>
      </c>
      <c r="B123" t="s">
        <v>115</v>
      </c>
      <c r="C123" s="1">
        <f t="shared" si="3"/>
        <v>520</v>
      </c>
      <c r="D123" s="2">
        <v>65</v>
      </c>
      <c r="E123" s="3">
        <v>75</v>
      </c>
      <c r="F123" s="4">
        <v>75</v>
      </c>
      <c r="G123" s="5">
        <v>120</v>
      </c>
      <c r="H123" s="4">
        <v>100</v>
      </c>
      <c r="I123" s="6">
        <v>85</v>
      </c>
      <c r="J123">
        <v>520</v>
      </c>
      <c r="W123" t="s">
        <v>296</v>
      </c>
      <c r="Y123">
        <v>219</v>
      </c>
      <c r="Z123" t="s">
        <v>556</v>
      </c>
      <c r="AA123">
        <v>2</v>
      </c>
      <c r="AB123" s="37">
        <v>0.13500000000000001</v>
      </c>
      <c r="AC123" s="38">
        <f t="shared" si="4"/>
        <v>0.27</v>
      </c>
      <c r="AE123">
        <v>5</v>
      </c>
      <c r="AF123" t="s">
        <v>393</v>
      </c>
      <c r="AG123">
        <v>3</v>
      </c>
      <c r="AH123" s="37">
        <v>3.8E-3</v>
      </c>
    </row>
    <row r="124" spans="1:34" x14ac:dyDescent="0.25">
      <c r="A124">
        <v>-124</v>
      </c>
      <c r="B124" t="s">
        <v>116</v>
      </c>
      <c r="C124" s="1">
        <f t="shared" si="3"/>
        <v>310</v>
      </c>
      <c r="D124" s="2">
        <v>57</v>
      </c>
      <c r="E124" s="3">
        <v>51</v>
      </c>
      <c r="F124" s="4">
        <v>50</v>
      </c>
      <c r="G124" s="5">
        <v>50</v>
      </c>
      <c r="H124" s="4">
        <v>52</v>
      </c>
      <c r="I124" s="6">
        <v>50</v>
      </c>
      <c r="J124">
        <v>310</v>
      </c>
      <c r="W124" s="12" t="s">
        <v>297</v>
      </c>
      <c r="Y124">
        <v>136</v>
      </c>
      <c r="Z124" t="s">
        <v>63</v>
      </c>
      <c r="AA124">
        <v>2</v>
      </c>
      <c r="AB124" s="37">
        <v>0.13</v>
      </c>
      <c r="AC124" s="38">
        <f t="shared" si="4"/>
        <v>0.26</v>
      </c>
      <c r="AE124">
        <v>8</v>
      </c>
      <c r="AF124" t="s">
        <v>396</v>
      </c>
      <c r="AG124">
        <v>3</v>
      </c>
      <c r="AH124" s="37">
        <v>3.8E-3</v>
      </c>
    </row>
    <row r="125" spans="1:34" x14ac:dyDescent="0.25">
      <c r="A125">
        <v>-125</v>
      </c>
      <c r="B125" t="s">
        <v>117</v>
      </c>
      <c r="C125" s="1">
        <f t="shared" si="3"/>
        <v>405</v>
      </c>
      <c r="D125" s="2">
        <v>60</v>
      </c>
      <c r="E125" s="3">
        <v>79</v>
      </c>
      <c r="F125" s="4">
        <v>71</v>
      </c>
      <c r="G125" s="5">
        <v>55</v>
      </c>
      <c r="H125" s="4">
        <v>75</v>
      </c>
      <c r="I125" s="6">
        <v>65</v>
      </c>
      <c r="J125">
        <v>405</v>
      </c>
      <c r="W125" s="10" t="s">
        <v>298</v>
      </c>
      <c r="Y125">
        <v>61</v>
      </c>
      <c r="Z125" t="s">
        <v>437</v>
      </c>
      <c r="AA125">
        <v>2</v>
      </c>
      <c r="AB125" s="37">
        <v>0.125</v>
      </c>
      <c r="AC125" s="38">
        <f t="shared" si="4"/>
        <v>0.25</v>
      </c>
      <c r="AE125">
        <v>20</v>
      </c>
      <c r="AF125" t="s">
        <v>406</v>
      </c>
      <c r="AG125">
        <v>3</v>
      </c>
      <c r="AH125" s="37">
        <v>3.8E-3</v>
      </c>
    </row>
    <row r="126" spans="1:34" x14ac:dyDescent="0.25">
      <c r="A126">
        <v>-126</v>
      </c>
      <c r="B126" t="s">
        <v>118</v>
      </c>
      <c r="C126" s="1">
        <f t="shared" si="3"/>
        <v>526</v>
      </c>
      <c r="D126" s="2">
        <v>90</v>
      </c>
      <c r="E126" s="3">
        <v>95</v>
      </c>
      <c r="F126" s="4">
        <v>86</v>
      </c>
      <c r="G126" s="5">
        <v>105</v>
      </c>
      <c r="H126" s="4">
        <v>80</v>
      </c>
      <c r="I126" s="6">
        <v>70</v>
      </c>
      <c r="J126">
        <v>526</v>
      </c>
      <c r="W126" s="10" t="s">
        <v>299</v>
      </c>
      <c r="Y126">
        <v>171</v>
      </c>
      <c r="Z126" t="s">
        <v>521</v>
      </c>
      <c r="AA126">
        <v>2</v>
      </c>
      <c r="AB126" s="37">
        <v>0.125</v>
      </c>
      <c r="AC126" s="38">
        <f t="shared" si="4"/>
        <v>0.25</v>
      </c>
      <c r="AE126">
        <v>21</v>
      </c>
      <c r="AF126" t="s">
        <v>407</v>
      </c>
      <c r="AG126">
        <v>3</v>
      </c>
      <c r="AH126" s="37">
        <v>3.8E-3</v>
      </c>
    </row>
    <row r="127" spans="1:34" x14ac:dyDescent="0.25">
      <c r="A127">
        <v>-127</v>
      </c>
      <c r="B127" t="s">
        <v>119</v>
      </c>
      <c r="C127" s="1">
        <f t="shared" si="3"/>
        <v>331</v>
      </c>
      <c r="D127" s="2">
        <v>52</v>
      </c>
      <c r="E127" s="3">
        <v>53</v>
      </c>
      <c r="F127" s="4">
        <v>52</v>
      </c>
      <c r="G127" s="5">
        <v>58</v>
      </c>
      <c r="H127" s="4">
        <v>54</v>
      </c>
      <c r="I127" s="6">
        <v>62</v>
      </c>
      <c r="J127">
        <v>331</v>
      </c>
      <c r="W127" s="10" t="s">
        <v>300</v>
      </c>
      <c r="Y127">
        <v>164</v>
      </c>
      <c r="Z127" t="s">
        <v>517</v>
      </c>
      <c r="AA127">
        <v>1</v>
      </c>
      <c r="AB127" s="37">
        <v>0.25</v>
      </c>
      <c r="AC127" s="38">
        <f t="shared" si="4"/>
        <v>0.25</v>
      </c>
      <c r="AE127">
        <v>23</v>
      </c>
      <c r="AF127" t="s">
        <v>409</v>
      </c>
      <c r="AG127">
        <v>3</v>
      </c>
      <c r="AH127" s="37">
        <v>3.8E-3</v>
      </c>
    </row>
    <row r="128" spans="1:34" x14ac:dyDescent="0.25">
      <c r="A128">
        <v>-128</v>
      </c>
      <c r="B128" t="s">
        <v>120</v>
      </c>
      <c r="C128" s="1">
        <f t="shared" si="3"/>
        <v>410</v>
      </c>
      <c r="D128" s="2">
        <v>54</v>
      </c>
      <c r="E128" s="3">
        <v>85</v>
      </c>
      <c r="F128" s="4">
        <v>63</v>
      </c>
      <c r="G128" s="5">
        <v>63</v>
      </c>
      <c r="H128" s="4">
        <v>69</v>
      </c>
      <c r="I128" s="6">
        <v>76</v>
      </c>
      <c r="J128">
        <v>410</v>
      </c>
      <c r="W128" s="10" t="s">
        <v>301</v>
      </c>
      <c r="Y128">
        <v>169</v>
      </c>
      <c r="Z128" t="s">
        <v>519</v>
      </c>
      <c r="AA128">
        <v>1</v>
      </c>
      <c r="AB128" s="37">
        <v>0.25</v>
      </c>
      <c r="AC128" s="38">
        <f t="shared" si="4"/>
        <v>0.25</v>
      </c>
      <c r="AE128">
        <v>28</v>
      </c>
      <c r="AF128" t="s">
        <v>412</v>
      </c>
      <c r="AG128">
        <v>3</v>
      </c>
      <c r="AH128" s="37">
        <v>3.8E-3</v>
      </c>
    </row>
    <row r="129" spans="1:34" x14ac:dyDescent="0.25">
      <c r="A129">
        <v>-129</v>
      </c>
      <c r="B129" t="s">
        <v>121</v>
      </c>
      <c r="C129" s="1">
        <f t="shared" si="3"/>
        <v>515</v>
      </c>
      <c r="D129" s="2">
        <v>58</v>
      </c>
      <c r="E129" s="3">
        <v>90</v>
      </c>
      <c r="F129" s="4">
        <v>95</v>
      </c>
      <c r="G129" s="5">
        <v>100</v>
      </c>
      <c r="H129" s="4">
        <v>95</v>
      </c>
      <c r="I129" s="6">
        <v>77</v>
      </c>
      <c r="J129">
        <v>515</v>
      </c>
      <c r="W129" t="s">
        <v>302</v>
      </c>
      <c r="Y129">
        <v>129</v>
      </c>
      <c r="Z129" t="s">
        <v>583</v>
      </c>
      <c r="AA129">
        <v>3</v>
      </c>
      <c r="AB129" s="37">
        <v>8.3299999999999999E-2</v>
      </c>
      <c r="AC129" s="38">
        <f t="shared" si="4"/>
        <v>0.24990000000000001</v>
      </c>
      <c r="AE129">
        <v>30</v>
      </c>
      <c r="AF129" t="s">
        <v>414</v>
      </c>
      <c r="AG129">
        <v>3</v>
      </c>
      <c r="AH129" s="37">
        <v>3.8E-3</v>
      </c>
    </row>
    <row r="130" spans="1:34" x14ac:dyDescent="0.25">
      <c r="A130">
        <v>-130</v>
      </c>
      <c r="B130" t="s">
        <v>122</v>
      </c>
      <c r="C130" s="1">
        <f t="shared" si="3"/>
        <v>335</v>
      </c>
      <c r="D130" s="2">
        <v>60</v>
      </c>
      <c r="E130" s="3">
        <v>67</v>
      </c>
      <c r="F130" s="4">
        <v>65</v>
      </c>
      <c r="G130" s="5">
        <v>51</v>
      </c>
      <c r="H130" s="4">
        <v>40</v>
      </c>
      <c r="I130" s="6">
        <v>52</v>
      </c>
      <c r="J130">
        <v>335</v>
      </c>
      <c r="W130" t="s">
        <v>303</v>
      </c>
      <c r="Y130">
        <v>43</v>
      </c>
      <c r="Z130" t="s">
        <v>49</v>
      </c>
      <c r="AA130">
        <v>2</v>
      </c>
      <c r="AB130" s="37">
        <v>0.12</v>
      </c>
      <c r="AC130" s="38">
        <f t="shared" si="4"/>
        <v>0.24</v>
      </c>
      <c r="AE130">
        <v>32</v>
      </c>
      <c r="AF130" t="s">
        <v>416</v>
      </c>
      <c r="AG130">
        <v>3</v>
      </c>
      <c r="AH130" s="37">
        <v>3.8E-3</v>
      </c>
    </row>
    <row r="131" spans="1:34" x14ac:dyDescent="0.25">
      <c r="A131">
        <v>-131</v>
      </c>
      <c r="B131" t="s">
        <v>123</v>
      </c>
      <c r="C131" s="1">
        <f t="shared" si="3"/>
        <v>422</v>
      </c>
      <c r="D131" s="2">
        <v>75</v>
      </c>
      <c r="E131" s="3">
        <v>99</v>
      </c>
      <c r="F131" s="4">
        <v>86</v>
      </c>
      <c r="G131" s="5">
        <v>56</v>
      </c>
      <c r="H131" s="4">
        <v>45</v>
      </c>
      <c r="I131" s="6">
        <v>61</v>
      </c>
      <c r="J131">
        <v>422</v>
      </c>
      <c r="W131" s="10" t="s">
        <v>304</v>
      </c>
      <c r="Y131">
        <v>45</v>
      </c>
      <c r="Z131" t="s">
        <v>578</v>
      </c>
      <c r="AA131">
        <v>2</v>
      </c>
      <c r="AB131" s="37">
        <v>0.12</v>
      </c>
      <c r="AC131" s="38">
        <f t="shared" si="4"/>
        <v>0.24</v>
      </c>
      <c r="AE131">
        <v>39</v>
      </c>
      <c r="AF131" t="s">
        <v>423</v>
      </c>
      <c r="AG131">
        <v>3</v>
      </c>
      <c r="AH131" s="37">
        <v>3.8E-3</v>
      </c>
    </row>
    <row r="132" spans="1:34" x14ac:dyDescent="0.25">
      <c r="A132">
        <v>-132</v>
      </c>
      <c r="B132" t="s">
        <v>124</v>
      </c>
      <c r="C132" s="1">
        <f t="shared" ref="C132:C140" si="5">SUM(D132:I132)</f>
        <v>514</v>
      </c>
      <c r="D132" s="2">
        <v>95</v>
      </c>
      <c r="E132" s="3">
        <v>80</v>
      </c>
      <c r="F132" s="4">
        <v>76</v>
      </c>
      <c r="G132" s="5">
        <v>128</v>
      </c>
      <c r="H132" s="4">
        <v>60</v>
      </c>
      <c r="I132" s="6">
        <v>75</v>
      </c>
      <c r="J132">
        <v>514</v>
      </c>
      <c r="W132" t="s">
        <v>305</v>
      </c>
      <c r="Y132">
        <v>175</v>
      </c>
      <c r="Z132" t="s">
        <v>573</v>
      </c>
      <c r="AA132">
        <v>2</v>
      </c>
      <c r="AB132" s="37">
        <v>0.12</v>
      </c>
      <c r="AC132" s="38">
        <f t="shared" si="4"/>
        <v>0.24</v>
      </c>
      <c r="AE132">
        <v>52</v>
      </c>
      <c r="AF132" t="s">
        <v>428</v>
      </c>
      <c r="AG132">
        <v>3</v>
      </c>
      <c r="AH132" s="37">
        <v>3.8E-3</v>
      </c>
    </row>
    <row r="133" spans="1:34" x14ac:dyDescent="0.25">
      <c r="A133">
        <v>-133</v>
      </c>
      <c r="B133" t="s">
        <v>125</v>
      </c>
      <c r="C133" s="1">
        <f t="shared" si="5"/>
        <v>650</v>
      </c>
      <c r="D133" s="2">
        <v>100</v>
      </c>
      <c r="E133" s="3">
        <v>115</v>
      </c>
      <c r="F133" s="4">
        <v>85</v>
      </c>
      <c r="G133" s="5">
        <v>120</v>
      </c>
      <c r="H133" s="4">
        <v>105</v>
      </c>
      <c r="I133" s="6">
        <v>125</v>
      </c>
      <c r="J133">
        <v>650</v>
      </c>
      <c r="W133" s="10" t="s">
        <v>306</v>
      </c>
      <c r="Y133">
        <v>221</v>
      </c>
      <c r="Z133" t="s">
        <v>558</v>
      </c>
      <c r="AA133">
        <v>3</v>
      </c>
      <c r="AB133" s="37">
        <v>7.6700000000000004E-2</v>
      </c>
      <c r="AC133" s="38">
        <f t="shared" si="4"/>
        <v>0.23010000000000003</v>
      </c>
      <c r="AE133">
        <v>54</v>
      </c>
      <c r="AF133" t="s">
        <v>430</v>
      </c>
      <c r="AG133">
        <v>3</v>
      </c>
      <c r="AH133" s="37">
        <v>3.8E-3</v>
      </c>
    </row>
    <row r="134" spans="1:34" x14ac:dyDescent="0.25">
      <c r="A134">
        <v>-134</v>
      </c>
      <c r="B134" t="s">
        <v>126</v>
      </c>
      <c r="C134" s="1">
        <f t="shared" si="5"/>
        <v>650</v>
      </c>
      <c r="D134" s="2">
        <v>110</v>
      </c>
      <c r="E134" s="3">
        <v>85</v>
      </c>
      <c r="F134" s="4">
        <v>120</v>
      </c>
      <c r="G134" s="5">
        <v>155</v>
      </c>
      <c r="H134" s="4">
        <v>80</v>
      </c>
      <c r="I134" s="6">
        <v>100</v>
      </c>
      <c r="J134">
        <v>650</v>
      </c>
      <c r="W134" s="10" t="s">
        <v>307</v>
      </c>
      <c r="Y134">
        <v>86</v>
      </c>
      <c r="Z134" t="s">
        <v>462</v>
      </c>
      <c r="AA134">
        <v>2</v>
      </c>
      <c r="AB134" s="37">
        <v>0.115</v>
      </c>
      <c r="AC134" s="38">
        <f t="shared" si="4"/>
        <v>0.23</v>
      </c>
      <c r="AE134">
        <v>65</v>
      </c>
      <c r="AF134" t="s">
        <v>441</v>
      </c>
      <c r="AG134">
        <v>3</v>
      </c>
      <c r="AH134" s="37">
        <v>3.8E-3</v>
      </c>
    </row>
    <row r="135" spans="1:34" x14ac:dyDescent="0.25">
      <c r="A135">
        <v>-135</v>
      </c>
      <c r="B135" t="s">
        <v>127</v>
      </c>
      <c r="C135" s="1">
        <f t="shared" si="5"/>
        <v>450</v>
      </c>
      <c r="D135" s="2">
        <v>70</v>
      </c>
      <c r="E135" s="3">
        <v>50</v>
      </c>
      <c r="F135" s="4">
        <v>90</v>
      </c>
      <c r="G135" s="5">
        <v>100</v>
      </c>
      <c r="H135" s="4">
        <v>90</v>
      </c>
      <c r="I135" s="6">
        <v>50</v>
      </c>
      <c r="J135">
        <v>450</v>
      </c>
      <c r="W135" s="10" t="s">
        <v>308</v>
      </c>
      <c r="Y135">
        <v>147</v>
      </c>
      <c r="Z135" t="s">
        <v>506</v>
      </c>
      <c r="AA135">
        <v>1</v>
      </c>
      <c r="AB135" s="37">
        <v>0.22</v>
      </c>
      <c r="AC135" s="38">
        <f t="shared" si="4"/>
        <v>0.22</v>
      </c>
      <c r="AE135">
        <v>67</v>
      </c>
      <c r="AF135" t="s">
        <v>443</v>
      </c>
      <c r="AG135">
        <v>3</v>
      </c>
      <c r="AH135" s="37">
        <v>3.8E-3</v>
      </c>
    </row>
    <row r="136" spans="1:34" x14ac:dyDescent="0.25">
      <c r="A136">
        <v>-136</v>
      </c>
      <c r="B136" t="s">
        <v>128</v>
      </c>
      <c r="C136" s="1">
        <f t="shared" si="5"/>
        <v>450</v>
      </c>
      <c r="D136" s="2">
        <v>50</v>
      </c>
      <c r="E136" s="3">
        <v>50</v>
      </c>
      <c r="F136" s="4">
        <v>100</v>
      </c>
      <c r="G136" s="5">
        <v>80</v>
      </c>
      <c r="H136" s="4">
        <v>100</v>
      </c>
      <c r="I136" s="6">
        <v>70</v>
      </c>
      <c r="J136">
        <v>450</v>
      </c>
      <c r="W136" s="10" t="s">
        <v>188</v>
      </c>
      <c r="Y136">
        <v>33</v>
      </c>
      <c r="Z136" t="s">
        <v>417</v>
      </c>
      <c r="AA136">
        <v>2</v>
      </c>
      <c r="AB136" s="37">
        <v>0.1</v>
      </c>
      <c r="AC136" s="38">
        <f t="shared" si="4"/>
        <v>0.2</v>
      </c>
      <c r="AE136">
        <v>70</v>
      </c>
      <c r="AF136" t="s">
        <v>446</v>
      </c>
      <c r="AG136">
        <v>3</v>
      </c>
      <c r="AH136" s="37">
        <v>3.8E-3</v>
      </c>
    </row>
    <row r="137" spans="1:34" x14ac:dyDescent="0.25">
      <c r="A137">
        <v>-137</v>
      </c>
      <c r="B137" t="s">
        <v>129</v>
      </c>
      <c r="C137" s="1">
        <f t="shared" si="5"/>
        <v>440</v>
      </c>
      <c r="D137" s="2">
        <v>60</v>
      </c>
      <c r="E137" s="3">
        <v>55</v>
      </c>
      <c r="F137" s="4">
        <v>90</v>
      </c>
      <c r="G137" s="5">
        <v>55</v>
      </c>
      <c r="H137" s="4">
        <v>80</v>
      </c>
      <c r="I137" s="6">
        <v>100</v>
      </c>
      <c r="J137">
        <v>440</v>
      </c>
      <c r="W137" t="s">
        <v>309</v>
      </c>
      <c r="Y137">
        <v>66</v>
      </c>
      <c r="Z137" t="s">
        <v>442</v>
      </c>
      <c r="AA137">
        <v>2</v>
      </c>
      <c r="AB137" s="37">
        <v>0.1</v>
      </c>
      <c r="AC137" s="38">
        <f t="shared" si="4"/>
        <v>0.2</v>
      </c>
      <c r="AE137">
        <v>71</v>
      </c>
      <c r="AF137" t="s">
        <v>447</v>
      </c>
      <c r="AG137">
        <v>3</v>
      </c>
      <c r="AH137" s="37">
        <v>3.8E-3</v>
      </c>
    </row>
    <row r="138" spans="1:34" x14ac:dyDescent="0.25">
      <c r="A138">
        <v>-138</v>
      </c>
      <c r="B138" t="s">
        <v>130</v>
      </c>
      <c r="C138" s="1">
        <f t="shared" si="5"/>
        <v>610</v>
      </c>
      <c r="D138" s="2">
        <v>90</v>
      </c>
      <c r="E138" s="3">
        <v>55</v>
      </c>
      <c r="F138" s="4">
        <v>80</v>
      </c>
      <c r="G138" s="5">
        <v>195</v>
      </c>
      <c r="H138" s="4">
        <v>100</v>
      </c>
      <c r="I138" s="6">
        <v>90</v>
      </c>
      <c r="J138">
        <v>610</v>
      </c>
      <c r="W138" s="10" t="s">
        <v>310</v>
      </c>
      <c r="X138" t="s">
        <v>311</v>
      </c>
      <c r="Y138">
        <v>190</v>
      </c>
      <c r="Z138" t="s">
        <v>528</v>
      </c>
      <c r="AA138">
        <v>2</v>
      </c>
      <c r="AB138" s="37">
        <v>0.1</v>
      </c>
      <c r="AC138" s="38">
        <f t="shared" si="4"/>
        <v>0.2</v>
      </c>
      <c r="AE138">
        <v>80</v>
      </c>
      <c r="AF138" t="s">
        <v>456</v>
      </c>
      <c r="AG138">
        <v>3</v>
      </c>
      <c r="AH138" s="37">
        <v>3.8E-3</v>
      </c>
    </row>
    <row r="139" spans="1:34" x14ac:dyDescent="0.25">
      <c r="A139">
        <v>-139</v>
      </c>
      <c r="B139" t="s">
        <v>131</v>
      </c>
      <c r="C139" s="1">
        <f t="shared" si="5"/>
        <v>610</v>
      </c>
      <c r="D139" s="2">
        <v>100</v>
      </c>
      <c r="E139" s="3">
        <v>70</v>
      </c>
      <c r="F139" s="4">
        <v>125</v>
      </c>
      <c r="G139" s="5">
        <v>120</v>
      </c>
      <c r="H139" s="4">
        <v>100</v>
      </c>
      <c r="I139" s="6">
        <v>95</v>
      </c>
      <c r="J139">
        <v>610</v>
      </c>
      <c r="W139" t="s">
        <v>312</v>
      </c>
      <c r="Y139">
        <v>72</v>
      </c>
      <c r="Z139" t="s">
        <v>448</v>
      </c>
      <c r="AA139">
        <v>1</v>
      </c>
      <c r="AB139" s="37">
        <v>0.2</v>
      </c>
      <c r="AC139" s="38">
        <f t="shared" si="4"/>
        <v>0.2</v>
      </c>
      <c r="AE139">
        <v>86</v>
      </c>
      <c r="AF139" t="s">
        <v>462</v>
      </c>
      <c r="AG139">
        <v>3</v>
      </c>
      <c r="AH139" s="37">
        <v>3.8E-3</v>
      </c>
    </row>
    <row r="140" spans="1:34" x14ac:dyDescent="0.25">
      <c r="A140">
        <v>-140</v>
      </c>
      <c r="B140" t="s">
        <v>132</v>
      </c>
      <c r="C140" s="1">
        <f t="shared" si="5"/>
        <v>620</v>
      </c>
      <c r="D140" s="2">
        <v>130</v>
      </c>
      <c r="E140" s="3">
        <v>90</v>
      </c>
      <c r="F140" s="4">
        <v>110</v>
      </c>
      <c r="G140" s="5">
        <v>80</v>
      </c>
      <c r="H140" s="4">
        <v>110</v>
      </c>
      <c r="I140" s="6">
        <v>100</v>
      </c>
      <c r="J140">
        <v>620</v>
      </c>
      <c r="W140" t="s">
        <v>313</v>
      </c>
      <c r="Y140">
        <v>91</v>
      </c>
      <c r="Z140" t="s">
        <v>467</v>
      </c>
      <c r="AA140">
        <v>1</v>
      </c>
      <c r="AB140" s="37">
        <v>0.2</v>
      </c>
      <c r="AC140" s="38">
        <f t="shared" si="4"/>
        <v>0.2</v>
      </c>
      <c r="AE140">
        <v>102</v>
      </c>
      <c r="AF140" t="s">
        <v>476</v>
      </c>
      <c r="AG140">
        <v>3</v>
      </c>
      <c r="AH140" s="37">
        <v>3.8E-3</v>
      </c>
    </row>
    <row r="141" spans="1:34" x14ac:dyDescent="0.25">
      <c r="A141">
        <v>-141</v>
      </c>
      <c r="B141" t="s">
        <v>168</v>
      </c>
      <c r="C141" s="1">
        <f>C59</f>
        <v>350</v>
      </c>
      <c r="D141" s="2">
        <f t="shared" ref="D141:J141" si="6">D59</f>
        <v>55</v>
      </c>
      <c r="E141" s="3">
        <f t="shared" si="6"/>
        <v>60</v>
      </c>
      <c r="F141" s="4">
        <f t="shared" si="6"/>
        <v>40</v>
      </c>
      <c r="G141" s="5">
        <f t="shared" si="6"/>
        <v>60</v>
      </c>
      <c r="H141" s="4">
        <f t="shared" si="6"/>
        <v>55</v>
      </c>
      <c r="I141" s="6">
        <f t="shared" si="6"/>
        <v>80</v>
      </c>
      <c r="J141" s="9">
        <f t="shared" si="6"/>
        <v>350</v>
      </c>
      <c r="W141" t="s">
        <v>314</v>
      </c>
      <c r="Y141">
        <v>104</v>
      </c>
      <c r="Z141" t="s">
        <v>478</v>
      </c>
      <c r="AA141">
        <v>1</v>
      </c>
      <c r="AB141" s="37">
        <v>0.2</v>
      </c>
      <c r="AC141" s="38">
        <f t="shared" si="4"/>
        <v>0.2</v>
      </c>
      <c r="AE141">
        <v>127</v>
      </c>
      <c r="AF141" t="s">
        <v>493</v>
      </c>
      <c r="AG141">
        <v>3</v>
      </c>
      <c r="AH141" s="37">
        <v>3.8E-3</v>
      </c>
    </row>
    <row r="142" spans="1:34" x14ac:dyDescent="0.25">
      <c r="A142">
        <v>-142</v>
      </c>
      <c r="B142" t="s">
        <v>165</v>
      </c>
      <c r="C142" s="1">
        <f t="shared" ref="C142:J142" si="7">C59</f>
        <v>350</v>
      </c>
      <c r="D142" s="2">
        <f t="shared" si="7"/>
        <v>55</v>
      </c>
      <c r="E142" s="3">
        <f t="shared" si="7"/>
        <v>60</v>
      </c>
      <c r="F142" s="4">
        <f t="shared" si="7"/>
        <v>40</v>
      </c>
      <c r="G142" s="5">
        <f t="shared" si="7"/>
        <v>60</v>
      </c>
      <c r="H142" s="4">
        <f t="shared" si="7"/>
        <v>55</v>
      </c>
      <c r="I142" s="6">
        <f t="shared" si="7"/>
        <v>80</v>
      </c>
      <c r="J142" s="9">
        <f t="shared" si="7"/>
        <v>350</v>
      </c>
      <c r="W142" s="12" t="s">
        <v>315</v>
      </c>
      <c r="X142" t="s">
        <v>316</v>
      </c>
      <c r="Y142">
        <v>107</v>
      </c>
      <c r="Z142" t="s">
        <v>100</v>
      </c>
      <c r="AA142">
        <v>1</v>
      </c>
      <c r="AB142" s="37">
        <v>0.2</v>
      </c>
      <c r="AC142" s="38">
        <f t="shared" si="4"/>
        <v>0.2</v>
      </c>
      <c r="AE142">
        <v>130</v>
      </c>
      <c r="AF142" t="s">
        <v>584</v>
      </c>
      <c r="AG142">
        <v>3</v>
      </c>
      <c r="AH142" s="37">
        <v>3.8E-3</v>
      </c>
    </row>
    <row r="143" spans="1:34" x14ac:dyDescent="0.25">
      <c r="A143">
        <v>-143</v>
      </c>
      <c r="B143" t="s">
        <v>169</v>
      </c>
      <c r="C143" s="1">
        <f>C60</f>
        <v>500</v>
      </c>
      <c r="D143" s="2">
        <f t="shared" ref="D143:J143" si="8">D60</f>
        <v>105</v>
      </c>
      <c r="E143" s="3">
        <f t="shared" si="8"/>
        <v>88</v>
      </c>
      <c r="F143" s="4">
        <f t="shared" si="8"/>
        <v>60</v>
      </c>
      <c r="G143" s="5">
        <f t="shared" si="8"/>
        <v>112</v>
      </c>
      <c r="H143" s="4">
        <f t="shared" si="8"/>
        <v>65</v>
      </c>
      <c r="I143" s="6">
        <f t="shared" si="8"/>
        <v>70</v>
      </c>
      <c r="J143" s="9">
        <f t="shared" si="8"/>
        <v>500</v>
      </c>
      <c r="W143" t="s">
        <v>317</v>
      </c>
      <c r="Y143">
        <v>106</v>
      </c>
      <c r="Z143" t="s">
        <v>99</v>
      </c>
      <c r="AA143">
        <v>2</v>
      </c>
      <c r="AB143" s="37">
        <v>0.09</v>
      </c>
      <c r="AC143" s="38">
        <f t="shared" si="4"/>
        <v>0.18</v>
      </c>
      <c r="AE143">
        <v>132</v>
      </c>
      <c r="AF143" t="s">
        <v>495</v>
      </c>
      <c r="AG143">
        <v>3</v>
      </c>
      <c r="AH143" s="37">
        <v>3.8E-3</v>
      </c>
    </row>
    <row r="144" spans="1:34" x14ac:dyDescent="0.25">
      <c r="A144">
        <v>-144</v>
      </c>
      <c r="B144" t="s">
        <v>170</v>
      </c>
      <c r="C144" s="1">
        <f>C60</f>
        <v>500</v>
      </c>
      <c r="D144" s="2">
        <f t="shared" ref="D144:J144" si="9">D60</f>
        <v>105</v>
      </c>
      <c r="E144" s="3">
        <f t="shared" si="9"/>
        <v>88</v>
      </c>
      <c r="F144" s="4">
        <f t="shared" si="9"/>
        <v>60</v>
      </c>
      <c r="G144" s="5">
        <f t="shared" si="9"/>
        <v>112</v>
      </c>
      <c r="H144" s="4">
        <f t="shared" si="9"/>
        <v>65</v>
      </c>
      <c r="I144" s="6">
        <f t="shared" si="9"/>
        <v>70</v>
      </c>
      <c r="J144" s="9">
        <f t="shared" si="9"/>
        <v>500</v>
      </c>
      <c r="S144">
        <v>0</v>
      </c>
      <c r="T144" t="s">
        <v>809</v>
      </c>
      <c r="U144" t="s">
        <v>858</v>
      </c>
      <c r="W144" s="10" t="s">
        <v>318</v>
      </c>
      <c r="Y144">
        <v>199</v>
      </c>
      <c r="Z144" t="s">
        <v>536</v>
      </c>
      <c r="AA144">
        <v>2</v>
      </c>
      <c r="AB144" s="37">
        <v>0.09</v>
      </c>
      <c r="AC144" s="38">
        <f t="shared" si="4"/>
        <v>0.18</v>
      </c>
      <c r="AE144">
        <v>133</v>
      </c>
      <c r="AF144" t="s">
        <v>496</v>
      </c>
      <c r="AG144">
        <v>3</v>
      </c>
      <c r="AH144" s="37">
        <v>3.8E-3</v>
      </c>
    </row>
    <row r="145" spans="1:34" x14ac:dyDescent="0.25">
      <c r="B145" t="s">
        <v>585</v>
      </c>
      <c r="C145" s="1" t="s">
        <v>586</v>
      </c>
      <c r="D145" s="2" t="s">
        <v>587</v>
      </c>
      <c r="E145" s="3" t="s">
        <v>588</v>
      </c>
      <c r="F145" s="4" t="s">
        <v>589</v>
      </c>
      <c r="G145" s="5" t="s">
        <v>590</v>
      </c>
      <c r="H145" s="4" t="s">
        <v>591</v>
      </c>
      <c r="I145" s="6" t="s">
        <v>592</v>
      </c>
      <c r="J145" t="s">
        <v>593</v>
      </c>
      <c r="M145" s="20"/>
      <c r="S145">
        <v>1</v>
      </c>
      <c r="T145" t="s">
        <v>810</v>
      </c>
      <c r="U145" t="s">
        <v>859</v>
      </c>
      <c r="W145" t="s">
        <v>319</v>
      </c>
      <c r="Y145">
        <v>42</v>
      </c>
      <c r="Z145" t="s">
        <v>48</v>
      </c>
      <c r="AA145">
        <v>2</v>
      </c>
      <c r="AB145" s="37">
        <v>0.08</v>
      </c>
      <c r="AC145" s="38">
        <f t="shared" si="4"/>
        <v>0.16</v>
      </c>
      <c r="AE145">
        <v>153</v>
      </c>
      <c r="AF145" t="s">
        <v>512</v>
      </c>
      <c r="AG145">
        <v>3</v>
      </c>
      <c r="AH145" s="37">
        <v>3.8E-3</v>
      </c>
    </row>
    <row r="146" spans="1:34" x14ac:dyDescent="0.25">
      <c r="A146">
        <v>1</v>
      </c>
      <c r="B146" t="s">
        <v>389</v>
      </c>
      <c r="C146" s="1">
        <f t="shared" ref="C146:C209" si="10">SUM(D146:I146)</f>
        <v>335</v>
      </c>
      <c r="D146" s="2">
        <v>58</v>
      </c>
      <c r="E146" s="3">
        <v>58</v>
      </c>
      <c r="F146" s="4">
        <v>69</v>
      </c>
      <c r="G146" s="5">
        <v>46</v>
      </c>
      <c r="H146" s="4">
        <v>69</v>
      </c>
      <c r="I146" s="6">
        <v>35</v>
      </c>
      <c r="J146">
        <v>335</v>
      </c>
      <c r="K146" t="s">
        <v>594</v>
      </c>
      <c r="L146" t="s">
        <v>601</v>
      </c>
      <c r="M146" s="20" t="s">
        <v>1107</v>
      </c>
      <c r="N146" s="11" t="s">
        <v>724</v>
      </c>
      <c r="O146">
        <v>1</v>
      </c>
      <c r="P146" t="str">
        <f t="shared" ref="P146:P209" si="11">B146</f>
        <v>Twigle</v>
      </c>
      <c r="Q146">
        <v>18</v>
      </c>
      <c r="S146">
        <v>2</v>
      </c>
      <c r="T146" t="s">
        <v>811</v>
      </c>
      <c r="U146" t="s">
        <v>859</v>
      </c>
      <c r="W146" t="s">
        <v>320</v>
      </c>
      <c r="Y146">
        <v>179</v>
      </c>
      <c r="Z146" t="s">
        <v>526</v>
      </c>
      <c r="AA146">
        <v>2</v>
      </c>
      <c r="AB146" s="37">
        <v>0.08</v>
      </c>
      <c r="AC146" s="38">
        <f t="shared" si="4"/>
        <v>0.16</v>
      </c>
      <c r="AE146">
        <v>161</v>
      </c>
      <c r="AF146" t="s">
        <v>515</v>
      </c>
      <c r="AG146">
        <v>3</v>
      </c>
      <c r="AH146" s="37">
        <v>3.8E-3</v>
      </c>
    </row>
    <row r="147" spans="1:34" x14ac:dyDescent="0.25">
      <c r="A147">
        <v>2</v>
      </c>
      <c r="B147" t="s">
        <v>390</v>
      </c>
      <c r="C147" s="1">
        <f t="shared" si="10"/>
        <v>402</v>
      </c>
      <c r="D147" s="2">
        <v>73</v>
      </c>
      <c r="E147" s="3">
        <v>75</v>
      </c>
      <c r="F147" s="4">
        <v>80</v>
      </c>
      <c r="G147" s="5">
        <v>48</v>
      </c>
      <c r="H147" s="4">
        <v>89</v>
      </c>
      <c r="I147" s="6">
        <v>37</v>
      </c>
      <c r="J147">
        <v>402</v>
      </c>
      <c r="K147" t="s">
        <v>594</v>
      </c>
      <c r="L147" t="s">
        <v>601</v>
      </c>
      <c r="M147" s="20" t="s">
        <v>1107</v>
      </c>
      <c r="N147" s="17" t="s">
        <v>731</v>
      </c>
      <c r="O147">
        <v>2</v>
      </c>
      <c r="P147" t="str">
        <f t="shared" si="11"/>
        <v>Torgged</v>
      </c>
      <c r="Q147">
        <v>36</v>
      </c>
      <c r="S147">
        <v>3</v>
      </c>
      <c r="T147" t="s">
        <v>812</v>
      </c>
      <c r="U147" t="s">
        <v>859</v>
      </c>
      <c r="W147" s="10" t="s">
        <v>321</v>
      </c>
      <c r="Y147">
        <v>93</v>
      </c>
      <c r="Z147" t="s">
        <v>469</v>
      </c>
      <c r="AA147">
        <v>1</v>
      </c>
      <c r="AB147" s="37">
        <v>0.16</v>
      </c>
      <c r="AC147" s="38">
        <f t="shared" si="4"/>
        <v>0.16</v>
      </c>
      <c r="AE147">
        <v>164</v>
      </c>
      <c r="AF147" t="s">
        <v>517</v>
      </c>
      <c r="AG147">
        <v>3</v>
      </c>
      <c r="AH147" s="37">
        <v>3.8E-3</v>
      </c>
    </row>
    <row r="148" spans="1:34" x14ac:dyDescent="0.25">
      <c r="A148">
        <v>3</v>
      </c>
      <c r="B148" t="s">
        <v>391</v>
      </c>
      <c r="C148" s="1">
        <f t="shared" si="10"/>
        <v>517</v>
      </c>
      <c r="D148" s="2">
        <v>95</v>
      </c>
      <c r="E148" s="3">
        <v>87</v>
      </c>
      <c r="F148" s="4">
        <v>91</v>
      </c>
      <c r="G148" s="5">
        <v>95</v>
      </c>
      <c r="H148" s="4">
        <v>110</v>
      </c>
      <c r="I148" s="6">
        <v>39</v>
      </c>
      <c r="J148">
        <v>517</v>
      </c>
      <c r="K148" t="s">
        <v>594</v>
      </c>
      <c r="L148" t="s">
        <v>601</v>
      </c>
      <c r="M148" s="20" t="s">
        <v>1107</v>
      </c>
      <c r="N148" s="11" t="s">
        <v>721</v>
      </c>
      <c r="O148">
        <v>3</v>
      </c>
      <c r="P148" t="str">
        <f t="shared" si="11"/>
        <v>Tortugis</v>
      </c>
      <c r="S148">
        <v>4</v>
      </c>
      <c r="T148" t="s">
        <v>813</v>
      </c>
      <c r="U148" t="s">
        <v>859</v>
      </c>
      <c r="W148" t="s">
        <v>322</v>
      </c>
      <c r="Y148">
        <v>217</v>
      </c>
      <c r="Z148" t="s">
        <v>554</v>
      </c>
      <c r="AA148">
        <v>1</v>
      </c>
      <c r="AB148" s="37">
        <v>0.16</v>
      </c>
      <c r="AC148" s="38">
        <f t="shared" si="4"/>
        <v>0.16</v>
      </c>
      <c r="AE148">
        <v>167</v>
      </c>
      <c r="AF148" t="s">
        <v>69</v>
      </c>
      <c r="AG148">
        <v>3</v>
      </c>
      <c r="AH148" s="37">
        <v>3.8E-3</v>
      </c>
    </row>
    <row r="149" spans="1:34" x14ac:dyDescent="0.25">
      <c r="A149">
        <v>4</v>
      </c>
      <c r="B149" t="s">
        <v>392</v>
      </c>
      <c r="C149" s="1">
        <f t="shared" si="10"/>
        <v>329</v>
      </c>
      <c r="D149" s="2">
        <v>60</v>
      </c>
      <c r="E149" s="3">
        <v>49</v>
      </c>
      <c r="F149" s="4">
        <v>54</v>
      </c>
      <c r="G149" s="5">
        <v>74</v>
      </c>
      <c r="H149" s="4">
        <v>58</v>
      </c>
      <c r="I149" s="6">
        <v>34</v>
      </c>
      <c r="J149">
        <v>329</v>
      </c>
      <c r="K149" t="s">
        <v>72</v>
      </c>
      <c r="L149" t="s">
        <v>871</v>
      </c>
      <c r="M149" s="20"/>
      <c r="N149" s="17" t="s">
        <v>732</v>
      </c>
      <c r="O149">
        <v>4</v>
      </c>
      <c r="P149" t="str">
        <f t="shared" si="11"/>
        <v>Lagma</v>
      </c>
      <c r="Q149">
        <v>16</v>
      </c>
      <c r="S149">
        <v>5</v>
      </c>
      <c r="T149" t="s">
        <v>814</v>
      </c>
      <c r="U149" t="s">
        <v>859</v>
      </c>
      <c r="W149" s="11" t="s">
        <v>190</v>
      </c>
      <c r="Y149">
        <v>20</v>
      </c>
      <c r="Z149" t="s">
        <v>406</v>
      </c>
      <c r="AA149">
        <v>1</v>
      </c>
      <c r="AB149" s="37">
        <v>0.15</v>
      </c>
      <c r="AC149" s="38">
        <f t="shared" si="4"/>
        <v>0.15</v>
      </c>
      <c r="AE149">
        <v>189</v>
      </c>
      <c r="AF149" t="s">
        <v>97</v>
      </c>
      <c r="AG149">
        <v>3</v>
      </c>
      <c r="AH149" s="37">
        <v>3.8E-3</v>
      </c>
    </row>
    <row r="150" spans="1:34" x14ac:dyDescent="0.25">
      <c r="A150">
        <v>5</v>
      </c>
      <c r="B150" t="s">
        <v>393</v>
      </c>
      <c r="C150" s="1">
        <f t="shared" si="10"/>
        <v>399</v>
      </c>
      <c r="D150" s="2">
        <v>85</v>
      </c>
      <c r="E150" s="3">
        <v>53</v>
      </c>
      <c r="F150" s="4">
        <v>69</v>
      </c>
      <c r="G150" s="5">
        <v>90</v>
      </c>
      <c r="H150" s="4">
        <v>66</v>
      </c>
      <c r="I150" s="6">
        <v>36</v>
      </c>
      <c r="J150">
        <v>399</v>
      </c>
      <c r="K150" t="s">
        <v>72</v>
      </c>
      <c r="L150" t="s">
        <v>871</v>
      </c>
      <c r="M150" s="20"/>
      <c r="N150" s="17" t="s">
        <v>733</v>
      </c>
      <c r="O150">
        <v>5</v>
      </c>
      <c r="P150" t="str">
        <f t="shared" si="11"/>
        <v>Maguide</v>
      </c>
      <c r="Q150">
        <v>36</v>
      </c>
      <c r="S150">
        <v>6</v>
      </c>
      <c r="T150" t="s">
        <v>815</v>
      </c>
      <c r="U150" t="s">
        <v>859</v>
      </c>
      <c r="W150" t="s">
        <v>323</v>
      </c>
      <c r="Y150">
        <v>36</v>
      </c>
      <c r="Z150" t="s">
        <v>420</v>
      </c>
      <c r="AA150">
        <v>1</v>
      </c>
      <c r="AB150" s="37">
        <v>0.15</v>
      </c>
      <c r="AC150" s="38">
        <f t="shared" si="4"/>
        <v>0.15</v>
      </c>
      <c r="AE150">
        <v>193</v>
      </c>
      <c r="AF150" t="s">
        <v>530</v>
      </c>
      <c r="AG150">
        <v>3</v>
      </c>
      <c r="AH150" s="37">
        <v>3.8E-3</v>
      </c>
    </row>
    <row r="151" spans="1:34" x14ac:dyDescent="0.25">
      <c r="A151">
        <v>6</v>
      </c>
      <c r="B151" t="s">
        <v>394</v>
      </c>
      <c r="C151" s="1">
        <f t="shared" si="10"/>
        <v>521</v>
      </c>
      <c r="D151" s="2">
        <v>89</v>
      </c>
      <c r="E151" s="3">
        <v>66</v>
      </c>
      <c r="F151" s="4">
        <v>81</v>
      </c>
      <c r="G151" s="5">
        <v>111</v>
      </c>
      <c r="H151" s="4">
        <v>72</v>
      </c>
      <c r="I151" s="6">
        <v>102</v>
      </c>
      <c r="J151">
        <v>521</v>
      </c>
      <c r="K151" t="s">
        <v>72</v>
      </c>
      <c r="L151" t="s">
        <v>871</v>
      </c>
      <c r="M151" s="20"/>
      <c r="N151" s="17" t="s">
        <v>741</v>
      </c>
      <c r="O151">
        <v>6</v>
      </c>
      <c r="P151" t="str">
        <f t="shared" si="11"/>
        <v>Magron</v>
      </c>
      <c r="S151">
        <v>7</v>
      </c>
      <c r="T151" t="s">
        <v>816</v>
      </c>
      <c r="U151" t="s">
        <v>859</v>
      </c>
      <c r="W151" t="s">
        <v>324</v>
      </c>
      <c r="Y151">
        <v>124</v>
      </c>
      <c r="Z151" t="s">
        <v>42</v>
      </c>
      <c r="AA151">
        <v>1</v>
      </c>
      <c r="AB151" s="37">
        <v>0.15</v>
      </c>
      <c r="AC151" s="38">
        <f t="shared" si="4"/>
        <v>0.15</v>
      </c>
      <c r="AE151">
        <v>204</v>
      </c>
      <c r="AF151" t="s">
        <v>541</v>
      </c>
      <c r="AG151">
        <v>3</v>
      </c>
      <c r="AH151" s="37">
        <v>3.8E-3</v>
      </c>
    </row>
    <row r="152" spans="1:34" x14ac:dyDescent="0.25">
      <c r="A152">
        <v>7</v>
      </c>
      <c r="B152" t="s">
        <v>395</v>
      </c>
      <c r="C152" s="1">
        <f t="shared" si="10"/>
        <v>325</v>
      </c>
      <c r="D152" s="2">
        <v>45</v>
      </c>
      <c r="E152" s="3">
        <v>70</v>
      </c>
      <c r="F152" s="4">
        <v>56</v>
      </c>
      <c r="G152" s="5">
        <v>46</v>
      </c>
      <c r="H152" s="4">
        <v>45</v>
      </c>
      <c r="I152" s="6">
        <v>63</v>
      </c>
      <c r="J152">
        <v>325</v>
      </c>
      <c r="K152" t="s">
        <v>595</v>
      </c>
      <c r="L152" t="s">
        <v>677</v>
      </c>
      <c r="M152" s="20" t="s">
        <v>166</v>
      </c>
      <c r="N152" s="17" t="s">
        <v>747</v>
      </c>
      <c r="O152">
        <v>7</v>
      </c>
      <c r="P152" t="str">
        <f t="shared" si="11"/>
        <v>Lizish</v>
      </c>
      <c r="Q152">
        <v>17</v>
      </c>
      <c r="S152">
        <v>8</v>
      </c>
      <c r="T152" t="s">
        <v>817</v>
      </c>
      <c r="U152" t="s">
        <v>859</v>
      </c>
      <c r="W152" s="10" t="s">
        <v>325</v>
      </c>
      <c r="X152" t="s">
        <v>583</v>
      </c>
      <c r="Y152">
        <v>167</v>
      </c>
      <c r="Z152" t="s">
        <v>69</v>
      </c>
      <c r="AA152">
        <v>1</v>
      </c>
      <c r="AB152" s="37">
        <v>0.15</v>
      </c>
      <c r="AC152" s="38">
        <f t="shared" si="4"/>
        <v>0.15</v>
      </c>
      <c r="AE152">
        <v>207</v>
      </c>
      <c r="AF152" t="s">
        <v>544</v>
      </c>
      <c r="AG152">
        <v>3</v>
      </c>
      <c r="AH152" s="37">
        <v>3.8E-3</v>
      </c>
    </row>
    <row r="153" spans="1:34" x14ac:dyDescent="0.25">
      <c r="A153">
        <v>8</v>
      </c>
      <c r="B153" t="s">
        <v>396</v>
      </c>
      <c r="C153" s="1">
        <f t="shared" si="10"/>
        <v>400</v>
      </c>
      <c r="D153" s="2">
        <v>60</v>
      </c>
      <c r="E153" s="3">
        <v>90</v>
      </c>
      <c r="F153" s="4">
        <v>76</v>
      </c>
      <c r="G153" s="5">
        <v>49</v>
      </c>
      <c r="H153" s="4">
        <v>55</v>
      </c>
      <c r="I153" s="6">
        <v>70</v>
      </c>
      <c r="J153">
        <v>400</v>
      </c>
      <c r="K153" t="s">
        <v>595</v>
      </c>
      <c r="L153" t="s">
        <v>677</v>
      </c>
      <c r="M153" s="20" t="s">
        <v>166</v>
      </c>
      <c r="N153" s="17" t="s">
        <v>734</v>
      </c>
      <c r="O153">
        <v>8</v>
      </c>
      <c r="P153" t="str">
        <f t="shared" si="11"/>
        <v>Iguaton</v>
      </c>
      <c r="Q153">
        <v>36</v>
      </c>
      <c r="S153">
        <v>9</v>
      </c>
      <c r="T153" t="s">
        <v>818</v>
      </c>
      <c r="U153" t="s">
        <v>859</v>
      </c>
      <c r="W153" s="10" t="s">
        <v>326</v>
      </c>
      <c r="Y153">
        <v>181</v>
      </c>
      <c r="Z153" t="s">
        <v>92</v>
      </c>
      <c r="AA153">
        <v>1</v>
      </c>
      <c r="AB153" s="37">
        <v>0.15</v>
      </c>
      <c r="AC153" s="38">
        <f t="shared" si="4"/>
        <v>0.15</v>
      </c>
      <c r="AE153">
        <v>227</v>
      </c>
      <c r="AF153" t="s">
        <v>563</v>
      </c>
      <c r="AG153">
        <v>3</v>
      </c>
      <c r="AH153" s="37">
        <v>3.8E-3</v>
      </c>
    </row>
    <row r="154" spans="1:34" x14ac:dyDescent="0.25">
      <c r="A154">
        <v>9</v>
      </c>
      <c r="B154" t="s">
        <v>397</v>
      </c>
      <c r="C154" s="1">
        <f t="shared" si="10"/>
        <v>530</v>
      </c>
      <c r="D154" s="2">
        <v>85</v>
      </c>
      <c r="E154" s="3">
        <v>110</v>
      </c>
      <c r="F154" s="4">
        <v>105</v>
      </c>
      <c r="G154" s="5">
        <v>65</v>
      </c>
      <c r="H154" s="4">
        <v>85</v>
      </c>
      <c r="I154" s="6">
        <v>80</v>
      </c>
      <c r="J154">
        <v>530</v>
      </c>
      <c r="K154" t="s">
        <v>595</v>
      </c>
      <c r="L154" t="s">
        <v>677</v>
      </c>
      <c r="M154" s="20" t="s">
        <v>166</v>
      </c>
      <c r="N154" s="17" t="s">
        <v>735</v>
      </c>
      <c r="O154">
        <v>9</v>
      </c>
      <c r="P154" t="str">
        <f t="shared" si="11"/>
        <v>Dragave</v>
      </c>
      <c r="S154">
        <v>10</v>
      </c>
      <c r="T154" t="s">
        <v>819</v>
      </c>
      <c r="U154" t="s">
        <v>859</v>
      </c>
      <c r="W154" s="10" t="s">
        <v>327</v>
      </c>
      <c r="Y154">
        <v>197</v>
      </c>
      <c r="Z154" t="s">
        <v>534</v>
      </c>
      <c r="AA154">
        <v>1</v>
      </c>
      <c r="AB154" s="37">
        <v>0.15</v>
      </c>
      <c r="AC154" s="38">
        <f t="shared" si="4"/>
        <v>0.15</v>
      </c>
      <c r="AE154">
        <v>1</v>
      </c>
      <c r="AF154" t="s">
        <v>389</v>
      </c>
      <c r="AG154">
        <v>2</v>
      </c>
      <c r="AH154" s="37">
        <v>2.5999999999999999E-3</v>
      </c>
    </row>
    <row r="155" spans="1:34" x14ac:dyDescent="0.25">
      <c r="A155">
        <v>10</v>
      </c>
      <c r="B155" t="s">
        <v>398</v>
      </c>
      <c r="C155" s="1">
        <f t="shared" si="10"/>
        <v>295</v>
      </c>
      <c r="D155" s="2">
        <v>35</v>
      </c>
      <c r="E155" s="3">
        <v>35</v>
      </c>
      <c r="F155" s="4">
        <v>35</v>
      </c>
      <c r="G155" s="5">
        <v>55</v>
      </c>
      <c r="H155" s="4">
        <v>55</v>
      </c>
      <c r="I155" s="6">
        <v>80</v>
      </c>
      <c r="J155">
        <v>295</v>
      </c>
      <c r="K155" t="s">
        <v>596</v>
      </c>
      <c r="L155" t="s">
        <v>597</v>
      </c>
      <c r="M155" s="20" t="s">
        <v>1108</v>
      </c>
      <c r="N155" t="s">
        <v>736</v>
      </c>
      <c r="O155">
        <v>10</v>
      </c>
      <c r="P155" t="str">
        <f t="shared" si="11"/>
        <v>Hummingspark</v>
      </c>
      <c r="Q155">
        <v>18</v>
      </c>
      <c r="S155">
        <v>11</v>
      </c>
      <c r="T155" t="s">
        <v>820</v>
      </c>
      <c r="U155" t="s">
        <v>859</v>
      </c>
      <c r="W155" s="10" t="s">
        <v>328</v>
      </c>
      <c r="Y155">
        <v>12</v>
      </c>
      <c r="Z155" t="s">
        <v>400</v>
      </c>
      <c r="AA155">
        <v>1</v>
      </c>
      <c r="AB155" s="37">
        <v>0.13</v>
      </c>
      <c r="AC155" s="38">
        <f t="shared" si="4"/>
        <v>0.13</v>
      </c>
      <c r="AE155">
        <v>4</v>
      </c>
      <c r="AF155" t="s">
        <v>392</v>
      </c>
      <c r="AG155">
        <v>2</v>
      </c>
      <c r="AH155" s="37">
        <v>2.5999999999999999E-3</v>
      </c>
    </row>
    <row r="156" spans="1:34" x14ac:dyDescent="0.25">
      <c r="A156">
        <v>11</v>
      </c>
      <c r="B156" t="s">
        <v>399</v>
      </c>
      <c r="C156" s="1">
        <f t="shared" si="10"/>
        <v>380</v>
      </c>
      <c r="D156" s="2">
        <v>50</v>
      </c>
      <c r="E156" s="3">
        <v>40</v>
      </c>
      <c r="F156" s="4">
        <v>45</v>
      </c>
      <c r="G156" s="5">
        <v>75</v>
      </c>
      <c r="H156" s="4">
        <v>70</v>
      </c>
      <c r="I156" s="6">
        <v>100</v>
      </c>
      <c r="J156">
        <v>380</v>
      </c>
      <c r="K156" t="s">
        <v>598</v>
      </c>
      <c r="L156" t="s">
        <v>597</v>
      </c>
      <c r="M156" s="20" t="s">
        <v>1108</v>
      </c>
      <c r="N156" s="11" t="s">
        <v>719</v>
      </c>
      <c r="O156">
        <v>11</v>
      </c>
      <c r="P156" t="str">
        <f t="shared" si="11"/>
        <v>Flashclaw</v>
      </c>
      <c r="Q156">
        <v>36</v>
      </c>
      <c r="S156">
        <v>12</v>
      </c>
      <c r="T156" t="s">
        <v>821</v>
      </c>
      <c r="U156" t="s">
        <v>859</v>
      </c>
      <c r="W156" s="10" t="s">
        <v>329</v>
      </c>
      <c r="Y156">
        <v>56</v>
      </c>
      <c r="Z156" t="s">
        <v>432</v>
      </c>
      <c r="AA156">
        <v>1</v>
      </c>
      <c r="AB156" s="37">
        <v>0.12</v>
      </c>
      <c r="AC156" s="38">
        <f t="shared" si="4"/>
        <v>0.12</v>
      </c>
      <c r="AE156">
        <v>7</v>
      </c>
      <c r="AF156" t="s">
        <v>395</v>
      </c>
      <c r="AG156">
        <v>2</v>
      </c>
      <c r="AH156" s="37">
        <v>2.5999999999999999E-3</v>
      </c>
    </row>
    <row r="157" spans="1:34" x14ac:dyDescent="0.25">
      <c r="A157">
        <v>12</v>
      </c>
      <c r="B157" t="s">
        <v>400</v>
      </c>
      <c r="C157" s="1">
        <f t="shared" si="10"/>
        <v>500</v>
      </c>
      <c r="D157" s="2">
        <v>70</v>
      </c>
      <c r="E157" s="3">
        <v>40</v>
      </c>
      <c r="F157" s="4">
        <v>60</v>
      </c>
      <c r="G157" s="5">
        <v>100</v>
      </c>
      <c r="H157" s="4">
        <v>100</v>
      </c>
      <c r="I157" s="6">
        <v>130</v>
      </c>
      <c r="J157">
        <v>500</v>
      </c>
      <c r="K157" t="s">
        <v>598</v>
      </c>
      <c r="L157" t="s">
        <v>597</v>
      </c>
      <c r="M157" s="20" t="s">
        <v>1108</v>
      </c>
      <c r="N157" s="10" t="s">
        <v>686</v>
      </c>
      <c r="O157">
        <v>12</v>
      </c>
      <c r="P157" t="str">
        <f t="shared" si="11"/>
        <v>Magestiflash</v>
      </c>
      <c r="S157">
        <v>13</v>
      </c>
      <c r="T157" t="s">
        <v>822</v>
      </c>
      <c r="U157" t="s">
        <v>860</v>
      </c>
      <c r="W157" s="10" t="s">
        <v>330</v>
      </c>
      <c r="Y157">
        <v>46</v>
      </c>
      <c r="Z157" t="s">
        <v>579</v>
      </c>
      <c r="AA157">
        <v>1</v>
      </c>
      <c r="AB157" s="37">
        <v>0.11</v>
      </c>
      <c r="AC157" s="38">
        <f t="shared" si="4"/>
        <v>0.11</v>
      </c>
      <c r="AE157">
        <v>18</v>
      </c>
      <c r="AF157" t="s">
        <v>404</v>
      </c>
      <c r="AG157">
        <v>2</v>
      </c>
      <c r="AH157" s="37">
        <v>2.5999999999999999E-3</v>
      </c>
    </row>
    <row r="158" spans="1:34" x14ac:dyDescent="0.25">
      <c r="A158">
        <v>13</v>
      </c>
      <c r="B158" t="s">
        <v>401</v>
      </c>
      <c r="C158" s="1">
        <f t="shared" si="10"/>
        <v>276</v>
      </c>
      <c r="D158" s="2">
        <v>56</v>
      </c>
      <c r="E158" s="3">
        <v>61</v>
      </c>
      <c r="F158" s="4">
        <v>65</v>
      </c>
      <c r="G158" s="5">
        <v>20</v>
      </c>
      <c r="H158" s="4">
        <v>29</v>
      </c>
      <c r="I158" s="6">
        <v>45</v>
      </c>
      <c r="J158">
        <v>276</v>
      </c>
      <c r="K158" t="s">
        <v>682</v>
      </c>
      <c r="L158" t="s">
        <v>597</v>
      </c>
      <c r="M158" s="20"/>
      <c r="N158" s="10" t="s">
        <v>687</v>
      </c>
      <c r="O158">
        <v>13</v>
      </c>
      <c r="P158" t="str">
        <f t="shared" si="11"/>
        <v>Pigo</v>
      </c>
      <c r="Q158">
        <v>17</v>
      </c>
      <c r="S158">
        <v>14</v>
      </c>
      <c r="T158" t="s">
        <v>823</v>
      </c>
      <c r="U158" t="s">
        <v>859</v>
      </c>
      <c r="W158" s="10" t="s">
        <v>331</v>
      </c>
      <c r="Y158">
        <v>67</v>
      </c>
      <c r="Z158" t="s">
        <v>443</v>
      </c>
      <c r="AA158">
        <v>1</v>
      </c>
      <c r="AB158" s="37">
        <v>0.1</v>
      </c>
      <c r="AC158" s="38">
        <f t="shared" ref="AC158:AC221" si="12">AB158*AA158</f>
        <v>0.1</v>
      </c>
      <c r="AE158">
        <v>26</v>
      </c>
      <c r="AF158" t="s">
        <v>11</v>
      </c>
      <c r="AG158">
        <v>2</v>
      </c>
      <c r="AH158" s="37">
        <v>2.5999999999999999E-3</v>
      </c>
    </row>
    <row r="159" spans="1:34" x14ac:dyDescent="0.25">
      <c r="A159">
        <v>14</v>
      </c>
      <c r="B159" t="s">
        <v>402</v>
      </c>
      <c r="C159" s="1">
        <f t="shared" si="10"/>
        <v>401</v>
      </c>
      <c r="D159" s="2">
        <v>66</v>
      </c>
      <c r="E159" s="3">
        <v>76</v>
      </c>
      <c r="F159" s="4">
        <v>86</v>
      </c>
      <c r="G159" s="5">
        <v>35</v>
      </c>
      <c r="H159" s="4">
        <v>60</v>
      </c>
      <c r="I159" s="6">
        <v>78</v>
      </c>
      <c r="J159">
        <v>401</v>
      </c>
      <c r="K159" t="s">
        <v>682</v>
      </c>
      <c r="L159" t="s">
        <v>597</v>
      </c>
      <c r="M159" s="20"/>
      <c r="N159" s="17" t="s">
        <v>737</v>
      </c>
      <c r="O159">
        <v>14</v>
      </c>
      <c r="P159" t="str">
        <f t="shared" si="11"/>
        <v>Pigonat</v>
      </c>
      <c r="Q159">
        <v>32</v>
      </c>
      <c r="S159">
        <v>15</v>
      </c>
      <c r="T159" t="s">
        <v>825</v>
      </c>
      <c r="U159" t="s">
        <v>861</v>
      </c>
      <c r="W159" t="s">
        <v>332</v>
      </c>
      <c r="Y159">
        <v>95</v>
      </c>
      <c r="Z159" t="s">
        <v>471</v>
      </c>
      <c r="AA159">
        <v>1</v>
      </c>
      <c r="AB159" s="37">
        <v>0.1</v>
      </c>
      <c r="AC159" s="38">
        <f t="shared" si="12"/>
        <v>0.1</v>
      </c>
      <c r="AE159">
        <v>29</v>
      </c>
      <c r="AF159" t="s">
        <v>413</v>
      </c>
      <c r="AG159">
        <v>2</v>
      </c>
      <c r="AH159" s="37">
        <v>2.5999999999999999E-3</v>
      </c>
    </row>
    <row r="160" spans="1:34" x14ac:dyDescent="0.25">
      <c r="A160">
        <v>15</v>
      </c>
      <c r="B160" t="s">
        <v>403</v>
      </c>
      <c r="C160" s="1">
        <f t="shared" si="10"/>
        <v>495</v>
      </c>
      <c r="D160" s="2">
        <v>73</v>
      </c>
      <c r="E160" s="3">
        <v>85</v>
      </c>
      <c r="F160" s="4">
        <v>110</v>
      </c>
      <c r="G160" s="5">
        <v>56</v>
      </c>
      <c r="H160" s="4">
        <v>90</v>
      </c>
      <c r="I160" s="6">
        <v>81</v>
      </c>
      <c r="J160">
        <v>495</v>
      </c>
      <c r="K160" t="s">
        <v>868</v>
      </c>
      <c r="L160" t="s">
        <v>653</v>
      </c>
      <c r="M160" s="20" t="s">
        <v>1109</v>
      </c>
      <c r="N160" s="10" t="s">
        <v>688</v>
      </c>
      <c r="O160">
        <v>15</v>
      </c>
      <c r="P160" t="str">
        <f t="shared" si="11"/>
        <v>Pigoga</v>
      </c>
      <c r="S160">
        <v>16</v>
      </c>
      <c r="T160" t="s">
        <v>826</v>
      </c>
      <c r="U160" t="s">
        <v>859</v>
      </c>
      <c r="W160" t="s">
        <v>333</v>
      </c>
      <c r="Y160">
        <v>120</v>
      </c>
      <c r="Z160" t="s">
        <v>90</v>
      </c>
      <c r="AA160">
        <v>1</v>
      </c>
      <c r="AB160" s="37">
        <v>0.1</v>
      </c>
      <c r="AC160" s="38">
        <f t="shared" si="12"/>
        <v>0.1</v>
      </c>
      <c r="AE160">
        <v>43</v>
      </c>
      <c r="AF160" t="s">
        <v>49</v>
      </c>
      <c r="AG160">
        <v>2</v>
      </c>
      <c r="AH160" s="37">
        <v>2.5999999999999999E-3</v>
      </c>
    </row>
    <row r="161" spans="1:34" x14ac:dyDescent="0.25">
      <c r="A161">
        <v>16</v>
      </c>
      <c r="B161" t="s">
        <v>15</v>
      </c>
      <c r="C161" s="1">
        <f t="shared" si="10"/>
        <v>350</v>
      </c>
      <c r="D161" s="2">
        <v>99</v>
      </c>
      <c r="E161" s="3">
        <v>61</v>
      </c>
      <c r="F161" s="4">
        <v>51</v>
      </c>
      <c r="G161" s="5">
        <v>40</v>
      </c>
      <c r="H161" s="4">
        <v>79</v>
      </c>
      <c r="I161" s="6">
        <v>20</v>
      </c>
      <c r="J161">
        <v>350</v>
      </c>
      <c r="K161" t="s">
        <v>599</v>
      </c>
      <c r="L161" t="s">
        <v>600</v>
      </c>
      <c r="M161" s="20" t="s">
        <v>1111</v>
      </c>
      <c r="N161" s="10" t="s">
        <v>689</v>
      </c>
      <c r="O161">
        <v>16</v>
      </c>
      <c r="P161" t="str">
        <f t="shared" si="11"/>
        <v>Hammo</v>
      </c>
      <c r="Q161" t="s">
        <v>787</v>
      </c>
      <c r="S161">
        <v>17</v>
      </c>
      <c r="T161" t="s">
        <v>824</v>
      </c>
      <c r="U161" t="s">
        <v>859</v>
      </c>
      <c r="W161" t="s">
        <v>192</v>
      </c>
      <c r="Y161">
        <v>154</v>
      </c>
      <c r="Z161" t="s">
        <v>513</v>
      </c>
      <c r="AA161">
        <v>1</v>
      </c>
      <c r="AB161" s="37">
        <v>0.1</v>
      </c>
      <c r="AC161" s="38">
        <f t="shared" si="12"/>
        <v>0.1</v>
      </c>
      <c r="AE161">
        <v>44</v>
      </c>
      <c r="AF161" t="s">
        <v>577</v>
      </c>
      <c r="AG161">
        <v>2</v>
      </c>
      <c r="AH161" s="37">
        <v>2.5999999999999999E-3</v>
      </c>
    </row>
    <row r="162" spans="1:34" x14ac:dyDescent="0.25">
      <c r="A162">
        <v>17</v>
      </c>
      <c r="B162" t="s">
        <v>16</v>
      </c>
      <c r="C162" s="1">
        <f t="shared" si="10"/>
        <v>490</v>
      </c>
      <c r="D162" s="2">
        <v>150</v>
      </c>
      <c r="E162" s="3">
        <v>79</v>
      </c>
      <c r="F162" s="4">
        <v>75</v>
      </c>
      <c r="G162" s="5">
        <v>43</v>
      </c>
      <c r="H162" s="4">
        <v>108</v>
      </c>
      <c r="I162" s="6">
        <v>35</v>
      </c>
      <c r="J162">
        <v>490</v>
      </c>
      <c r="K162" t="s">
        <v>599</v>
      </c>
      <c r="L162" t="s">
        <v>600</v>
      </c>
      <c r="M162" s="20" t="s">
        <v>1111</v>
      </c>
      <c r="N162" s="17" t="s">
        <v>726</v>
      </c>
      <c r="O162">
        <v>17</v>
      </c>
      <c r="P162" t="str">
        <f t="shared" si="11"/>
        <v>HammyBoy</v>
      </c>
      <c r="Q162" t="s">
        <v>789</v>
      </c>
      <c r="S162">
        <v>18</v>
      </c>
      <c r="T162" t="s">
        <v>827</v>
      </c>
      <c r="U162" t="s">
        <v>859</v>
      </c>
      <c r="W162" t="s">
        <v>334</v>
      </c>
      <c r="Y162">
        <v>159</v>
      </c>
      <c r="Z162" t="s">
        <v>40</v>
      </c>
      <c r="AA162">
        <v>1</v>
      </c>
      <c r="AB162" s="37">
        <v>0.1</v>
      </c>
      <c r="AC162" s="38">
        <f t="shared" si="12"/>
        <v>0.1</v>
      </c>
      <c r="AE162">
        <v>45</v>
      </c>
      <c r="AF162" t="s">
        <v>578</v>
      </c>
      <c r="AG162">
        <v>2</v>
      </c>
      <c r="AH162" s="37">
        <v>2.5999999999999999E-3</v>
      </c>
    </row>
    <row r="163" spans="1:34" x14ac:dyDescent="0.25">
      <c r="A163">
        <v>18</v>
      </c>
      <c r="B163" t="s">
        <v>404</v>
      </c>
      <c r="C163" s="1">
        <f t="shared" si="10"/>
        <v>535</v>
      </c>
      <c r="D163" s="2">
        <v>150</v>
      </c>
      <c r="E163" s="3">
        <v>105</v>
      </c>
      <c r="F163" s="4">
        <v>110</v>
      </c>
      <c r="G163" s="5">
        <v>40</v>
      </c>
      <c r="H163" s="4">
        <v>85</v>
      </c>
      <c r="I163" s="6">
        <v>45</v>
      </c>
      <c r="J163">
        <v>535</v>
      </c>
      <c r="K163" t="s">
        <v>601</v>
      </c>
      <c r="L163" t="s">
        <v>630</v>
      </c>
      <c r="M163" s="20" t="s">
        <v>1110</v>
      </c>
      <c r="N163" t="s">
        <v>738</v>
      </c>
      <c r="O163">
        <v>18</v>
      </c>
      <c r="P163" t="str">
        <f t="shared" si="11"/>
        <v>Hamthorno</v>
      </c>
      <c r="S163">
        <v>19</v>
      </c>
      <c r="T163" t="s">
        <v>828</v>
      </c>
      <c r="U163" t="s">
        <v>859</v>
      </c>
      <c r="W163" s="10" t="s">
        <v>335</v>
      </c>
      <c r="X163" t="s">
        <v>584</v>
      </c>
      <c r="Y163">
        <v>23</v>
      </c>
      <c r="Z163" t="s">
        <v>409</v>
      </c>
      <c r="AA163">
        <v>1</v>
      </c>
      <c r="AB163" s="37">
        <v>0.09</v>
      </c>
      <c r="AC163" s="38">
        <f t="shared" si="12"/>
        <v>0.09</v>
      </c>
      <c r="AE163">
        <v>50</v>
      </c>
      <c r="AF163" t="s">
        <v>19</v>
      </c>
      <c r="AG163">
        <v>2</v>
      </c>
      <c r="AH163" s="37">
        <v>2.5999999999999999E-3</v>
      </c>
    </row>
    <row r="164" spans="1:34" x14ac:dyDescent="0.25">
      <c r="A164">
        <v>19</v>
      </c>
      <c r="B164" t="s">
        <v>405</v>
      </c>
      <c r="C164" s="1">
        <f t="shared" si="10"/>
        <v>330</v>
      </c>
      <c r="D164" s="2">
        <v>55</v>
      </c>
      <c r="E164" s="3">
        <v>55</v>
      </c>
      <c r="F164" s="4">
        <v>55</v>
      </c>
      <c r="G164" s="5">
        <v>55</v>
      </c>
      <c r="H164" s="4">
        <v>55</v>
      </c>
      <c r="I164" s="6">
        <v>55</v>
      </c>
      <c r="J164">
        <v>330</v>
      </c>
      <c r="K164" t="s">
        <v>602</v>
      </c>
      <c r="L164" t="s">
        <v>604</v>
      </c>
      <c r="M164" s="20"/>
      <c r="N164" s="17" t="s">
        <v>784</v>
      </c>
      <c r="O164">
        <v>19</v>
      </c>
      <c r="P164" t="str">
        <f t="shared" si="11"/>
        <v>Sheabear</v>
      </c>
      <c r="Q164">
        <v>20</v>
      </c>
      <c r="S164">
        <v>20</v>
      </c>
      <c r="T164" t="s">
        <v>829</v>
      </c>
      <c r="U164" t="s">
        <v>860</v>
      </c>
      <c r="W164" t="s">
        <v>336</v>
      </c>
      <c r="Y164">
        <v>121</v>
      </c>
      <c r="Z164" t="s">
        <v>91</v>
      </c>
      <c r="AA164">
        <v>1</v>
      </c>
      <c r="AB164" s="37">
        <v>0.09</v>
      </c>
      <c r="AC164" s="38">
        <f t="shared" si="12"/>
        <v>0.09</v>
      </c>
      <c r="AE164">
        <v>57</v>
      </c>
      <c r="AF164" t="s">
        <v>433</v>
      </c>
      <c r="AG164">
        <v>2</v>
      </c>
      <c r="AH164" s="37">
        <v>2.5999999999999999E-3</v>
      </c>
    </row>
    <row r="165" spans="1:34" x14ac:dyDescent="0.25">
      <c r="A165">
        <v>20</v>
      </c>
      <c r="B165" t="s">
        <v>406</v>
      </c>
      <c r="C165" s="1">
        <f t="shared" si="10"/>
        <v>450</v>
      </c>
      <c r="D165" s="2">
        <v>75</v>
      </c>
      <c r="E165" s="3">
        <v>75</v>
      </c>
      <c r="F165" s="4">
        <v>75</v>
      </c>
      <c r="G165" s="5">
        <v>75</v>
      </c>
      <c r="H165" s="4">
        <v>75</v>
      </c>
      <c r="I165" s="6">
        <v>75</v>
      </c>
      <c r="J165">
        <v>450</v>
      </c>
      <c r="K165" t="s">
        <v>602</v>
      </c>
      <c r="L165" t="s">
        <v>646</v>
      </c>
      <c r="M165" s="20"/>
      <c r="N165" s="17" t="s">
        <v>740</v>
      </c>
      <c r="O165">
        <v>20</v>
      </c>
      <c r="P165" t="str">
        <f t="shared" si="11"/>
        <v>Dualbear</v>
      </c>
      <c r="Q165">
        <v>40</v>
      </c>
      <c r="S165">
        <v>21</v>
      </c>
      <c r="T165" t="s">
        <v>830</v>
      </c>
      <c r="U165" t="s">
        <v>859</v>
      </c>
      <c r="W165" s="10" t="s">
        <v>337</v>
      </c>
      <c r="Y165">
        <v>127</v>
      </c>
      <c r="Z165" t="s">
        <v>493</v>
      </c>
      <c r="AA165">
        <v>1</v>
      </c>
      <c r="AB165" s="37">
        <v>0.09</v>
      </c>
      <c r="AC165" s="38">
        <f t="shared" si="12"/>
        <v>0.09</v>
      </c>
      <c r="AE165">
        <v>58</v>
      </c>
      <c r="AF165" t="s">
        <v>434</v>
      </c>
      <c r="AG165">
        <v>2</v>
      </c>
      <c r="AH165" s="37">
        <v>2.5999999999999999E-3</v>
      </c>
    </row>
    <row r="166" spans="1:34" x14ac:dyDescent="0.25">
      <c r="A166">
        <v>21</v>
      </c>
      <c r="B166" t="s">
        <v>407</v>
      </c>
      <c r="C166" s="1">
        <f t="shared" si="10"/>
        <v>515</v>
      </c>
      <c r="D166" s="2">
        <v>80</v>
      </c>
      <c r="E166" s="3">
        <v>60</v>
      </c>
      <c r="F166" s="4">
        <v>75</v>
      </c>
      <c r="G166" s="5">
        <v>135</v>
      </c>
      <c r="H166" s="4">
        <v>85</v>
      </c>
      <c r="I166" s="6">
        <v>80</v>
      </c>
      <c r="J166">
        <v>515</v>
      </c>
      <c r="K166" t="s">
        <v>602</v>
      </c>
      <c r="L166" t="s">
        <v>610</v>
      </c>
      <c r="M166" s="20"/>
      <c r="N166" s="32" t="s">
        <v>730</v>
      </c>
      <c r="O166">
        <v>21</v>
      </c>
      <c r="P166" t="str">
        <f t="shared" si="11"/>
        <v>Spacebear</v>
      </c>
      <c r="S166">
        <v>22</v>
      </c>
      <c r="T166" t="s">
        <v>831</v>
      </c>
      <c r="U166" t="s">
        <v>859</v>
      </c>
      <c r="W166" t="s">
        <v>338</v>
      </c>
      <c r="Y166">
        <v>30</v>
      </c>
      <c r="Z166" t="s">
        <v>414</v>
      </c>
      <c r="AA166">
        <v>2</v>
      </c>
      <c r="AB166" s="37">
        <v>3.5000000000000003E-2</v>
      </c>
      <c r="AC166" s="38">
        <f t="shared" si="12"/>
        <v>7.0000000000000007E-2</v>
      </c>
      <c r="AE166">
        <v>59</v>
      </c>
      <c r="AF166" t="s">
        <v>435</v>
      </c>
      <c r="AG166">
        <v>2</v>
      </c>
      <c r="AH166" s="37">
        <v>2.5999999999999999E-3</v>
      </c>
    </row>
    <row r="167" spans="1:34" x14ac:dyDescent="0.25">
      <c r="A167">
        <v>22</v>
      </c>
      <c r="B167" t="s">
        <v>408</v>
      </c>
      <c r="C167" s="1">
        <f t="shared" si="10"/>
        <v>200</v>
      </c>
      <c r="D167" s="2">
        <v>33</v>
      </c>
      <c r="E167" s="3">
        <v>44</v>
      </c>
      <c r="F167" s="4">
        <v>33</v>
      </c>
      <c r="G167" s="5">
        <v>23</v>
      </c>
      <c r="H167" s="4">
        <v>29</v>
      </c>
      <c r="I167" s="6">
        <v>38</v>
      </c>
      <c r="J167">
        <v>200</v>
      </c>
      <c r="K167" t="s">
        <v>603</v>
      </c>
      <c r="L167" t="s">
        <v>654</v>
      </c>
      <c r="M167" s="20"/>
      <c r="N167" s="11" t="s">
        <v>725</v>
      </c>
      <c r="O167">
        <v>22</v>
      </c>
      <c r="P167" t="str">
        <f t="shared" si="11"/>
        <v>Bealtle</v>
      </c>
      <c r="Q167">
        <v>18</v>
      </c>
      <c r="S167">
        <v>23</v>
      </c>
      <c r="T167" t="s">
        <v>796</v>
      </c>
      <c r="U167" t="s">
        <v>861</v>
      </c>
      <c r="W167" s="10" t="s">
        <v>339</v>
      </c>
      <c r="Y167">
        <v>222</v>
      </c>
      <c r="Z167" t="s">
        <v>803</v>
      </c>
      <c r="AA167">
        <v>2</v>
      </c>
      <c r="AB167" s="37">
        <v>3.5000000000000003E-2</v>
      </c>
      <c r="AC167" s="38">
        <f t="shared" si="12"/>
        <v>7.0000000000000007E-2</v>
      </c>
      <c r="AE167">
        <v>64</v>
      </c>
      <c r="AF167" t="s">
        <v>440</v>
      </c>
      <c r="AG167">
        <v>2</v>
      </c>
      <c r="AH167" s="37">
        <v>2.5999999999999999E-3</v>
      </c>
    </row>
    <row r="168" spans="1:34" x14ac:dyDescent="0.25">
      <c r="A168">
        <v>23</v>
      </c>
      <c r="B168" t="s">
        <v>409</v>
      </c>
      <c r="C168" s="1">
        <f t="shared" si="10"/>
        <v>375</v>
      </c>
      <c r="D168" s="2">
        <v>55</v>
      </c>
      <c r="E168" s="3">
        <v>68</v>
      </c>
      <c r="F168" s="4">
        <v>70</v>
      </c>
      <c r="G168" s="5">
        <v>41</v>
      </c>
      <c r="H168" s="4">
        <v>61</v>
      </c>
      <c r="I168" s="6">
        <v>80</v>
      </c>
      <c r="J168">
        <v>375</v>
      </c>
      <c r="K168" t="s">
        <v>603</v>
      </c>
      <c r="L168" t="s">
        <v>654</v>
      </c>
      <c r="M168" s="20"/>
      <c r="N168" s="10" t="s">
        <v>690</v>
      </c>
      <c r="O168">
        <v>23</v>
      </c>
      <c r="P168" t="str">
        <f t="shared" si="11"/>
        <v>Centatle</v>
      </c>
      <c r="Q168">
        <v>32</v>
      </c>
      <c r="S168">
        <v>24</v>
      </c>
      <c r="T168" t="s">
        <v>832</v>
      </c>
      <c r="U168" t="s">
        <v>861</v>
      </c>
      <c r="W168" s="10" t="s">
        <v>340</v>
      </c>
      <c r="Y168">
        <v>27</v>
      </c>
      <c r="Z168" t="s">
        <v>12</v>
      </c>
      <c r="AA168">
        <v>1</v>
      </c>
      <c r="AB168" s="37">
        <v>7.0000000000000007E-2</v>
      </c>
      <c r="AC168" s="38">
        <f t="shared" si="12"/>
        <v>7.0000000000000007E-2</v>
      </c>
      <c r="AE168">
        <v>68</v>
      </c>
      <c r="AF168" t="s">
        <v>444</v>
      </c>
      <c r="AG168">
        <v>2</v>
      </c>
      <c r="AH168" s="37">
        <v>2.5999999999999999E-3</v>
      </c>
    </row>
    <row r="169" spans="1:34" x14ac:dyDescent="0.25">
      <c r="A169">
        <v>24</v>
      </c>
      <c r="B169" t="s">
        <v>410</v>
      </c>
      <c r="C169" s="1">
        <f t="shared" si="10"/>
        <v>505</v>
      </c>
      <c r="D169" s="2">
        <v>80</v>
      </c>
      <c r="E169" s="3">
        <v>70</v>
      </c>
      <c r="F169" s="4">
        <v>80</v>
      </c>
      <c r="G169" s="5">
        <v>55</v>
      </c>
      <c r="H169" s="4">
        <v>120</v>
      </c>
      <c r="I169" s="6">
        <v>100</v>
      </c>
      <c r="J169">
        <v>505</v>
      </c>
      <c r="K169" t="s">
        <v>1134</v>
      </c>
      <c r="L169" t="s">
        <v>654</v>
      </c>
      <c r="M169" s="20"/>
      <c r="N169" s="10" t="s">
        <v>691</v>
      </c>
      <c r="O169">
        <v>24</v>
      </c>
      <c r="P169" t="str">
        <f t="shared" si="11"/>
        <v>Curlatoral</v>
      </c>
      <c r="S169">
        <v>25</v>
      </c>
      <c r="T169" t="s">
        <v>833</v>
      </c>
      <c r="U169" t="s">
        <v>861</v>
      </c>
      <c r="W169" s="10" t="s">
        <v>341</v>
      </c>
      <c r="Y169">
        <v>180</v>
      </c>
      <c r="Z169" t="s">
        <v>527</v>
      </c>
      <c r="AA169">
        <v>1</v>
      </c>
      <c r="AB169" s="37">
        <v>7.0000000000000007E-2</v>
      </c>
      <c r="AC169" s="38">
        <f t="shared" si="12"/>
        <v>7.0000000000000007E-2</v>
      </c>
      <c r="AE169">
        <v>75</v>
      </c>
      <c r="AF169" t="s">
        <v>451</v>
      </c>
      <c r="AG169">
        <v>2</v>
      </c>
      <c r="AH169" s="37">
        <v>2.5999999999999999E-3</v>
      </c>
    </row>
    <row r="170" spans="1:34" x14ac:dyDescent="0.25">
      <c r="A170">
        <v>25</v>
      </c>
      <c r="B170" t="s">
        <v>411</v>
      </c>
      <c r="C170" s="1">
        <f t="shared" si="10"/>
        <v>505</v>
      </c>
      <c r="D170" s="2">
        <v>80</v>
      </c>
      <c r="E170" s="3">
        <v>120</v>
      </c>
      <c r="F170" s="4">
        <v>120</v>
      </c>
      <c r="G170" s="5">
        <v>35</v>
      </c>
      <c r="H170" s="4">
        <v>80</v>
      </c>
      <c r="I170" s="6">
        <v>70</v>
      </c>
      <c r="J170">
        <v>505</v>
      </c>
      <c r="K170" t="s">
        <v>601</v>
      </c>
      <c r="L170" t="s">
        <v>654</v>
      </c>
      <c r="M170" s="20"/>
      <c r="N170" s="17" t="s">
        <v>739</v>
      </c>
      <c r="O170">
        <v>25</v>
      </c>
      <c r="P170" t="str">
        <f t="shared" si="11"/>
        <v>Millistone</v>
      </c>
      <c r="Q170" t="s">
        <v>789</v>
      </c>
      <c r="S170">
        <v>26</v>
      </c>
      <c r="T170" t="s">
        <v>834</v>
      </c>
      <c r="U170" t="s">
        <v>859</v>
      </c>
      <c r="W170" s="10" t="s">
        <v>342</v>
      </c>
      <c r="Y170">
        <v>157</v>
      </c>
      <c r="Z170" t="s">
        <v>38</v>
      </c>
      <c r="AA170">
        <v>1</v>
      </c>
      <c r="AB170" s="37">
        <v>0.06</v>
      </c>
      <c r="AC170" s="38">
        <f t="shared" si="12"/>
        <v>0.06</v>
      </c>
      <c r="AE170">
        <v>81</v>
      </c>
      <c r="AF170" t="s">
        <v>457</v>
      </c>
      <c r="AG170">
        <v>2</v>
      </c>
      <c r="AH170" s="37">
        <v>2.5999999999999999E-3</v>
      </c>
    </row>
    <row r="171" spans="1:34" x14ac:dyDescent="0.25">
      <c r="A171">
        <v>26</v>
      </c>
      <c r="B171" t="s">
        <v>11</v>
      </c>
      <c r="C171" s="1">
        <f t="shared" si="10"/>
        <v>405</v>
      </c>
      <c r="D171" s="2">
        <v>65</v>
      </c>
      <c r="E171" s="3">
        <v>105</v>
      </c>
      <c r="F171" s="4">
        <v>100</v>
      </c>
      <c r="G171" s="5">
        <v>50</v>
      </c>
      <c r="H171" s="4">
        <v>30</v>
      </c>
      <c r="I171" s="6">
        <v>55</v>
      </c>
      <c r="J171">
        <v>405</v>
      </c>
      <c r="K171" t="s">
        <v>604</v>
      </c>
      <c r="L171" t="s">
        <v>608</v>
      </c>
      <c r="M171" s="20"/>
      <c r="N171" s="17" t="s">
        <v>692</v>
      </c>
      <c r="O171">
        <v>26</v>
      </c>
      <c r="P171" t="str">
        <f t="shared" si="11"/>
        <v>Sapwin</v>
      </c>
      <c r="Q171">
        <v>28</v>
      </c>
      <c r="S171">
        <v>27</v>
      </c>
      <c r="T171" t="s">
        <v>835</v>
      </c>
      <c r="U171" t="s">
        <v>861</v>
      </c>
      <c r="W171" t="s">
        <v>343</v>
      </c>
      <c r="Y171">
        <v>24</v>
      </c>
      <c r="Z171" t="s">
        <v>410</v>
      </c>
      <c r="AA171">
        <v>1</v>
      </c>
      <c r="AB171" s="37">
        <v>0.05</v>
      </c>
      <c r="AC171" s="38">
        <f t="shared" si="12"/>
        <v>0.05</v>
      </c>
      <c r="AE171">
        <v>84</v>
      </c>
      <c r="AF171" t="s">
        <v>1102</v>
      </c>
      <c r="AG171">
        <v>2</v>
      </c>
      <c r="AH171" s="37">
        <v>2.5999999999999999E-3</v>
      </c>
    </row>
    <row r="172" spans="1:34" x14ac:dyDescent="0.25">
      <c r="A172">
        <v>27</v>
      </c>
      <c r="B172" t="s">
        <v>12</v>
      </c>
      <c r="C172" s="1">
        <f t="shared" si="10"/>
        <v>490</v>
      </c>
      <c r="D172" s="2">
        <v>110</v>
      </c>
      <c r="E172" s="3">
        <v>125</v>
      </c>
      <c r="F172" s="4">
        <v>110</v>
      </c>
      <c r="G172" s="5">
        <v>55</v>
      </c>
      <c r="H172" s="4">
        <v>35</v>
      </c>
      <c r="I172" s="6">
        <v>55</v>
      </c>
      <c r="J172">
        <v>490</v>
      </c>
      <c r="K172" t="s">
        <v>604</v>
      </c>
      <c r="L172" t="s">
        <v>608</v>
      </c>
      <c r="M172" s="20"/>
      <c r="N172" s="17" t="s">
        <v>751</v>
      </c>
      <c r="O172">
        <v>27</v>
      </c>
      <c r="P172" t="str">
        <f t="shared" si="11"/>
        <v>Treewin</v>
      </c>
      <c r="Q172" t="s">
        <v>791</v>
      </c>
      <c r="S172">
        <v>28</v>
      </c>
      <c r="T172" t="s">
        <v>836</v>
      </c>
      <c r="W172" s="10" t="s">
        <v>194</v>
      </c>
      <c r="Y172">
        <v>87</v>
      </c>
      <c r="Z172" t="s">
        <v>463</v>
      </c>
      <c r="AA172">
        <v>1</v>
      </c>
      <c r="AB172" s="37">
        <v>0.05</v>
      </c>
      <c r="AC172" s="38">
        <f t="shared" si="12"/>
        <v>0.05</v>
      </c>
      <c r="AE172">
        <v>85</v>
      </c>
      <c r="AF172" t="s">
        <v>461</v>
      </c>
      <c r="AG172">
        <v>2</v>
      </c>
      <c r="AH172" s="37">
        <v>2.5999999999999999E-3</v>
      </c>
    </row>
    <row r="173" spans="1:34" x14ac:dyDescent="0.25">
      <c r="A173">
        <v>28</v>
      </c>
      <c r="B173" t="s">
        <v>412</v>
      </c>
      <c r="C173" s="1">
        <f t="shared" si="10"/>
        <v>560</v>
      </c>
      <c r="D173" s="2">
        <v>120</v>
      </c>
      <c r="E173" s="3">
        <v>75</v>
      </c>
      <c r="F173" s="4">
        <v>80</v>
      </c>
      <c r="G173" s="5">
        <v>115</v>
      </c>
      <c r="H173" s="4">
        <v>80</v>
      </c>
      <c r="I173" s="6">
        <v>90</v>
      </c>
      <c r="J173">
        <v>560</v>
      </c>
      <c r="K173" t="s">
        <v>786</v>
      </c>
      <c r="L173" t="s">
        <v>608</v>
      </c>
      <c r="M173" s="20"/>
      <c r="N173" s="17" t="s">
        <v>764</v>
      </c>
      <c r="O173">
        <v>28</v>
      </c>
      <c r="P173" t="str">
        <f t="shared" si="11"/>
        <v>Winagrow</v>
      </c>
      <c r="S173">
        <v>29</v>
      </c>
      <c r="T173" t="s">
        <v>837</v>
      </c>
      <c r="W173" t="s">
        <v>344</v>
      </c>
      <c r="Y173">
        <v>207</v>
      </c>
      <c r="Z173" t="s">
        <v>544</v>
      </c>
      <c r="AA173">
        <v>1</v>
      </c>
      <c r="AB173" s="37">
        <v>0.05</v>
      </c>
      <c r="AC173" s="38">
        <f t="shared" si="12"/>
        <v>0.05</v>
      </c>
      <c r="AE173">
        <v>92</v>
      </c>
      <c r="AF173" t="s">
        <v>468</v>
      </c>
      <c r="AG173">
        <v>2</v>
      </c>
      <c r="AH173" s="37">
        <v>2.5999999999999999E-3</v>
      </c>
    </row>
    <row r="174" spans="1:34" x14ac:dyDescent="0.25">
      <c r="A174">
        <v>29</v>
      </c>
      <c r="B174" t="s">
        <v>413</v>
      </c>
      <c r="C174" s="1">
        <f t="shared" si="10"/>
        <v>280</v>
      </c>
      <c r="D174" s="2">
        <v>40</v>
      </c>
      <c r="E174" s="3">
        <v>30</v>
      </c>
      <c r="F174" s="4">
        <v>35</v>
      </c>
      <c r="G174" s="5">
        <v>50</v>
      </c>
      <c r="H174" s="4">
        <v>70</v>
      </c>
      <c r="I174" s="6">
        <v>55</v>
      </c>
      <c r="J174">
        <v>280</v>
      </c>
      <c r="K174" t="s">
        <v>606</v>
      </c>
      <c r="L174" t="s">
        <v>605</v>
      </c>
      <c r="M174" s="20" t="s">
        <v>1112</v>
      </c>
      <c r="N174" s="17" t="s">
        <v>765</v>
      </c>
      <c r="O174">
        <v>29</v>
      </c>
      <c r="P174" t="str">
        <f t="shared" si="11"/>
        <v>Budew</v>
      </c>
      <c r="Q174" t="s">
        <v>798</v>
      </c>
      <c r="S174">
        <v>30</v>
      </c>
      <c r="T174" t="s">
        <v>838</v>
      </c>
      <c r="W174" s="10" t="s">
        <v>345</v>
      </c>
      <c r="Y174">
        <v>208</v>
      </c>
      <c r="Z174" t="s">
        <v>545</v>
      </c>
      <c r="AA174">
        <v>1</v>
      </c>
      <c r="AB174" s="37">
        <v>0.05</v>
      </c>
      <c r="AC174" s="38">
        <f t="shared" si="12"/>
        <v>0.05</v>
      </c>
      <c r="AE174">
        <v>94</v>
      </c>
      <c r="AF174" t="s">
        <v>470</v>
      </c>
      <c r="AG174">
        <v>2</v>
      </c>
      <c r="AH174" s="37">
        <v>2.5999999999999999E-3</v>
      </c>
    </row>
    <row r="175" spans="1:34" x14ac:dyDescent="0.25">
      <c r="A175">
        <v>30</v>
      </c>
      <c r="B175" t="s">
        <v>414</v>
      </c>
      <c r="C175" s="1">
        <f t="shared" si="10"/>
        <v>400</v>
      </c>
      <c r="D175" s="2">
        <v>50</v>
      </c>
      <c r="E175" s="3">
        <v>60</v>
      </c>
      <c r="F175" s="4">
        <v>45</v>
      </c>
      <c r="G175" s="5">
        <v>100</v>
      </c>
      <c r="H175" s="4">
        <v>80</v>
      </c>
      <c r="I175" s="6">
        <v>65</v>
      </c>
      <c r="J175">
        <v>400</v>
      </c>
      <c r="K175" t="s">
        <v>606</v>
      </c>
      <c r="L175" t="s">
        <v>605</v>
      </c>
      <c r="M175" s="20" t="s">
        <v>1112</v>
      </c>
      <c r="N175" s="17" t="s">
        <v>708</v>
      </c>
      <c r="O175">
        <v>30</v>
      </c>
      <c r="P175" t="str">
        <f t="shared" si="11"/>
        <v>Roselia</v>
      </c>
      <c r="Q175" t="s">
        <v>790</v>
      </c>
      <c r="S175">
        <v>31</v>
      </c>
      <c r="T175" t="s">
        <v>839</v>
      </c>
      <c r="W175" t="s">
        <v>346</v>
      </c>
      <c r="Y175">
        <v>216</v>
      </c>
      <c r="Z175" t="s">
        <v>553</v>
      </c>
      <c r="AA175">
        <v>1</v>
      </c>
      <c r="AB175" s="37">
        <v>0.05</v>
      </c>
      <c r="AC175" s="38">
        <f t="shared" si="12"/>
        <v>0.05</v>
      </c>
      <c r="AE175">
        <v>95</v>
      </c>
      <c r="AF175" t="s">
        <v>471</v>
      </c>
      <c r="AG175">
        <v>2</v>
      </c>
      <c r="AH175" s="37">
        <v>2.5999999999999999E-3</v>
      </c>
    </row>
    <row r="176" spans="1:34" x14ac:dyDescent="0.25">
      <c r="A176">
        <v>31</v>
      </c>
      <c r="B176" t="s">
        <v>415</v>
      </c>
      <c r="C176" s="1">
        <f t="shared" si="10"/>
        <v>515</v>
      </c>
      <c r="D176" s="2">
        <v>60</v>
      </c>
      <c r="E176" s="3">
        <v>70</v>
      </c>
      <c r="F176" s="4">
        <v>65</v>
      </c>
      <c r="G176" s="5">
        <v>125</v>
      </c>
      <c r="H176" s="4">
        <v>105</v>
      </c>
      <c r="I176" s="6">
        <v>90</v>
      </c>
      <c r="J176">
        <v>515</v>
      </c>
      <c r="K176" t="s">
        <v>607</v>
      </c>
      <c r="L176" t="s">
        <v>605</v>
      </c>
      <c r="M176" s="20" t="s">
        <v>1112</v>
      </c>
      <c r="N176" s="17" t="s">
        <v>748</v>
      </c>
      <c r="O176">
        <v>31</v>
      </c>
      <c r="P176" t="str">
        <f t="shared" si="11"/>
        <v>Roserade</v>
      </c>
      <c r="S176">
        <v>32</v>
      </c>
      <c r="T176" t="s">
        <v>840</v>
      </c>
      <c r="W176" s="10" t="s">
        <v>347</v>
      </c>
      <c r="Y176">
        <v>118</v>
      </c>
      <c r="Z176" t="s">
        <v>488</v>
      </c>
      <c r="AA176">
        <v>1</v>
      </c>
      <c r="AB176" s="37">
        <v>0.03</v>
      </c>
      <c r="AC176" s="38">
        <f t="shared" si="12"/>
        <v>0.03</v>
      </c>
      <c r="AE176">
        <v>98</v>
      </c>
      <c r="AF176" t="s">
        <v>474</v>
      </c>
      <c r="AG176">
        <v>2</v>
      </c>
      <c r="AH176" s="37">
        <v>2.5999999999999999E-3</v>
      </c>
    </row>
    <row r="177" spans="1:34" x14ac:dyDescent="0.25">
      <c r="A177">
        <v>32</v>
      </c>
      <c r="B177" t="s">
        <v>416</v>
      </c>
      <c r="C177" s="1">
        <f t="shared" si="10"/>
        <v>310</v>
      </c>
      <c r="D177" s="2">
        <v>45</v>
      </c>
      <c r="E177" s="3">
        <v>53</v>
      </c>
      <c r="F177" s="4">
        <v>70</v>
      </c>
      <c r="G177" s="5">
        <v>40</v>
      </c>
      <c r="H177" s="4">
        <v>60</v>
      </c>
      <c r="I177" s="6">
        <v>42</v>
      </c>
      <c r="J177">
        <v>310</v>
      </c>
      <c r="K177" t="s">
        <v>603</v>
      </c>
      <c r="L177" t="s">
        <v>608</v>
      </c>
      <c r="M177" s="20"/>
      <c r="N177" s="17" t="s">
        <v>766</v>
      </c>
      <c r="O177">
        <v>32</v>
      </c>
      <c r="P177" t="str">
        <f t="shared" si="11"/>
        <v>Sewaddle</v>
      </c>
      <c r="Q177">
        <v>20</v>
      </c>
      <c r="S177">
        <v>33</v>
      </c>
      <c r="T177" t="s">
        <v>841</v>
      </c>
      <c r="W177" s="10" t="s">
        <v>348</v>
      </c>
      <c r="Y177">
        <v>65</v>
      </c>
      <c r="Z177" t="s">
        <v>441</v>
      </c>
      <c r="AA177">
        <v>1</v>
      </c>
      <c r="AB177" s="37">
        <v>0.02</v>
      </c>
      <c r="AC177" s="38">
        <f t="shared" si="12"/>
        <v>0.02</v>
      </c>
      <c r="AE177">
        <v>101</v>
      </c>
      <c r="AF177" t="s">
        <v>475</v>
      </c>
      <c r="AG177">
        <v>2</v>
      </c>
      <c r="AH177" s="37">
        <v>2.5999999999999999E-3</v>
      </c>
    </row>
    <row r="178" spans="1:34" x14ac:dyDescent="0.25">
      <c r="A178">
        <v>33</v>
      </c>
      <c r="B178" t="s">
        <v>417</v>
      </c>
      <c r="C178" s="1">
        <f t="shared" si="10"/>
        <v>380</v>
      </c>
      <c r="D178" s="2">
        <v>55</v>
      </c>
      <c r="E178" s="3">
        <v>63</v>
      </c>
      <c r="F178" s="4">
        <v>90</v>
      </c>
      <c r="G178" s="5">
        <v>50</v>
      </c>
      <c r="H178" s="4">
        <v>80</v>
      </c>
      <c r="I178" s="6">
        <v>42</v>
      </c>
      <c r="J178">
        <v>380</v>
      </c>
      <c r="K178" t="s">
        <v>603</v>
      </c>
      <c r="L178" t="s">
        <v>608</v>
      </c>
      <c r="M178" s="20"/>
      <c r="N178" s="17" t="s">
        <v>771</v>
      </c>
      <c r="O178">
        <v>33</v>
      </c>
      <c r="P178" t="str">
        <f t="shared" si="11"/>
        <v>Swadloon</v>
      </c>
      <c r="Q178" t="s">
        <v>798</v>
      </c>
      <c r="S178">
        <v>34</v>
      </c>
      <c r="T178" t="s">
        <v>842</v>
      </c>
      <c r="W178" s="10" t="s">
        <v>349</v>
      </c>
      <c r="Y178">
        <v>76</v>
      </c>
      <c r="Z178" t="s">
        <v>452</v>
      </c>
      <c r="AA178">
        <v>1</v>
      </c>
      <c r="AB178" s="37">
        <v>0.02</v>
      </c>
      <c r="AC178" s="38">
        <f t="shared" si="12"/>
        <v>0.02</v>
      </c>
      <c r="AE178">
        <v>104</v>
      </c>
      <c r="AF178" t="s">
        <v>478</v>
      </c>
      <c r="AG178">
        <v>2</v>
      </c>
      <c r="AH178" s="37">
        <v>2.5999999999999999E-3</v>
      </c>
    </row>
    <row r="179" spans="1:34" x14ac:dyDescent="0.25">
      <c r="A179">
        <v>34</v>
      </c>
      <c r="B179" t="s">
        <v>418</v>
      </c>
      <c r="C179" s="1">
        <f t="shared" si="10"/>
        <v>500</v>
      </c>
      <c r="D179" s="2">
        <v>75</v>
      </c>
      <c r="E179" s="3">
        <v>108</v>
      </c>
      <c r="F179" s="4">
        <v>80</v>
      </c>
      <c r="G179" s="5">
        <v>60</v>
      </c>
      <c r="H179" s="4">
        <v>80</v>
      </c>
      <c r="I179" s="6">
        <v>97</v>
      </c>
      <c r="J179">
        <v>500</v>
      </c>
      <c r="K179" t="s">
        <v>862</v>
      </c>
      <c r="L179" t="s">
        <v>608</v>
      </c>
      <c r="M179" s="20"/>
      <c r="N179" s="17" t="s">
        <v>775</v>
      </c>
      <c r="O179">
        <v>34</v>
      </c>
      <c r="P179" t="str">
        <f t="shared" si="11"/>
        <v>Leavanny</v>
      </c>
      <c r="S179">
        <v>35</v>
      </c>
      <c r="T179" t="s">
        <v>843</v>
      </c>
      <c r="W179" s="10" t="s">
        <v>350</v>
      </c>
      <c r="Y179">
        <v>130</v>
      </c>
      <c r="Z179" t="s">
        <v>584</v>
      </c>
      <c r="AA179">
        <v>1</v>
      </c>
      <c r="AB179" s="37">
        <v>0.02</v>
      </c>
      <c r="AC179" s="38">
        <f t="shared" si="12"/>
        <v>0.02</v>
      </c>
      <c r="AE179">
        <v>114</v>
      </c>
      <c r="AF179" t="s">
        <v>484</v>
      </c>
      <c r="AG179">
        <v>2</v>
      </c>
      <c r="AH179" s="37">
        <v>2.5999999999999999E-3</v>
      </c>
    </row>
    <row r="180" spans="1:34" x14ac:dyDescent="0.25">
      <c r="A180">
        <v>35</v>
      </c>
      <c r="B180" t="s">
        <v>419</v>
      </c>
      <c r="C180" s="1">
        <f t="shared" si="10"/>
        <v>300</v>
      </c>
      <c r="D180" s="2">
        <v>47</v>
      </c>
      <c r="E180" s="3">
        <v>62</v>
      </c>
      <c r="F180" s="4">
        <v>45</v>
      </c>
      <c r="G180" s="5">
        <v>55</v>
      </c>
      <c r="H180" s="4">
        <v>45</v>
      </c>
      <c r="I180" s="6">
        <v>46</v>
      </c>
      <c r="J180">
        <v>300</v>
      </c>
      <c r="K180" t="s">
        <v>603</v>
      </c>
      <c r="L180" t="s">
        <v>615</v>
      </c>
      <c r="M180" s="20"/>
      <c r="N180" s="17" t="s">
        <v>743</v>
      </c>
      <c r="O180">
        <v>35</v>
      </c>
      <c r="P180" t="str">
        <f t="shared" si="11"/>
        <v>Grubbin</v>
      </c>
      <c r="Q180">
        <v>20</v>
      </c>
      <c r="S180">
        <v>36</v>
      </c>
      <c r="T180" t="s">
        <v>844</v>
      </c>
      <c r="W180" s="10" t="s">
        <v>351</v>
      </c>
      <c r="Y180">
        <v>161</v>
      </c>
      <c r="Z180" t="s">
        <v>515</v>
      </c>
      <c r="AA180">
        <v>1</v>
      </c>
      <c r="AB180" s="37">
        <v>0.02</v>
      </c>
      <c r="AC180" s="38">
        <f t="shared" si="12"/>
        <v>0.02</v>
      </c>
      <c r="AE180">
        <v>115</v>
      </c>
      <c r="AF180" t="s">
        <v>485</v>
      </c>
      <c r="AG180">
        <v>2</v>
      </c>
      <c r="AH180" s="37">
        <v>2.5999999999999999E-3</v>
      </c>
    </row>
    <row r="181" spans="1:34" x14ac:dyDescent="0.25">
      <c r="A181">
        <v>36</v>
      </c>
      <c r="B181" t="s">
        <v>420</v>
      </c>
      <c r="C181" s="1">
        <f t="shared" si="10"/>
        <v>400</v>
      </c>
      <c r="D181" s="2">
        <v>57</v>
      </c>
      <c r="E181" s="3">
        <v>82</v>
      </c>
      <c r="F181" s="4">
        <v>95</v>
      </c>
      <c r="G181" s="5">
        <v>55</v>
      </c>
      <c r="H181" s="4">
        <v>75</v>
      </c>
      <c r="I181" s="6">
        <v>36</v>
      </c>
      <c r="J181">
        <v>400</v>
      </c>
      <c r="K181" t="s">
        <v>609</v>
      </c>
      <c r="L181" t="s">
        <v>868</v>
      </c>
      <c r="M181" s="20"/>
      <c r="N181" s="17" t="s">
        <v>744</v>
      </c>
      <c r="O181">
        <v>36</v>
      </c>
      <c r="P181" t="str">
        <f t="shared" si="11"/>
        <v>Charjabug</v>
      </c>
      <c r="Q181" t="s">
        <v>788</v>
      </c>
      <c r="S181">
        <v>37</v>
      </c>
      <c r="T181" t="s">
        <v>845</v>
      </c>
      <c r="W181" t="s">
        <v>352</v>
      </c>
      <c r="Y181">
        <v>212</v>
      </c>
      <c r="Z181" t="s">
        <v>549</v>
      </c>
      <c r="AA181">
        <v>1</v>
      </c>
      <c r="AB181" s="37">
        <v>0.01</v>
      </c>
      <c r="AC181" s="38">
        <f t="shared" si="12"/>
        <v>0.01</v>
      </c>
      <c r="AE181">
        <v>121</v>
      </c>
      <c r="AF181" t="s">
        <v>91</v>
      </c>
      <c r="AG181">
        <v>2</v>
      </c>
      <c r="AH181" s="37">
        <v>2.5999999999999999E-3</v>
      </c>
    </row>
    <row r="182" spans="1:34" x14ac:dyDescent="0.25">
      <c r="A182">
        <v>37</v>
      </c>
      <c r="B182" t="s">
        <v>421</v>
      </c>
      <c r="C182" s="1">
        <f t="shared" si="10"/>
        <v>512</v>
      </c>
      <c r="D182" s="2">
        <v>77</v>
      </c>
      <c r="E182" s="3">
        <v>65</v>
      </c>
      <c r="F182" s="4">
        <v>90</v>
      </c>
      <c r="G182" s="5">
        <v>110</v>
      </c>
      <c r="H182" s="4">
        <v>75</v>
      </c>
      <c r="I182" s="6">
        <v>95</v>
      </c>
      <c r="J182">
        <v>512</v>
      </c>
      <c r="K182" t="s">
        <v>610</v>
      </c>
      <c r="L182" t="s">
        <v>869</v>
      </c>
      <c r="M182" s="20"/>
      <c r="N182" s="17" t="s">
        <v>745</v>
      </c>
      <c r="O182">
        <v>37</v>
      </c>
      <c r="P182" t="str">
        <f t="shared" si="11"/>
        <v>Vikavolt</v>
      </c>
      <c r="S182">
        <v>38</v>
      </c>
      <c r="T182" t="s">
        <v>846</v>
      </c>
      <c r="W182" s="10" t="s">
        <v>196</v>
      </c>
      <c r="Y182">
        <v>214</v>
      </c>
      <c r="Z182" t="s">
        <v>551</v>
      </c>
      <c r="AA182">
        <v>1</v>
      </c>
      <c r="AB182" s="37">
        <v>0.01</v>
      </c>
      <c r="AC182" s="38">
        <f t="shared" si="12"/>
        <v>0.01</v>
      </c>
      <c r="AE182">
        <v>124</v>
      </c>
      <c r="AF182" t="s">
        <v>42</v>
      </c>
      <c r="AG182">
        <v>2</v>
      </c>
      <c r="AH182" s="37">
        <v>2.5999999999999999E-3</v>
      </c>
    </row>
    <row r="183" spans="1:34" x14ac:dyDescent="0.25">
      <c r="A183">
        <v>38</v>
      </c>
      <c r="B183" t="s">
        <v>422</v>
      </c>
      <c r="C183" s="1">
        <f t="shared" si="10"/>
        <v>450</v>
      </c>
      <c r="D183" s="2">
        <v>60</v>
      </c>
      <c r="E183" s="3">
        <v>50</v>
      </c>
      <c r="F183" s="4">
        <v>100</v>
      </c>
      <c r="G183" s="5">
        <v>75</v>
      </c>
      <c r="H183" s="4">
        <v>105</v>
      </c>
      <c r="I183" s="6">
        <v>60</v>
      </c>
      <c r="J183">
        <v>450</v>
      </c>
      <c r="K183" t="s">
        <v>634</v>
      </c>
      <c r="L183" t="s">
        <v>681</v>
      </c>
      <c r="M183" s="20" t="s">
        <v>608</v>
      </c>
      <c r="N183" s="10" t="s">
        <v>711</v>
      </c>
      <c r="O183">
        <v>38</v>
      </c>
      <c r="P183" t="str">
        <f t="shared" si="11"/>
        <v>Busheep</v>
      </c>
      <c r="S183">
        <v>39</v>
      </c>
      <c r="T183" t="s">
        <v>847</v>
      </c>
      <c r="W183" s="10" t="s">
        <v>353</v>
      </c>
      <c r="Y183">
        <v>1</v>
      </c>
      <c r="Z183" t="s">
        <v>389</v>
      </c>
      <c r="AA183">
        <v>0</v>
      </c>
      <c r="AB183" s="37">
        <v>0</v>
      </c>
      <c r="AC183" s="38">
        <f t="shared" si="12"/>
        <v>0</v>
      </c>
      <c r="AE183">
        <v>134</v>
      </c>
      <c r="AF183" t="s">
        <v>497</v>
      </c>
      <c r="AG183">
        <v>2</v>
      </c>
      <c r="AH183" s="37">
        <v>2.5999999999999999E-3</v>
      </c>
    </row>
    <row r="184" spans="1:34" x14ac:dyDescent="0.25">
      <c r="A184">
        <v>39</v>
      </c>
      <c r="B184" t="s">
        <v>423</v>
      </c>
      <c r="C184" s="1">
        <f t="shared" si="10"/>
        <v>520</v>
      </c>
      <c r="D184" s="2">
        <v>70</v>
      </c>
      <c r="E184" s="3">
        <v>130</v>
      </c>
      <c r="F184" s="4">
        <v>95</v>
      </c>
      <c r="G184" s="5">
        <v>45</v>
      </c>
      <c r="H184" s="4">
        <v>80</v>
      </c>
      <c r="I184" s="6">
        <v>100</v>
      </c>
      <c r="J184">
        <v>520</v>
      </c>
      <c r="K184" t="s">
        <v>611</v>
      </c>
      <c r="L184" t="s">
        <v>166</v>
      </c>
      <c r="M184" s="20" t="s">
        <v>608</v>
      </c>
      <c r="N184" s="32" t="s">
        <v>194</v>
      </c>
      <c r="O184">
        <v>39</v>
      </c>
      <c r="P184" t="str">
        <f t="shared" si="11"/>
        <v>Ramant</v>
      </c>
      <c r="Q184" t="s">
        <v>799</v>
      </c>
      <c r="S184">
        <v>40</v>
      </c>
      <c r="T184" t="s">
        <v>848</v>
      </c>
      <c r="W184" s="10" t="s">
        <v>354</v>
      </c>
      <c r="X184" t="s">
        <v>582</v>
      </c>
      <c r="Y184">
        <v>2</v>
      </c>
      <c r="Z184" t="s">
        <v>390</v>
      </c>
      <c r="AA184">
        <v>0</v>
      </c>
      <c r="AB184" s="37">
        <v>0</v>
      </c>
      <c r="AC184" s="38">
        <f t="shared" si="12"/>
        <v>0</v>
      </c>
      <c r="AE184">
        <v>135</v>
      </c>
      <c r="AF184" t="s">
        <v>62</v>
      </c>
      <c r="AG184">
        <v>2</v>
      </c>
      <c r="AH184" s="37">
        <v>2.5999999999999999E-3</v>
      </c>
    </row>
    <row r="185" spans="1:34" x14ac:dyDescent="0.25">
      <c r="A185">
        <v>40</v>
      </c>
      <c r="B185" t="s">
        <v>424</v>
      </c>
      <c r="C185" s="1">
        <f t="shared" si="10"/>
        <v>520</v>
      </c>
      <c r="D185" s="2">
        <v>70</v>
      </c>
      <c r="E185" s="3">
        <v>45</v>
      </c>
      <c r="F185" s="4">
        <v>80</v>
      </c>
      <c r="G185" s="5">
        <v>130</v>
      </c>
      <c r="H185" s="4">
        <v>95</v>
      </c>
      <c r="I185" s="6">
        <v>100</v>
      </c>
      <c r="J185">
        <v>520</v>
      </c>
      <c r="K185" t="s">
        <v>614</v>
      </c>
      <c r="L185" t="s">
        <v>612</v>
      </c>
      <c r="M185" s="20" t="s">
        <v>608</v>
      </c>
      <c r="N185" s="17" t="s">
        <v>746</v>
      </c>
      <c r="O185">
        <v>40</v>
      </c>
      <c r="P185" t="str">
        <f t="shared" si="11"/>
        <v>Bushewe</v>
      </c>
      <c r="Q185" t="s">
        <v>800</v>
      </c>
      <c r="S185">
        <v>41</v>
      </c>
      <c r="T185" t="s">
        <v>849</v>
      </c>
      <c r="W185" t="s">
        <v>355</v>
      </c>
      <c r="Y185">
        <v>3</v>
      </c>
      <c r="Z185" t="s">
        <v>391</v>
      </c>
      <c r="AA185">
        <v>0</v>
      </c>
      <c r="AB185" s="37">
        <v>0</v>
      </c>
      <c r="AC185" s="38">
        <f t="shared" si="12"/>
        <v>0</v>
      </c>
      <c r="AE185">
        <v>154</v>
      </c>
      <c r="AF185" t="s">
        <v>513</v>
      </c>
      <c r="AG185">
        <v>2</v>
      </c>
      <c r="AH185" s="37">
        <v>2.5999999999999999E-3</v>
      </c>
    </row>
    <row r="186" spans="1:34" x14ac:dyDescent="0.25">
      <c r="A186">
        <v>41</v>
      </c>
      <c r="B186" t="s">
        <v>47</v>
      </c>
      <c r="C186" s="1">
        <f t="shared" si="10"/>
        <v>315</v>
      </c>
      <c r="D186" s="2">
        <v>40</v>
      </c>
      <c r="E186" s="3">
        <v>60</v>
      </c>
      <c r="F186" s="4">
        <v>65</v>
      </c>
      <c r="G186" s="5">
        <v>30</v>
      </c>
      <c r="H186" s="4">
        <v>50</v>
      </c>
      <c r="I186" s="6">
        <v>70</v>
      </c>
      <c r="J186">
        <v>315</v>
      </c>
      <c r="K186" t="s">
        <v>615</v>
      </c>
      <c r="L186" t="s">
        <v>603</v>
      </c>
      <c r="M186" s="20"/>
      <c r="N186" s="10" t="s">
        <v>704</v>
      </c>
      <c r="O186">
        <v>41</v>
      </c>
      <c r="P186" t="str">
        <f t="shared" si="11"/>
        <v>Bugik</v>
      </c>
      <c r="Q186">
        <v>15</v>
      </c>
      <c r="S186">
        <v>42</v>
      </c>
      <c r="T186" t="s">
        <v>850</v>
      </c>
      <c r="W186" s="10" t="s">
        <v>356</v>
      </c>
      <c r="Y186">
        <v>4</v>
      </c>
      <c r="Z186" t="s">
        <v>392</v>
      </c>
      <c r="AA186">
        <v>0</v>
      </c>
      <c r="AB186" s="37">
        <v>0</v>
      </c>
      <c r="AC186" s="38">
        <f t="shared" si="12"/>
        <v>0</v>
      </c>
      <c r="AE186">
        <v>158</v>
      </c>
      <c r="AF186" t="s">
        <v>39</v>
      </c>
      <c r="AG186">
        <v>2</v>
      </c>
      <c r="AH186" s="37">
        <v>2.5999999999999999E-3</v>
      </c>
    </row>
    <row r="187" spans="1:34" x14ac:dyDescent="0.25">
      <c r="A187">
        <v>42</v>
      </c>
      <c r="B187" t="s">
        <v>48</v>
      </c>
      <c r="C187" s="1">
        <f t="shared" si="10"/>
        <v>401</v>
      </c>
      <c r="D187" s="2">
        <v>53</v>
      </c>
      <c r="E187" s="3">
        <v>95</v>
      </c>
      <c r="F187" s="4">
        <v>85</v>
      </c>
      <c r="G187" s="5">
        <v>30</v>
      </c>
      <c r="H187" s="4">
        <v>53</v>
      </c>
      <c r="I187" s="6">
        <v>85</v>
      </c>
      <c r="J187">
        <v>401</v>
      </c>
      <c r="K187" t="s">
        <v>615</v>
      </c>
      <c r="L187" t="s">
        <v>638</v>
      </c>
      <c r="M187" s="20"/>
      <c r="N187" s="10" t="s">
        <v>705</v>
      </c>
      <c r="O187">
        <v>42</v>
      </c>
      <c r="P187" t="str">
        <f t="shared" si="11"/>
        <v>Swordik</v>
      </c>
      <c r="Q187">
        <v>39</v>
      </c>
      <c r="S187">
        <v>43</v>
      </c>
      <c r="T187" t="s">
        <v>851</v>
      </c>
      <c r="W187" t="s">
        <v>357</v>
      </c>
      <c r="Y187">
        <v>5</v>
      </c>
      <c r="Z187" t="s">
        <v>393</v>
      </c>
      <c r="AA187">
        <v>0</v>
      </c>
      <c r="AB187" s="37">
        <v>0</v>
      </c>
      <c r="AC187" s="38">
        <f t="shared" si="12"/>
        <v>0</v>
      </c>
      <c r="AE187">
        <v>162</v>
      </c>
      <c r="AF187" t="s">
        <v>804</v>
      </c>
      <c r="AG187">
        <v>2</v>
      </c>
      <c r="AH187" s="37">
        <v>2.5999999999999999E-3</v>
      </c>
    </row>
    <row r="188" spans="1:34" x14ac:dyDescent="0.25">
      <c r="A188">
        <v>43</v>
      </c>
      <c r="B188" t="s">
        <v>49</v>
      </c>
      <c r="C188" s="1">
        <f t="shared" si="10"/>
        <v>505</v>
      </c>
      <c r="D188" s="2">
        <v>63</v>
      </c>
      <c r="E188" s="3">
        <v>120</v>
      </c>
      <c r="F188" s="4">
        <v>90</v>
      </c>
      <c r="G188" s="5">
        <v>62</v>
      </c>
      <c r="H188" s="4">
        <v>65</v>
      </c>
      <c r="I188" s="6">
        <v>105</v>
      </c>
      <c r="J188">
        <v>505</v>
      </c>
      <c r="K188" t="s">
        <v>616</v>
      </c>
      <c r="L188" t="s">
        <v>638</v>
      </c>
      <c r="M188" s="20"/>
      <c r="N188" s="10" t="s">
        <v>706</v>
      </c>
      <c r="O188">
        <v>43</v>
      </c>
      <c r="P188" t="str">
        <f t="shared" si="11"/>
        <v>Ninjakik</v>
      </c>
      <c r="S188">
        <v>44</v>
      </c>
      <c r="T188" t="s">
        <v>852</v>
      </c>
      <c r="W188" t="s">
        <v>358</v>
      </c>
      <c r="Y188">
        <v>6</v>
      </c>
      <c r="Z188" t="s">
        <v>394</v>
      </c>
      <c r="AA188">
        <v>0</v>
      </c>
      <c r="AB188" s="37">
        <v>0</v>
      </c>
      <c r="AC188" s="38">
        <f t="shared" si="12"/>
        <v>0</v>
      </c>
      <c r="AE188">
        <v>171</v>
      </c>
      <c r="AF188" t="s">
        <v>521</v>
      </c>
      <c r="AG188">
        <v>2</v>
      </c>
      <c r="AH188" s="37">
        <v>2.5999999999999999E-3</v>
      </c>
    </row>
    <row r="189" spans="1:34" x14ac:dyDescent="0.25">
      <c r="A189">
        <v>44</v>
      </c>
      <c r="B189" t="s">
        <v>577</v>
      </c>
      <c r="C189" s="1">
        <f t="shared" si="10"/>
        <v>220</v>
      </c>
      <c r="D189" s="2">
        <v>40</v>
      </c>
      <c r="E189" s="3">
        <v>30</v>
      </c>
      <c r="F189" s="4">
        <v>30</v>
      </c>
      <c r="G189" s="5">
        <v>40</v>
      </c>
      <c r="H189" s="4">
        <v>50</v>
      </c>
      <c r="I189" s="6">
        <v>30</v>
      </c>
      <c r="J189">
        <v>220</v>
      </c>
      <c r="K189" t="s">
        <v>617</v>
      </c>
      <c r="L189" t="s">
        <v>618</v>
      </c>
      <c r="M189" s="20"/>
      <c r="N189" s="10" t="s">
        <v>707</v>
      </c>
      <c r="O189">
        <v>44</v>
      </c>
      <c r="P189" t="str">
        <f t="shared" si="11"/>
        <v>Lotad</v>
      </c>
      <c r="Q189">
        <v>16</v>
      </c>
      <c r="S189">
        <v>45</v>
      </c>
      <c r="T189" t="s">
        <v>853</v>
      </c>
      <c r="W189" t="s">
        <v>359</v>
      </c>
      <c r="Y189">
        <v>7</v>
      </c>
      <c r="Z189" t="s">
        <v>395</v>
      </c>
      <c r="AA189">
        <v>0</v>
      </c>
      <c r="AB189" s="37">
        <v>0</v>
      </c>
      <c r="AC189" s="38">
        <f t="shared" si="12"/>
        <v>0</v>
      </c>
      <c r="AE189">
        <v>172</v>
      </c>
      <c r="AF189" t="s">
        <v>522</v>
      </c>
      <c r="AG189">
        <v>2</v>
      </c>
      <c r="AH189" s="37">
        <v>2.5999999999999999E-3</v>
      </c>
    </row>
    <row r="190" spans="1:34" x14ac:dyDescent="0.25">
      <c r="A190">
        <v>45</v>
      </c>
      <c r="B190" t="s">
        <v>578</v>
      </c>
      <c r="C190" s="1">
        <f t="shared" si="10"/>
        <v>340</v>
      </c>
      <c r="D190" s="2">
        <v>60</v>
      </c>
      <c r="E190" s="3">
        <v>50</v>
      </c>
      <c r="F190" s="4">
        <v>50</v>
      </c>
      <c r="G190" s="5">
        <v>60</v>
      </c>
      <c r="H190" s="4">
        <v>70</v>
      </c>
      <c r="I190" s="6">
        <v>50</v>
      </c>
      <c r="J190">
        <v>340</v>
      </c>
      <c r="K190" t="s">
        <v>617</v>
      </c>
      <c r="L190" t="s">
        <v>618</v>
      </c>
      <c r="M190" s="20"/>
      <c r="N190" s="10" t="s">
        <v>729</v>
      </c>
      <c r="O190">
        <v>45</v>
      </c>
      <c r="P190" t="str">
        <f t="shared" si="11"/>
        <v>Lombre</v>
      </c>
      <c r="Q190" t="s">
        <v>791</v>
      </c>
      <c r="S190">
        <v>46</v>
      </c>
      <c r="T190" t="s">
        <v>854</v>
      </c>
      <c r="W190" t="s">
        <v>360</v>
      </c>
      <c r="Y190">
        <v>8</v>
      </c>
      <c r="Z190" t="s">
        <v>396</v>
      </c>
      <c r="AA190">
        <v>0</v>
      </c>
      <c r="AB190" s="37">
        <v>0</v>
      </c>
      <c r="AC190" s="38">
        <f t="shared" si="12"/>
        <v>0</v>
      </c>
      <c r="AE190">
        <v>174</v>
      </c>
      <c r="AF190" t="s">
        <v>572</v>
      </c>
      <c r="AG190">
        <v>2</v>
      </c>
      <c r="AH190" s="37">
        <v>2.5999999999999999E-3</v>
      </c>
    </row>
    <row r="191" spans="1:34" x14ac:dyDescent="0.25">
      <c r="A191">
        <v>46</v>
      </c>
      <c r="B191" t="s">
        <v>579</v>
      </c>
      <c r="C191" s="1">
        <f t="shared" si="10"/>
        <v>480</v>
      </c>
      <c r="D191" s="2">
        <v>80</v>
      </c>
      <c r="E191" s="3">
        <v>70</v>
      </c>
      <c r="F191" s="4">
        <v>70</v>
      </c>
      <c r="G191" s="5">
        <v>90</v>
      </c>
      <c r="H191" s="4">
        <v>100</v>
      </c>
      <c r="I191" s="6">
        <v>70</v>
      </c>
      <c r="J191">
        <v>480</v>
      </c>
      <c r="K191" t="s">
        <v>617</v>
      </c>
      <c r="L191" t="s">
        <v>618</v>
      </c>
      <c r="M191" s="20"/>
      <c r="N191" s="10" t="s">
        <v>712</v>
      </c>
      <c r="O191">
        <v>46</v>
      </c>
      <c r="P191" t="str">
        <f t="shared" si="11"/>
        <v>Ludicolo</v>
      </c>
      <c r="W191" s="12" t="s">
        <v>198</v>
      </c>
      <c r="Y191">
        <v>9</v>
      </c>
      <c r="Z191" t="s">
        <v>397</v>
      </c>
      <c r="AA191">
        <v>0</v>
      </c>
      <c r="AB191" s="37">
        <v>0</v>
      </c>
      <c r="AC191" s="38">
        <f t="shared" si="12"/>
        <v>0</v>
      </c>
      <c r="AE191">
        <v>175</v>
      </c>
      <c r="AF191" t="s">
        <v>573</v>
      </c>
      <c r="AG191">
        <v>2</v>
      </c>
      <c r="AH191" s="37">
        <v>2.5999999999999999E-3</v>
      </c>
    </row>
    <row r="192" spans="1:34" x14ac:dyDescent="0.25">
      <c r="A192">
        <v>47</v>
      </c>
      <c r="B192" t="s">
        <v>426</v>
      </c>
      <c r="C192" s="1">
        <f t="shared" si="10"/>
        <v>455</v>
      </c>
      <c r="D192" s="2">
        <v>60</v>
      </c>
      <c r="E192" s="3">
        <v>40</v>
      </c>
      <c r="F192" s="4">
        <v>39</v>
      </c>
      <c r="G192" s="5">
        <v>120</v>
      </c>
      <c r="H192" s="4">
        <v>95</v>
      </c>
      <c r="I192" s="6">
        <v>101</v>
      </c>
      <c r="J192">
        <v>455</v>
      </c>
      <c r="K192" t="s">
        <v>613</v>
      </c>
      <c r="L192" t="s">
        <v>642</v>
      </c>
      <c r="M192" s="20"/>
      <c r="N192" t="s">
        <v>777</v>
      </c>
      <c r="O192">
        <v>47</v>
      </c>
      <c r="P192" t="str">
        <f t="shared" si="11"/>
        <v>Bluebunn</v>
      </c>
      <c r="W192" s="10" t="s">
        <v>361</v>
      </c>
      <c r="Y192">
        <v>15</v>
      </c>
      <c r="Z192" t="s">
        <v>403</v>
      </c>
      <c r="AA192">
        <v>0</v>
      </c>
      <c r="AB192" s="37">
        <v>0</v>
      </c>
      <c r="AC192" s="38">
        <f t="shared" si="12"/>
        <v>0</v>
      </c>
      <c r="AE192">
        <v>177</v>
      </c>
      <c r="AF192" t="s">
        <v>524</v>
      </c>
      <c r="AG192">
        <v>2</v>
      </c>
      <c r="AH192" s="37">
        <v>2.5999999999999999E-3</v>
      </c>
    </row>
    <row r="193" spans="1:34" x14ac:dyDescent="0.25">
      <c r="A193">
        <v>48</v>
      </c>
      <c r="B193" t="s">
        <v>17</v>
      </c>
      <c r="C193" s="1">
        <f t="shared" si="10"/>
        <v>325</v>
      </c>
      <c r="D193" s="2">
        <v>68</v>
      </c>
      <c r="E193" s="3">
        <v>72</v>
      </c>
      <c r="F193" s="4">
        <v>122</v>
      </c>
      <c r="G193" s="5">
        <v>20</v>
      </c>
      <c r="H193" s="4">
        <v>25</v>
      </c>
      <c r="I193" s="6">
        <v>18</v>
      </c>
      <c r="J193">
        <v>325</v>
      </c>
      <c r="K193" t="s">
        <v>619</v>
      </c>
      <c r="L193" t="s">
        <v>167</v>
      </c>
      <c r="M193" s="20" t="s">
        <v>1110</v>
      </c>
      <c r="N193" s="17" t="s">
        <v>785</v>
      </c>
      <c r="O193">
        <v>48</v>
      </c>
      <c r="P193" t="str">
        <f t="shared" si="11"/>
        <v>Rocky</v>
      </c>
      <c r="Q193">
        <v>22</v>
      </c>
      <c r="W193" s="10" t="s">
        <v>362</v>
      </c>
      <c r="Y193">
        <v>17</v>
      </c>
      <c r="Z193" t="s">
        <v>16</v>
      </c>
      <c r="AA193">
        <v>0</v>
      </c>
      <c r="AB193" s="37">
        <v>0</v>
      </c>
      <c r="AC193" s="38">
        <f t="shared" si="12"/>
        <v>0</v>
      </c>
      <c r="AE193">
        <v>179</v>
      </c>
      <c r="AF193" t="s">
        <v>526</v>
      </c>
      <c r="AG193">
        <v>2</v>
      </c>
      <c r="AH193" s="37">
        <v>2.5999999999999999E-3</v>
      </c>
    </row>
    <row r="194" spans="1:34" x14ac:dyDescent="0.25">
      <c r="A194">
        <v>49</v>
      </c>
      <c r="B194" t="s">
        <v>18</v>
      </c>
      <c r="C194" s="1">
        <f t="shared" si="10"/>
        <v>425</v>
      </c>
      <c r="D194" s="2">
        <v>87</v>
      </c>
      <c r="E194" s="3">
        <v>95</v>
      </c>
      <c r="F194" s="4">
        <v>143</v>
      </c>
      <c r="G194" s="5">
        <v>25</v>
      </c>
      <c r="H194" s="4">
        <v>30</v>
      </c>
      <c r="I194" s="6">
        <v>45</v>
      </c>
      <c r="J194">
        <v>425</v>
      </c>
      <c r="K194" t="s">
        <v>619</v>
      </c>
      <c r="L194" t="s">
        <v>167</v>
      </c>
      <c r="M194" s="20" t="s">
        <v>1110</v>
      </c>
      <c r="N194" s="10" t="s">
        <v>684</v>
      </c>
      <c r="O194">
        <v>49</v>
      </c>
      <c r="P194" t="str">
        <f t="shared" si="11"/>
        <v>Boulder</v>
      </c>
      <c r="Q194" t="s">
        <v>797</v>
      </c>
      <c r="T194" s="10" t="s">
        <v>426</v>
      </c>
      <c r="U194" t="s">
        <v>407</v>
      </c>
      <c r="W194" s="10" t="s">
        <v>363</v>
      </c>
      <c r="Y194">
        <v>18</v>
      </c>
      <c r="Z194" t="s">
        <v>404</v>
      </c>
      <c r="AA194">
        <v>0</v>
      </c>
      <c r="AB194" s="37">
        <v>0</v>
      </c>
      <c r="AC194" s="38">
        <f t="shared" si="12"/>
        <v>0</v>
      </c>
      <c r="AE194">
        <v>182</v>
      </c>
      <c r="AF194" t="s">
        <v>93</v>
      </c>
      <c r="AG194">
        <v>2</v>
      </c>
      <c r="AH194" s="37">
        <v>2.5999999999999999E-3</v>
      </c>
    </row>
    <row r="195" spans="1:34" x14ac:dyDescent="0.25">
      <c r="A195">
        <v>50</v>
      </c>
      <c r="B195" t="s">
        <v>19</v>
      </c>
      <c r="C195" s="1">
        <f t="shared" si="10"/>
        <v>525</v>
      </c>
      <c r="D195" s="2">
        <v>95</v>
      </c>
      <c r="E195" s="3">
        <v>110</v>
      </c>
      <c r="F195" s="4">
        <v>150</v>
      </c>
      <c r="G195" s="5">
        <v>70</v>
      </c>
      <c r="H195" s="4">
        <v>45</v>
      </c>
      <c r="I195" s="6">
        <v>55</v>
      </c>
      <c r="J195">
        <v>525</v>
      </c>
      <c r="K195" t="s">
        <v>619</v>
      </c>
      <c r="L195" t="s">
        <v>167</v>
      </c>
      <c r="M195" s="20" t="s">
        <v>1110</v>
      </c>
      <c r="N195" s="10" t="s">
        <v>693</v>
      </c>
      <c r="O195">
        <v>50</v>
      </c>
      <c r="P195" t="str">
        <f t="shared" si="11"/>
        <v>Blaster</v>
      </c>
      <c r="T195" t="s">
        <v>437</v>
      </c>
      <c r="U195" t="s">
        <v>501</v>
      </c>
      <c r="W195" t="s">
        <v>364</v>
      </c>
      <c r="Y195">
        <v>21</v>
      </c>
      <c r="Z195" t="s">
        <v>407</v>
      </c>
      <c r="AA195">
        <v>0</v>
      </c>
      <c r="AB195" s="37">
        <v>0</v>
      </c>
      <c r="AC195" s="38">
        <f t="shared" si="12"/>
        <v>0</v>
      </c>
      <c r="AE195">
        <v>185</v>
      </c>
      <c r="AF195" t="s">
        <v>102</v>
      </c>
      <c r="AG195">
        <v>2</v>
      </c>
      <c r="AH195" s="37">
        <v>2.5999999999999999E-3</v>
      </c>
    </row>
    <row r="196" spans="1:34" x14ac:dyDescent="0.25">
      <c r="A196">
        <v>51</v>
      </c>
      <c r="B196" t="s">
        <v>427</v>
      </c>
      <c r="C196" s="1">
        <f t="shared" si="10"/>
        <v>525</v>
      </c>
      <c r="D196" s="2">
        <v>90</v>
      </c>
      <c r="E196" s="3">
        <v>75</v>
      </c>
      <c r="F196" s="4">
        <v>50</v>
      </c>
      <c r="G196" s="5">
        <v>110</v>
      </c>
      <c r="H196" s="4">
        <v>150</v>
      </c>
      <c r="I196" s="6">
        <v>50</v>
      </c>
      <c r="J196">
        <v>525</v>
      </c>
      <c r="K196" t="s">
        <v>619</v>
      </c>
      <c r="L196" t="s">
        <v>620</v>
      </c>
      <c r="M196" s="20" t="s">
        <v>1113</v>
      </c>
      <c r="N196" s="10" t="s">
        <v>685</v>
      </c>
      <c r="O196">
        <v>51</v>
      </c>
      <c r="P196" t="str">
        <f t="shared" si="11"/>
        <v>Crystallor</v>
      </c>
      <c r="Q196" t="s">
        <v>788</v>
      </c>
      <c r="T196" t="s">
        <v>453</v>
      </c>
      <c r="U196" t="s">
        <v>574</v>
      </c>
      <c r="W196" s="12" t="s">
        <v>365</v>
      </c>
      <c r="Y196">
        <v>25</v>
      </c>
      <c r="Z196" t="s">
        <v>411</v>
      </c>
      <c r="AA196">
        <v>0</v>
      </c>
      <c r="AB196" s="37">
        <v>0</v>
      </c>
      <c r="AC196" s="38">
        <f t="shared" si="12"/>
        <v>0</v>
      </c>
      <c r="AE196">
        <v>186</v>
      </c>
      <c r="AF196" t="s">
        <v>103</v>
      </c>
      <c r="AG196">
        <v>2</v>
      </c>
      <c r="AH196" s="37">
        <v>2.5999999999999999E-3</v>
      </c>
    </row>
    <row r="197" spans="1:34" x14ac:dyDescent="0.25">
      <c r="A197">
        <v>52</v>
      </c>
      <c r="B197" t="s">
        <v>428</v>
      </c>
      <c r="C197" s="1">
        <f t="shared" si="10"/>
        <v>410</v>
      </c>
      <c r="D197" s="2">
        <v>72</v>
      </c>
      <c r="E197" s="3">
        <v>83</v>
      </c>
      <c r="F197" s="4">
        <v>75</v>
      </c>
      <c r="G197" s="5">
        <v>62</v>
      </c>
      <c r="H197" s="4">
        <v>58</v>
      </c>
      <c r="I197" s="6">
        <v>60</v>
      </c>
      <c r="J197">
        <v>410</v>
      </c>
      <c r="K197" t="s">
        <v>623</v>
      </c>
      <c r="L197" t="s">
        <v>660</v>
      </c>
      <c r="M197" s="20"/>
      <c r="N197" s="11" t="s">
        <v>723</v>
      </c>
      <c r="O197">
        <v>52</v>
      </c>
      <c r="P197" t="str">
        <f t="shared" si="11"/>
        <v>Carinx</v>
      </c>
      <c r="Q197">
        <v>30</v>
      </c>
      <c r="T197" s="10" t="s">
        <v>100</v>
      </c>
      <c r="U197" t="s">
        <v>103</v>
      </c>
      <c r="W197" t="s">
        <v>366</v>
      </c>
      <c r="Y197">
        <v>28</v>
      </c>
      <c r="Z197" t="s">
        <v>412</v>
      </c>
      <c r="AA197">
        <v>0</v>
      </c>
      <c r="AB197" s="37">
        <v>0</v>
      </c>
      <c r="AC197" s="38">
        <f t="shared" si="12"/>
        <v>0</v>
      </c>
      <c r="AE197">
        <v>190</v>
      </c>
      <c r="AF197" t="s">
        <v>528</v>
      </c>
      <c r="AG197">
        <v>2</v>
      </c>
      <c r="AH197" s="37">
        <v>2.5999999999999999E-3</v>
      </c>
    </row>
    <row r="198" spans="1:34" x14ac:dyDescent="0.25">
      <c r="A198">
        <v>53</v>
      </c>
      <c r="B198" t="s">
        <v>429</v>
      </c>
      <c r="C198" s="1">
        <f t="shared" si="10"/>
        <v>465</v>
      </c>
      <c r="D198" s="2">
        <v>85</v>
      </c>
      <c r="E198" s="3">
        <v>95</v>
      </c>
      <c r="F198" s="4">
        <v>77</v>
      </c>
      <c r="G198" s="5">
        <v>55</v>
      </c>
      <c r="H198" s="4">
        <v>88</v>
      </c>
      <c r="I198" s="6">
        <v>65</v>
      </c>
      <c r="J198">
        <v>465</v>
      </c>
      <c r="K198" t="s">
        <v>622</v>
      </c>
      <c r="L198" t="s">
        <v>660</v>
      </c>
      <c r="M198" s="20"/>
      <c r="N198" s="17" t="s">
        <v>728</v>
      </c>
      <c r="O198">
        <v>53</v>
      </c>
      <c r="P198" t="str">
        <f t="shared" si="11"/>
        <v>Carinator</v>
      </c>
      <c r="Q198" t="s">
        <v>789</v>
      </c>
      <c r="T198" s="10" t="s">
        <v>580</v>
      </c>
      <c r="U198" t="s">
        <v>802</v>
      </c>
      <c r="W198" s="10" t="s">
        <v>367</v>
      </c>
      <c r="Y198">
        <v>31</v>
      </c>
      <c r="Z198" t="s">
        <v>415</v>
      </c>
      <c r="AA198">
        <v>0</v>
      </c>
      <c r="AB198" s="37">
        <v>0</v>
      </c>
      <c r="AC198" s="38">
        <f t="shared" si="12"/>
        <v>0</v>
      </c>
      <c r="AE198">
        <v>191</v>
      </c>
      <c r="AF198" t="s">
        <v>529</v>
      </c>
      <c r="AG198">
        <v>2</v>
      </c>
      <c r="AH198" s="37">
        <v>2.5999999999999999E-3</v>
      </c>
    </row>
    <row r="199" spans="1:34" x14ac:dyDescent="0.25">
      <c r="A199">
        <v>54</v>
      </c>
      <c r="B199" t="s">
        <v>430</v>
      </c>
      <c r="C199" s="1">
        <f t="shared" si="10"/>
        <v>535</v>
      </c>
      <c r="D199" s="2">
        <v>99</v>
      </c>
      <c r="E199" s="3">
        <v>120</v>
      </c>
      <c r="F199" s="4">
        <v>81</v>
      </c>
      <c r="G199" s="5">
        <v>69</v>
      </c>
      <c r="H199" s="4">
        <v>96</v>
      </c>
      <c r="I199" s="6">
        <v>70</v>
      </c>
      <c r="J199">
        <v>535</v>
      </c>
      <c r="K199" s="10" t="s">
        <v>621</v>
      </c>
      <c r="L199" t="s">
        <v>660</v>
      </c>
      <c r="M199" s="20"/>
      <c r="N199" s="10" t="s">
        <v>694</v>
      </c>
      <c r="O199">
        <v>54</v>
      </c>
      <c r="P199" t="str">
        <f t="shared" si="11"/>
        <v>Cairnasaur</v>
      </c>
      <c r="T199" t="s">
        <v>494</v>
      </c>
      <c r="U199" t="s">
        <v>531</v>
      </c>
      <c r="W199" s="10" t="s">
        <v>200</v>
      </c>
      <c r="Y199">
        <v>34</v>
      </c>
      <c r="Z199" t="s">
        <v>418</v>
      </c>
      <c r="AA199">
        <v>0</v>
      </c>
      <c r="AB199" s="37">
        <v>0</v>
      </c>
      <c r="AC199" s="38">
        <f t="shared" si="12"/>
        <v>0</v>
      </c>
      <c r="AE199">
        <v>195</v>
      </c>
      <c r="AF199" t="s">
        <v>532</v>
      </c>
      <c r="AG199">
        <v>2</v>
      </c>
      <c r="AH199" s="37">
        <v>2.5999999999999999E-3</v>
      </c>
    </row>
    <row r="200" spans="1:34" x14ac:dyDescent="0.25">
      <c r="A200">
        <v>55</v>
      </c>
      <c r="B200" t="s">
        <v>431</v>
      </c>
      <c r="C200" s="1">
        <f t="shared" si="10"/>
        <v>380</v>
      </c>
      <c r="D200" s="2">
        <v>55</v>
      </c>
      <c r="E200" s="3">
        <v>90</v>
      </c>
      <c r="F200" s="4">
        <v>60</v>
      </c>
      <c r="G200" s="5">
        <v>45</v>
      </c>
      <c r="H200" s="4">
        <v>50</v>
      </c>
      <c r="I200" s="6">
        <v>80</v>
      </c>
      <c r="J200">
        <v>380</v>
      </c>
      <c r="K200" t="s">
        <v>624</v>
      </c>
      <c r="L200" t="s">
        <v>607</v>
      </c>
      <c r="M200" s="20" t="s">
        <v>619</v>
      </c>
      <c r="N200" s="17" t="s">
        <v>774</v>
      </c>
      <c r="O200">
        <v>55</v>
      </c>
      <c r="P200" t="str">
        <f t="shared" si="11"/>
        <v>Pebblepup</v>
      </c>
      <c r="Q200">
        <v>34</v>
      </c>
      <c r="T200" t="s">
        <v>1073</v>
      </c>
      <c r="U200" t="s">
        <v>533</v>
      </c>
      <c r="W200" s="10" t="s">
        <v>368</v>
      </c>
      <c r="Y200">
        <v>37</v>
      </c>
      <c r="Z200" t="s">
        <v>421</v>
      </c>
      <c r="AA200">
        <v>0</v>
      </c>
      <c r="AB200" s="37">
        <v>0</v>
      </c>
      <c r="AC200" s="38">
        <f t="shared" si="12"/>
        <v>0</v>
      </c>
      <c r="AE200">
        <v>196</v>
      </c>
      <c r="AF200" t="s">
        <v>533</v>
      </c>
      <c r="AG200">
        <v>2</v>
      </c>
      <c r="AH200" s="37">
        <v>2.5999999999999999E-3</v>
      </c>
    </row>
    <row r="201" spans="1:34" x14ac:dyDescent="0.25">
      <c r="A201">
        <v>56</v>
      </c>
      <c r="B201" t="s">
        <v>432</v>
      </c>
      <c r="C201" s="1">
        <f t="shared" si="10"/>
        <v>500</v>
      </c>
      <c r="D201" s="2">
        <v>75</v>
      </c>
      <c r="E201" s="3">
        <v>111</v>
      </c>
      <c r="F201" s="4">
        <v>75</v>
      </c>
      <c r="G201" s="5">
        <v>90</v>
      </c>
      <c r="H201" s="4">
        <v>64</v>
      </c>
      <c r="I201" s="6">
        <v>85</v>
      </c>
      <c r="J201">
        <v>500</v>
      </c>
      <c r="K201" t="s">
        <v>624</v>
      </c>
      <c r="L201" t="s">
        <v>607</v>
      </c>
      <c r="M201" s="20" t="s">
        <v>619</v>
      </c>
      <c r="N201" s="17" t="s">
        <v>773</v>
      </c>
      <c r="O201">
        <v>56</v>
      </c>
      <c r="P201" t="str">
        <f t="shared" si="11"/>
        <v>Boulderoar</v>
      </c>
      <c r="T201" t="s">
        <v>504</v>
      </c>
      <c r="U201" t="s">
        <v>571</v>
      </c>
      <c r="W201" s="10" t="s">
        <v>369</v>
      </c>
      <c r="Y201">
        <v>39</v>
      </c>
      <c r="Z201" t="s">
        <v>423</v>
      </c>
      <c r="AA201">
        <v>0</v>
      </c>
      <c r="AB201" s="37">
        <v>0</v>
      </c>
      <c r="AC201" s="38">
        <f t="shared" si="12"/>
        <v>0</v>
      </c>
      <c r="AE201">
        <v>201</v>
      </c>
      <c r="AF201" t="s">
        <v>538</v>
      </c>
      <c r="AG201">
        <v>2</v>
      </c>
      <c r="AH201" s="37">
        <v>2.5999999999999999E-3</v>
      </c>
    </row>
    <row r="202" spans="1:34" x14ac:dyDescent="0.25">
      <c r="A202">
        <v>57</v>
      </c>
      <c r="B202" t="s">
        <v>433</v>
      </c>
      <c r="C202" s="1">
        <f t="shared" si="10"/>
        <v>393</v>
      </c>
      <c r="D202" s="2">
        <v>52</v>
      </c>
      <c r="E202" s="3">
        <v>72</v>
      </c>
      <c r="F202" s="4">
        <v>69</v>
      </c>
      <c r="G202" s="5">
        <v>77</v>
      </c>
      <c r="H202" s="4">
        <v>56</v>
      </c>
      <c r="I202" s="6">
        <v>67</v>
      </c>
      <c r="J202">
        <v>393</v>
      </c>
      <c r="K202" t="s">
        <v>625</v>
      </c>
      <c r="L202" t="s">
        <v>626</v>
      </c>
      <c r="M202" s="20" t="s">
        <v>602</v>
      </c>
      <c r="N202" s="17" t="s">
        <v>749</v>
      </c>
      <c r="O202">
        <v>57</v>
      </c>
      <c r="P202" t="str">
        <f t="shared" si="11"/>
        <v>Fightorex</v>
      </c>
      <c r="Q202">
        <v>36</v>
      </c>
      <c r="T202" s="10" t="s">
        <v>509</v>
      </c>
      <c r="W202" s="10" t="s">
        <v>370</v>
      </c>
      <c r="Y202">
        <v>40</v>
      </c>
      <c r="Z202" t="s">
        <v>424</v>
      </c>
      <c r="AA202">
        <v>0</v>
      </c>
      <c r="AB202" s="37">
        <v>0</v>
      </c>
      <c r="AC202" s="38">
        <f t="shared" si="12"/>
        <v>0</v>
      </c>
      <c r="AE202">
        <v>203</v>
      </c>
      <c r="AF202" t="s">
        <v>540</v>
      </c>
      <c r="AG202">
        <v>2</v>
      </c>
      <c r="AH202" s="37">
        <v>2.5999999999999999E-3</v>
      </c>
    </row>
    <row r="203" spans="1:34" x14ac:dyDescent="0.25">
      <c r="A203">
        <v>58</v>
      </c>
      <c r="B203" t="s">
        <v>434</v>
      </c>
      <c r="C203" s="1">
        <f t="shared" si="10"/>
        <v>523</v>
      </c>
      <c r="D203" s="2">
        <v>66</v>
      </c>
      <c r="E203" s="3">
        <v>74</v>
      </c>
      <c r="F203" s="4">
        <v>85</v>
      </c>
      <c r="G203" s="5">
        <v>106</v>
      </c>
      <c r="H203" s="4">
        <v>95</v>
      </c>
      <c r="I203" s="6">
        <v>97</v>
      </c>
      <c r="J203">
        <v>523</v>
      </c>
      <c r="K203" t="s">
        <v>625</v>
      </c>
      <c r="L203" t="s">
        <v>626</v>
      </c>
      <c r="M203" s="20" t="s">
        <v>602</v>
      </c>
      <c r="N203" s="17" t="s">
        <v>750</v>
      </c>
      <c r="O203">
        <v>58</v>
      </c>
      <c r="P203" t="str">
        <f t="shared" si="11"/>
        <v>Raptorex</v>
      </c>
      <c r="T203" t="s">
        <v>525</v>
      </c>
      <c r="W203" t="s">
        <v>371</v>
      </c>
      <c r="Y203">
        <v>49</v>
      </c>
      <c r="Z203" t="s">
        <v>18</v>
      </c>
      <c r="AA203">
        <v>0</v>
      </c>
      <c r="AB203" s="37">
        <v>0</v>
      </c>
      <c r="AC203" s="38">
        <f t="shared" si="12"/>
        <v>0</v>
      </c>
      <c r="AE203">
        <v>209</v>
      </c>
      <c r="AF203" t="s">
        <v>546</v>
      </c>
      <c r="AG203">
        <v>2</v>
      </c>
      <c r="AH203" s="37">
        <v>2.5999999999999999E-3</v>
      </c>
    </row>
    <row r="204" spans="1:34" x14ac:dyDescent="0.25">
      <c r="A204">
        <v>59</v>
      </c>
      <c r="B204" t="s">
        <v>435</v>
      </c>
      <c r="C204" s="1">
        <f t="shared" si="10"/>
        <v>323</v>
      </c>
      <c r="D204" s="2">
        <v>60</v>
      </c>
      <c r="E204" s="3">
        <v>15</v>
      </c>
      <c r="F204" s="4">
        <v>40</v>
      </c>
      <c r="G204" s="5">
        <v>80</v>
      </c>
      <c r="H204" s="4">
        <v>73</v>
      </c>
      <c r="I204" s="6">
        <v>55</v>
      </c>
      <c r="J204">
        <v>323</v>
      </c>
      <c r="K204" t="s">
        <v>627</v>
      </c>
      <c r="L204" t="s">
        <v>599</v>
      </c>
      <c r="M204" s="20" t="s">
        <v>1115</v>
      </c>
      <c r="N204" s="32" t="s">
        <v>709</v>
      </c>
      <c r="O204">
        <v>59</v>
      </c>
      <c r="P204" t="str">
        <f t="shared" si="11"/>
        <v>Kleinowl</v>
      </c>
      <c r="Q204" t="s">
        <v>798</v>
      </c>
      <c r="T204" t="s">
        <v>103</v>
      </c>
      <c r="W204" t="s">
        <v>372</v>
      </c>
      <c r="Y204">
        <v>50</v>
      </c>
      <c r="Z204" t="s">
        <v>19</v>
      </c>
      <c r="AA204">
        <v>0</v>
      </c>
      <c r="AB204" s="37">
        <v>0</v>
      </c>
      <c r="AC204" s="38">
        <f t="shared" si="12"/>
        <v>0</v>
      </c>
      <c r="AE204">
        <v>214</v>
      </c>
      <c r="AF204" t="s">
        <v>551</v>
      </c>
      <c r="AG204">
        <v>2</v>
      </c>
      <c r="AH204" s="37">
        <v>2.5999999999999999E-3</v>
      </c>
    </row>
    <row r="205" spans="1:34" x14ac:dyDescent="0.25">
      <c r="A205">
        <v>60</v>
      </c>
      <c r="B205" t="s">
        <v>436</v>
      </c>
      <c r="C205" s="1">
        <f t="shared" si="10"/>
        <v>495</v>
      </c>
      <c r="D205" s="2">
        <v>85</v>
      </c>
      <c r="E205" s="3">
        <v>30</v>
      </c>
      <c r="F205" s="4">
        <v>65</v>
      </c>
      <c r="G205" s="5">
        <v>120</v>
      </c>
      <c r="H205" s="4">
        <v>120</v>
      </c>
      <c r="I205" s="6">
        <v>75</v>
      </c>
      <c r="J205">
        <v>495</v>
      </c>
      <c r="K205" t="s">
        <v>627</v>
      </c>
      <c r="L205" t="s">
        <v>632</v>
      </c>
      <c r="M205" s="20" t="s">
        <v>1115</v>
      </c>
      <c r="N205" s="11" t="s">
        <v>718</v>
      </c>
      <c r="O205">
        <v>60</v>
      </c>
      <c r="P205" t="str">
        <f t="shared" si="11"/>
        <v>Hootowl</v>
      </c>
      <c r="T205" s="10" t="s">
        <v>86</v>
      </c>
      <c r="W205" t="s">
        <v>373</v>
      </c>
      <c r="Y205">
        <v>51</v>
      </c>
      <c r="Z205" t="s">
        <v>427</v>
      </c>
      <c r="AA205">
        <v>0</v>
      </c>
      <c r="AB205" s="37">
        <v>0</v>
      </c>
      <c r="AC205" s="38">
        <f t="shared" si="12"/>
        <v>0</v>
      </c>
      <c r="AE205">
        <v>220</v>
      </c>
      <c r="AF205" t="s">
        <v>557</v>
      </c>
      <c r="AG205">
        <v>2</v>
      </c>
      <c r="AH205" s="37">
        <v>2.5999999999999999E-3</v>
      </c>
    </row>
    <row r="206" spans="1:34" x14ac:dyDescent="0.25">
      <c r="A206">
        <v>61</v>
      </c>
      <c r="B206" t="s">
        <v>437</v>
      </c>
      <c r="C206" s="1">
        <f t="shared" si="10"/>
        <v>435</v>
      </c>
      <c r="D206" s="2">
        <v>90</v>
      </c>
      <c r="E206" s="3">
        <v>64</v>
      </c>
      <c r="F206" s="4">
        <v>67</v>
      </c>
      <c r="G206" s="5">
        <v>85</v>
      </c>
      <c r="H206" s="4">
        <v>71</v>
      </c>
      <c r="I206" s="6">
        <v>58</v>
      </c>
      <c r="J206">
        <v>435</v>
      </c>
      <c r="K206" t="s">
        <v>627</v>
      </c>
      <c r="L206" s="10" t="s">
        <v>628</v>
      </c>
      <c r="M206" s="20" t="s">
        <v>1114</v>
      </c>
      <c r="N206" s="17" t="s">
        <v>770</v>
      </c>
      <c r="O206">
        <v>61</v>
      </c>
      <c r="P206" t="str">
        <f t="shared" si="11"/>
        <v>Dualmoose</v>
      </c>
      <c r="T206" s="10" t="s">
        <v>567</v>
      </c>
      <c r="W206" t="s">
        <v>202</v>
      </c>
      <c r="Y206">
        <v>54</v>
      </c>
      <c r="Z206" t="s">
        <v>430</v>
      </c>
      <c r="AA206">
        <v>0</v>
      </c>
      <c r="AB206" s="37">
        <v>0</v>
      </c>
      <c r="AC206" s="38">
        <f t="shared" si="12"/>
        <v>0</v>
      </c>
      <c r="AE206">
        <v>221</v>
      </c>
      <c r="AF206" t="s">
        <v>558</v>
      </c>
      <c r="AG206">
        <v>2</v>
      </c>
      <c r="AH206" s="37">
        <v>2.5999999999999999E-3</v>
      </c>
    </row>
    <row r="207" spans="1:34" x14ac:dyDescent="0.25">
      <c r="A207">
        <v>62</v>
      </c>
      <c r="B207" t="s">
        <v>438</v>
      </c>
      <c r="C207" s="1">
        <f t="shared" si="10"/>
        <v>185</v>
      </c>
      <c r="D207" s="2">
        <v>30</v>
      </c>
      <c r="E207" s="3">
        <v>25</v>
      </c>
      <c r="F207" s="4">
        <v>35</v>
      </c>
      <c r="G207" s="5">
        <v>45</v>
      </c>
      <c r="H207" s="4">
        <v>30</v>
      </c>
      <c r="I207" s="6">
        <v>20</v>
      </c>
      <c r="J207">
        <v>185</v>
      </c>
      <c r="K207" t="s">
        <v>629</v>
      </c>
      <c r="L207" t="s">
        <v>603</v>
      </c>
      <c r="M207" s="20" t="s">
        <v>1115</v>
      </c>
      <c r="N207" s="17" t="s">
        <v>855</v>
      </c>
      <c r="O207">
        <v>62</v>
      </c>
      <c r="P207" t="str">
        <f t="shared" si="11"/>
        <v>Snom</v>
      </c>
      <c r="Q207" t="s">
        <v>792</v>
      </c>
      <c r="T207" t="s">
        <v>566</v>
      </c>
      <c r="W207" s="10" t="s">
        <v>374</v>
      </c>
      <c r="Y207">
        <v>60</v>
      </c>
      <c r="Z207" t="s">
        <v>436</v>
      </c>
      <c r="AA207">
        <v>0</v>
      </c>
      <c r="AB207" s="37">
        <v>0</v>
      </c>
      <c r="AC207" s="38">
        <f t="shared" si="12"/>
        <v>0</v>
      </c>
      <c r="AE207">
        <v>222</v>
      </c>
      <c r="AF207" t="s">
        <v>803</v>
      </c>
      <c r="AG207">
        <v>2</v>
      </c>
      <c r="AH207" s="37">
        <v>2.5999999999999999E-3</v>
      </c>
    </row>
    <row r="208" spans="1:34" x14ac:dyDescent="0.25">
      <c r="A208">
        <v>63</v>
      </c>
      <c r="B208" t="s">
        <v>439</v>
      </c>
      <c r="C208" s="1">
        <f t="shared" si="10"/>
        <v>475</v>
      </c>
      <c r="D208" s="2">
        <v>70</v>
      </c>
      <c r="E208" s="3">
        <v>65</v>
      </c>
      <c r="F208" s="4">
        <v>60</v>
      </c>
      <c r="G208" s="5">
        <v>125</v>
      </c>
      <c r="H208" s="4">
        <v>90</v>
      </c>
      <c r="I208" s="6">
        <v>65</v>
      </c>
      <c r="J208">
        <v>475</v>
      </c>
      <c r="K208" t="s">
        <v>629</v>
      </c>
      <c r="L208" t="s">
        <v>646</v>
      </c>
      <c r="M208" s="20" t="s">
        <v>1115</v>
      </c>
      <c r="N208" s="10" t="s">
        <v>713</v>
      </c>
      <c r="O208">
        <v>63</v>
      </c>
      <c r="P208" t="str">
        <f t="shared" si="11"/>
        <v>Frosmoth</v>
      </c>
      <c r="W208" t="s">
        <v>375</v>
      </c>
      <c r="Y208">
        <v>63</v>
      </c>
      <c r="Z208" t="s">
        <v>439</v>
      </c>
      <c r="AA208">
        <v>0</v>
      </c>
      <c r="AB208" s="37">
        <v>0</v>
      </c>
      <c r="AC208" s="38">
        <f t="shared" si="12"/>
        <v>0</v>
      </c>
      <c r="AE208">
        <v>11</v>
      </c>
      <c r="AF208" t="s">
        <v>399</v>
      </c>
      <c r="AG208">
        <v>1</v>
      </c>
      <c r="AH208" s="37">
        <v>1.2999999999999999E-3</v>
      </c>
    </row>
    <row r="209" spans="1:34" x14ac:dyDescent="0.25">
      <c r="A209">
        <v>64</v>
      </c>
      <c r="B209" t="s">
        <v>440</v>
      </c>
      <c r="C209" s="1">
        <f t="shared" si="10"/>
        <v>395</v>
      </c>
      <c r="D209" s="2">
        <v>80</v>
      </c>
      <c r="E209" s="3">
        <v>74</v>
      </c>
      <c r="F209" s="4">
        <v>87</v>
      </c>
      <c r="G209" s="5">
        <v>25</v>
      </c>
      <c r="H209" s="4">
        <v>96</v>
      </c>
      <c r="I209" s="6">
        <v>33</v>
      </c>
      <c r="J209">
        <v>395</v>
      </c>
      <c r="K209" t="s">
        <v>619</v>
      </c>
      <c r="L209" t="s">
        <v>607</v>
      </c>
      <c r="M209" s="20"/>
      <c r="N209" s="32" t="s">
        <v>714</v>
      </c>
      <c r="O209">
        <v>64</v>
      </c>
      <c r="P209" t="str">
        <f t="shared" si="11"/>
        <v>Grondor</v>
      </c>
      <c r="Q209" t="s">
        <v>792</v>
      </c>
      <c r="W209" s="10" t="s">
        <v>376</v>
      </c>
      <c r="Y209">
        <v>69</v>
      </c>
      <c r="Z209" t="s">
        <v>445</v>
      </c>
      <c r="AA209">
        <v>0</v>
      </c>
      <c r="AB209" s="37">
        <v>0</v>
      </c>
      <c r="AC209" s="38">
        <f t="shared" si="12"/>
        <v>0</v>
      </c>
      <c r="AE209">
        <v>17</v>
      </c>
      <c r="AF209" t="s">
        <v>16</v>
      </c>
      <c r="AG209">
        <v>1</v>
      </c>
      <c r="AH209" s="37">
        <v>1.2999999999999999E-3</v>
      </c>
    </row>
    <row r="210" spans="1:34" x14ac:dyDescent="0.25">
      <c r="A210">
        <v>65</v>
      </c>
      <c r="B210" t="s">
        <v>441</v>
      </c>
      <c r="C210" s="1">
        <f t="shared" ref="C210:C273" si="13">SUM(D210:I210)</f>
        <v>485</v>
      </c>
      <c r="D210" s="2">
        <v>95</v>
      </c>
      <c r="E210" s="3">
        <v>130</v>
      </c>
      <c r="F210" s="4">
        <v>90</v>
      </c>
      <c r="G210" s="5">
        <v>45</v>
      </c>
      <c r="H210" s="4">
        <v>85</v>
      </c>
      <c r="I210" s="6">
        <v>40</v>
      </c>
      <c r="J210">
        <v>485</v>
      </c>
      <c r="K210" t="s">
        <v>625</v>
      </c>
      <c r="L210" t="s">
        <v>633</v>
      </c>
      <c r="M210" s="20"/>
      <c r="N210" s="17" t="s">
        <v>752</v>
      </c>
      <c r="O210">
        <v>65</v>
      </c>
      <c r="P210" t="str">
        <f t="shared" ref="P210:P273" si="14">B210</f>
        <v>Bipedice</v>
      </c>
      <c r="W210" s="10" t="s">
        <v>377</v>
      </c>
      <c r="Y210">
        <v>70</v>
      </c>
      <c r="Z210" t="s">
        <v>446</v>
      </c>
      <c r="AA210">
        <v>0</v>
      </c>
      <c r="AB210" s="37">
        <v>0</v>
      </c>
      <c r="AC210" s="38">
        <f t="shared" si="12"/>
        <v>0</v>
      </c>
      <c r="AE210">
        <v>35</v>
      </c>
      <c r="AF210" t="s">
        <v>419</v>
      </c>
      <c r="AG210">
        <v>1</v>
      </c>
      <c r="AH210" s="37">
        <v>1.2999999999999999E-3</v>
      </c>
    </row>
    <row r="211" spans="1:34" x14ac:dyDescent="0.25">
      <c r="A211">
        <v>66</v>
      </c>
      <c r="B211" t="s">
        <v>442</v>
      </c>
      <c r="C211" s="1">
        <f t="shared" si="13"/>
        <v>380</v>
      </c>
      <c r="D211" s="2">
        <v>65</v>
      </c>
      <c r="E211" s="3">
        <v>90</v>
      </c>
      <c r="F211" s="4">
        <v>120</v>
      </c>
      <c r="G211" s="5">
        <v>20</v>
      </c>
      <c r="H211" s="4">
        <v>65</v>
      </c>
      <c r="I211" s="6">
        <v>20</v>
      </c>
      <c r="J211">
        <v>380</v>
      </c>
      <c r="K211" t="s">
        <v>630</v>
      </c>
      <c r="L211" t="s">
        <v>631</v>
      </c>
      <c r="M211" s="20" t="s">
        <v>1116</v>
      </c>
      <c r="N211" s="10" t="s">
        <v>716</v>
      </c>
      <c r="O211">
        <v>66</v>
      </c>
      <c r="P211" t="str">
        <f t="shared" si="14"/>
        <v>Tricerpup</v>
      </c>
      <c r="Q211">
        <v>48</v>
      </c>
      <c r="W211" s="10" t="s">
        <v>378</v>
      </c>
      <c r="Y211">
        <v>77</v>
      </c>
      <c r="Z211" t="s">
        <v>453</v>
      </c>
      <c r="AA211">
        <v>0</v>
      </c>
      <c r="AB211" s="37">
        <v>0</v>
      </c>
      <c r="AC211" s="38">
        <f t="shared" si="12"/>
        <v>0</v>
      </c>
      <c r="AE211">
        <v>38</v>
      </c>
      <c r="AF211" t="s">
        <v>422</v>
      </c>
      <c r="AG211">
        <v>1</v>
      </c>
      <c r="AH211" s="37">
        <v>1.2999999999999999E-3</v>
      </c>
    </row>
    <row r="212" spans="1:34" x14ac:dyDescent="0.25">
      <c r="A212">
        <v>67</v>
      </c>
      <c r="B212" t="s">
        <v>443</v>
      </c>
      <c r="C212" s="1">
        <f t="shared" si="13"/>
        <v>538</v>
      </c>
      <c r="D212" s="2">
        <v>114</v>
      </c>
      <c r="E212" s="3">
        <v>124</v>
      </c>
      <c r="F212" s="4">
        <v>130</v>
      </c>
      <c r="G212" s="5">
        <v>20</v>
      </c>
      <c r="H212" s="4">
        <v>130</v>
      </c>
      <c r="I212" s="6">
        <v>20</v>
      </c>
      <c r="J212">
        <v>538</v>
      </c>
      <c r="K212" t="s">
        <v>630</v>
      </c>
      <c r="L212" t="s">
        <v>631</v>
      </c>
      <c r="M212" s="20" t="s">
        <v>1116</v>
      </c>
      <c r="N212" s="10" t="s">
        <v>717</v>
      </c>
      <c r="O212">
        <v>67</v>
      </c>
      <c r="P212" t="str">
        <f t="shared" si="14"/>
        <v>Tricercil</v>
      </c>
      <c r="W212" s="10" t="s">
        <v>204</v>
      </c>
      <c r="Y212">
        <v>81</v>
      </c>
      <c r="Z212" t="s">
        <v>457</v>
      </c>
      <c r="AA212">
        <v>0</v>
      </c>
      <c r="AB212" s="37">
        <v>0</v>
      </c>
      <c r="AC212" s="38">
        <f t="shared" si="12"/>
        <v>0</v>
      </c>
      <c r="AE212">
        <v>41</v>
      </c>
      <c r="AF212" t="s">
        <v>47</v>
      </c>
      <c r="AG212">
        <v>1</v>
      </c>
      <c r="AH212" s="37">
        <v>1.2999999999999999E-3</v>
      </c>
    </row>
    <row r="213" spans="1:34" x14ac:dyDescent="0.25">
      <c r="A213">
        <v>68</v>
      </c>
      <c r="B213" t="s">
        <v>444</v>
      </c>
      <c r="C213" s="1">
        <f t="shared" si="13"/>
        <v>290</v>
      </c>
      <c r="D213" s="2">
        <v>70</v>
      </c>
      <c r="E213" s="3">
        <v>40</v>
      </c>
      <c r="F213" s="4">
        <v>50</v>
      </c>
      <c r="G213" s="5">
        <v>55</v>
      </c>
      <c r="H213" s="4">
        <v>50</v>
      </c>
      <c r="I213" s="6">
        <v>25</v>
      </c>
      <c r="J213">
        <v>290</v>
      </c>
      <c r="K213" t="s">
        <v>657</v>
      </c>
      <c r="L213" t="s">
        <v>600</v>
      </c>
      <c r="M213" s="20" t="s">
        <v>632</v>
      </c>
      <c r="N213" s="17" t="s">
        <v>754</v>
      </c>
      <c r="O213">
        <v>68</v>
      </c>
      <c r="P213" t="str">
        <f t="shared" si="14"/>
        <v>Spheal</v>
      </c>
      <c r="Q213">
        <v>32</v>
      </c>
      <c r="W213" t="s">
        <v>379</v>
      </c>
      <c r="Y213">
        <v>84</v>
      </c>
      <c r="Z213" t="s">
        <v>1102</v>
      </c>
      <c r="AA213">
        <v>0</v>
      </c>
      <c r="AB213" s="37">
        <v>0</v>
      </c>
      <c r="AC213" s="38">
        <f t="shared" si="12"/>
        <v>0</v>
      </c>
      <c r="AE213">
        <v>48</v>
      </c>
      <c r="AF213" t="s">
        <v>17</v>
      </c>
      <c r="AG213">
        <v>1</v>
      </c>
      <c r="AH213" s="37">
        <v>1.2999999999999999E-3</v>
      </c>
    </row>
    <row r="214" spans="1:34" x14ac:dyDescent="0.25">
      <c r="A214">
        <v>69</v>
      </c>
      <c r="B214" t="s">
        <v>445</v>
      </c>
      <c r="C214" s="1">
        <f t="shared" si="13"/>
        <v>410</v>
      </c>
      <c r="D214" s="2">
        <v>90</v>
      </c>
      <c r="E214" s="3">
        <v>60</v>
      </c>
      <c r="F214" s="4">
        <v>70</v>
      </c>
      <c r="G214" s="5">
        <v>75</v>
      </c>
      <c r="H214" s="4">
        <v>70</v>
      </c>
      <c r="I214" s="6">
        <v>45</v>
      </c>
      <c r="J214">
        <v>410</v>
      </c>
      <c r="K214" t="s">
        <v>657</v>
      </c>
      <c r="L214" t="s">
        <v>600</v>
      </c>
      <c r="M214" s="20" t="s">
        <v>632</v>
      </c>
      <c r="N214" s="17" t="s">
        <v>753</v>
      </c>
      <c r="O214">
        <v>69</v>
      </c>
      <c r="P214" t="str">
        <f t="shared" si="14"/>
        <v>Sealeo</v>
      </c>
      <c r="Q214">
        <v>44</v>
      </c>
      <c r="W214" t="s">
        <v>380</v>
      </c>
      <c r="Y214">
        <v>88</v>
      </c>
      <c r="Z214" t="s">
        <v>464</v>
      </c>
      <c r="AA214">
        <v>0</v>
      </c>
      <c r="AB214" s="37">
        <v>0</v>
      </c>
      <c r="AC214" s="38">
        <f t="shared" si="12"/>
        <v>0</v>
      </c>
      <c r="AE214">
        <v>49</v>
      </c>
      <c r="AF214" t="s">
        <v>18</v>
      </c>
      <c r="AG214">
        <v>1</v>
      </c>
      <c r="AH214" s="37">
        <v>1.2999999999999999E-3</v>
      </c>
    </row>
    <row r="215" spans="1:34" x14ac:dyDescent="0.25">
      <c r="A215">
        <v>70</v>
      </c>
      <c r="B215" t="s">
        <v>446</v>
      </c>
      <c r="C215" s="1">
        <f t="shared" si="13"/>
        <v>530</v>
      </c>
      <c r="D215" s="2">
        <v>110</v>
      </c>
      <c r="E215" s="3">
        <v>80</v>
      </c>
      <c r="F215" s="4">
        <v>90</v>
      </c>
      <c r="G215" s="5">
        <v>95</v>
      </c>
      <c r="H215" s="4">
        <v>90</v>
      </c>
      <c r="I215" s="6">
        <v>65</v>
      </c>
      <c r="J215">
        <v>530</v>
      </c>
      <c r="K215" t="s">
        <v>657</v>
      </c>
      <c r="L215" t="s">
        <v>600</v>
      </c>
      <c r="M215" s="20" t="s">
        <v>632</v>
      </c>
      <c r="N215" s="32" t="s">
        <v>715</v>
      </c>
      <c r="O215">
        <v>70</v>
      </c>
      <c r="P215" t="str">
        <f t="shared" si="14"/>
        <v>Walrein</v>
      </c>
      <c r="W215" s="10" t="s">
        <v>381</v>
      </c>
      <c r="Y215">
        <v>96</v>
      </c>
      <c r="Z215" t="s">
        <v>472</v>
      </c>
      <c r="AA215">
        <v>0</v>
      </c>
      <c r="AB215" s="37">
        <v>0</v>
      </c>
      <c r="AC215" s="38">
        <f t="shared" si="12"/>
        <v>0</v>
      </c>
      <c r="AE215">
        <v>55</v>
      </c>
      <c r="AF215" t="s">
        <v>431</v>
      </c>
      <c r="AG215">
        <v>1</v>
      </c>
      <c r="AH215" s="37">
        <v>1.2999999999999999E-3</v>
      </c>
    </row>
    <row r="216" spans="1:34" x14ac:dyDescent="0.25">
      <c r="A216">
        <v>71</v>
      </c>
      <c r="B216" t="s">
        <v>447</v>
      </c>
      <c r="C216" s="1">
        <f t="shared" si="13"/>
        <v>400</v>
      </c>
      <c r="D216" s="2">
        <v>49</v>
      </c>
      <c r="E216" s="3">
        <v>51</v>
      </c>
      <c r="F216" s="4">
        <v>60</v>
      </c>
      <c r="G216" s="5">
        <v>76</v>
      </c>
      <c r="H216" s="4">
        <v>62</v>
      </c>
      <c r="I216" s="6">
        <v>102</v>
      </c>
      <c r="J216">
        <v>400</v>
      </c>
      <c r="K216" t="s">
        <v>595</v>
      </c>
      <c r="L216" t="s">
        <v>633</v>
      </c>
      <c r="M216" s="20" t="s">
        <v>617</v>
      </c>
      <c r="N216" s="17" t="s">
        <v>755</v>
      </c>
      <c r="O216">
        <v>71</v>
      </c>
      <c r="P216" t="str">
        <f t="shared" si="14"/>
        <v>Froshrog</v>
      </c>
      <c r="Q216">
        <v>31</v>
      </c>
      <c r="W216" t="s">
        <v>382</v>
      </c>
      <c r="Y216">
        <v>97</v>
      </c>
      <c r="Z216" t="s">
        <v>473</v>
      </c>
      <c r="AA216">
        <v>0</v>
      </c>
      <c r="AB216" s="37">
        <v>0</v>
      </c>
      <c r="AC216" s="38">
        <f t="shared" si="12"/>
        <v>0</v>
      </c>
      <c r="AE216">
        <v>62</v>
      </c>
      <c r="AF216" t="s">
        <v>438</v>
      </c>
      <c r="AG216">
        <v>1</v>
      </c>
      <c r="AH216" s="37">
        <v>1.2999999999999999E-3</v>
      </c>
    </row>
    <row r="217" spans="1:34" x14ac:dyDescent="0.25">
      <c r="A217">
        <v>72</v>
      </c>
      <c r="B217" t="s">
        <v>448</v>
      </c>
      <c r="C217" s="1">
        <f t="shared" si="13"/>
        <v>525</v>
      </c>
      <c r="D217" s="2">
        <v>64</v>
      </c>
      <c r="E217" s="3">
        <v>58</v>
      </c>
      <c r="F217" s="4">
        <v>79</v>
      </c>
      <c r="G217" s="5">
        <v>120</v>
      </c>
      <c r="H217" s="4">
        <v>90</v>
      </c>
      <c r="I217" s="6">
        <v>114</v>
      </c>
      <c r="J217">
        <v>525</v>
      </c>
      <c r="K217" t="s">
        <v>595</v>
      </c>
      <c r="L217" t="s">
        <v>633</v>
      </c>
      <c r="M217" s="20" t="s">
        <v>617</v>
      </c>
      <c r="N217" s="17" t="s">
        <v>767</v>
      </c>
      <c r="O217">
        <v>72</v>
      </c>
      <c r="P217" t="str">
        <f t="shared" si="14"/>
        <v>Bouncerog</v>
      </c>
      <c r="W217" s="10" t="s">
        <v>206</v>
      </c>
      <c r="Y217">
        <v>99</v>
      </c>
      <c r="Z217" t="s">
        <v>75</v>
      </c>
      <c r="AA217">
        <v>0</v>
      </c>
      <c r="AB217" s="37">
        <v>0</v>
      </c>
      <c r="AC217" s="38">
        <f t="shared" si="12"/>
        <v>0</v>
      </c>
      <c r="AE217">
        <v>66</v>
      </c>
      <c r="AF217" t="s">
        <v>442</v>
      </c>
      <c r="AG217">
        <v>1</v>
      </c>
      <c r="AH217" s="37">
        <v>1.2999999999999999E-3</v>
      </c>
    </row>
    <row r="218" spans="1:34" x14ac:dyDescent="0.25">
      <c r="A218">
        <v>73</v>
      </c>
      <c r="B218" t="s">
        <v>449</v>
      </c>
      <c r="C218" s="1">
        <f t="shared" si="13"/>
        <v>299</v>
      </c>
      <c r="D218" s="2">
        <v>52</v>
      </c>
      <c r="E218" s="3">
        <v>59</v>
      </c>
      <c r="F218" s="4">
        <v>51</v>
      </c>
      <c r="G218" s="5">
        <v>33</v>
      </c>
      <c r="H218" s="4">
        <v>46</v>
      </c>
      <c r="I218" s="6">
        <v>58</v>
      </c>
      <c r="J218">
        <v>299</v>
      </c>
      <c r="K218" t="s">
        <v>607</v>
      </c>
      <c r="L218" t="s">
        <v>682</v>
      </c>
      <c r="M218" s="20" t="s">
        <v>1133</v>
      </c>
      <c r="N218" s="17" t="s">
        <v>756</v>
      </c>
      <c r="O218">
        <v>73</v>
      </c>
      <c r="P218" t="str">
        <f t="shared" si="14"/>
        <v>Bugop</v>
      </c>
      <c r="Q218">
        <v>30</v>
      </c>
      <c r="W218" s="10" t="s">
        <v>383</v>
      </c>
      <c r="X218" t="s">
        <v>91</v>
      </c>
      <c r="Y218">
        <v>100</v>
      </c>
      <c r="Z218" t="s">
        <v>76</v>
      </c>
      <c r="AA218">
        <v>0</v>
      </c>
      <c r="AB218" s="37">
        <v>0</v>
      </c>
      <c r="AC218" s="38">
        <f t="shared" si="12"/>
        <v>0</v>
      </c>
      <c r="AE218">
        <v>76</v>
      </c>
      <c r="AF218" t="s">
        <v>452</v>
      </c>
      <c r="AG218">
        <v>1</v>
      </c>
      <c r="AH218" s="37">
        <v>1.2999999999999999E-3</v>
      </c>
    </row>
    <row r="219" spans="1:34" x14ac:dyDescent="0.25">
      <c r="A219">
        <v>74</v>
      </c>
      <c r="B219" t="s">
        <v>450</v>
      </c>
      <c r="C219" s="1">
        <f t="shared" si="13"/>
        <v>507</v>
      </c>
      <c r="D219" s="2">
        <v>88</v>
      </c>
      <c r="E219" s="3">
        <v>102</v>
      </c>
      <c r="F219" s="4">
        <v>67</v>
      </c>
      <c r="G219" s="5">
        <v>61</v>
      </c>
      <c r="H219" s="4">
        <v>88</v>
      </c>
      <c r="I219" s="6">
        <v>101</v>
      </c>
      <c r="J219">
        <v>507</v>
      </c>
      <c r="K219" t="s">
        <v>607</v>
      </c>
      <c r="L219" t="s">
        <v>682</v>
      </c>
      <c r="M219" s="20" t="s">
        <v>1133</v>
      </c>
      <c r="N219" s="10" t="s">
        <v>696</v>
      </c>
      <c r="O219">
        <v>74</v>
      </c>
      <c r="P219" t="str">
        <f t="shared" si="14"/>
        <v>Opwing</v>
      </c>
      <c r="W219" s="10" t="s">
        <v>384</v>
      </c>
      <c r="X219" t="s">
        <v>580</v>
      </c>
      <c r="Y219">
        <v>102</v>
      </c>
      <c r="Z219" t="s">
        <v>476</v>
      </c>
      <c r="AA219">
        <v>0</v>
      </c>
      <c r="AB219" s="37">
        <v>0</v>
      </c>
      <c r="AC219" s="38">
        <f t="shared" si="12"/>
        <v>0</v>
      </c>
      <c r="AE219">
        <v>78</v>
      </c>
      <c r="AF219" t="s">
        <v>454</v>
      </c>
      <c r="AG219">
        <v>1</v>
      </c>
      <c r="AH219" s="37">
        <v>1.2999999999999999E-3</v>
      </c>
    </row>
    <row r="220" spans="1:34" x14ac:dyDescent="0.25">
      <c r="A220">
        <v>75</v>
      </c>
      <c r="B220" t="s">
        <v>451</v>
      </c>
      <c r="C220" s="1">
        <f t="shared" si="13"/>
        <v>265</v>
      </c>
      <c r="D220" s="2">
        <v>42</v>
      </c>
      <c r="E220" s="3">
        <v>30</v>
      </c>
      <c r="F220" s="4">
        <v>45</v>
      </c>
      <c r="G220" s="5">
        <v>56</v>
      </c>
      <c r="H220" s="4">
        <v>53</v>
      </c>
      <c r="I220" s="6">
        <v>39</v>
      </c>
      <c r="J220">
        <v>265</v>
      </c>
      <c r="K220" t="s">
        <v>634</v>
      </c>
      <c r="L220" t="s">
        <v>605</v>
      </c>
      <c r="M220" s="20" t="s">
        <v>1114</v>
      </c>
      <c r="N220" s="10" t="s">
        <v>697</v>
      </c>
      <c r="O220">
        <v>75</v>
      </c>
      <c r="P220" t="str">
        <f t="shared" si="14"/>
        <v>Hatenna</v>
      </c>
      <c r="Q220">
        <v>32</v>
      </c>
      <c r="W220" t="s">
        <v>385</v>
      </c>
      <c r="Y220">
        <v>103</v>
      </c>
      <c r="Z220" t="s">
        <v>477</v>
      </c>
      <c r="AA220">
        <v>0</v>
      </c>
      <c r="AB220" s="37">
        <v>0</v>
      </c>
      <c r="AC220" s="38">
        <f t="shared" si="12"/>
        <v>0</v>
      </c>
      <c r="AE220">
        <v>99</v>
      </c>
      <c r="AF220" t="s">
        <v>75</v>
      </c>
      <c r="AG220">
        <v>1</v>
      </c>
      <c r="AH220" s="37">
        <v>1.2999999999999999E-3</v>
      </c>
    </row>
    <row r="221" spans="1:34" x14ac:dyDescent="0.25">
      <c r="A221">
        <v>76</v>
      </c>
      <c r="B221" t="s">
        <v>452</v>
      </c>
      <c r="C221" s="1">
        <f t="shared" si="13"/>
        <v>370</v>
      </c>
      <c r="D221" s="2">
        <v>57</v>
      </c>
      <c r="E221" s="3">
        <v>40</v>
      </c>
      <c r="F221" s="4">
        <v>65</v>
      </c>
      <c r="G221" s="5">
        <v>86</v>
      </c>
      <c r="H221" s="4">
        <v>73</v>
      </c>
      <c r="I221" s="6">
        <v>49</v>
      </c>
      <c r="J221">
        <v>370</v>
      </c>
      <c r="K221" t="s">
        <v>872</v>
      </c>
      <c r="L221" t="s">
        <v>605</v>
      </c>
      <c r="M221" s="20" t="s">
        <v>1114</v>
      </c>
      <c r="N221" s="10" t="s">
        <v>856</v>
      </c>
      <c r="O221">
        <v>76</v>
      </c>
      <c r="P221" t="str">
        <f t="shared" si="14"/>
        <v>Hattrem</v>
      </c>
      <c r="Q221">
        <v>42</v>
      </c>
      <c r="W221" t="s">
        <v>208</v>
      </c>
      <c r="Y221">
        <v>109</v>
      </c>
      <c r="Z221" t="s">
        <v>481</v>
      </c>
      <c r="AA221">
        <v>0</v>
      </c>
      <c r="AB221" s="37">
        <v>0</v>
      </c>
      <c r="AC221" s="38">
        <f t="shared" si="12"/>
        <v>0</v>
      </c>
      <c r="AE221">
        <v>106</v>
      </c>
      <c r="AF221" t="s">
        <v>99</v>
      </c>
      <c r="AG221">
        <v>1</v>
      </c>
      <c r="AH221" s="37">
        <v>1.2999999999999999E-3</v>
      </c>
    </row>
    <row r="222" spans="1:34" x14ac:dyDescent="0.25">
      <c r="A222">
        <v>77</v>
      </c>
      <c r="B222" t="s">
        <v>453</v>
      </c>
      <c r="C222" s="1">
        <f t="shared" si="13"/>
        <v>510</v>
      </c>
      <c r="D222" s="2">
        <v>82</v>
      </c>
      <c r="E222" s="3">
        <v>65</v>
      </c>
      <c r="F222" s="4">
        <v>95</v>
      </c>
      <c r="G222" s="5">
        <v>136</v>
      </c>
      <c r="H222" s="4">
        <v>103</v>
      </c>
      <c r="I222" s="6">
        <v>29</v>
      </c>
      <c r="J222">
        <v>510</v>
      </c>
      <c r="K222" t="s">
        <v>872</v>
      </c>
      <c r="L222" t="s">
        <v>605</v>
      </c>
      <c r="M222" s="20" t="s">
        <v>1114</v>
      </c>
      <c r="N222" s="10" t="s">
        <v>698</v>
      </c>
      <c r="O222">
        <v>77</v>
      </c>
      <c r="P222" t="str">
        <f t="shared" si="14"/>
        <v>Hatterene</v>
      </c>
      <c r="W222" s="10" t="s">
        <v>386</v>
      </c>
      <c r="Y222">
        <v>110</v>
      </c>
      <c r="Z222" t="s">
        <v>482</v>
      </c>
      <c r="AA222">
        <v>0</v>
      </c>
      <c r="AB222" s="37">
        <v>0</v>
      </c>
      <c r="AC222" s="38">
        <f t="shared" ref="AC222:AC269" si="15">AB222*AA222</f>
        <v>0</v>
      </c>
      <c r="AE222">
        <v>108</v>
      </c>
      <c r="AF222" t="s">
        <v>480</v>
      </c>
      <c r="AG222">
        <v>1</v>
      </c>
      <c r="AH222" s="37">
        <v>1.2999999999999999E-3</v>
      </c>
    </row>
    <row r="223" spans="1:34" x14ac:dyDescent="0.25">
      <c r="A223">
        <v>78</v>
      </c>
      <c r="B223" t="s">
        <v>454</v>
      </c>
      <c r="C223" s="1">
        <f t="shared" si="13"/>
        <v>333</v>
      </c>
      <c r="D223" s="2">
        <v>55</v>
      </c>
      <c r="E223" s="3">
        <v>39</v>
      </c>
      <c r="F223" s="4">
        <v>66</v>
      </c>
      <c r="G223" s="5">
        <v>74</v>
      </c>
      <c r="H223" s="4">
        <v>79</v>
      </c>
      <c r="I223" s="6">
        <v>20</v>
      </c>
      <c r="J223">
        <v>333</v>
      </c>
      <c r="K223" t="s">
        <v>635</v>
      </c>
      <c r="L223" t="s">
        <v>634</v>
      </c>
      <c r="M223" s="20" t="s">
        <v>1117</v>
      </c>
      <c r="N223" s="17" t="s">
        <v>757</v>
      </c>
      <c r="O223">
        <v>78</v>
      </c>
      <c r="P223" t="str">
        <f t="shared" si="14"/>
        <v>Otterpor</v>
      </c>
      <c r="Q223">
        <v>30</v>
      </c>
      <c r="W223" s="10" t="s">
        <v>387</v>
      </c>
      <c r="X223" t="s">
        <v>575</v>
      </c>
      <c r="Y223">
        <v>113</v>
      </c>
      <c r="Z223" t="s">
        <v>483</v>
      </c>
      <c r="AA223">
        <v>0</v>
      </c>
      <c r="AB223" s="37">
        <v>0</v>
      </c>
      <c r="AC223" s="38">
        <f t="shared" si="15"/>
        <v>0</v>
      </c>
      <c r="AE223">
        <v>111</v>
      </c>
      <c r="AF223" t="s">
        <v>43</v>
      </c>
      <c r="AG223">
        <v>1</v>
      </c>
      <c r="AH223" s="37">
        <v>1.2999999999999999E-3</v>
      </c>
    </row>
    <row r="224" spans="1:34" x14ac:dyDescent="0.25">
      <c r="A224">
        <v>79</v>
      </c>
      <c r="B224" t="s">
        <v>455</v>
      </c>
      <c r="C224" s="1">
        <f t="shared" si="13"/>
        <v>500</v>
      </c>
      <c r="D224" s="2">
        <v>71</v>
      </c>
      <c r="E224" s="3">
        <v>48</v>
      </c>
      <c r="F224" s="4">
        <v>87</v>
      </c>
      <c r="G224" s="5">
        <v>102</v>
      </c>
      <c r="H224" s="4">
        <v>106</v>
      </c>
      <c r="I224" s="6">
        <v>86</v>
      </c>
      <c r="J224">
        <v>500</v>
      </c>
      <c r="K224" t="s">
        <v>635</v>
      </c>
      <c r="L224" t="s">
        <v>617</v>
      </c>
      <c r="M224" s="20" t="s">
        <v>1117</v>
      </c>
      <c r="N224" s="10" t="s">
        <v>699</v>
      </c>
      <c r="O224">
        <v>79</v>
      </c>
      <c r="P224" t="str">
        <f t="shared" si="14"/>
        <v>Psylotter</v>
      </c>
      <c r="W224" t="s">
        <v>210</v>
      </c>
      <c r="Y224">
        <v>115</v>
      </c>
      <c r="Z224" t="s">
        <v>485</v>
      </c>
      <c r="AA224">
        <v>0</v>
      </c>
      <c r="AB224" s="37">
        <v>0</v>
      </c>
      <c r="AC224" s="38">
        <f t="shared" si="15"/>
        <v>0</v>
      </c>
      <c r="AE224">
        <v>112</v>
      </c>
      <c r="AF224" t="s">
        <v>44</v>
      </c>
      <c r="AG224">
        <v>1</v>
      </c>
      <c r="AH224" s="37">
        <v>1.2999999999999999E-3</v>
      </c>
    </row>
    <row r="225" spans="1:34" x14ac:dyDescent="0.25">
      <c r="A225">
        <v>80</v>
      </c>
      <c r="B225" t="s">
        <v>456</v>
      </c>
      <c r="C225" s="1">
        <f t="shared" si="13"/>
        <v>340</v>
      </c>
      <c r="D225" s="2">
        <v>43</v>
      </c>
      <c r="E225" s="3">
        <v>43</v>
      </c>
      <c r="F225" s="4">
        <v>43</v>
      </c>
      <c r="G225" s="5">
        <v>88</v>
      </c>
      <c r="H225" s="4">
        <v>80</v>
      </c>
      <c r="I225" s="6">
        <v>43</v>
      </c>
      <c r="J225">
        <v>340</v>
      </c>
      <c r="K225" s="10" t="s">
        <v>637</v>
      </c>
      <c r="L225" s="10" t="s">
        <v>621</v>
      </c>
      <c r="M225" s="20"/>
      <c r="N225" s="10" t="s">
        <v>700</v>
      </c>
      <c r="O225">
        <v>80</v>
      </c>
      <c r="P225" t="str">
        <f t="shared" si="14"/>
        <v>Florline</v>
      </c>
      <c r="Q225">
        <v>40</v>
      </c>
      <c r="W225" s="10" t="s">
        <v>388</v>
      </c>
      <c r="Y225">
        <v>116</v>
      </c>
      <c r="Z225" t="s">
        <v>486</v>
      </c>
      <c r="AA225">
        <v>0</v>
      </c>
      <c r="AB225" s="37">
        <v>0</v>
      </c>
      <c r="AC225" s="38">
        <f t="shared" si="15"/>
        <v>0</v>
      </c>
      <c r="AE225">
        <v>117</v>
      </c>
      <c r="AF225" t="s">
        <v>487</v>
      </c>
      <c r="AG225">
        <v>1</v>
      </c>
      <c r="AH225" s="37">
        <v>1.2999999999999999E-3</v>
      </c>
    </row>
    <row r="226" spans="1:34" x14ac:dyDescent="0.25">
      <c r="A226">
        <v>81</v>
      </c>
      <c r="B226" t="s">
        <v>457</v>
      </c>
      <c r="C226" s="1">
        <f t="shared" si="13"/>
        <v>519</v>
      </c>
      <c r="D226" s="2">
        <v>67</v>
      </c>
      <c r="E226" s="3">
        <v>72</v>
      </c>
      <c r="F226" s="4">
        <v>87</v>
      </c>
      <c r="G226" s="5">
        <v>96</v>
      </c>
      <c r="H226" s="4">
        <v>93</v>
      </c>
      <c r="I226" s="6">
        <v>104</v>
      </c>
      <c r="J226">
        <v>519</v>
      </c>
      <c r="K226" s="10" t="s">
        <v>637</v>
      </c>
      <c r="L226" s="10" t="s">
        <v>621</v>
      </c>
      <c r="M226" s="20"/>
      <c r="N226" s="10" t="s">
        <v>701</v>
      </c>
      <c r="O226">
        <v>81</v>
      </c>
      <c r="P226" t="str">
        <f t="shared" si="14"/>
        <v>Florlion</v>
      </c>
      <c r="W226" s="10" t="s">
        <v>212</v>
      </c>
      <c r="Y226">
        <v>119</v>
      </c>
      <c r="Z226" t="s">
        <v>489</v>
      </c>
      <c r="AA226">
        <v>0</v>
      </c>
      <c r="AB226" s="37">
        <v>0</v>
      </c>
      <c r="AC226" s="38">
        <f t="shared" si="15"/>
        <v>0</v>
      </c>
      <c r="AE226">
        <v>118</v>
      </c>
      <c r="AF226" t="s">
        <v>488</v>
      </c>
      <c r="AG226">
        <v>1</v>
      </c>
      <c r="AH226" s="37">
        <v>1.2999999999999999E-3</v>
      </c>
    </row>
    <row r="227" spans="1:34" x14ac:dyDescent="0.25">
      <c r="A227">
        <v>82</v>
      </c>
      <c r="B227" t="s">
        <v>458</v>
      </c>
      <c r="C227" s="1">
        <f t="shared" si="13"/>
        <v>250</v>
      </c>
      <c r="D227" s="2">
        <v>25</v>
      </c>
      <c r="E227" s="3">
        <v>20</v>
      </c>
      <c r="F227" s="4">
        <v>63</v>
      </c>
      <c r="G227" s="5">
        <v>55</v>
      </c>
      <c r="H227" s="4">
        <v>62</v>
      </c>
      <c r="I227" s="6">
        <v>25</v>
      </c>
      <c r="J227">
        <v>250</v>
      </c>
      <c r="K227" s="10" t="s">
        <v>621</v>
      </c>
      <c r="L227" t="s">
        <v>610</v>
      </c>
      <c r="M227" s="20" t="s">
        <v>1118</v>
      </c>
      <c r="N227" s="10" t="s">
        <v>702</v>
      </c>
      <c r="O227">
        <v>82</v>
      </c>
      <c r="P227" t="str">
        <f t="shared" si="14"/>
        <v>Psycorb</v>
      </c>
      <c r="Q227">
        <v>32</v>
      </c>
      <c r="Y227">
        <v>122</v>
      </c>
      <c r="Z227" t="s">
        <v>580</v>
      </c>
      <c r="AA227">
        <v>0</v>
      </c>
      <c r="AB227" s="37">
        <v>0</v>
      </c>
      <c r="AC227" s="38">
        <f t="shared" si="15"/>
        <v>0</v>
      </c>
      <c r="AE227">
        <v>129</v>
      </c>
      <c r="AF227" t="s">
        <v>583</v>
      </c>
      <c r="AG227">
        <v>1</v>
      </c>
      <c r="AH227" s="37">
        <v>1.2999999999999999E-3</v>
      </c>
    </row>
    <row r="228" spans="1:34" x14ac:dyDescent="0.25">
      <c r="A228">
        <v>83</v>
      </c>
      <c r="B228" t="s">
        <v>459</v>
      </c>
      <c r="C228" s="1">
        <f t="shared" si="13"/>
        <v>400</v>
      </c>
      <c r="D228" s="2">
        <v>50</v>
      </c>
      <c r="E228" s="3">
        <v>70</v>
      </c>
      <c r="F228" s="4">
        <v>90</v>
      </c>
      <c r="G228" s="5">
        <v>70</v>
      </c>
      <c r="H228" s="4">
        <v>90</v>
      </c>
      <c r="I228" s="6">
        <v>30</v>
      </c>
      <c r="J228">
        <v>400</v>
      </c>
      <c r="K228" s="10" t="s">
        <v>621</v>
      </c>
      <c r="L228" t="s">
        <v>610</v>
      </c>
      <c r="M228" s="20" t="s">
        <v>1118</v>
      </c>
      <c r="N228" s="17" t="s">
        <v>758</v>
      </c>
      <c r="O228">
        <v>83</v>
      </c>
      <c r="P228" t="str">
        <f t="shared" si="14"/>
        <v>Psyballs</v>
      </c>
      <c r="Q228">
        <v>52</v>
      </c>
      <c r="S228" t="s">
        <v>877</v>
      </c>
      <c r="Y228">
        <v>125</v>
      </c>
      <c r="Z228" t="s">
        <v>1073</v>
      </c>
      <c r="AA228">
        <v>0</v>
      </c>
      <c r="AB228" s="37">
        <v>0</v>
      </c>
      <c r="AC228" s="38">
        <f t="shared" si="15"/>
        <v>0</v>
      </c>
      <c r="AE228">
        <v>146</v>
      </c>
      <c r="AF228" t="s">
        <v>505</v>
      </c>
      <c r="AG228">
        <v>1</v>
      </c>
      <c r="AH228" s="37">
        <v>1.2999999999999999E-3</v>
      </c>
    </row>
    <row r="229" spans="1:34" x14ac:dyDescent="0.25">
      <c r="A229">
        <v>84</v>
      </c>
      <c r="B229" t="s">
        <v>460</v>
      </c>
      <c r="C229" s="1">
        <f t="shared" si="13"/>
        <v>550</v>
      </c>
      <c r="D229" s="2">
        <v>100</v>
      </c>
      <c r="E229" s="3">
        <v>140</v>
      </c>
      <c r="F229" s="4">
        <v>100</v>
      </c>
      <c r="G229" s="5">
        <v>70</v>
      </c>
      <c r="H229" s="4">
        <v>100</v>
      </c>
      <c r="I229" s="6">
        <v>40</v>
      </c>
      <c r="J229">
        <v>550</v>
      </c>
      <c r="K229" s="10" t="s">
        <v>621</v>
      </c>
      <c r="L229" t="s">
        <v>610</v>
      </c>
      <c r="M229" s="20" t="s">
        <v>1118</v>
      </c>
      <c r="N229" s="17" t="s">
        <v>759</v>
      </c>
      <c r="O229">
        <v>84</v>
      </c>
      <c r="P229" t="str">
        <f t="shared" si="14"/>
        <v>Psycorbrator</v>
      </c>
      <c r="S229">
        <v>47</v>
      </c>
      <c r="T229" t="s">
        <v>874</v>
      </c>
      <c r="U229" t="s">
        <v>875</v>
      </c>
      <c r="V229" t="s">
        <v>876</v>
      </c>
      <c r="W229" t="s">
        <v>971</v>
      </c>
      <c r="X229" t="s">
        <v>969</v>
      </c>
      <c r="Y229">
        <v>128</v>
      </c>
      <c r="Z229" t="s">
        <v>494</v>
      </c>
      <c r="AA229">
        <v>0</v>
      </c>
      <c r="AB229" s="37">
        <v>0</v>
      </c>
      <c r="AC229" s="38">
        <f t="shared" si="15"/>
        <v>0</v>
      </c>
      <c r="AE229">
        <v>151</v>
      </c>
      <c r="AF229" t="s">
        <v>510</v>
      </c>
      <c r="AG229">
        <v>1</v>
      </c>
      <c r="AH229" s="37">
        <v>1.2999999999999999E-3</v>
      </c>
    </row>
    <row r="230" spans="1:34" x14ac:dyDescent="0.25">
      <c r="A230">
        <v>85</v>
      </c>
      <c r="B230" t="s">
        <v>461</v>
      </c>
      <c r="C230" s="1">
        <f t="shared" si="13"/>
        <v>198</v>
      </c>
      <c r="D230" s="2">
        <v>28</v>
      </c>
      <c r="E230" s="3">
        <v>25</v>
      </c>
      <c r="F230" s="4">
        <v>25</v>
      </c>
      <c r="G230" s="5">
        <v>45</v>
      </c>
      <c r="H230" s="4">
        <v>35</v>
      </c>
      <c r="I230" s="6">
        <v>40</v>
      </c>
      <c r="J230">
        <v>198</v>
      </c>
      <c r="K230" t="s">
        <v>622</v>
      </c>
      <c r="L230" t="s">
        <v>1119</v>
      </c>
      <c r="M230" s="20"/>
      <c r="N230" s="17" t="s">
        <v>760</v>
      </c>
      <c r="O230">
        <v>85</v>
      </c>
      <c r="P230" t="str">
        <f t="shared" si="14"/>
        <v>Ralts</v>
      </c>
      <c r="Q230">
        <v>18</v>
      </c>
      <c r="S230">
        <v>48</v>
      </c>
      <c r="T230" s="17" t="s">
        <v>882</v>
      </c>
      <c r="V230" s="31" t="s">
        <v>1013</v>
      </c>
      <c r="X230" t="s">
        <v>981</v>
      </c>
      <c r="Y230">
        <v>131</v>
      </c>
      <c r="Z230" t="s">
        <v>582</v>
      </c>
      <c r="AA230">
        <v>0</v>
      </c>
      <c r="AB230" s="37">
        <v>0</v>
      </c>
      <c r="AC230" s="38">
        <f t="shared" si="15"/>
        <v>0</v>
      </c>
      <c r="AE230">
        <v>156</v>
      </c>
      <c r="AF230" t="s">
        <v>37</v>
      </c>
      <c r="AG230">
        <v>1</v>
      </c>
      <c r="AH230" s="37">
        <v>1.2999999999999999E-3</v>
      </c>
    </row>
    <row r="231" spans="1:34" x14ac:dyDescent="0.25">
      <c r="A231">
        <v>86</v>
      </c>
      <c r="B231" t="s">
        <v>462</v>
      </c>
      <c r="C231" s="1">
        <f t="shared" si="13"/>
        <v>278</v>
      </c>
      <c r="D231" s="2">
        <v>38</v>
      </c>
      <c r="E231" s="3">
        <v>35</v>
      </c>
      <c r="F231" s="4">
        <v>35</v>
      </c>
      <c r="G231" s="5">
        <v>65</v>
      </c>
      <c r="H231" s="4">
        <v>55</v>
      </c>
      <c r="I231" s="6">
        <v>50</v>
      </c>
      <c r="J231">
        <v>278</v>
      </c>
      <c r="K231" t="s">
        <v>622</v>
      </c>
      <c r="L231" t="s">
        <v>1119</v>
      </c>
      <c r="M231" s="20"/>
      <c r="N231" s="17" t="s">
        <v>761</v>
      </c>
      <c r="O231">
        <v>86</v>
      </c>
      <c r="P231" t="str">
        <f t="shared" si="14"/>
        <v>Kirlia</v>
      </c>
      <c r="Q231">
        <v>30</v>
      </c>
      <c r="S231">
        <v>49</v>
      </c>
      <c r="T231" s="17" t="s">
        <v>883</v>
      </c>
      <c r="V231" s="32" t="s">
        <v>1012</v>
      </c>
      <c r="X231" t="s">
        <v>980</v>
      </c>
      <c r="Y231">
        <v>140</v>
      </c>
      <c r="Z231" t="s">
        <v>501</v>
      </c>
      <c r="AA231">
        <v>0</v>
      </c>
      <c r="AB231" s="37">
        <v>0</v>
      </c>
      <c r="AC231" s="38">
        <f t="shared" si="15"/>
        <v>0</v>
      </c>
      <c r="AE231">
        <v>163</v>
      </c>
      <c r="AF231" t="s">
        <v>516</v>
      </c>
      <c r="AG231">
        <v>1</v>
      </c>
      <c r="AH231" s="37">
        <v>1.2999999999999999E-3</v>
      </c>
    </row>
    <row r="232" spans="1:34" x14ac:dyDescent="0.25">
      <c r="A232">
        <v>87</v>
      </c>
      <c r="B232" t="s">
        <v>463</v>
      </c>
      <c r="C232" s="1">
        <f t="shared" si="13"/>
        <v>518</v>
      </c>
      <c r="D232" s="2">
        <v>68</v>
      </c>
      <c r="E232" s="3">
        <v>65</v>
      </c>
      <c r="F232" s="4">
        <v>65</v>
      </c>
      <c r="G232" s="5">
        <v>125</v>
      </c>
      <c r="H232" s="4">
        <v>115</v>
      </c>
      <c r="I232" s="6">
        <v>80</v>
      </c>
      <c r="J232">
        <v>518</v>
      </c>
      <c r="K232" t="s">
        <v>873</v>
      </c>
      <c r="L232" t="s">
        <v>1119</v>
      </c>
      <c r="M232" s="20" t="s">
        <v>1121</v>
      </c>
      <c r="N232" s="17" t="s">
        <v>762</v>
      </c>
      <c r="O232">
        <v>87</v>
      </c>
      <c r="P232" t="str">
        <f t="shared" si="14"/>
        <v>Gardevoir</v>
      </c>
      <c r="S232">
        <v>50</v>
      </c>
      <c r="T232" t="s">
        <v>884</v>
      </c>
      <c r="V232" t="s">
        <v>1013</v>
      </c>
      <c r="X232" t="s">
        <v>979</v>
      </c>
      <c r="Y232">
        <v>142</v>
      </c>
      <c r="Z232" t="s">
        <v>502</v>
      </c>
      <c r="AA232">
        <v>0</v>
      </c>
      <c r="AB232" s="37">
        <v>0</v>
      </c>
      <c r="AC232" s="38">
        <f t="shared" si="15"/>
        <v>0</v>
      </c>
      <c r="AE232">
        <v>166</v>
      </c>
      <c r="AF232" t="s">
        <v>68</v>
      </c>
      <c r="AG232">
        <v>1</v>
      </c>
      <c r="AH232" s="37">
        <v>1.2999999999999999E-3</v>
      </c>
    </row>
    <row r="233" spans="1:34" x14ac:dyDescent="0.25">
      <c r="A233">
        <v>88</v>
      </c>
      <c r="B233" t="s">
        <v>464</v>
      </c>
      <c r="C233" s="1">
        <f t="shared" si="13"/>
        <v>518</v>
      </c>
      <c r="D233" s="2">
        <v>68</v>
      </c>
      <c r="E233" s="3">
        <v>125</v>
      </c>
      <c r="F233" s="4">
        <v>65</v>
      </c>
      <c r="G233" s="5">
        <v>65</v>
      </c>
      <c r="H233" s="4">
        <v>115</v>
      </c>
      <c r="I233" s="6">
        <v>80</v>
      </c>
      <c r="J233">
        <v>518</v>
      </c>
      <c r="K233" t="s">
        <v>862</v>
      </c>
      <c r="L233" t="s">
        <v>626</v>
      </c>
      <c r="M233" s="20" t="s">
        <v>1120</v>
      </c>
      <c r="N233" t="s">
        <v>776</v>
      </c>
      <c r="O233">
        <v>88</v>
      </c>
      <c r="P233" t="str">
        <f t="shared" si="14"/>
        <v>Gallade</v>
      </c>
      <c r="Q233" t="s">
        <v>799</v>
      </c>
      <c r="S233">
        <v>51</v>
      </c>
      <c r="T233" s="17" t="s">
        <v>898</v>
      </c>
      <c r="V233" s="28" t="s">
        <v>1059</v>
      </c>
      <c r="X233" t="s">
        <v>982</v>
      </c>
      <c r="Y233">
        <v>144</v>
      </c>
      <c r="Z233" t="s">
        <v>67</v>
      </c>
      <c r="AA233">
        <v>0</v>
      </c>
      <c r="AB233" s="37">
        <v>0</v>
      </c>
      <c r="AC233" s="38">
        <f t="shared" si="15"/>
        <v>0</v>
      </c>
      <c r="AE233">
        <v>169</v>
      </c>
      <c r="AF233" t="s">
        <v>519</v>
      </c>
      <c r="AG233">
        <v>1</v>
      </c>
      <c r="AH233" s="37">
        <v>1.2999999999999999E-3</v>
      </c>
    </row>
    <row r="234" spans="1:34" x14ac:dyDescent="0.25">
      <c r="A234">
        <v>89</v>
      </c>
      <c r="B234" t="s">
        <v>465</v>
      </c>
      <c r="C234" s="1">
        <f t="shared" si="13"/>
        <v>455</v>
      </c>
      <c r="D234" s="2">
        <v>65</v>
      </c>
      <c r="E234" s="3">
        <v>79</v>
      </c>
      <c r="F234" s="4">
        <v>67</v>
      </c>
      <c r="G234" s="5">
        <v>103</v>
      </c>
      <c r="H234" s="4">
        <v>72</v>
      </c>
      <c r="I234" s="6">
        <v>69</v>
      </c>
      <c r="J234">
        <v>455</v>
      </c>
      <c r="K234" t="s">
        <v>639</v>
      </c>
      <c r="L234" t="s">
        <v>640</v>
      </c>
      <c r="M234" s="20" t="s">
        <v>1121</v>
      </c>
      <c r="N234" s="17" t="s">
        <v>772</v>
      </c>
      <c r="O234">
        <v>89</v>
      </c>
      <c r="P234" t="str">
        <f t="shared" si="14"/>
        <v>Tigrette</v>
      </c>
      <c r="S234">
        <v>52</v>
      </c>
      <c r="T234" s="17" t="s">
        <v>880</v>
      </c>
      <c r="V234" s="31" t="s">
        <v>1041</v>
      </c>
      <c r="X234" t="s">
        <v>983</v>
      </c>
      <c r="Y234">
        <v>145</v>
      </c>
      <c r="Z234" t="s">
        <v>504</v>
      </c>
      <c r="AA234">
        <v>0</v>
      </c>
      <c r="AB234" s="37">
        <v>0</v>
      </c>
      <c r="AC234" s="38">
        <f t="shared" si="15"/>
        <v>0</v>
      </c>
      <c r="AE234">
        <v>181</v>
      </c>
      <c r="AF234" t="s">
        <v>92</v>
      </c>
      <c r="AG234">
        <v>1</v>
      </c>
      <c r="AH234" s="37">
        <v>1.2999999999999999E-3</v>
      </c>
    </row>
    <row r="235" spans="1:34" x14ac:dyDescent="0.25">
      <c r="A235">
        <v>90</v>
      </c>
      <c r="B235" t="s">
        <v>466</v>
      </c>
      <c r="C235" s="1">
        <f t="shared" si="13"/>
        <v>288</v>
      </c>
      <c r="D235" s="2">
        <v>53</v>
      </c>
      <c r="E235" s="3">
        <v>54</v>
      </c>
      <c r="F235" s="4">
        <v>53</v>
      </c>
      <c r="G235" s="5">
        <v>37</v>
      </c>
      <c r="H235" s="4">
        <v>46</v>
      </c>
      <c r="I235" s="6">
        <v>45</v>
      </c>
      <c r="J235">
        <v>288</v>
      </c>
      <c r="K235" t="s">
        <v>641</v>
      </c>
      <c r="L235" t="s">
        <v>1122</v>
      </c>
      <c r="M235" s="20" t="s">
        <v>1123</v>
      </c>
      <c r="N235" s="17" t="s">
        <v>763</v>
      </c>
      <c r="O235">
        <v>90</v>
      </c>
      <c r="P235" t="str">
        <f t="shared" si="14"/>
        <v>Inkay</v>
      </c>
      <c r="Q235">
        <v>30</v>
      </c>
      <c r="S235">
        <v>53</v>
      </c>
      <c r="T235" s="17" t="s">
        <v>892</v>
      </c>
      <c r="V235" s="30" t="s">
        <v>1011</v>
      </c>
      <c r="X235" t="s">
        <v>998</v>
      </c>
      <c r="Y235">
        <v>149</v>
      </c>
      <c r="Z235" t="s">
        <v>508</v>
      </c>
      <c r="AA235">
        <v>0</v>
      </c>
      <c r="AB235" s="37">
        <v>0</v>
      </c>
      <c r="AC235" s="38">
        <f t="shared" si="15"/>
        <v>0</v>
      </c>
      <c r="AE235">
        <v>183</v>
      </c>
      <c r="AF235" t="s">
        <v>94</v>
      </c>
      <c r="AG235">
        <v>1</v>
      </c>
      <c r="AH235" s="37">
        <v>1.2999999999999999E-3</v>
      </c>
    </row>
    <row r="236" spans="1:34" x14ac:dyDescent="0.25">
      <c r="A236">
        <v>91</v>
      </c>
      <c r="B236" t="s">
        <v>467</v>
      </c>
      <c r="C236" s="1">
        <f t="shared" si="13"/>
        <v>482</v>
      </c>
      <c r="D236" s="2">
        <v>86</v>
      </c>
      <c r="E236" s="3">
        <v>92</v>
      </c>
      <c r="F236" s="4">
        <v>88</v>
      </c>
      <c r="G236" s="5">
        <v>68</v>
      </c>
      <c r="H236" s="4">
        <v>75</v>
      </c>
      <c r="I236" s="6">
        <v>73</v>
      </c>
      <c r="J236">
        <v>482</v>
      </c>
      <c r="K236" t="s">
        <v>641</v>
      </c>
      <c r="L236" t="s">
        <v>1122</v>
      </c>
      <c r="M236" s="20" t="s">
        <v>1123</v>
      </c>
      <c r="N236" s="10" t="s">
        <v>703</v>
      </c>
      <c r="O236">
        <v>91</v>
      </c>
      <c r="P236" t="str">
        <f t="shared" si="14"/>
        <v>Malamar</v>
      </c>
      <c r="S236">
        <v>54</v>
      </c>
      <c r="T236" s="17" t="s">
        <v>891</v>
      </c>
      <c r="V236" s="26" t="s">
        <v>1035</v>
      </c>
      <c r="X236" t="s">
        <v>984</v>
      </c>
      <c r="Y236">
        <v>155</v>
      </c>
      <c r="Z236" t="s">
        <v>514</v>
      </c>
      <c r="AA236">
        <v>0</v>
      </c>
      <c r="AB236" s="37">
        <v>0</v>
      </c>
      <c r="AC236" s="38">
        <f t="shared" si="15"/>
        <v>0</v>
      </c>
      <c r="AE236">
        <v>184</v>
      </c>
      <c r="AF236" t="s">
        <v>101</v>
      </c>
      <c r="AG236">
        <v>1</v>
      </c>
      <c r="AH236" s="37">
        <v>1.2999999999999999E-3</v>
      </c>
    </row>
    <row r="237" spans="1:34" x14ac:dyDescent="0.25">
      <c r="A237">
        <v>92</v>
      </c>
      <c r="B237" t="s">
        <v>468</v>
      </c>
      <c r="C237" s="1">
        <f t="shared" si="13"/>
        <v>375</v>
      </c>
      <c r="D237" s="2">
        <v>46</v>
      </c>
      <c r="E237" s="3">
        <v>74</v>
      </c>
      <c r="F237" s="4">
        <v>68</v>
      </c>
      <c r="G237" s="5">
        <v>48</v>
      </c>
      <c r="H237" s="4">
        <v>58</v>
      </c>
      <c r="I237" s="6">
        <v>81</v>
      </c>
      <c r="J237">
        <v>375</v>
      </c>
      <c r="K237" t="s">
        <v>624</v>
      </c>
      <c r="L237" t="s">
        <v>642</v>
      </c>
      <c r="M237" s="20" t="s">
        <v>1124</v>
      </c>
      <c r="N237" s="11" t="s">
        <v>720</v>
      </c>
      <c r="O237">
        <v>92</v>
      </c>
      <c r="P237" t="str">
        <f t="shared" si="14"/>
        <v>Flameruff</v>
      </c>
      <c r="Q237">
        <v>35</v>
      </c>
      <c r="S237">
        <v>55</v>
      </c>
      <c r="T237" t="s">
        <v>887</v>
      </c>
      <c r="V237" t="s">
        <v>1068</v>
      </c>
      <c r="X237" t="s">
        <v>985</v>
      </c>
      <c r="Y237">
        <v>162</v>
      </c>
      <c r="Z237" t="s">
        <v>804</v>
      </c>
      <c r="AA237">
        <v>0</v>
      </c>
      <c r="AB237" s="37">
        <v>0</v>
      </c>
      <c r="AC237" s="38">
        <f t="shared" si="15"/>
        <v>0</v>
      </c>
      <c r="AE237">
        <v>187</v>
      </c>
      <c r="AF237" t="s">
        <v>95</v>
      </c>
      <c r="AG237">
        <v>1</v>
      </c>
      <c r="AH237" s="37">
        <v>1.2999999999999999E-3</v>
      </c>
    </row>
    <row r="238" spans="1:34" x14ac:dyDescent="0.25">
      <c r="A238">
        <v>93</v>
      </c>
      <c r="B238" t="s">
        <v>469</v>
      </c>
      <c r="C238" s="1">
        <f t="shared" si="13"/>
        <v>495</v>
      </c>
      <c r="D238" s="2">
        <v>65</v>
      </c>
      <c r="E238" s="3">
        <v>103</v>
      </c>
      <c r="F238" s="4">
        <v>82</v>
      </c>
      <c r="G238" s="5">
        <v>66</v>
      </c>
      <c r="H238" s="4">
        <v>79</v>
      </c>
      <c r="I238" s="6">
        <v>100</v>
      </c>
      <c r="J238">
        <v>495</v>
      </c>
      <c r="K238" t="s">
        <v>624</v>
      </c>
      <c r="L238" t="s">
        <v>642</v>
      </c>
      <c r="M238" s="20" t="s">
        <v>1124</v>
      </c>
      <c r="N238" s="17" t="s">
        <v>768</v>
      </c>
      <c r="O238">
        <v>93</v>
      </c>
      <c r="P238" t="str">
        <f t="shared" si="14"/>
        <v>Barkflare</v>
      </c>
      <c r="S238">
        <v>56</v>
      </c>
      <c r="T238" t="s">
        <v>888</v>
      </c>
      <c r="V238" t="s">
        <v>1068</v>
      </c>
      <c r="X238" t="s">
        <v>987</v>
      </c>
      <c r="Y238">
        <v>165</v>
      </c>
      <c r="Z238" t="s">
        <v>518</v>
      </c>
      <c r="AA238">
        <v>0</v>
      </c>
      <c r="AB238" s="37">
        <v>0</v>
      </c>
      <c r="AC238" s="38">
        <f t="shared" si="15"/>
        <v>0</v>
      </c>
      <c r="AE238">
        <v>188</v>
      </c>
      <c r="AF238" t="s">
        <v>96</v>
      </c>
      <c r="AG238">
        <v>1</v>
      </c>
      <c r="AH238" s="37">
        <v>1.2999999999999999E-3</v>
      </c>
    </row>
    <row r="239" spans="1:34" x14ac:dyDescent="0.25">
      <c r="A239">
        <v>94</v>
      </c>
      <c r="B239" t="s">
        <v>470</v>
      </c>
      <c r="C239" s="1">
        <f t="shared" si="13"/>
        <v>306</v>
      </c>
      <c r="D239" s="2">
        <v>30</v>
      </c>
      <c r="E239" s="3">
        <v>20</v>
      </c>
      <c r="F239" s="4">
        <v>40</v>
      </c>
      <c r="G239" s="5">
        <v>103</v>
      </c>
      <c r="H239" s="4">
        <v>30</v>
      </c>
      <c r="I239" s="6">
        <v>83</v>
      </c>
      <c r="J239">
        <v>306</v>
      </c>
      <c r="K239" t="s">
        <v>643</v>
      </c>
      <c r="L239" t="s">
        <v>642</v>
      </c>
      <c r="M239" s="20"/>
      <c r="N239" s="32" t="s">
        <v>769</v>
      </c>
      <c r="O239">
        <v>94</v>
      </c>
      <c r="P239" t="str">
        <f t="shared" si="14"/>
        <v>Iglite</v>
      </c>
      <c r="Q239">
        <v>16</v>
      </c>
      <c r="S239">
        <v>57</v>
      </c>
      <c r="T239" t="s">
        <v>889</v>
      </c>
      <c r="V239" t="s">
        <v>1068</v>
      </c>
      <c r="X239" t="s">
        <v>991</v>
      </c>
      <c r="Y239">
        <v>168</v>
      </c>
      <c r="Z239" t="s">
        <v>70</v>
      </c>
      <c r="AA239">
        <v>0</v>
      </c>
      <c r="AB239" s="37">
        <v>0</v>
      </c>
      <c r="AC239" s="38">
        <f t="shared" si="15"/>
        <v>0</v>
      </c>
      <c r="AE239">
        <v>192</v>
      </c>
      <c r="AF239" t="s">
        <v>802</v>
      </c>
      <c r="AG239">
        <v>1</v>
      </c>
      <c r="AH239" s="37">
        <v>1.2999999999999999E-3</v>
      </c>
    </row>
    <row r="240" spans="1:34" x14ac:dyDescent="0.25">
      <c r="A240">
        <v>95</v>
      </c>
      <c r="B240" t="s">
        <v>471</v>
      </c>
      <c r="C240" s="1">
        <f t="shared" si="13"/>
        <v>400</v>
      </c>
      <c r="D240" s="2">
        <v>43</v>
      </c>
      <c r="E240" s="3">
        <v>88</v>
      </c>
      <c r="F240" s="4">
        <v>50</v>
      </c>
      <c r="G240" s="5">
        <v>74</v>
      </c>
      <c r="H240" s="4">
        <v>52</v>
      </c>
      <c r="I240" s="6">
        <v>93</v>
      </c>
      <c r="J240">
        <v>400</v>
      </c>
      <c r="K240" t="s">
        <v>643</v>
      </c>
      <c r="L240" t="s">
        <v>671</v>
      </c>
      <c r="M240" s="20"/>
      <c r="N240" s="10" t="s">
        <v>695</v>
      </c>
      <c r="O240">
        <v>95</v>
      </c>
      <c r="P240" t="str">
        <f t="shared" si="14"/>
        <v>Blaxer</v>
      </c>
      <c r="Q240">
        <v>36</v>
      </c>
      <c r="S240">
        <v>58</v>
      </c>
      <c r="T240" t="s">
        <v>890</v>
      </c>
      <c r="V240" t="s">
        <v>1068</v>
      </c>
      <c r="X240" t="s">
        <v>988</v>
      </c>
      <c r="Y240">
        <v>173</v>
      </c>
      <c r="Z240" t="s">
        <v>523</v>
      </c>
      <c r="AA240">
        <v>0</v>
      </c>
      <c r="AB240" s="37">
        <v>0</v>
      </c>
      <c r="AC240" s="38">
        <f t="shared" si="15"/>
        <v>0</v>
      </c>
      <c r="AE240">
        <v>194</v>
      </c>
      <c r="AF240" t="s">
        <v>531</v>
      </c>
      <c r="AG240">
        <v>1</v>
      </c>
      <c r="AH240" s="37">
        <v>1.2999999999999999E-3</v>
      </c>
    </row>
    <row r="241" spans="1:34" x14ac:dyDescent="0.25">
      <c r="A241">
        <v>96</v>
      </c>
      <c r="B241" t="s">
        <v>472</v>
      </c>
      <c r="C241" s="1">
        <f t="shared" si="13"/>
        <v>516</v>
      </c>
      <c r="D241" s="2">
        <v>65</v>
      </c>
      <c r="E241" s="3">
        <v>115</v>
      </c>
      <c r="F241" s="4">
        <v>55</v>
      </c>
      <c r="G241" s="5">
        <v>106</v>
      </c>
      <c r="H241" s="4">
        <v>75</v>
      </c>
      <c r="I241" s="6">
        <v>100</v>
      </c>
      <c r="J241">
        <v>516</v>
      </c>
      <c r="K241" t="s">
        <v>643</v>
      </c>
      <c r="L241" t="s">
        <v>671</v>
      </c>
      <c r="M241" s="21"/>
      <c r="N241" s="32" t="s">
        <v>727</v>
      </c>
      <c r="O241">
        <v>96</v>
      </c>
      <c r="P241" t="str">
        <f t="shared" si="14"/>
        <v>Pyrator</v>
      </c>
      <c r="S241">
        <v>59</v>
      </c>
      <c r="T241" s="17" t="s">
        <v>879</v>
      </c>
      <c r="V241" s="31" t="s">
        <v>835</v>
      </c>
      <c r="X241" t="s">
        <v>974</v>
      </c>
      <c r="Y241">
        <v>176</v>
      </c>
      <c r="Z241" t="s">
        <v>574</v>
      </c>
      <c r="AA241">
        <v>0</v>
      </c>
      <c r="AB241" s="37">
        <v>0</v>
      </c>
      <c r="AC241" s="38">
        <f t="shared" si="15"/>
        <v>0</v>
      </c>
      <c r="AE241">
        <v>198</v>
      </c>
      <c r="AF241" t="s">
        <v>535</v>
      </c>
      <c r="AG241">
        <v>1</v>
      </c>
      <c r="AH241" s="37">
        <v>1.2999999999999999E-3</v>
      </c>
    </row>
    <row r="242" spans="1:34" x14ac:dyDescent="0.25">
      <c r="A242">
        <v>97</v>
      </c>
      <c r="B242" t="s">
        <v>473</v>
      </c>
      <c r="C242" s="1">
        <f t="shared" si="13"/>
        <v>505</v>
      </c>
      <c r="D242" s="2">
        <v>105</v>
      </c>
      <c r="E242" s="3">
        <v>35</v>
      </c>
      <c r="F242" s="4">
        <v>120</v>
      </c>
      <c r="G242" s="5">
        <v>90</v>
      </c>
      <c r="H242" s="4">
        <v>90</v>
      </c>
      <c r="I242" s="6">
        <v>65</v>
      </c>
      <c r="J242">
        <v>505</v>
      </c>
      <c r="K242" s="9" t="s">
        <v>644</v>
      </c>
      <c r="L242" s="13"/>
      <c r="M242" s="21"/>
      <c r="N242" s="16" t="s">
        <v>722</v>
      </c>
      <c r="O242">
        <v>97</v>
      </c>
      <c r="P242" t="str">
        <f t="shared" si="14"/>
        <v>Magmaclang</v>
      </c>
      <c r="Q242" s="14"/>
      <c r="S242">
        <v>60</v>
      </c>
      <c r="T242" s="17" t="s">
        <v>881</v>
      </c>
      <c r="V242" s="26" t="s">
        <v>1038</v>
      </c>
      <c r="X242" t="s">
        <v>992</v>
      </c>
      <c r="Y242">
        <v>178</v>
      </c>
      <c r="Z242" t="s">
        <v>525</v>
      </c>
      <c r="AA242">
        <v>0</v>
      </c>
      <c r="AB242" s="37">
        <v>0</v>
      </c>
      <c r="AC242" s="38">
        <f t="shared" si="15"/>
        <v>0</v>
      </c>
      <c r="AE242">
        <v>211</v>
      </c>
      <c r="AF242" t="s">
        <v>548</v>
      </c>
      <c r="AG242">
        <v>1</v>
      </c>
      <c r="AH242" s="37">
        <v>1.2999999999999999E-3</v>
      </c>
    </row>
    <row r="243" spans="1:34" x14ac:dyDescent="0.25">
      <c r="A243">
        <v>98</v>
      </c>
      <c r="B243" t="s">
        <v>474</v>
      </c>
      <c r="C243" s="1">
        <f t="shared" si="13"/>
        <v>360</v>
      </c>
      <c r="D243" s="2">
        <v>70</v>
      </c>
      <c r="E243" s="3">
        <v>53</v>
      </c>
      <c r="F243" s="4">
        <v>70</v>
      </c>
      <c r="G243" s="5">
        <v>55</v>
      </c>
      <c r="H243" s="4">
        <v>60</v>
      </c>
      <c r="I243" s="6">
        <v>52</v>
      </c>
      <c r="J243">
        <v>360</v>
      </c>
      <c r="K243" s="9" t="s">
        <v>643</v>
      </c>
      <c r="L243" s="13"/>
      <c r="M243" s="21"/>
      <c r="N243" s="22" t="s">
        <v>710</v>
      </c>
      <c r="O243">
        <v>98</v>
      </c>
      <c r="P243" t="str">
        <f t="shared" si="14"/>
        <v>Flamehox</v>
      </c>
      <c r="Q243" s="14">
        <v>35</v>
      </c>
      <c r="S243">
        <v>61</v>
      </c>
      <c r="T243" s="17" t="s">
        <v>893</v>
      </c>
      <c r="V243" s="26" t="s">
        <v>1036</v>
      </c>
      <c r="X243" t="s">
        <v>993</v>
      </c>
      <c r="Y243">
        <v>183</v>
      </c>
      <c r="Z243" t="s">
        <v>94</v>
      </c>
      <c r="AA243">
        <v>0</v>
      </c>
      <c r="AB243" s="37">
        <v>0</v>
      </c>
      <c r="AC243" s="38">
        <f t="shared" si="15"/>
        <v>0</v>
      </c>
      <c r="AE243">
        <v>212</v>
      </c>
      <c r="AF243" t="s">
        <v>549</v>
      </c>
      <c r="AG243">
        <v>1</v>
      </c>
      <c r="AH243" s="37">
        <v>1.2999999999999999E-3</v>
      </c>
    </row>
    <row r="244" spans="1:34" x14ac:dyDescent="0.25">
      <c r="A244">
        <v>99</v>
      </c>
      <c r="B244" t="s">
        <v>75</v>
      </c>
      <c r="C244" s="1">
        <f t="shared" si="13"/>
        <v>460</v>
      </c>
      <c r="D244" s="2">
        <v>75</v>
      </c>
      <c r="E244" s="3">
        <v>75</v>
      </c>
      <c r="F244" s="4">
        <v>75</v>
      </c>
      <c r="G244" s="5">
        <v>90</v>
      </c>
      <c r="H244" s="4">
        <v>75</v>
      </c>
      <c r="I244" s="6">
        <v>70</v>
      </c>
      <c r="J244">
        <v>460</v>
      </c>
      <c r="K244" s="9" t="s">
        <v>624</v>
      </c>
      <c r="M244" s="20"/>
      <c r="N244" s="22" t="s">
        <v>801</v>
      </c>
      <c r="O244">
        <v>99</v>
      </c>
      <c r="P244" t="str">
        <f t="shared" si="14"/>
        <v>Fireshard</v>
      </c>
      <c r="Q244" s="14">
        <v>55</v>
      </c>
      <c r="S244">
        <v>62</v>
      </c>
      <c r="T244" s="17" t="s">
        <v>989</v>
      </c>
      <c r="V244" s="30" t="s">
        <v>1067</v>
      </c>
      <c r="X244" t="s">
        <v>990</v>
      </c>
      <c r="Y244">
        <v>185</v>
      </c>
      <c r="Z244" t="s">
        <v>102</v>
      </c>
      <c r="AA244">
        <v>0</v>
      </c>
      <c r="AB244" s="37">
        <v>0</v>
      </c>
      <c r="AC244" s="38">
        <f t="shared" si="15"/>
        <v>0</v>
      </c>
      <c r="AE244">
        <v>213</v>
      </c>
      <c r="AF244" t="s">
        <v>550</v>
      </c>
      <c r="AG244">
        <v>1</v>
      </c>
      <c r="AH244" s="37">
        <v>1.2999999999999999E-3</v>
      </c>
    </row>
    <row r="245" spans="1:34" x14ac:dyDescent="0.25">
      <c r="A245">
        <v>100</v>
      </c>
      <c r="B245" t="s">
        <v>76</v>
      </c>
      <c r="C245" s="1">
        <f t="shared" si="13"/>
        <v>560</v>
      </c>
      <c r="D245" s="2">
        <v>95</v>
      </c>
      <c r="E245" s="3">
        <v>75</v>
      </c>
      <c r="F245" s="4">
        <v>87</v>
      </c>
      <c r="G245" s="5">
        <v>140</v>
      </c>
      <c r="H245" s="4">
        <v>80</v>
      </c>
      <c r="I245" s="6">
        <v>83</v>
      </c>
      <c r="J245">
        <v>560</v>
      </c>
      <c r="K245" s="9" t="s">
        <v>610</v>
      </c>
      <c r="M245" s="20"/>
      <c r="N245" t="s">
        <v>158</v>
      </c>
      <c r="O245">
        <v>100</v>
      </c>
      <c r="P245" t="str">
        <f t="shared" si="14"/>
        <v>Blastflames</v>
      </c>
      <c r="S245">
        <v>63</v>
      </c>
      <c r="T245" s="17" t="s">
        <v>899</v>
      </c>
      <c r="V245" s="31" t="s">
        <v>825</v>
      </c>
      <c r="X245" t="s">
        <v>994</v>
      </c>
      <c r="Y245">
        <v>186</v>
      </c>
      <c r="Z245" t="s">
        <v>103</v>
      </c>
      <c r="AA245">
        <v>0</v>
      </c>
      <c r="AB245" s="37">
        <v>0</v>
      </c>
      <c r="AC245" s="38">
        <f t="shared" si="15"/>
        <v>0</v>
      </c>
      <c r="AE245">
        <v>215</v>
      </c>
      <c r="AF245" t="s">
        <v>552</v>
      </c>
      <c r="AG245">
        <v>1</v>
      </c>
      <c r="AH245" s="37">
        <v>1.2999999999999999E-3</v>
      </c>
    </row>
    <row r="246" spans="1:34" x14ac:dyDescent="0.25">
      <c r="A246">
        <v>101</v>
      </c>
      <c r="B246" t="s">
        <v>475</v>
      </c>
      <c r="C246" s="1">
        <f t="shared" si="13"/>
        <v>330</v>
      </c>
      <c r="D246" s="2">
        <v>60</v>
      </c>
      <c r="E246" s="3">
        <v>35</v>
      </c>
      <c r="F246" s="4">
        <v>78</v>
      </c>
      <c r="G246" s="5">
        <v>50</v>
      </c>
      <c r="H246" s="4">
        <v>77</v>
      </c>
      <c r="I246" s="6">
        <v>30</v>
      </c>
      <c r="J246">
        <v>330</v>
      </c>
      <c r="K246" s="9" t="s">
        <v>645</v>
      </c>
      <c r="M246" s="20" t="s">
        <v>643</v>
      </c>
      <c r="N246" t="s">
        <v>778</v>
      </c>
      <c r="O246">
        <v>101</v>
      </c>
      <c r="P246" t="str">
        <f t="shared" si="14"/>
        <v>Tiowoo</v>
      </c>
      <c r="Q246">
        <v>20</v>
      </c>
      <c r="S246">
        <v>64</v>
      </c>
      <c r="T246" s="17" t="s">
        <v>1010</v>
      </c>
      <c r="V246" s="26" t="s">
        <v>1034</v>
      </c>
      <c r="X246" t="s">
        <v>995</v>
      </c>
      <c r="Y246">
        <v>188</v>
      </c>
      <c r="Z246" t="s">
        <v>96</v>
      </c>
      <c r="AA246">
        <v>0</v>
      </c>
      <c r="AB246" s="37">
        <v>0</v>
      </c>
      <c r="AC246" s="38">
        <f t="shared" si="15"/>
        <v>0</v>
      </c>
      <c r="AE246">
        <v>226</v>
      </c>
      <c r="AF246" t="s">
        <v>562</v>
      </c>
      <c r="AG246">
        <v>1</v>
      </c>
      <c r="AH246" s="37">
        <v>1.2999999999999999E-3</v>
      </c>
    </row>
    <row r="247" spans="1:34" x14ac:dyDescent="0.25">
      <c r="A247">
        <v>102</v>
      </c>
      <c r="B247" t="s">
        <v>476</v>
      </c>
      <c r="C247" s="1">
        <f t="shared" si="13"/>
        <v>400</v>
      </c>
      <c r="D247" s="2">
        <v>70</v>
      </c>
      <c r="E247" s="3">
        <v>57</v>
      </c>
      <c r="F247" s="4">
        <v>105</v>
      </c>
      <c r="G247" s="5">
        <v>51</v>
      </c>
      <c r="H247" s="4">
        <v>87</v>
      </c>
      <c r="I247" s="6">
        <v>30</v>
      </c>
      <c r="J247">
        <v>400</v>
      </c>
      <c r="K247" s="9" t="s">
        <v>645</v>
      </c>
      <c r="M247" s="20" t="s">
        <v>643</v>
      </c>
      <c r="N247" t="s">
        <v>779</v>
      </c>
      <c r="O247">
        <v>102</v>
      </c>
      <c r="P247" t="str">
        <f t="shared" si="14"/>
        <v>Magwoo</v>
      </c>
      <c r="Q247">
        <v>40</v>
      </c>
      <c r="S247">
        <v>65</v>
      </c>
      <c r="T247" s="17" t="s">
        <v>907</v>
      </c>
      <c r="V247" s="27" t="s">
        <v>1042</v>
      </c>
      <c r="X247" t="s">
        <v>996</v>
      </c>
      <c r="Y247">
        <v>189</v>
      </c>
      <c r="Z247" t="s">
        <v>97</v>
      </c>
      <c r="AA247">
        <v>0</v>
      </c>
      <c r="AB247" s="37">
        <v>0</v>
      </c>
      <c r="AC247" s="38">
        <f t="shared" si="15"/>
        <v>0</v>
      </c>
      <c r="AE247">
        <v>229</v>
      </c>
      <c r="AF247" t="s">
        <v>86</v>
      </c>
      <c r="AG247">
        <v>1</v>
      </c>
      <c r="AH247" s="37">
        <v>1.2999999999999999E-3</v>
      </c>
    </row>
    <row r="248" spans="1:34" x14ac:dyDescent="0.25">
      <c r="A248">
        <v>103</v>
      </c>
      <c r="B248" t="s">
        <v>477</v>
      </c>
      <c r="C248" s="1">
        <f t="shared" si="13"/>
        <v>525</v>
      </c>
      <c r="D248" s="2">
        <v>90</v>
      </c>
      <c r="E248" s="3">
        <v>80</v>
      </c>
      <c r="F248" s="4">
        <v>95</v>
      </c>
      <c r="G248" s="5">
        <v>120</v>
      </c>
      <c r="H248" s="4">
        <v>95</v>
      </c>
      <c r="I248" s="6">
        <v>45</v>
      </c>
      <c r="J248">
        <v>525</v>
      </c>
      <c r="K248" s="9" t="s">
        <v>645</v>
      </c>
      <c r="M248" s="20" t="s">
        <v>643</v>
      </c>
      <c r="N248" t="s">
        <v>783</v>
      </c>
      <c r="O248">
        <v>103</v>
      </c>
      <c r="P248" t="str">
        <f t="shared" si="14"/>
        <v>Lafloo</v>
      </c>
      <c r="S248">
        <v>66</v>
      </c>
      <c r="T248" s="17" t="s">
        <v>905</v>
      </c>
      <c r="V248" s="32" t="s">
        <v>839</v>
      </c>
      <c r="X248" t="s">
        <v>997</v>
      </c>
      <c r="Y248">
        <v>191</v>
      </c>
      <c r="Z248" t="s">
        <v>529</v>
      </c>
      <c r="AA248">
        <v>0</v>
      </c>
      <c r="AB248" s="37">
        <v>0</v>
      </c>
      <c r="AC248" s="38">
        <f t="shared" si="15"/>
        <v>0</v>
      </c>
      <c r="AE248">
        <v>232</v>
      </c>
      <c r="AF248" t="s">
        <v>567</v>
      </c>
      <c r="AG248">
        <v>1</v>
      </c>
      <c r="AH248" s="37">
        <v>1.2999999999999999E-3</v>
      </c>
    </row>
    <row r="249" spans="1:34" x14ac:dyDescent="0.25">
      <c r="A249">
        <v>104</v>
      </c>
      <c r="B249" t="s">
        <v>478</v>
      </c>
      <c r="C249" s="1">
        <f t="shared" si="13"/>
        <v>330</v>
      </c>
      <c r="D249" s="2">
        <v>45</v>
      </c>
      <c r="E249" s="3">
        <v>60</v>
      </c>
      <c r="F249" s="4">
        <v>30</v>
      </c>
      <c r="G249" s="5">
        <v>80</v>
      </c>
      <c r="H249" s="4">
        <v>50</v>
      </c>
      <c r="I249" s="6">
        <v>65</v>
      </c>
      <c r="J249">
        <v>330</v>
      </c>
      <c r="K249" s="9" t="s">
        <v>670</v>
      </c>
      <c r="L249" t="s">
        <v>642</v>
      </c>
      <c r="M249" s="20" t="s">
        <v>1125</v>
      </c>
      <c r="N249" t="s">
        <v>780</v>
      </c>
      <c r="O249">
        <v>104</v>
      </c>
      <c r="P249" t="str">
        <f t="shared" si="14"/>
        <v>Houndour</v>
      </c>
      <c r="Q249">
        <v>24</v>
      </c>
      <c r="S249">
        <v>67</v>
      </c>
      <c r="T249" s="17" t="s">
        <v>900</v>
      </c>
      <c r="V249" s="28" t="s">
        <v>1058</v>
      </c>
      <c r="X249" t="s">
        <v>999</v>
      </c>
      <c r="Y249">
        <v>192</v>
      </c>
      <c r="Z249" t="s">
        <v>802</v>
      </c>
      <c r="AA249">
        <v>0</v>
      </c>
      <c r="AB249" s="37">
        <v>0</v>
      </c>
      <c r="AC249" s="38">
        <f t="shared" si="15"/>
        <v>0</v>
      </c>
      <c r="AE249">
        <v>197</v>
      </c>
      <c r="AF249" t="s">
        <v>534</v>
      </c>
      <c r="AG249">
        <v>0</v>
      </c>
      <c r="AH249" s="37">
        <v>0</v>
      </c>
    </row>
    <row r="250" spans="1:34" x14ac:dyDescent="0.25">
      <c r="A250">
        <v>105</v>
      </c>
      <c r="B250" t="s">
        <v>479</v>
      </c>
      <c r="C250" s="1">
        <f t="shared" si="13"/>
        <v>500</v>
      </c>
      <c r="D250" s="2">
        <v>75</v>
      </c>
      <c r="E250" s="3">
        <v>90</v>
      </c>
      <c r="F250" s="4">
        <v>50</v>
      </c>
      <c r="G250" s="5">
        <v>110</v>
      </c>
      <c r="H250" s="4">
        <v>80</v>
      </c>
      <c r="I250" s="6">
        <v>95</v>
      </c>
      <c r="J250">
        <v>500</v>
      </c>
      <c r="K250" s="9" t="s">
        <v>670</v>
      </c>
      <c r="L250" t="s">
        <v>642</v>
      </c>
      <c r="M250" s="20" t="s">
        <v>1125</v>
      </c>
      <c r="N250" t="s">
        <v>866</v>
      </c>
      <c r="O250">
        <v>105</v>
      </c>
      <c r="P250" t="str">
        <f t="shared" si="14"/>
        <v>Houndoom</v>
      </c>
      <c r="S250">
        <v>68</v>
      </c>
      <c r="T250" s="17" t="s">
        <v>906</v>
      </c>
      <c r="V250" s="29" t="s">
        <v>1014</v>
      </c>
      <c r="X250" t="s">
        <v>1000</v>
      </c>
      <c r="Y250">
        <v>193</v>
      </c>
      <c r="Z250" t="s">
        <v>530</v>
      </c>
      <c r="AA250">
        <v>0</v>
      </c>
      <c r="AB250" s="37">
        <v>0</v>
      </c>
      <c r="AC250" s="38">
        <f t="shared" si="15"/>
        <v>0</v>
      </c>
      <c r="AE250">
        <v>199</v>
      </c>
      <c r="AF250" t="s">
        <v>536</v>
      </c>
      <c r="AG250">
        <v>0</v>
      </c>
      <c r="AH250" s="37">
        <v>0</v>
      </c>
    </row>
    <row r="251" spans="1:34" x14ac:dyDescent="0.25">
      <c r="A251">
        <v>106</v>
      </c>
      <c r="B251" t="s">
        <v>99</v>
      </c>
      <c r="C251" s="1">
        <f t="shared" si="13"/>
        <v>335</v>
      </c>
      <c r="D251" s="2">
        <v>40</v>
      </c>
      <c r="E251" s="3">
        <v>45</v>
      </c>
      <c r="F251" s="4">
        <v>40</v>
      </c>
      <c r="G251" s="5">
        <v>75</v>
      </c>
      <c r="H251" s="4">
        <v>65</v>
      </c>
      <c r="I251" s="6">
        <v>70</v>
      </c>
      <c r="J251">
        <v>335</v>
      </c>
      <c r="K251" s="9" t="s">
        <v>646</v>
      </c>
      <c r="L251" t="s">
        <v>613</v>
      </c>
      <c r="M251" s="20" t="s">
        <v>1126</v>
      </c>
      <c r="N251" t="s">
        <v>781</v>
      </c>
      <c r="O251">
        <v>106</v>
      </c>
      <c r="P251" t="str">
        <f t="shared" si="14"/>
        <v>Sparkdust</v>
      </c>
      <c r="Q251">
        <v>25</v>
      </c>
      <c r="S251">
        <v>69</v>
      </c>
      <c r="T251" s="17" t="s">
        <v>1015</v>
      </c>
      <c r="V251" s="30" t="s">
        <v>1009</v>
      </c>
      <c r="Y251">
        <v>194</v>
      </c>
      <c r="Z251" t="s">
        <v>531</v>
      </c>
      <c r="AA251">
        <v>0</v>
      </c>
      <c r="AB251" s="37">
        <v>0</v>
      </c>
      <c r="AC251" s="38">
        <f t="shared" si="15"/>
        <v>0</v>
      </c>
      <c r="AE251">
        <v>200</v>
      </c>
      <c r="AF251" t="s">
        <v>537</v>
      </c>
      <c r="AG251">
        <v>0</v>
      </c>
      <c r="AH251" s="37">
        <v>0</v>
      </c>
    </row>
    <row r="252" spans="1:34" x14ac:dyDescent="0.25">
      <c r="A252">
        <v>107</v>
      </c>
      <c r="B252" t="s">
        <v>100</v>
      </c>
      <c r="C252" s="1">
        <f t="shared" si="13"/>
        <v>505</v>
      </c>
      <c r="D252" s="2">
        <v>85</v>
      </c>
      <c r="E252" s="3">
        <v>45</v>
      </c>
      <c r="F252" s="4">
        <v>65</v>
      </c>
      <c r="G252" s="5">
        <v>145</v>
      </c>
      <c r="H252" s="4">
        <v>110</v>
      </c>
      <c r="I252" s="6">
        <v>55</v>
      </c>
      <c r="J252">
        <v>505</v>
      </c>
      <c r="K252" s="9" t="s">
        <v>646</v>
      </c>
      <c r="L252" t="s">
        <v>613</v>
      </c>
      <c r="M252" s="20" t="s">
        <v>1126</v>
      </c>
      <c r="N252" t="s">
        <v>782</v>
      </c>
      <c r="O252">
        <v>107</v>
      </c>
      <c r="P252" t="str">
        <f t="shared" si="14"/>
        <v>Splame</v>
      </c>
      <c r="S252">
        <v>70</v>
      </c>
      <c r="T252" s="17" t="s">
        <v>904</v>
      </c>
      <c r="V252" s="28" t="s">
        <v>1008</v>
      </c>
      <c r="Y252">
        <v>196</v>
      </c>
      <c r="Z252" t="s">
        <v>533</v>
      </c>
      <c r="AA252">
        <v>0</v>
      </c>
      <c r="AB252" s="37">
        <v>0</v>
      </c>
      <c r="AC252" s="38">
        <f t="shared" si="15"/>
        <v>0</v>
      </c>
      <c r="AE252">
        <v>202</v>
      </c>
      <c r="AF252" t="s">
        <v>539</v>
      </c>
      <c r="AG252">
        <v>0</v>
      </c>
      <c r="AH252" s="37">
        <v>0</v>
      </c>
    </row>
    <row r="253" spans="1:34" x14ac:dyDescent="0.25">
      <c r="A253">
        <v>108</v>
      </c>
      <c r="B253" t="s">
        <v>480</v>
      </c>
      <c r="C253" s="1">
        <f t="shared" si="13"/>
        <v>400</v>
      </c>
      <c r="D253" s="2">
        <v>60</v>
      </c>
      <c r="E253" s="3">
        <v>70</v>
      </c>
      <c r="F253" s="4">
        <v>65</v>
      </c>
      <c r="G253" s="5">
        <v>70</v>
      </c>
      <c r="H253" s="4">
        <v>65</v>
      </c>
      <c r="I253" s="6">
        <v>70</v>
      </c>
      <c r="J253">
        <v>400</v>
      </c>
      <c r="K253" s="9" t="s">
        <v>634</v>
      </c>
      <c r="M253" s="20"/>
      <c r="O253">
        <v>108</v>
      </c>
      <c r="P253" t="str">
        <f t="shared" si="14"/>
        <v>Sparkitten</v>
      </c>
      <c r="S253">
        <v>71</v>
      </c>
      <c r="T253" s="17" t="s">
        <v>910</v>
      </c>
      <c r="V253" s="27" t="s">
        <v>1053</v>
      </c>
      <c r="Y253">
        <v>201</v>
      </c>
      <c r="Z253" t="s">
        <v>538</v>
      </c>
      <c r="AA253">
        <v>0</v>
      </c>
      <c r="AB253" s="37">
        <v>0</v>
      </c>
      <c r="AC253" s="38">
        <f t="shared" si="15"/>
        <v>0</v>
      </c>
      <c r="AE253">
        <v>205</v>
      </c>
      <c r="AF253" t="s">
        <v>542</v>
      </c>
      <c r="AG253">
        <v>0</v>
      </c>
      <c r="AH253" s="37">
        <v>0</v>
      </c>
    </row>
    <row r="254" spans="1:34" x14ac:dyDescent="0.25">
      <c r="A254">
        <v>109</v>
      </c>
      <c r="B254" t="s">
        <v>481</v>
      </c>
      <c r="C254" s="1">
        <f t="shared" si="13"/>
        <v>510</v>
      </c>
      <c r="D254" s="2">
        <v>85</v>
      </c>
      <c r="E254" s="3">
        <v>105</v>
      </c>
      <c r="F254" s="4">
        <v>99</v>
      </c>
      <c r="G254" s="5">
        <v>40</v>
      </c>
      <c r="H254" s="4">
        <v>92</v>
      </c>
      <c r="I254" s="6">
        <v>89</v>
      </c>
      <c r="J254">
        <v>510</v>
      </c>
      <c r="K254" s="15" t="s">
        <v>647</v>
      </c>
      <c r="M254" s="20"/>
      <c r="N254" t="s">
        <v>805</v>
      </c>
      <c r="O254">
        <v>109</v>
      </c>
      <c r="P254" t="str">
        <f t="shared" si="14"/>
        <v>Fireblion</v>
      </c>
      <c r="Q254" t="s">
        <v>799</v>
      </c>
      <c r="S254">
        <v>72</v>
      </c>
      <c r="T254" s="17" t="s">
        <v>903</v>
      </c>
      <c r="V254" s="26" t="s">
        <v>853</v>
      </c>
      <c r="Y254">
        <v>204</v>
      </c>
      <c r="Z254" t="s">
        <v>541</v>
      </c>
      <c r="AA254">
        <v>0</v>
      </c>
      <c r="AB254" s="37">
        <v>0</v>
      </c>
      <c r="AC254" s="38">
        <f t="shared" si="15"/>
        <v>0</v>
      </c>
      <c r="AE254">
        <v>206</v>
      </c>
      <c r="AF254" t="s">
        <v>543</v>
      </c>
      <c r="AG254">
        <v>0</v>
      </c>
      <c r="AH254" s="37">
        <v>0</v>
      </c>
    </row>
    <row r="255" spans="1:34" x14ac:dyDescent="0.25">
      <c r="A255">
        <v>110</v>
      </c>
      <c r="B255" t="s">
        <v>482</v>
      </c>
      <c r="C255" s="1">
        <f t="shared" si="13"/>
        <v>510</v>
      </c>
      <c r="D255" s="2">
        <v>70</v>
      </c>
      <c r="E255" s="3">
        <v>40</v>
      </c>
      <c r="F255" s="4">
        <v>55</v>
      </c>
      <c r="G255" s="5">
        <v>120</v>
      </c>
      <c r="H255" s="4">
        <v>115</v>
      </c>
      <c r="I255" s="6">
        <v>110</v>
      </c>
      <c r="J255">
        <v>510</v>
      </c>
      <c r="K255" s="9" t="s">
        <v>612</v>
      </c>
      <c r="M255" s="20"/>
      <c r="N255" t="s">
        <v>503</v>
      </c>
      <c r="O255">
        <v>110</v>
      </c>
      <c r="P255" t="str">
        <f t="shared" si="14"/>
        <v>Flamebless</v>
      </c>
      <c r="Q255" t="s">
        <v>800</v>
      </c>
      <c r="S255">
        <v>73</v>
      </c>
      <c r="T255" s="17" t="s">
        <v>1016</v>
      </c>
      <c r="V255" s="28" t="s">
        <v>1008</v>
      </c>
      <c r="X255" t="s">
        <v>975</v>
      </c>
      <c r="Y255">
        <v>211</v>
      </c>
      <c r="Z255" t="s">
        <v>548</v>
      </c>
      <c r="AA255">
        <v>0</v>
      </c>
      <c r="AB255" s="37">
        <v>0</v>
      </c>
      <c r="AC255" s="38">
        <f t="shared" si="15"/>
        <v>0</v>
      </c>
      <c r="AE255">
        <v>217</v>
      </c>
      <c r="AF255" t="s">
        <v>554</v>
      </c>
      <c r="AG255">
        <v>0</v>
      </c>
      <c r="AH255" s="37">
        <v>0</v>
      </c>
    </row>
    <row r="256" spans="1:34" x14ac:dyDescent="0.25">
      <c r="A256">
        <v>111</v>
      </c>
      <c r="B256" t="s">
        <v>43</v>
      </c>
      <c r="C256" s="1">
        <f t="shared" si="13"/>
        <v>360</v>
      </c>
      <c r="D256" s="2">
        <v>55</v>
      </c>
      <c r="E256" s="3">
        <v>62</v>
      </c>
      <c r="F256" s="4">
        <v>46</v>
      </c>
      <c r="G256" s="5">
        <v>73</v>
      </c>
      <c r="H256" s="4">
        <v>75</v>
      </c>
      <c r="I256" s="6">
        <v>49</v>
      </c>
      <c r="J256">
        <v>360</v>
      </c>
      <c r="K256" s="9" t="s">
        <v>609</v>
      </c>
      <c r="L256" t="s">
        <v>652</v>
      </c>
      <c r="M256" s="20" t="s">
        <v>673</v>
      </c>
      <c r="N256" t="s">
        <v>509</v>
      </c>
      <c r="O256">
        <v>111</v>
      </c>
      <c r="P256" t="str">
        <f t="shared" si="14"/>
        <v>Shookwat</v>
      </c>
      <c r="Q256">
        <v>30</v>
      </c>
      <c r="S256">
        <v>74</v>
      </c>
      <c r="T256" s="17" t="s">
        <v>885</v>
      </c>
      <c r="V256" s="32" t="s">
        <v>827</v>
      </c>
      <c r="Y256">
        <v>213</v>
      </c>
      <c r="Z256" t="s">
        <v>550</v>
      </c>
      <c r="AA256">
        <v>0</v>
      </c>
      <c r="AB256" s="37">
        <v>0</v>
      </c>
      <c r="AC256" s="38">
        <f t="shared" si="15"/>
        <v>0</v>
      </c>
      <c r="AE256">
        <v>218</v>
      </c>
      <c r="AF256" t="s">
        <v>555</v>
      </c>
      <c r="AG256">
        <v>0</v>
      </c>
      <c r="AH256" s="37">
        <v>0</v>
      </c>
    </row>
    <row r="257" spans="1:34" x14ac:dyDescent="0.25">
      <c r="A257">
        <v>112</v>
      </c>
      <c r="B257" t="s">
        <v>44</v>
      </c>
      <c r="C257" s="1">
        <f t="shared" si="13"/>
        <v>475</v>
      </c>
      <c r="D257" s="2">
        <v>83</v>
      </c>
      <c r="E257" s="3">
        <v>65</v>
      </c>
      <c r="F257" s="4">
        <v>92</v>
      </c>
      <c r="G257" s="5">
        <v>105</v>
      </c>
      <c r="H257" s="4">
        <v>80</v>
      </c>
      <c r="I257" s="6">
        <v>50</v>
      </c>
      <c r="J257">
        <v>475</v>
      </c>
      <c r="K257" s="9" t="s">
        <v>609</v>
      </c>
      <c r="L257" s="10" t="s">
        <v>649</v>
      </c>
      <c r="M257" s="20" t="s">
        <v>673</v>
      </c>
      <c r="N257" t="s">
        <v>530</v>
      </c>
      <c r="O257">
        <v>112</v>
      </c>
      <c r="P257" t="str">
        <f t="shared" si="14"/>
        <v>Wattwo</v>
      </c>
      <c r="Q257" t="s">
        <v>788</v>
      </c>
      <c r="S257">
        <v>75</v>
      </c>
      <c r="T257" s="17" t="s">
        <v>886</v>
      </c>
      <c r="V257" s="32" t="s">
        <v>833</v>
      </c>
      <c r="Y257">
        <v>228</v>
      </c>
      <c r="Z257" t="s">
        <v>564</v>
      </c>
      <c r="AA257">
        <v>0</v>
      </c>
      <c r="AB257" s="37">
        <v>0</v>
      </c>
      <c r="AC257" s="38">
        <f t="shared" si="15"/>
        <v>0</v>
      </c>
      <c r="AE257">
        <v>223</v>
      </c>
      <c r="AF257" t="s">
        <v>559</v>
      </c>
      <c r="AG257">
        <v>0</v>
      </c>
      <c r="AH257" s="37">
        <v>0</v>
      </c>
    </row>
    <row r="258" spans="1:34" x14ac:dyDescent="0.25">
      <c r="A258">
        <v>113</v>
      </c>
      <c r="B258" t="s">
        <v>483</v>
      </c>
      <c r="C258" s="1">
        <f t="shared" si="13"/>
        <v>515</v>
      </c>
      <c r="D258" s="2">
        <v>85</v>
      </c>
      <c r="E258" s="3">
        <v>65</v>
      </c>
      <c r="F258" s="4">
        <v>120</v>
      </c>
      <c r="G258" s="5">
        <v>92</v>
      </c>
      <c r="H258" s="4">
        <v>98</v>
      </c>
      <c r="I258" s="6">
        <v>55</v>
      </c>
      <c r="J258">
        <v>515</v>
      </c>
      <c r="K258" s="9" t="s">
        <v>650</v>
      </c>
      <c r="L258" s="10" t="s">
        <v>649</v>
      </c>
      <c r="M258" s="20" t="s">
        <v>673</v>
      </c>
      <c r="N258" t="s">
        <v>532</v>
      </c>
      <c r="O258">
        <v>113</v>
      </c>
      <c r="P258" t="str">
        <f t="shared" si="14"/>
        <v>Megawatt</v>
      </c>
      <c r="S258">
        <v>76</v>
      </c>
      <c r="T258" s="17" t="s">
        <v>896</v>
      </c>
      <c r="V258" s="28" t="s">
        <v>1058</v>
      </c>
      <c r="Y258">
        <v>229</v>
      </c>
      <c r="Z258" t="s">
        <v>86</v>
      </c>
      <c r="AA258">
        <v>0</v>
      </c>
      <c r="AB258" s="37">
        <v>0</v>
      </c>
      <c r="AC258" s="38">
        <f t="shared" si="15"/>
        <v>0</v>
      </c>
      <c r="AE258">
        <v>224</v>
      </c>
      <c r="AF258" t="s">
        <v>560</v>
      </c>
      <c r="AG258">
        <v>0</v>
      </c>
      <c r="AH258" s="37">
        <v>0</v>
      </c>
    </row>
    <row r="259" spans="1:34" x14ac:dyDescent="0.25">
      <c r="A259">
        <v>114</v>
      </c>
      <c r="B259" t="s">
        <v>484</v>
      </c>
      <c r="C259" s="1">
        <f t="shared" si="13"/>
        <v>295</v>
      </c>
      <c r="D259" s="2">
        <v>54</v>
      </c>
      <c r="E259" s="3">
        <v>32</v>
      </c>
      <c r="F259" s="4">
        <v>53</v>
      </c>
      <c r="G259" s="5">
        <v>65</v>
      </c>
      <c r="H259" s="4">
        <v>58</v>
      </c>
      <c r="I259" s="6">
        <v>33</v>
      </c>
      <c r="J259">
        <v>295</v>
      </c>
      <c r="K259" s="9" t="s">
        <v>609</v>
      </c>
      <c r="L259" t="s">
        <v>681</v>
      </c>
      <c r="M259" s="20"/>
      <c r="N259" t="s">
        <v>1072</v>
      </c>
      <c r="O259">
        <v>114</v>
      </c>
      <c r="P259" t="str">
        <f t="shared" si="14"/>
        <v>Elelamb</v>
      </c>
      <c r="Q259">
        <v>28</v>
      </c>
      <c r="S259">
        <v>77</v>
      </c>
      <c r="T259" s="17" t="s">
        <v>894</v>
      </c>
      <c r="V259" s="28" t="s">
        <v>1017</v>
      </c>
      <c r="Y259">
        <v>230</v>
      </c>
      <c r="Z259" t="s">
        <v>565</v>
      </c>
      <c r="AA259">
        <v>0</v>
      </c>
      <c r="AB259" s="37">
        <v>0</v>
      </c>
      <c r="AC259" s="38">
        <f t="shared" si="15"/>
        <v>0</v>
      </c>
      <c r="AE259">
        <v>228</v>
      </c>
      <c r="AF259" t="s">
        <v>564</v>
      </c>
      <c r="AG259">
        <v>0</v>
      </c>
      <c r="AH259" s="37">
        <v>0</v>
      </c>
    </row>
    <row r="260" spans="1:34" x14ac:dyDescent="0.25">
      <c r="A260">
        <v>115</v>
      </c>
      <c r="B260" t="s">
        <v>485</v>
      </c>
      <c r="C260" s="1">
        <f t="shared" si="13"/>
        <v>355</v>
      </c>
      <c r="D260" s="2">
        <v>65</v>
      </c>
      <c r="E260" s="3">
        <v>80</v>
      </c>
      <c r="F260" s="4">
        <v>55</v>
      </c>
      <c r="G260" s="5">
        <v>45</v>
      </c>
      <c r="H260" s="4">
        <v>60</v>
      </c>
      <c r="I260" s="6">
        <v>50</v>
      </c>
      <c r="J260">
        <v>355</v>
      </c>
      <c r="K260" s="9" t="s">
        <v>609</v>
      </c>
      <c r="L260" t="s">
        <v>681</v>
      </c>
      <c r="M260" s="20"/>
      <c r="N260" t="s">
        <v>101</v>
      </c>
      <c r="O260">
        <v>115</v>
      </c>
      <c r="P260" t="str">
        <f t="shared" si="14"/>
        <v>Electroram</v>
      </c>
      <c r="Q260">
        <v>48</v>
      </c>
      <c r="S260">
        <v>78</v>
      </c>
      <c r="T260" s="17" t="s">
        <v>897</v>
      </c>
      <c r="V260" s="27" t="s">
        <v>1048</v>
      </c>
      <c r="Y260">
        <v>231</v>
      </c>
      <c r="Z260" t="s">
        <v>566</v>
      </c>
      <c r="AA260">
        <v>0</v>
      </c>
      <c r="AB260" s="37">
        <v>0</v>
      </c>
      <c r="AC260" s="38">
        <f t="shared" si="15"/>
        <v>0</v>
      </c>
      <c r="AE260">
        <v>230</v>
      </c>
      <c r="AF260" t="s">
        <v>565</v>
      </c>
      <c r="AG260">
        <v>0</v>
      </c>
      <c r="AH260" s="37">
        <v>0</v>
      </c>
    </row>
    <row r="261" spans="1:34" x14ac:dyDescent="0.25">
      <c r="A261">
        <v>116</v>
      </c>
      <c r="B261" t="s">
        <v>486</v>
      </c>
      <c r="C261" s="1">
        <f t="shared" si="13"/>
        <v>520</v>
      </c>
      <c r="D261" s="2">
        <v>85</v>
      </c>
      <c r="E261" s="3">
        <v>128</v>
      </c>
      <c r="F261" s="4">
        <v>72</v>
      </c>
      <c r="G261" s="5">
        <v>60</v>
      </c>
      <c r="H261" s="4">
        <v>77</v>
      </c>
      <c r="I261" s="6">
        <v>98</v>
      </c>
      <c r="J261">
        <v>520</v>
      </c>
      <c r="K261" s="9" t="s">
        <v>616</v>
      </c>
      <c r="L261" t="s">
        <v>681</v>
      </c>
      <c r="M261" s="20"/>
      <c r="N261" t="s">
        <v>95</v>
      </c>
      <c r="O261">
        <v>116</v>
      </c>
      <c r="P261" t="str">
        <f t="shared" si="14"/>
        <v>Superchargo</v>
      </c>
      <c r="S261">
        <v>79</v>
      </c>
      <c r="T261" s="17" t="s">
        <v>1061</v>
      </c>
      <c r="V261" s="27" t="s">
        <v>1026</v>
      </c>
      <c r="Y261">
        <v>232</v>
      </c>
      <c r="Z261" t="s">
        <v>567</v>
      </c>
      <c r="AA261">
        <v>0</v>
      </c>
      <c r="AB261" s="37">
        <v>0</v>
      </c>
      <c r="AC261" s="38">
        <f t="shared" si="15"/>
        <v>0</v>
      </c>
      <c r="AE261">
        <v>231</v>
      </c>
      <c r="AF261" t="s">
        <v>566</v>
      </c>
      <c r="AG261">
        <v>0</v>
      </c>
      <c r="AH261" s="37">
        <v>0</v>
      </c>
    </row>
    <row r="262" spans="1:34" x14ac:dyDescent="0.25">
      <c r="A262">
        <v>117</v>
      </c>
      <c r="B262" t="s">
        <v>487</v>
      </c>
      <c r="C262" s="1">
        <f t="shared" si="13"/>
        <v>300</v>
      </c>
      <c r="D262" s="2">
        <v>34</v>
      </c>
      <c r="E262" s="3">
        <v>62</v>
      </c>
      <c r="F262" s="4">
        <v>43</v>
      </c>
      <c r="G262" s="5">
        <v>58</v>
      </c>
      <c r="H262" s="4">
        <v>44</v>
      </c>
      <c r="I262" s="6">
        <v>59</v>
      </c>
      <c r="J262">
        <v>300</v>
      </c>
      <c r="K262" s="9" t="s">
        <v>651</v>
      </c>
      <c r="L262" t="s">
        <v>652</v>
      </c>
      <c r="M262" s="20"/>
      <c r="N262" t="s">
        <v>567</v>
      </c>
      <c r="O262">
        <v>117</v>
      </c>
      <c r="P262" t="str">
        <f t="shared" si="14"/>
        <v>Twigzap</v>
      </c>
      <c r="Q262">
        <v>19</v>
      </c>
      <c r="S262">
        <v>80</v>
      </c>
      <c r="T262" s="17" t="s">
        <v>901</v>
      </c>
      <c r="V262" s="27" t="s">
        <v>1043</v>
      </c>
      <c r="Y262">
        <v>233</v>
      </c>
      <c r="Z262" t="s">
        <v>568</v>
      </c>
      <c r="AA262">
        <v>0</v>
      </c>
      <c r="AB262" s="37">
        <v>0</v>
      </c>
      <c r="AC262" s="38">
        <f t="shared" si="15"/>
        <v>0</v>
      </c>
      <c r="AE262">
        <v>233</v>
      </c>
      <c r="AF262" t="s">
        <v>568</v>
      </c>
      <c r="AG262">
        <v>0</v>
      </c>
      <c r="AH262" s="37">
        <v>0</v>
      </c>
    </row>
    <row r="263" spans="1:34" x14ac:dyDescent="0.25">
      <c r="A263">
        <v>118</v>
      </c>
      <c r="B263" t="s">
        <v>488</v>
      </c>
      <c r="C263" s="1">
        <f t="shared" si="13"/>
        <v>395</v>
      </c>
      <c r="D263" s="2">
        <v>65</v>
      </c>
      <c r="E263" s="3">
        <v>94</v>
      </c>
      <c r="F263" s="4">
        <v>49</v>
      </c>
      <c r="G263" s="5">
        <v>60</v>
      </c>
      <c r="H263" s="4">
        <v>54</v>
      </c>
      <c r="I263" s="6">
        <v>73</v>
      </c>
      <c r="J263">
        <v>395</v>
      </c>
      <c r="K263" s="9" t="s">
        <v>651</v>
      </c>
      <c r="L263" t="s">
        <v>652</v>
      </c>
      <c r="M263" s="20"/>
      <c r="N263" t="s">
        <v>566</v>
      </c>
      <c r="O263">
        <v>118</v>
      </c>
      <c r="P263" t="str">
        <f t="shared" si="14"/>
        <v>Shockbranch</v>
      </c>
      <c r="Q263" t="s">
        <v>791</v>
      </c>
      <c r="S263">
        <v>81</v>
      </c>
      <c r="T263" s="17" t="s">
        <v>911</v>
      </c>
      <c r="V263" s="27" t="s">
        <v>1044</v>
      </c>
      <c r="Y263">
        <v>234</v>
      </c>
      <c r="Z263" t="s">
        <v>569</v>
      </c>
      <c r="AA263">
        <v>0</v>
      </c>
      <c r="AB263" s="37">
        <v>0</v>
      </c>
      <c r="AC263" s="38">
        <f t="shared" si="15"/>
        <v>0</v>
      </c>
      <c r="AE263">
        <v>234</v>
      </c>
      <c r="AF263" t="s">
        <v>569</v>
      </c>
      <c r="AG263">
        <v>0</v>
      </c>
      <c r="AH263" s="37">
        <v>0</v>
      </c>
    </row>
    <row r="264" spans="1:34" x14ac:dyDescent="0.25">
      <c r="A264">
        <v>119</v>
      </c>
      <c r="B264" t="s">
        <v>489</v>
      </c>
      <c r="C264" s="1">
        <f t="shared" si="13"/>
        <v>500</v>
      </c>
      <c r="D264" s="2">
        <v>90</v>
      </c>
      <c r="E264" s="3">
        <v>70</v>
      </c>
      <c r="F264" s="4">
        <v>100</v>
      </c>
      <c r="G264" s="5">
        <v>85</v>
      </c>
      <c r="H264" s="4">
        <v>100</v>
      </c>
      <c r="I264" s="6">
        <v>55</v>
      </c>
      <c r="J264">
        <v>500</v>
      </c>
      <c r="K264" s="9" t="s">
        <v>651</v>
      </c>
      <c r="L264" t="s">
        <v>652</v>
      </c>
      <c r="M264" s="20"/>
      <c r="O264">
        <v>119</v>
      </c>
      <c r="P264" t="str">
        <f t="shared" si="14"/>
        <v>Thunderzap</v>
      </c>
      <c r="S264">
        <v>82</v>
      </c>
      <c r="T264" s="17" t="s">
        <v>895</v>
      </c>
      <c r="U264" t="s">
        <v>1069</v>
      </c>
      <c r="V264" s="27" t="s">
        <v>1045</v>
      </c>
      <c r="W264" s="17" t="s">
        <v>1071</v>
      </c>
      <c r="Y264">
        <v>235</v>
      </c>
      <c r="Z264" t="s">
        <v>570</v>
      </c>
      <c r="AA264">
        <v>0</v>
      </c>
      <c r="AB264" s="37">
        <v>0</v>
      </c>
      <c r="AC264" s="38">
        <f t="shared" si="15"/>
        <v>0</v>
      </c>
      <c r="AE264">
        <v>235</v>
      </c>
      <c r="AF264" t="s">
        <v>570</v>
      </c>
      <c r="AG264">
        <v>0</v>
      </c>
      <c r="AH264" s="37">
        <v>0</v>
      </c>
    </row>
    <row r="265" spans="1:34" x14ac:dyDescent="0.25">
      <c r="A265">
        <v>120</v>
      </c>
      <c r="B265" t="s">
        <v>90</v>
      </c>
      <c r="C265" s="1">
        <f t="shared" si="13"/>
        <v>316</v>
      </c>
      <c r="D265" s="2">
        <v>30</v>
      </c>
      <c r="E265" s="3">
        <v>60</v>
      </c>
      <c r="F265" s="4">
        <v>73</v>
      </c>
      <c r="G265" s="5">
        <v>30</v>
      </c>
      <c r="H265" s="4">
        <v>65</v>
      </c>
      <c r="I265" s="6">
        <v>58</v>
      </c>
      <c r="J265">
        <v>316</v>
      </c>
      <c r="K265" s="9" t="s">
        <v>653</v>
      </c>
      <c r="L265" t="s">
        <v>665</v>
      </c>
      <c r="M265" s="20"/>
      <c r="O265">
        <v>120</v>
      </c>
      <c r="P265" t="str">
        <f t="shared" si="14"/>
        <v>Magie</v>
      </c>
      <c r="Q265">
        <v>30</v>
      </c>
      <c r="S265">
        <v>83</v>
      </c>
      <c r="T265" s="17" t="s">
        <v>878</v>
      </c>
      <c r="U265" t="s">
        <v>1069</v>
      </c>
      <c r="V265" s="30" t="s">
        <v>828</v>
      </c>
      <c r="W265" s="17" t="s">
        <v>841</v>
      </c>
      <c r="Y265">
        <v>236</v>
      </c>
      <c r="Z265" t="s">
        <v>571</v>
      </c>
      <c r="AA265">
        <v>0</v>
      </c>
      <c r="AB265" s="37">
        <v>0</v>
      </c>
      <c r="AC265" s="38">
        <f t="shared" si="15"/>
        <v>0</v>
      </c>
      <c r="AE265">
        <v>236</v>
      </c>
      <c r="AF265" t="s">
        <v>571</v>
      </c>
      <c r="AG265">
        <v>0</v>
      </c>
      <c r="AH265" s="37">
        <v>0</v>
      </c>
    </row>
    <row r="266" spans="1:34" x14ac:dyDescent="0.25">
      <c r="A266">
        <v>121</v>
      </c>
      <c r="B266" t="s">
        <v>91</v>
      </c>
      <c r="C266" s="1">
        <f t="shared" si="13"/>
        <v>490</v>
      </c>
      <c r="D266" s="2">
        <v>60</v>
      </c>
      <c r="E266" s="3">
        <v>80</v>
      </c>
      <c r="F266" s="4">
        <v>95</v>
      </c>
      <c r="G266" s="5">
        <v>65</v>
      </c>
      <c r="H266" s="4">
        <v>95</v>
      </c>
      <c r="I266" s="6">
        <v>95</v>
      </c>
      <c r="J266">
        <v>490</v>
      </c>
      <c r="K266" s="9" t="s">
        <v>653</v>
      </c>
      <c r="L266" t="s">
        <v>665</v>
      </c>
      <c r="M266" s="20"/>
      <c r="O266">
        <v>121</v>
      </c>
      <c r="P266" t="str">
        <f t="shared" si="14"/>
        <v>Cumin</v>
      </c>
      <c r="Q266" t="s">
        <v>793</v>
      </c>
      <c r="S266">
        <v>84</v>
      </c>
      <c r="T266" s="17" t="s">
        <v>902</v>
      </c>
      <c r="U266" t="s">
        <v>1069</v>
      </c>
      <c r="V266" s="27" t="s">
        <v>1049</v>
      </c>
      <c r="W266" s="17" t="s">
        <v>1008</v>
      </c>
      <c r="Y266">
        <v>237</v>
      </c>
      <c r="Z266" t="s">
        <v>576</v>
      </c>
      <c r="AA266">
        <v>0</v>
      </c>
      <c r="AB266" s="37">
        <v>0</v>
      </c>
      <c r="AC266" s="38">
        <f t="shared" si="15"/>
        <v>0</v>
      </c>
      <c r="AE266">
        <v>237</v>
      </c>
      <c r="AF266" t="s">
        <v>576</v>
      </c>
      <c r="AG266">
        <v>0</v>
      </c>
      <c r="AH266" s="37">
        <v>0</v>
      </c>
    </row>
    <row r="267" spans="1:34" x14ac:dyDescent="0.25">
      <c r="A267">
        <v>122</v>
      </c>
      <c r="B267" t="s">
        <v>580</v>
      </c>
      <c r="C267" s="1">
        <f t="shared" si="13"/>
        <v>530</v>
      </c>
      <c r="D267" s="2">
        <v>69</v>
      </c>
      <c r="E267" s="3">
        <v>95</v>
      </c>
      <c r="F267" s="4">
        <v>97</v>
      </c>
      <c r="G267" s="5">
        <v>70</v>
      </c>
      <c r="H267" s="4">
        <v>95</v>
      </c>
      <c r="I267" s="6">
        <v>104</v>
      </c>
      <c r="J267">
        <v>530</v>
      </c>
      <c r="K267" s="9" t="s">
        <v>653</v>
      </c>
      <c r="L267" t="s">
        <v>665</v>
      </c>
      <c r="M267" s="20"/>
      <c r="O267">
        <v>122</v>
      </c>
      <c r="P267" t="str">
        <f t="shared" si="14"/>
        <v>Cinneroph</v>
      </c>
      <c r="S267">
        <v>85</v>
      </c>
      <c r="T267" s="17" t="s">
        <v>909</v>
      </c>
      <c r="U267" t="s">
        <v>1069</v>
      </c>
      <c r="V267" s="30" t="s">
        <v>828</v>
      </c>
      <c r="W267" s="17" t="s">
        <v>838</v>
      </c>
      <c r="Y267">
        <v>238</v>
      </c>
      <c r="Z267" t="s">
        <v>805</v>
      </c>
      <c r="AA267">
        <v>0</v>
      </c>
      <c r="AB267" s="37">
        <v>0</v>
      </c>
      <c r="AC267" s="38">
        <f t="shared" si="15"/>
        <v>0</v>
      </c>
      <c r="AE267">
        <v>238</v>
      </c>
      <c r="AF267" t="s">
        <v>805</v>
      </c>
      <c r="AG267">
        <v>0</v>
      </c>
      <c r="AH267" s="37">
        <v>0</v>
      </c>
    </row>
    <row r="268" spans="1:34" x14ac:dyDescent="0.25">
      <c r="A268">
        <v>123</v>
      </c>
      <c r="B268" t="s">
        <v>490</v>
      </c>
      <c r="C268" s="1">
        <f t="shared" si="13"/>
        <v>235</v>
      </c>
      <c r="D268" s="2">
        <v>30</v>
      </c>
      <c r="E268" s="3">
        <v>45</v>
      </c>
      <c r="F268" s="4">
        <v>25</v>
      </c>
      <c r="G268" s="5">
        <v>35</v>
      </c>
      <c r="H268" s="4">
        <v>40</v>
      </c>
      <c r="I268" s="6">
        <v>60</v>
      </c>
      <c r="J268">
        <v>235</v>
      </c>
      <c r="K268" s="10" t="s">
        <v>649</v>
      </c>
      <c r="L268" t="s">
        <v>673</v>
      </c>
      <c r="M268" s="20"/>
      <c r="O268">
        <v>123</v>
      </c>
      <c r="P268" t="str">
        <f t="shared" si="14"/>
        <v>Vupp</v>
      </c>
      <c r="Q268">
        <v>30</v>
      </c>
      <c r="S268">
        <v>86</v>
      </c>
      <c r="T268" s="17" t="s">
        <v>908</v>
      </c>
      <c r="U268" t="s">
        <v>1069</v>
      </c>
      <c r="V268" s="30" t="s">
        <v>1065</v>
      </c>
      <c r="Y268">
        <v>239</v>
      </c>
      <c r="Z268" t="s">
        <v>806</v>
      </c>
      <c r="AA268">
        <v>0</v>
      </c>
      <c r="AB268" s="37">
        <v>0</v>
      </c>
      <c r="AC268" s="38">
        <f t="shared" si="15"/>
        <v>0</v>
      </c>
      <c r="AE268">
        <v>239</v>
      </c>
      <c r="AF268" t="s">
        <v>806</v>
      </c>
      <c r="AG268">
        <v>0</v>
      </c>
      <c r="AH268" s="37">
        <v>0</v>
      </c>
    </row>
    <row r="269" spans="1:34" x14ac:dyDescent="0.25">
      <c r="A269">
        <v>124</v>
      </c>
      <c r="B269" t="s">
        <v>42</v>
      </c>
      <c r="C269" s="1">
        <f t="shared" si="13"/>
        <v>490</v>
      </c>
      <c r="D269" s="2">
        <v>75</v>
      </c>
      <c r="E269" s="3">
        <v>105</v>
      </c>
      <c r="F269" s="4">
        <v>60</v>
      </c>
      <c r="G269" s="5">
        <v>85</v>
      </c>
      <c r="H269" s="4">
        <v>60</v>
      </c>
      <c r="I269" s="6">
        <v>105</v>
      </c>
      <c r="J269">
        <v>490</v>
      </c>
      <c r="K269" s="10" t="s">
        <v>649</v>
      </c>
      <c r="L269" t="s">
        <v>673</v>
      </c>
      <c r="M269" s="20"/>
      <c r="O269">
        <v>124</v>
      </c>
      <c r="P269" t="str">
        <f t="shared" si="14"/>
        <v>Vinnie</v>
      </c>
      <c r="Q269" t="s">
        <v>790</v>
      </c>
      <c r="S269">
        <v>87</v>
      </c>
      <c r="T269" s="17" t="s">
        <v>1020</v>
      </c>
      <c r="U269" t="s">
        <v>1069</v>
      </c>
      <c r="V269" s="30" t="s">
        <v>1065</v>
      </c>
      <c r="Y269">
        <v>240</v>
      </c>
      <c r="Z269" t="s">
        <v>807</v>
      </c>
      <c r="AA269">
        <v>0</v>
      </c>
      <c r="AB269" s="37">
        <v>0</v>
      </c>
      <c r="AC269" s="38">
        <f t="shared" si="15"/>
        <v>0</v>
      </c>
      <c r="AE269">
        <v>240</v>
      </c>
      <c r="AF269" t="s">
        <v>807</v>
      </c>
      <c r="AG269">
        <v>0</v>
      </c>
      <c r="AH269" s="37">
        <v>0</v>
      </c>
    </row>
    <row r="270" spans="1:34" x14ac:dyDescent="0.25">
      <c r="A270">
        <v>125</v>
      </c>
      <c r="B270" t="s">
        <v>491</v>
      </c>
      <c r="C270" s="1">
        <f t="shared" si="13"/>
        <v>545</v>
      </c>
      <c r="D270" s="2">
        <v>75</v>
      </c>
      <c r="E270" s="3">
        <v>125</v>
      </c>
      <c r="F270" s="4">
        <v>95</v>
      </c>
      <c r="G270" s="5">
        <v>40</v>
      </c>
      <c r="H270" s="4">
        <v>85</v>
      </c>
      <c r="I270" s="6">
        <v>125</v>
      </c>
      <c r="J270">
        <v>545</v>
      </c>
      <c r="K270" s="10" t="s">
        <v>649</v>
      </c>
      <c r="L270" t="s">
        <v>673</v>
      </c>
      <c r="M270" s="20"/>
      <c r="O270">
        <v>125</v>
      </c>
      <c r="P270" t="str">
        <f t="shared" si="14"/>
        <v>Suvernero</v>
      </c>
      <c r="S270">
        <v>88</v>
      </c>
      <c r="T270" s="17" t="s">
        <v>1019</v>
      </c>
      <c r="U270" t="s">
        <v>1069</v>
      </c>
      <c r="V270" s="28" t="s">
        <v>1039</v>
      </c>
      <c r="W270" s="17" t="s">
        <v>1070</v>
      </c>
    </row>
    <row r="271" spans="1:34" x14ac:dyDescent="0.25">
      <c r="A271">
        <v>126</v>
      </c>
      <c r="B271" t="s">
        <v>492</v>
      </c>
      <c r="C271" s="1">
        <f t="shared" si="13"/>
        <v>245</v>
      </c>
      <c r="D271" s="2">
        <v>35</v>
      </c>
      <c r="E271" s="3">
        <v>65</v>
      </c>
      <c r="F271" s="4">
        <v>45</v>
      </c>
      <c r="G271" s="5">
        <v>15</v>
      </c>
      <c r="H271" s="4">
        <v>40</v>
      </c>
      <c r="I271" s="6">
        <v>45</v>
      </c>
      <c r="J271">
        <v>245</v>
      </c>
      <c r="K271" s="9" t="s">
        <v>625</v>
      </c>
      <c r="L271" t="s">
        <v>611</v>
      </c>
      <c r="M271" s="20"/>
      <c r="O271">
        <v>126</v>
      </c>
      <c r="P271" t="str">
        <f t="shared" si="14"/>
        <v>Whiskie</v>
      </c>
      <c r="Q271">
        <v>30</v>
      </c>
      <c r="S271">
        <v>89</v>
      </c>
      <c r="T271" s="17" t="s">
        <v>1018</v>
      </c>
      <c r="U271" t="s">
        <v>1069</v>
      </c>
      <c r="V271" s="28" t="s">
        <v>1008</v>
      </c>
      <c r="W271" s="17" t="s">
        <v>841</v>
      </c>
    </row>
    <row r="272" spans="1:34" x14ac:dyDescent="0.25">
      <c r="A272">
        <v>127</v>
      </c>
      <c r="B272" t="s">
        <v>493</v>
      </c>
      <c r="C272" s="1">
        <f t="shared" si="13"/>
        <v>475</v>
      </c>
      <c r="D272" s="2">
        <v>95</v>
      </c>
      <c r="E272" s="3">
        <v>125</v>
      </c>
      <c r="F272" s="4">
        <v>105</v>
      </c>
      <c r="G272" s="5">
        <v>25</v>
      </c>
      <c r="H272" s="4">
        <v>75</v>
      </c>
      <c r="I272" s="6">
        <v>50</v>
      </c>
      <c r="J272">
        <v>475</v>
      </c>
      <c r="K272" s="9" t="s">
        <v>625</v>
      </c>
      <c r="L272" t="s">
        <v>611</v>
      </c>
      <c r="M272" s="20"/>
      <c r="O272">
        <v>127</v>
      </c>
      <c r="P272" t="str">
        <f t="shared" si="14"/>
        <v>Whiskers</v>
      </c>
      <c r="Q272" t="s">
        <v>790</v>
      </c>
      <c r="S272">
        <v>90</v>
      </c>
    </row>
    <row r="273" spans="1:24" x14ac:dyDescent="0.25">
      <c r="A273">
        <v>128</v>
      </c>
      <c r="B273" t="s">
        <v>494</v>
      </c>
      <c r="C273" s="1">
        <f t="shared" si="13"/>
        <v>540</v>
      </c>
      <c r="D273" s="2">
        <v>95</v>
      </c>
      <c r="E273" s="3">
        <v>130</v>
      </c>
      <c r="F273" s="4">
        <v>100</v>
      </c>
      <c r="G273" s="5">
        <v>85</v>
      </c>
      <c r="H273" s="4">
        <v>75</v>
      </c>
      <c r="I273" s="6">
        <v>55</v>
      </c>
      <c r="J273">
        <v>540</v>
      </c>
      <c r="K273" s="9" t="s">
        <v>602</v>
      </c>
      <c r="L273" t="s">
        <v>611</v>
      </c>
      <c r="M273" s="20"/>
      <c r="O273">
        <v>128</v>
      </c>
      <c r="P273" t="str">
        <f t="shared" si="14"/>
        <v>Whiskeroar</v>
      </c>
      <c r="S273">
        <v>91</v>
      </c>
    </row>
    <row r="274" spans="1:24" x14ac:dyDescent="0.25">
      <c r="A274">
        <v>129</v>
      </c>
      <c r="B274" t="s">
        <v>583</v>
      </c>
      <c r="C274" s="1">
        <f t="shared" ref="C274:C337" si="16">SUM(D274:I274)</f>
        <v>266</v>
      </c>
      <c r="D274" s="2">
        <v>31</v>
      </c>
      <c r="E274" s="3">
        <v>45</v>
      </c>
      <c r="F274" s="4">
        <v>90</v>
      </c>
      <c r="G274" s="5">
        <v>30</v>
      </c>
      <c r="H274" s="4">
        <v>30</v>
      </c>
      <c r="I274" s="6">
        <v>40</v>
      </c>
      <c r="J274">
        <v>266</v>
      </c>
      <c r="K274" s="9" t="s">
        <v>654</v>
      </c>
      <c r="L274" t="s">
        <v>869</v>
      </c>
      <c r="M274" s="20"/>
      <c r="O274">
        <v>129</v>
      </c>
      <c r="P274" t="str">
        <f t="shared" ref="P274:P337" si="17">B274</f>
        <v>Nincada</v>
      </c>
      <c r="Q274">
        <v>20</v>
      </c>
      <c r="S274">
        <v>92</v>
      </c>
    </row>
    <row r="275" spans="1:24" x14ac:dyDescent="0.25">
      <c r="A275">
        <v>130</v>
      </c>
      <c r="B275" t="s">
        <v>584</v>
      </c>
      <c r="C275" s="1">
        <f t="shared" si="16"/>
        <v>456</v>
      </c>
      <c r="D275" s="2">
        <v>61</v>
      </c>
      <c r="E275" s="3">
        <v>90</v>
      </c>
      <c r="F275" s="4">
        <v>45</v>
      </c>
      <c r="G275" s="5">
        <v>50</v>
      </c>
      <c r="H275" s="4">
        <v>50</v>
      </c>
      <c r="I275" s="6">
        <v>160</v>
      </c>
      <c r="J275">
        <v>456</v>
      </c>
      <c r="K275" s="9" t="s">
        <v>616</v>
      </c>
      <c r="L275" t="s">
        <v>869</v>
      </c>
      <c r="M275" s="20"/>
      <c r="O275">
        <v>130</v>
      </c>
      <c r="P275" t="str">
        <f t="shared" si="17"/>
        <v>Ninjask</v>
      </c>
      <c r="S275">
        <v>201</v>
      </c>
    </row>
    <row r="276" spans="1:24" x14ac:dyDescent="0.25">
      <c r="A276">
        <v>131</v>
      </c>
      <c r="B276" t="s">
        <v>582</v>
      </c>
      <c r="C276" s="1">
        <f t="shared" si="16"/>
        <v>236</v>
      </c>
      <c r="D276" s="2">
        <v>1</v>
      </c>
      <c r="E276" s="3">
        <v>90</v>
      </c>
      <c r="F276" s="4">
        <v>45</v>
      </c>
      <c r="G276" s="5">
        <v>30</v>
      </c>
      <c r="H276" s="4">
        <v>30</v>
      </c>
      <c r="I276" s="6">
        <v>40</v>
      </c>
      <c r="J276">
        <v>236</v>
      </c>
      <c r="K276" s="9" t="s">
        <v>655</v>
      </c>
      <c r="M276" s="20"/>
      <c r="O276">
        <v>131</v>
      </c>
      <c r="P276" t="str">
        <f t="shared" si="17"/>
        <v>Shedinja</v>
      </c>
      <c r="Q276" t="s">
        <v>794</v>
      </c>
      <c r="S276">
        <v>202</v>
      </c>
      <c r="T276" s="17" t="s">
        <v>912</v>
      </c>
      <c r="V276" s="26" t="s">
        <v>1037</v>
      </c>
      <c r="X276" t="s">
        <v>976</v>
      </c>
    </row>
    <row r="277" spans="1:24" x14ac:dyDescent="0.25">
      <c r="A277">
        <v>132</v>
      </c>
      <c r="B277" t="s">
        <v>495</v>
      </c>
      <c r="C277" s="1">
        <f t="shared" si="16"/>
        <v>280</v>
      </c>
      <c r="D277" s="2">
        <v>58</v>
      </c>
      <c r="E277" s="3">
        <v>29</v>
      </c>
      <c r="F277" s="4">
        <v>71</v>
      </c>
      <c r="G277" s="5">
        <v>31</v>
      </c>
      <c r="H277" s="4">
        <v>58</v>
      </c>
      <c r="I277" s="6">
        <v>33</v>
      </c>
      <c r="J277">
        <v>280</v>
      </c>
      <c r="K277" s="9" t="s">
        <v>617</v>
      </c>
      <c r="L277" t="s">
        <v>660</v>
      </c>
      <c r="M277" s="20"/>
      <c r="O277">
        <v>132</v>
      </c>
      <c r="P277" t="str">
        <f t="shared" si="17"/>
        <v>Sheltor</v>
      </c>
      <c r="Q277" t="s">
        <v>796</v>
      </c>
      <c r="S277">
        <v>203</v>
      </c>
      <c r="T277" s="17" t="s">
        <v>913</v>
      </c>
      <c r="V277" s="26" t="s">
        <v>1033</v>
      </c>
      <c r="X277" t="s">
        <v>977</v>
      </c>
    </row>
    <row r="278" spans="1:24" x14ac:dyDescent="0.25">
      <c r="A278">
        <v>133</v>
      </c>
      <c r="B278" t="s">
        <v>496</v>
      </c>
      <c r="C278" s="1">
        <f t="shared" si="16"/>
        <v>474</v>
      </c>
      <c r="D278" s="2">
        <v>67</v>
      </c>
      <c r="E278" s="3">
        <v>61</v>
      </c>
      <c r="F278" s="4">
        <v>75</v>
      </c>
      <c r="G278" s="5">
        <v>97</v>
      </c>
      <c r="H278" s="4">
        <v>91</v>
      </c>
      <c r="I278" s="6">
        <v>83</v>
      </c>
      <c r="J278">
        <v>474</v>
      </c>
      <c r="K278" s="9" t="s">
        <v>617</v>
      </c>
      <c r="L278" t="s">
        <v>660</v>
      </c>
      <c r="M278" s="20"/>
      <c r="O278">
        <v>133</v>
      </c>
      <c r="P278" t="str">
        <f t="shared" si="17"/>
        <v>Shelnado</v>
      </c>
      <c r="S278">
        <v>204</v>
      </c>
      <c r="T278" s="17" t="s">
        <v>914</v>
      </c>
      <c r="V278" s="26" t="s">
        <v>1032</v>
      </c>
      <c r="X278" t="s">
        <v>978</v>
      </c>
    </row>
    <row r="279" spans="1:24" x14ac:dyDescent="0.25">
      <c r="A279">
        <v>134</v>
      </c>
      <c r="B279" t="s">
        <v>497</v>
      </c>
      <c r="C279" s="1">
        <f t="shared" si="16"/>
        <v>200</v>
      </c>
      <c r="D279" s="2">
        <v>34</v>
      </c>
      <c r="E279" s="3">
        <v>14</v>
      </c>
      <c r="F279" s="4">
        <v>20</v>
      </c>
      <c r="G279" s="5">
        <v>27</v>
      </c>
      <c r="H279" s="4">
        <v>90</v>
      </c>
      <c r="I279" s="6">
        <v>15</v>
      </c>
      <c r="J279">
        <v>200</v>
      </c>
      <c r="K279" s="9" t="s">
        <v>657</v>
      </c>
      <c r="L279" t="s">
        <v>656</v>
      </c>
      <c r="M279" s="20"/>
      <c r="O279">
        <v>134</v>
      </c>
      <c r="P279" t="str">
        <f t="shared" si="17"/>
        <v>Lilyray</v>
      </c>
      <c r="Q279" t="s">
        <v>790</v>
      </c>
      <c r="S279">
        <v>205</v>
      </c>
      <c r="T279" s="17" t="s">
        <v>929</v>
      </c>
      <c r="V279" s="30" t="s">
        <v>1064</v>
      </c>
      <c r="X279" t="s">
        <v>972</v>
      </c>
    </row>
    <row r="280" spans="1:24" x14ac:dyDescent="0.25">
      <c r="A280">
        <v>135</v>
      </c>
      <c r="B280" t="s">
        <v>62</v>
      </c>
      <c r="C280" s="1">
        <f t="shared" si="16"/>
        <v>400</v>
      </c>
      <c r="D280" s="2">
        <v>100</v>
      </c>
      <c r="E280" s="3">
        <v>28</v>
      </c>
      <c r="F280" s="4">
        <v>45</v>
      </c>
      <c r="G280" s="5">
        <v>72</v>
      </c>
      <c r="H280" s="4">
        <v>110</v>
      </c>
      <c r="I280" s="6">
        <v>45</v>
      </c>
      <c r="J280">
        <v>400</v>
      </c>
      <c r="K280" s="9" t="s">
        <v>657</v>
      </c>
      <c r="L280" t="s">
        <v>656</v>
      </c>
      <c r="M280" s="20"/>
      <c r="O280">
        <v>135</v>
      </c>
      <c r="P280" t="str">
        <f t="shared" si="17"/>
        <v>Daray</v>
      </c>
      <c r="Q280">
        <v>27</v>
      </c>
      <c r="S280">
        <v>206</v>
      </c>
      <c r="T280" s="17" t="s">
        <v>915</v>
      </c>
      <c r="V280" s="28" t="s">
        <v>1054</v>
      </c>
    </row>
    <row r="281" spans="1:24" x14ac:dyDescent="0.25">
      <c r="A281">
        <v>136</v>
      </c>
      <c r="B281" t="s">
        <v>63</v>
      </c>
      <c r="C281" s="1">
        <f t="shared" si="16"/>
        <v>495</v>
      </c>
      <c r="D281" s="2">
        <v>100</v>
      </c>
      <c r="E281" s="3">
        <v>90</v>
      </c>
      <c r="F281" s="4">
        <v>66</v>
      </c>
      <c r="G281" s="5">
        <v>74</v>
      </c>
      <c r="H281" s="4">
        <v>84</v>
      </c>
      <c r="I281" s="6">
        <v>81</v>
      </c>
      <c r="J281">
        <v>495</v>
      </c>
      <c r="K281" s="15" t="s">
        <v>636</v>
      </c>
      <c r="L281" t="s">
        <v>656</v>
      </c>
      <c r="M281" s="20"/>
      <c r="O281">
        <v>136</v>
      </c>
      <c r="P281" t="str">
        <f t="shared" si="17"/>
        <v>Spinaquata</v>
      </c>
      <c r="S281">
        <v>207</v>
      </c>
      <c r="T281" s="17" t="s">
        <v>930</v>
      </c>
      <c r="V281" s="28" t="s">
        <v>1008</v>
      </c>
      <c r="X281" t="s">
        <v>970</v>
      </c>
    </row>
    <row r="282" spans="1:24" x14ac:dyDescent="0.25">
      <c r="A282">
        <v>137</v>
      </c>
      <c r="B282" t="s">
        <v>498</v>
      </c>
      <c r="C282" s="1">
        <f t="shared" si="16"/>
        <v>200</v>
      </c>
      <c r="D282" s="2">
        <v>20</v>
      </c>
      <c r="E282" s="3">
        <v>10</v>
      </c>
      <c r="F282" s="4">
        <v>55</v>
      </c>
      <c r="G282" s="5">
        <v>15</v>
      </c>
      <c r="H282" s="4">
        <v>20</v>
      </c>
      <c r="I282" s="6">
        <v>80</v>
      </c>
      <c r="J282">
        <v>200</v>
      </c>
      <c r="K282" s="9" t="s">
        <v>617</v>
      </c>
      <c r="L282" t="s">
        <v>648</v>
      </c>
      <c r="M282" s="20"/>
      <c r="O282">
        <v>137</v>
      </c>
      <c r="P282" t="str">
        <f t="shared" si="17"/>
        <v>Magikarp</v>
      </c>
      <c r="Q282">
        <v>20</v>
      </c>
      <c r="S282">
        <v>208</v>
      </c>
      <c r="T282" s="17" t="s">
        <v>931</v>
      </c>
      <c r="V282" s="27" t="s">
        <v>1046</v>
      </c>
      <c r="X282" t="s">
        <v>973</v>
      </c>
    </row>
    <row r="283" spans="1:24" x14ac:dyDescent="0.25">
      <c r="A283">
        <v>138</v>
      </c>
      <c r="B283" t="s">
        <v>499</v>
      </c>
      <c r="C283" s="1">
        <f t="shared" si="16"/>
        <v>540</v>
      </c>
      <c r="D283" s="2">
        <v>95</v>
      </c>
      <c r="E283" s="3">
        <v>125</v>
      </c>
      <c r="F283" s="4">
        <v>79</v>
      </c>
      <c r="G283" s="5">
        <v>60</v>
      </c>
      <c r="H283" s="4">
        <v>100</v>
      </c>
      <c r="I283" s="6">
        <v>81</v>
      </c>
      <c r="J283">
        <v>540</v>
      </c>
      <c r="K283" s="9" t="s">
        <v>624</v>
      </c>
      <c r="L283" t="s">
        <v>611</v>
      </c>
      <c r="M283" s="20"/>
      <c r="O283">
        <v>138</v>
      </c>
      <c r="P283" t="str">
        <f t="shared" si="17"/>
        <v>Gyarados</v>
      </c>
      <c r="S283">
        <v>209</v>
      </c>
      <c r="T283" s="17" t="s">
        <v>916</v>
      </c>
      <c r="V283" s="26" t="s">
        <v>1006</v>
      </c>
      <c r="X283" t="s">
        <v>986</v>
      </c>
    </row>
    <row r="284" spans="1:24" x14ac:dyDescent="0.25">
      <c r="A284">
        <v>139</v>
      </c>
      <c r="B284" t="s">
        <v>500</v>
      </c>
      <c r="C284" s="1">
        <f t="shared" si="16"/>
        <v>340</v>
      </c>
      <c r="D284" s="2">
        <v>30</v>
      </c>
      <c r="E284" s="3">
        <v>45</v>
      </c>
      <c r="F284" s="4">
        <v>55</v>
      </c>
      <c r="G284" s="5">
        <v>70</v>
      </c>
      <c r="H284" s="4">
        <v>55</v>
      </c>
      <c r="I284" s="6">
        <v>85</v>
      </c>
      <c r="J284">
        <v>340</v>
      </c>
      <c r="K284" s="9" t="s">
        <v>1123</v>
      </c>
      <c r="L284" t="s">
        <v>605</v>
      </c>
      <c r="M284" s="20"/>
      <c r="O284">
        <v>139</v>
      </c>
      <c r="P284" t="str">
        <f t="shared" si="17"/>
        <v>Staryu</v>
      </c>
      <c r="Q284" t="s">
        <v>796</v>
      </c>
      <c r="S284">
        <v>210</v>
      </c>
      <c r="T284" s="17" t="s">
        <v>917</v>
      </c>
      <c r="V284" s="27" t="s">
        <v>1047</v>
      </c>
    </row>
    <row r="285" spans="1:24" x14ac:dyDescent="0.25">
      <c r="A285">
        <v>140</v>
      </c>
      <c r="B285" t="s">
        <v>501</v>
      </c>
      <c r="C285" s="1">
        <f t="shared" si="16"/>
        <v>520</v>
      </c>
      <c r="D285" s="2">
        <v>60</v>
      </c>
      <c r="E285" s="3">
        <v>75</v>
      </c>
      <c r="F285" s="4">
        <v>85</v>
      </c>
      <c r="G285" s="5">
        <v>100</v>
      </c>
      <c r="H285" s="4">
        <v>85</v>
      </c>
      <c r="I285" s="6">
        <v>115</v>
      </c>
      <c r="J285">
        <v>520</v>
      </c>
      <c r="K285" s="9" t="s">
        <v>1123</v>
      </c>
      <c r="L285" t="s">
        <v>605</v>
      </c>
      <c r="M285" s="20"/>
      <c r="O285">
        <v>140</v>
      </c>
      <c r="P285" t="str">
        <f t="shared" si="17"/>
        <v>Starmie</v>
      </c>
      <c r="S285">
        <v>211</v>
      </c>
      <c r="T285" s="17" t="s">
        <v>918</v>
      </c>
      <c r="V285" s="28" t="s">
        <v>1008</v>
      </c>
    </row>
    <row r="286" spans="1:24" x14ac:dyDescent="0.25">
      <c r="A286">
        <v>141</v>
      </c>
      <c r="B286" t="s">
        <v>66</v>
      </c>
      <c r="C286" s="1">
        <f t="shared" si="16"/>
        <v>450</v>
      </c>
      <c r="D286" s="2">
        <v>90</v>
      </c>
      <c r="E286" s="3">
        <v>120</v>
      </c>
      <c r="F286" s="4">
        <v>80</v>
      </c>
      <c r="G286" s="5">
        <v>45</v>
      </c>
      <c r="H286" s="4">
        <v>55</v>
      </c>
      <c r="I286" s="6">
        <v>60</v>
      </c>
      <c r="J286">
        <v>450</v>
      </c>
      <c r="K286" s="9" t="s">
        <v>658</v>
      </c>
      <c r="L286" t="s">
        <v>659</v>
      </c>
      <c r="M286" s="20"/>
      <c r="O286">
        <v>141</v>
      </c>
      <c r="P286" t="str">
        <f t="shared" si="17"/>
        <v>Ali</v>
      </c>
      <c r="Q286" t="s">
        <v>795</v>
      </c>
      <c r="S286">
        <v>212</v>
      </c>
      <c r="T286" s="17" t="s">
        <v>919</v>
      </c>
      <c r="V286" s="26" t="s">
        <v>1032</v>
      </c>
    </row>
    <row r="287" spans="1:24" x14ac:dyDescent="0.25">
      <c r="A287">
        <v>142</v>
      </c>
      <c r="B287" t="s">
        <v>502</v>
      </c>
      <c r="C287" s="1">
        <f t="shared" si="16"/>
        <v>540</v>
      </c>
      <c r="D287" s="2">
        <v>105</v>
      </c>
      <c r="E287" s="3">
        <v>130</v>
      </c>
      <c r="F287" s="4">
        <v>80</v>
      </c>
      <c r="G287" s="5">
        <v>75</v>
      </c>
      <c r="H287" s="4">
        <v>55</v>
      </c>
      <c r="I287" s="6">
        <v>95</v>
      </c>
      <c r="J287">
        <v>540</v>
      </c>
      <c r="K287" s="9" t="s">
        <v>658</v>
      </c>
      <c r="L287" t="s">
        <v>659</v>
      </c>
      <c r="M287" s="20"/>
      <c r="O287">
        <v>142</v>
      </c>
      <c r="P287" t="str">
        <f t="shared" si="17"/>
        <v>Batorali</v>
      </c>
      <c r="S287">
        <v>213</v>
      </c>
      <c r="T287" s="17" t="s">
        <v>920</v>
      </c>
      <c r="V287" s="26" t="s">
        <v>1032</v>
      </c>
    </row>
    <row r="288" spans="1:24" x14ac:dyDescent="0.25">
      <c r="A288">
        <v>143</v>
      </c>
      <c r="B288" t="s">
        <v>503</v>
      </c>
      <c r="C288" s="1">
        <f t="shared" si="16"/>
        <v>295</v>
      </c>
      <c r="D288" s="2">
        <v>35</v>
      </c>
      <c r="E288" s="3">
        <v>35</v>
      </c>
      <c r="F288" s="4">
        <v>35</v>
      </c>
      <c r="G288" s="5">
        <v>100</v>
      </c>
      <c r="H288" s="4">
        <v>45</v>
      </c>
      <c r="I288" s="6">
        <v>45</v>
      </c>
      <c r="J288">
        <v>295</v>
      </c>
      <c r="K288" s="9" t="s">
        <v>660</v>
      </c>
      <c r="L288" t="s">
        <v>613</v>
      </c>
      <c r="M288" s="20"/>
      <c r="O288">
        <v>143</v>
      </c>
      <c r="P288" t="str">
        <f t="shared" si="17"/>
        <v>Posho</v>
      </c>
      <c r="Q288" t="s">
        <v>798</v>
      </c>
      <c r="S288">
        <v>214</v>
      </c>
      <c r="T288" s="17" t="s">
        <v>921</v>
      </c>
      <c r="V288" s="30" t="s">
        <v>1066</v>
      </c>
    </row>
    <row r="289" spans="1:23" x14ac:dyDescent="0.25">
      <c r="A289">
        <v>144</v>
      </c>
      <c r="B289" t="s">
        <v>67</v>
      </c>
      <c r="C289" s="1">
        <f t="shared" si="16"/>
        <v>460</v>
      </c>
      <c r="D289" s="2">
        <v>81</v>
      </c>
      <c r="E289" s="3">
        <v>93</v>
      </c>
      <c r="F289" s="4">
        <v>63</v>
      </c>
      <c r="G289" s="5">
        <v>93</v>
      </c>
      <c r="H289" s="4">
        <v>70</v>
      </c>
      <c r="I289" s="6">
        <v>60</v>
      </c>
      <c r="J289">
        <v>460</v>
      </c>
      <c r="K289" s="9" t="s">
        <v>617</v>
      </c>
      <c r="L289" t="s">
        <v>661</v>
      </c>
      <c r="M289" s="20"/>
      <c r="O289">
        <v>144</v>
      </c>
      <c r="P289" t="str">
        <f t="shared" si="17"/>
        <v>Shomp</v>
      </c>
      <c r="Q289" t="s">
        <v>796</v>
      </c>
      <c r="S289">
        <v>215</v>
      </c>
      <c r="T289" s="17" t="s">
        <v>922</v>
      </c>
      <c r="V289" s="27" t="s">
        <v>1055</v>
      </c>
    </row>
    <row r="290" spans="1:23" x14ac:dyDescent="0.25">
      <c r="A290">
        <v>145</v>
      </c>
      <c r="B290" t="s">
        <v>504</v>
      </c>
      <c r="C290" s="1">
        <f t="shared" si="16"/>
        <v>560</v>
      </c>
      <c r="D290" s="2">
        <v>100</v>
      </c>
      <c r="E290" s="3">
        <v>95</v>
      </c>
      <c r="F290" s="4">
        <v>90</v>
      </c>
      <c r="G290" s="5">
        <v>95</v>
      </c>
      <c r="H290" s="4">
        <v>90</v>
      </c>
      <c r="I290" s="6">
        <v>90</v>
      </c>
      <c r="J290">
        <v>560</v>
      </c>
      <c r="K290" s="9" t="s">
        <v>617</v>
      </c>
      <c r="L290" t="s">
        <v>613</v>
      </c>
      <c r="M290" s="20"/>
      <c r="O290">
        <v>145</v>
      </c>
      <c r="P290" t="str">
        <f t="shared" si="17"/>
        <v>Poshorump</v>
      </c>
      <c r="S290">
        <v>216</v>
      </c>
      <c r="T290" s="17" t="s">
        <v>923</v>
      </c>
      <c r="V290" s="26" t="s">
        <v>1007</v>
      </c>
    </row>
    <row r="291" spans="1:23" x14ac:dyDescent="0.25">
      <c r="A291">
        <v>146</v>
      </c>
      <c r="B291" t="s">
        <v>505</v>
      </c>
      <c r="C291" s="1">
        <f t="shared" si="16"/>
        <v>306</v>
      </c>
      <c r="D291" s="2">
        <v>42</v>
      </c>
      <c r="E291" s="3">
        <v>52</v>
      </c>
      <c r="F291" s="4">
        <v>67</v>
      </c>
      <c r="G291" s="5">
        <v>39</v>
      </c>
      <c r="H291" s="4">
        <v>56</v>
      </c>
      <c r="I291" s="6">
        <v>50</v>
      </c>
      <c r="J291">
        <v>306</v>
      </c>
      <c r="K291" s="9" t="s">
        <v>653</v>
      </c>
      <c r="L291" t="s">
        <v>661</v>
      </c>
      <c r="M291" s="20"/>
      <c r="O291">
        <v>146</v>
      </c>
      <c r="P291" t="str">
        <f t="shared" si="17"/>
        <v>Binacle</v>
      </c>
      <c r="Q291">
        <v>39</v>
      </c>
      <c r="S291">
        <v>217</v>
      </c>
      <c r="T291" s="17" t="s">
        <v>924</v>
      </c>
      <c r="V291" s="26" t="s">
        <v>1031</v>
      </c>
    </row>
    <row r="292" spans="1:23" x14ac:dyDescent="0.25">
      <c r="A292">
        <v>147</v>
      </c>
      <c r="B292" t="s">
        <v>506</v>
      </c>
      <c r="C292" s="1">
        <f t="shared" si="16"/>
        <v>500</v>
      </c>
      <c r="D292" s="2">
        <v>72</v>
      </c>
      <c r="E292" s="3">
        <v>105</v>
      </c>
      <c r="F292" s="4">
        <v>115</v>
      </c>
      <c r="G292" s="5">
        <v>54</v>
      </c>
      <c r="H292" s="4">
        <v>86</v>
      </c>
      <c r="I292" s="6">
        <v>68</v>
      </c>
      <c r="J292">
        <v>500</v>
      </c>
      <c r="K292" s="9" t="s">
        <v>653</v>
      </c>
      <c r="L292" t="s">
        <v>661</v>
      </c>
      <c r="M292" s="20"/>
      <c r="O292">
        <v>147</v>
      </c>
      <c r="P292" t="str">
        <f t="shared" si="17"/>
        <v>Barbaracle</v>
      </c>
      <c r="S292">
        <v>218</v>
      </c>
      <c r="T292" s="17" t="s">
        <v>925</v>
      </c>
      <c r="V292" s="27" t="s">
        <v>1040</v>
      </c>
    </row>
    <row r="293" spans="1:23" x14ac:dyDescent="0.25">
      <c r="A293">
        <v>148</v>
      </c>
      <c r="B293" t="s">
        <v>507</v>
      </c>
      <c r="C293" s="1">
        <f t="shared" si="16"/>
        <v>345</v>
      </c>
      <c r="D293" s="2">
        <v>55</v>
      </c>
      <c r="E293" s="3">
        <v>60</v>
      </c>
      <c r="F293" s="4">
        <v>64</v>
      </c>
      <c r="G293" s="5">
        <v>62</v>
      </c>
      <c r="H293" s="4">
        <v>55</v>
      </c>
      <c r="I293" s="6">
        <v>49</v>
      </c>
      <c r="J293">
        <v>345</v>
      </c>
      <c r="K293" s="9" t="s">
        <v>1123</v>
      </c>
      <c r="L293" t="s">
        <v>662</v>
      </c>
      <c r="M293" s="20"/>
      <c r="O293">
        <v>148</v>
      </c>
      <c r="P293" t="str">
        <f t="shared" si="17"/>
        <v>Durfish</v>
      </c>
      <c r="Q293" t="s">
        <v>796</v>
      </c>
      <c r="S293">
        <v>219</v>
      </c>
      <c r="T293" s="17" t="s">
        <v>926</v>
      </c>
      <c r="V293" s="28" t="s">
        <v>1008</v>
      </c>
    </row>
    <row r="294" spans="1:23" x14ac:dyDescent="0.25">
      <c r="A294">
        <v>149</v>
      </c>
      <c r="B294" t="s">
        <v>508</v>
      </c>
      <c r="C294" s="1">
        <f t="shared" si="16"/>
        <v>485</v>
      </c>
      <c r="D294" s="2">
        <v>70</v>
      </c>
      <c r="E294" s="3">
        <v>115</v>
      </c>
      <c r="F294" s="4">
        <v>100</v>
      </c>
      <c r="G294" s="5">
        <v>60</v>
      </c>
      <c r="H294" s="4">
        <v>80</v>
      </c>
      <c r="I294" s="6">
        <v>60</v>
      </c>
      <c r="J294">
        <v>485</v>
      </c>
      <c r="K294" s="9" t="s">
        <v>1123</v>
      </c>
      <c r="L294" t="s">
        <v>662</v>
      </c>
      <c r="M294" s="20"/>
      <c r="O294">
        <v>149</v>
      </c>
      <c r="P294" t="str">
        <f t="shared" si="17"/>
        <v>Dompster</v>
      </c>
      <c r="S294">
        <v>220</v>
      </c>
      <c r="T294" s="17" t="s">
        <v>927</v>
      </c>
      <c r="V294" s="28" t="s">
        <v>1056</v>
      </c>
    </row>
    <row r="295" spans="1:23" x14ac:dyDescent="0.25">
      <c r="A295">
        <v>150</v>
      </c>
      <c r="B295" t="s">
        <v>509</v>
      </c>
      <c r="C295" s="1">
        <f t="shared" si="16"/>
        <v>350</v>
      </c>
      <c r="D295" s="2">
        <v>40</v>
      </c>
      <c r="E295" s="3">
        <v>40</v>
      </c>
      <c r="F295" s="4">
        <v>75</v>
      </c>
      <c r="G295" s="5">
        <v>55</v>
      </c>
      <c r="H295" s="4">
        <v>50</v>
      </c>
      <c r="I295" s="6">
        <v>90</v>
      </c>
      <c r="J295">
        <v>350</v>
      </c>
      <c r="K295" s="9" t="s">
        <v>635</v>
      </c>
      <c r="L295" t="s">
        <v>660</v>
      </c>
      <c r="M295" s="20"/>
      <c r="O295">
        <v>150</v>
      </c>
      <c r="P295" t="str">
        <f t="shared" si="17"/>
        <v>Kissyfishy</v>
      </c>
      <c r="S295">
        <v>221</v>
      </c>
      <c r="T295" s="17" t="s">
        <v>928</v>
      </c>
      <c r="V295" s="27" t="s">
        <v>1057</v>
      </c>
    </row>
    <row r="296" spans="1:23" x14ac:dyDescent="0.25">
      <c r="A296">
        <v>151</v>
      </c>
      <c r="B296" t="s">
        <v>510</v>
      </c>
      <c r="C296" s="1">
        <f t="shared" si="16"/>
        <v>288</v>
      </c>
      <c r="D296" s="2">
        <v>35</v>
      </c>
      <c r="E296" s="3">
        <v>60</v>
      </c>
      <c r="F296" s="4">
        <v>44</v>
      </c>
      <c r="G296" s="5">
        <v>40</v>
      </c>
      <c r="H296" s="4">
        <v>54</v>
      </c>
      <c r="I296" s="6">
        <v>55</v>
      </c>
      <c r="J296">
        <v>288</v>
      </c>
      <c r="K296" s="9" t="s">
        <v>624</v>
      </c>
      <c r="L296" t="s">
        <v>623</v>
      </c>
      <c r="M296" s="20" t="s">
        <v>1112</v>
      </c>
      <c r="O296">
        <v>151</v>
      </c>
      <c r="P296" t="str">
        <f t="shared" si="17"/>
        <v>Ekans</v>
      </c>
      <c r="Q296">
        <v>22</v>
      </c>
      <c r="S296">
        <v>222</v>
      </c>
      <c r="T296" s="17" t="s">
        <v>932</v>
      </c>
      <c r="V296" s="26" t="s">
        <v>1027</v>
      </c>
      <c r="W296" t="s">
        <v>1002</v>
      </c>
    </row>
    <row r="297" spans="1:23" x14ac:dyDescent="0.25">
      <c r="A297">
        <v>152</v>
      </c>
      <c r="B297" t="s">
        <v>511</v>
      </c>
      <c r="C297" s="1">
        <f t="shared" si="16"/>
        <v>455</v>
      </c>
      <c r="D297" s="2">
        <v>60</v>
      </c>
      <c r="E297" s="3">
        <v>110</v>
      </c>
      <c r="F297" s="4">
        <v>70</v>
      </c>
      <c r="G297" s="5">
        <v>55</v>
      </c>
      <c r="H297" s="4">
        <v>80</v>
      </c>
      <c r="I297" s="6">
        <v>80</v>
      </c>
      <c r="J297">
        <v>455</v>
      </c>
      <c r="K297" s="9" t="s">
        <v>624</v>
      </c>
      <c r="L297" t="s">
        <v>623</v>
      </c>
      <c r="M297" s="20" t="s">
        <v>1112</v>
      </c>
      <c r="O297">
        <v>152</v>
      </c>
      <c r="P297" t="str">
        <f t="shared" si="17"/>
        <v>Arbok</v>
      </c>
      <c r="S297">
        <v>223</v>
      </c>
      <c r="T297" s="17" t="s">
        <v>933</v>
      </c>
      <c r="V297" s="26" t="s">
        <v>1027</v>
      </c>
      <c r="W297" t="s">
        <v>1002</v>
      </c>
    </row>
    <row r="298" spans="1:23" x14ac:dyDescent="0.25">
      <c r="A298">
        <v>153</v>
      </c>
      <c r="B298" t="s">
        <v>512</v>
      </c>
      <c r="C298" s="1">
        <f t="shared" si="16"/>
        <v>245</v>
      </c>
      <c r="D298" s="2">
        <v>40</v>
      </c>
      <c r="E298" s="3">
        <v>45</v>
      </c>
      <c r="F298" s="4">
        <v>35</v>
      </c>
      <c r="G298" s="5">
        <v>30</v>
      </c>
      <c r="H298" s="4">
        <v>40</v>
      </c>
      <c r="I298" s="6">
        <v>55</v>
      </c>
      <c r="J298">
        <v>245</v>
      </c>
      <c r="K298" s="9" t="s">
        <v>659</v>
      </c>
      <c r="L298" t="s">
        <v>663</v>
      </c>
      <c r="M298" s="20" t="s">
        <v>1112</v>
      </c>
      <c r="O298">
        <v>153</v>
      </c>
      <c r="P298" t="str">
        <f t="shared" si="17"/>
        <v>Zubat</v>
      </c>
      <c r="Q298">
        <v>22</v>
      </c>
      <c r="S298">
        <v>224</v>
      </c>
      <c r="T298" s="17" t="s">
        <v>934</v>
      </c>
      <c r="V298" s="26" t="s">
        <v>1027</v>
      </c>
      <c r="W298" t="s">
        <v>1002</v>
      </c>
    </row>
    <row r="299" spans="1:23" x14ac:dyDescent="0.25">
      <c r="A299">
        <v>154</v>
      </c>
      <c r="B299" t="s">
        <v>513</v>
      </c>
      <c r="C299" s="1">
        <f t="shared" si="16"/>
        <v>455</v>
      </c>
      <c r="D299" s="2">
        <v>75</v>
      </c>
      <c r="E299" s="3">
        <v>80</v>
      </c>
      <c r="F299" s="4">
        <v>70</v>
      </c>
      <c r="G299" s="5">
        <v>65</v>
      </c>
      <c r="H299" s="4">
        <v>75</v>
      </c>
      <c r="I299" s="6">
        <v>90</v>
      </c>
      <c r="J299">
        <v>455</v>
      </c>
      <c r="K299" s="9" t="s">
        <v>659</v>
      </c>
      <c r="L299" t="s">
        <v>663</v>
      </c>
      <c r="M299" s="20" t="s">
        <v>1112</v>
      </c>
      <c r="O299">
        <v>154</v>
      </c>
      <c r="P299" t="str">
        <f t="shared" si="17"/>
        <v>Golbat</v>
      </c>
      <c r="Q299" t="s">
        <v>790</v>
      </c>
      <c r="S299">
        <v>225</v>
      </c>
      <c r="T299" s="17" t="s">
        <v>935</v>
      </c>
      <c r="V299" s="26" t="s">
        <v>830</v>
      </c>
      <c r="W299" t="s">
        <v>1002</v>
      </c>
    </row>
    <row r="300" spans="1:23" x14ac:dyDescent="0.25">
      <c r="A300">
        <v>155</v>
      </c>
      <c r="B300" t="s">
        <v>514</v>
      </c>
      <c r="C300" s="1">
        <f t="shared" si="16"/>
        <v>535</v>
      </c>
      <c r="D300" s="2">
        <v>85</v>
      </c>
      <c r="E300" s="3">
        <v>90</v>
      </c>
      <c r="F300" s="4">
        <v>80</v>
      </c>
      <c r="G300" s="5">
        <v>70</v>
      </c>
      <c r="H300" s="4">
        <v>80</v>
      </c>
      <c r="I300" s="6">
        <v>130</v>
      </c>
      <c r="J300">
        <v>535</v>
      </c>
      <c r="K300" s="9" t="s">
        <v>659</v>
      </c>
      <c r="L300" t="s">
        <v>663</v>
      </c>
      <c r="M300" s="20" t="s">
        <v>1112</v>
      </c>
      <c r="O300">
        <v>155</v>
      </c>
      <c r="P300" t="str">
        <f t="shared" si="17"/>
        <v>Crobat</v>
      </c>
      <c r="S300">
        <v>226</v>
      </c>
      <c r="T300" s="17" t="s">
        <v>936</v>
      </c>
      <c r="V300" s="26" t="s">
        <v>1028</v>
      </c>
      <c r="W300" t="s">
        <v>1002</v>
      </c>
    </row>
    <row r="301" spans="1:23" x14ac:dyDescent="0.25">
      <c r="A301">
        <v>156</v>
      </c>
      <c r="B301" t="s">
        <v>37</v>
      </c>
      <c r="C301" s="1">
        <f t="shared" si="16"/>
        <v>400</v>
      </c>
      <c r="D301" s="2">
        <v>55</v>
      </c>
      <c r="E301" s="3">
        <v>60</v>
      </c>
      <c r="F301" s="4">
        <v>80</v>
      </c>
      <c r="G301" s="5">
        <v>75</v>
      </c>
      <c r="H301" s="4">
        <v>65</v>
      </c>
      <c r="I301" s="6">
        <v>65</v>
      </c>
      <c r="J301">
        <v>400</v>
      </c>
      <c r="K301" s="9" t="s">
        <v>664</v>
      </c>
      <c r="L301" t="s">
        <v>610</v>
      </c>
      <c r="M301" s="20" t="s">
        <v>1127</v>
      </c>
      <c r="O301">
        <v>156</v>
      </c>
      <c r="P301" t="str">
        <f t="shared" si="17"/>
        <v>Poof</v>
      </c>
      <c r="Q301">
        <v>25</v>
      </c>
      <c r="S301">
        <v>227</v>
      </c>
      <c r="T301" s="17" t="s">
        <v>940</v>
      </c>
      <c r="V301" s="31" t="s">
        <v>826</v>
      </c>
      <c r="W301" s="24" t="s">
        <v>1005</v>
      </c>
    </row>
    <row r="302" spans="1:23" x14ac:dyDescent="0.25">
      <c r="A302">
        <v>157</v>
      </c>
      <c r="B302" t="s">
        <v>38</v>
      </c>
      <c r="C302" s="1">
        <f t="shared" si="16"/>
        <v>500</v>
      </c>
      <c r="D302" s="2">
        <v>65</v>
      </c>
      <c r="E302" s="3">
        <v>70</v>
      </c>
      <c r="F302" s="4">
        <v>120</v>
      </c>
      <c r="G302" s="5">
        <v>60</v>
      </c>
      <c r="H302" s="4">
        <v>120</v>
      </c>
      <c r="I302" s="6">
        <v>65</v>
      </c>
      <c r="J302">
        <v>500</v>
      </c>
      <c r="K302" s="9" t="s">
        <v>664</v>
      </c>
      <c r="L302" t="s">
        <v>610</v>
      </c>
      <c r="M302" s="20" t="s">
        <v>665</v>
      </c>
      <c r="O302">
        <v>157</v>
      </c>
      <c r="P302" t="str">
        <f t="shared" si="17"/>
        <v>Hast</v>
      </c>
      <c r="S302">
        <v>228</v>
      </c>
      <c r="T302" s="17" t="s">
        <v>939</v>
      </c>
      <c r="V302" s="26" t="s">
        <v>1030</v>
      </c>
      <c r="W302" t="s">
        <v>1002</v>
      </c>
    </row>
    <row r="303" spans="1:23" x14ac:dyDescent="0.25">
      <c r="A303">
        <v>158</v>
      </c>
      <c r="B303" t="s">
        <v>39</v>
      </c>
      <c r="C303" s="1">
        <f t="shared" si="16"/>
        <v>399</v>
      </c>
      <c r="D303" s="2">
        <v>75</v>
      </c>
      <c r="E303" s="3">
        <v>85</v>
      </c>
      <c r="F303" s="4">
        <v>45</v>
      </c>
      <c r="G303" s="5">
        <v>60</v>
      </c>
      <c r="H303" s="4">
        <v>55</v>
      </c>
      <c r="I303" s="6">
        <v>79</v>
      </c>
      <c r="J303">
        <v>399</v>
      </c>
      <c r="K303" s="9" t="s">
        <v>602</v>
      </c>
      <c r="L303" t="s">
        <v>604</v>
      </c>
      <c r="M303" s="20"/>
      <c r="O303">
        <v>158</v>
      </c>
      <c r="P303" t="str">
        <f t="shared" si="17"/>
        <v>Poov</v>
      </c>
      <c r="Q303">
        <v>23</v>
      </c>
      <c r="S303">
        <v>229</v>
      </c>
      <c r="T303" s="17" t="s">
        <v>937</v>
      </c>
      <c r="V303" s="28" t="s">
        <v>1060</v>
      </c>
      <c r="W303" s="24" t="s">
        <v>1003</v>
      </c>
    </row>
    <row r="304" spans="1:23" x14ac:dyDescent="0.25">
      <c r="A304">
        <v>159</v>
      </c>
      <c r="B304" t="s">
        <v>40</v>
      </c>
      <c r="C304" s="1">
        <f t="shared" si="16"/>
        <v>499</v>
      </c>
      <c r="D304" s="2">
        <v>115</v>
      </c>
      <c r="E304" s="3">
        <v>105</v>
      </c>
      <c r="F304" s="4">
        <v>55</v>
      </c>
      <c r="G304" s="5">
        <v>105</v>
      </c>
      <c r="H304" s="4">
        <v>60</v>
      </c>
      <c r="I304" s="6">
        <v>59</v>
      </c>
      <c r="J304">
        <v>499</v>
      </c>
      <c r="K304" s="9" t="s">
        <v>602</v>
      </c>
      <c r="L304" t="s">
        <v>604</v>
      </c>
      <c r="M304" s="20"/>
      <c r="O304">
        <v>159</v>
      </c>
      <c r="P304" t="str">
        <f t="shared" si="17"/>
        <v>Grust</v>
      </c>
      <c r="S304">
        <v>230</v>
      </c>
      <c r="T304" s="17" t="s">
        <v>938</v>
      </c>
      <c r="V304" s="26" t="s">
        <v>1029</v>
      </c>
      <c r="W304" s="24" t="s">
        <v>1004</v>
      </c>
    </row>
    <row r="305" spans="1:24" x14ac:dyDescent="0.25">
      <c r="A305">
        <v>160</v>
      </c>
      <c r="B305" t="s">
        <v>36</v>
      </c>
      <c r="C305" s="1">
        <f t="shared" si="16"/>
        <v>435</v>
      </c>
      <c r="D305" s="2">
        <v>60</v>
      </c>
      <c r="E305" s="3">
        <v>42</v>
      </c>
      <c r="F305" s="4">
        <v>58</v>
      </c>
      <c r="G305" s="5">
        <v>105</v>
      </c>
      <c r="H305" s="4">
        <v>97</v>
      </c>
      <c r="I305" s="6">
        <v>73</v>
      </c>
      <c r="J305">
        <v>435</v>
      </c>
      <c r="K305" s="9" t="s">
        <v>610</v>
      </c>
      <c r="M305" s="20"/>
      <c r="O305">
        <v>160</v>
      </c>
      <c r="P305" t="str">
        <f t="shared" si="17"/>
        <v>Cluuz</v>
      </c>
      <c r="Q305" t="s">
        <v>795</v>
      </c>
      <c r="S305">
        <v>231</v>
      </c>
      <c r="T305" s="17" t="s">
        <v>941</v>
      </c>
      <c r="V305" s="30" t="s">
        <v>853</v>
      </c>
      <c r="W305" s="25" t="s">
        <v>1005</v>
      </c>
    </row>
    <row r="306" spans="1:24" x14ac:dyDescent="0.25">
      <c r="A306">
        <v>161</v>
      </c>
      <c r="B306" t="s">
        <v>515</v>
      </c>
      <c r="C306" s="1">
        <f t="shared" si="16"/>
        <v>480</v>
      </c>
      <c r="D306" s="2">
        <v>80</v>
      </c>
      <c r="E306" s="3">
        <v>90</v>
      </c>
      <c r="F306" s="4">
        <v>96</v>
      </c>
      <c r="G306" s="5">
        <v>71</v>
      </c>
      <c r="H306" s="4">
        <v>85</v>
      </c>
      <c r="I306" s="6">
        <v>58</v>
      </c>
      <c r="J306">
        <v>480</v>
      </c>
      <c r="K306" s="9" t="s">
        <v>610</v>
      </c>
      <c r="M306" s="20"/>
      <c r="O306">
        <v>161</v>
      </c>
      <c r="P306" t="str">
        <f t="shared" si="17"/>
        <v>Zurrclu</v>
      </c>
      <c r="Q306" t="s">
        <v>789</v>
      </c>
      <c r="S306">
        <v>232</v>
      </c>
      <c r="T306" s="17" t="s">
        <v>942</v>
      </c>
      <c r="V306" s="28" t="s">
        <v>1025</v>
      </c>
      <c r="W306" s="24" t="s">
        <v>1005</v>
      </c>
    </row>
    <row r="307" spans="1:24" x14ac:dyDescent="0.25">
      <c r="A307">
        <v>162</v>
      </c>
      <c r="B307" t="s">
        <v>804</v>
      </c>
      <c r="C307" s="1">
        <f t="shared" si="16"/>
        <v>540</v>
      </c>
      <c r="D307" s="2">
        <v>100</v>
      </c>
      <c r="E307" s="3">
        <v>109</v>
      </c>
      <c r="F307" s="4">
        <v>110</v>
      </c>
      <c r="G307" s="5">
        <v>67</v>
      </c>
      <c r="H307" s="4">
        <v>99</v>
      </c>
      <c r="I307" s="6">
        <v>55</v>
      </c>
      <c r="J307">
        <v>540</v>
      </c>
      <c r="K307" s="9" t="s">
        <v>610</v>
      </c>
      <c r="M307" s="20"/>
      <c r="O307">
        <v>162</v>
      </c>
      <c r="P307" t="str">
        <f t="shared" si="17"/>
        <v>Zurroaratr</v>
      </c>
      <c r="S307">
        <v>233</v>
      </c>
      <c r="T307" t="s">
        <v>943</v>
      </c>
      <c r="V307" s="17" t="s">
        <v>1037</v>
      </c>
      <c r="W307" s="24" t="s">
        <v>1022</v>
      </c>
      <c r="X307" t="s">
        <v>1021</v>
      </c>
    </row>
    <row r="308" spans="1:24" x14ac:dyDescent="0.25">
      <c r="A308">
        <v>163</v>
      </c>
      <c r="B308" t="s">
        <v>516</v>
      </c>
      <c r="C308" s="1">
        <f t="shared" si="16"/>
        <v>305</v>
      </c>
      <c r="D308" s="2">
        <v>75</v>
      </c>
      <c r="E308" s="3">
        <v>80</v>
      </c>
      <c r="F308" s="4">
        <v>55</v>
      </c>
      <c r="G308" s="5">
        <v>25</v>
      </c>
      <c r="H308" s="4">
        <v>35</v>
      </c>
      <c r="I308" s="6">
        <v>35</v>
      </c>
      <c r="J308">
        <v>305</v>
      </c>
      <c r="K308" s="9" t="s">
        <v>625</v>
      </c>
      <c r="L308" t="s">
        <v>671</v>
      </c>
      <c r="M308" s="20"/>
      <c r="O308">
        <v>163</v>
      </c>
      <c r="P308" t="str">
        <f t="shared" si="17"/>
        <v>Timburr</v>
      </c>
      <c r="Q308">
        <v>25</v>
      </c>
      <c r="S308">
        <v>234</v>
      </c>
      <c r="T308" t="s">
        <v>944</v>
      </c>
      <c r="V308" s="17" t="s">
        <v>816</v>
      </c>
    </row>
    <row r="309" spans="1:24" x14ac:dyDescent="0.25">
      <c r="A309">
        <v>164</v>
      </c>
      <c r="B309" t="s">
        <v>517</v>
      </c>
      <c r="C309" s="1">
        <f t="shared" si="16"/>
        <v>405</v>
      </c>
      <c r="D309" s="2">
        <v>85</v>
      </c>
      <c r="E309" s="3">
        <v>105</v>
      </c>
      <c r="F309" s="4">
        <v>85</v>
      </c>
      <c r="G309" s="5">
        <v>40</v>
      </c>
      <c r="H309" s="4">
        <v>50</v>
      </c>
      <c r="I309" s="6">
        <v>40</v>
      </c>
      <c r="J309">
        <v>405</v>
      </c>
      <c r="K309" s="9" t="s">
        <v>625</v>
      </c>
      <c r="L309" t="s">
        <v>671</v>
      </c>
      <c r="M309" s="20"/>
      <c r="O309">
        <v>164</v>
      </c>
      <c r="P309" t="str">
        <f t="shared" si="17"/>
        <v>Gurdurr</v>
      </c>
      <c r="Q309" t="s">
        <v>790</v>
      </c>
      <c r="S309">
        <v>235</v>
      </c>
      <c r="T309" t="s">
        <v>945</v>
      </c>
      <c r="V309" s="17" t="s">
        <v>816</v>
      </c>
    </row>
    <row r="310" spans="1:24" x14ac:dyDescent="0.25">
      <c r="A310">
        <v>165</v>
      </c>
      <c r="B310" t="s">
        <v>518</v>
      </c>
      <c r="C310" s="1">
        <f t="shared" si="16"/>
        <v>505</v>
      </c>
      <c r="D310" s="2">
        <v>105</v>
      </c>
      <c r="E310" s="3">
        <v>140</v>
      </c>
      <c r="F310" s="4">
        <v>95</v>
      </c>
      <c r="G310" s="5">
        <v>55</v>
      </c>
      <c r="H310" s="4">
        <v>65</v>
      </c>
      <c r="I310" s="6">
        <v>45</v>
      </c>
      <c r="J310">
        <v>505</v>
      </c>
      <c r="K310" s="9" t="s">
        <v>625</v>
      </c>
      <c r="L310" t="s">
        <v>671</v>
      </c>
      <c r="M310" s="20"/>
      <c r="O310">
        <v>165</v>
      </c>
      <c r="P310" t="str">
        <f t="shared" si="17"/>
        <v>Conkeldurr</v>
      </c>
      <c r="S310">
        <v>236</v>
      </c>
      <c r="T310" t="s">
        <v>946</v>
      </c>
      <c r="V310" s="17" t="s">
        <v>817</v>
      </c>
    </row>
    <row r="311" spans="1:24" x14ac:dyDescent="0.25">
      <c r="A311">
        <v>166</v>
      </c>
      <c r="B311" t="s">
        <v>68</v>
      </c>
      <c r="C311" s="1">
        <f t="shared" si="16"/>
        <v>316</v>
      </c>
      <c r="D311" s="2">
        <v>51</v>
      </c>
      <c r="E311" s="3">
        <v>65</v>
      </c>
      <c r="F311" s="4">
        <v>89</v>
      </c>
      <c r="G311" s="5">
        <v>30</v>
      </c>
      <c r="H311" s="4">
        <v>66</v>
      </c>
      <c r="I311" s="6">
        <v>15</v>
      </c>
      <c r="J311">
        <v>316</v>
      </c>
      <c r="K311" s="9" t="s">
        <v>648</v>
      </c>
      <c r="L311" t="s">
        <v>631</v>
      </c>
      <c r="M311" s="20" t="s">
        <v>601</v>
      </c>
      <c r="O311">
        <v>166</v>
      </c>
      <c r="P311" t="str">
        <f t="shared" si="17"/>
        <v>Rhypo</v>
      </c>
      <c r="Q311">
        <v>30</v>
      </c>
      <c r="S311">
        <v>237</v>
      </c>
      <c r="T311" t="s">
        <v>947</v>
      </c>
      <c r="V311" s="17" t="s">
        <v>821</v>
      </c>
    </row>
    <row r="312" spans="1:24" x14ac:dyDescent="0.25">
      <c r="A312">
        <v>167</v>
      </c>
      <c r="B312" t="s">
        <v>69</v>
      </c>
      <c r="C312" s="1">
        <f t="shared" si="16"/>
        <v>412</v>
      </c>
      <c r="D312" s="2">
        <v>57</v>
      </c>
      <c r="E312" s="3">
        <v>73</v>
      </c>
      <c r="F312" s="4">
        <v>112</v>
      </c>
      <c r="G312" s="5">
        <v>55</v>
      </c>
      <c r="H312" s="4">
        <v>95</v>
      </c>
      <c r="I312" s="6">
        <v>20</v>
      </c>
      <c r="J312">
        <v>412</v>
      </c>
      <c r="K312" s="15" t="s">
        <v>666</v>
      </c>
      <c r="L312" t="s">
        <v>631</v>
      </c>
      <c r="M312" s="20" t="s">
        <v>601</v>
      </c>
      <c r="O312">
        <v>167</v>
      </c>
      <c r="P312" t="str">
        <f t="shared" si="17"/>
        <v>Rhynee</v>
      </c>
      <c r="Q312">
        <v>50</v>
      </c>
      <c r="S312">
        <v>238</v>
      </c>
      <c r="T312" t="s">
        <v>948</v>
      </c>
      <c r="V312" s="17" t="s">
        <v>1050</v>
      </c>
    </row>
    <row r="313" spans="1:24" x14ac:dyDescent="0.25">
      <c r="A313">
        <v>168</v>
      </c>
      <c r="B313" t="s">
        <v>70</v>
      </c>
      <c r="C313" s="1">
        <f t="shared" si="16"/>
        <v>510</v>
      </c>
      <c r="D313" s="2">
        <v>75</v>
      </c>
      <c r="E313" s="3">
        <v>100</v>
      </c>
      <c r="F313" s="4">
        <v>145</v>
      </c>
      <c r="G313" s="5">
        <v>70</v>
      </c>
      <c r="H313" s="4">
        <v>95</v>
      </c>
      <c r="I313" s="6">
        <v>25</v>
      </c>
      <c r="J313">
        <v>510</v>
      </c>
      <c r="K313" s="15" t="s">
        <v>666</v>
      </c>
      <c r="L313" t="s">
        <v>631</v>
      </c>
      <c r="M313" s="20" t="s">
        <v>601</v>
      </c>
      <c r="O313">
        <v>168</v>
      </c>
      <c r="P313" t="str">
        <f t="shared" si="17"/>
        <v>Rhypolar</v>
      </c>
      <c r="S313">
        <v>239</v>
      </c>
      <c r="T313" t="s">
        <v>949</v>
      </c>
      <c r="V313" s="17" t="s">
        <v>824</v>
      </c>
    </row>
    <row r="314" spans="1:24" x14ac:dyDescent="0.25">
      <c r="A314">
        <v>169</v>
      </c>
      <c r="B314" t="s">
        <v>519</v>
      </c>
      <c r="C314" s="1">
        <f t="shared" si="16"/>
        <v>333</v>
      </c>
      <c r="D314" s="2">
        <v>37</v>
      </c>
      <c r="E314" s="3">
        <v>85</v>
      </c>
      <c r="F314" s="4">
        <v>47</v>
      </c>
      <c r="G314" s="5">
        <v>23</v>
      </c>
      <c r="H314" s="4">
        <v>63</v>
      </c>
      <c r="I314" s="6">
        <v>78</v>
      </c>
      <c r="J314">
        <v>333</v>
      </c>
      <c r="K314" s="9" t="s">
        <v>162</v>
      </c>
      <c r="L314" t="s">
        <v>653</v>
      </c>
      <c r="M314" s="20"/>
      <c r="O314">
        <v>169</v>
      </c>
      <c r="P314" t="str">
        <f t="shared" si="17"/>
        <v>Diggie</v>
      </c>
      <c r="Q314">
        <v>33</v>
      </c>
      <c r="S314">
        <v>240</v>
      </c>
      <c r="T314" t="s">
        <v>950</v>
      </c>
      <c r="V314" s="17" t="s">
        <v>824</v>
      </c>
    </row>
    <row r="315" spans="1:24" x14ac:dyDescent="0.25">
      <c r="A315">
        <v>170</v>
      </c>
      <c r="B315" t="s">
        <v>520</v>
      </c>
      <c r="C315" s="1">
        <f t="shared" si="16"/>
        <v>503</v>
      </c>
      <c r="D315" s="2">
        <v>65</v>
      </c>
      <c r="E315" s="3">
        <v>128</v>
      </c>
      <c r="F315" s="4">
        <v>55</v>
      </c>
      <c r="G315" s="5">
        <v>80</v>
      </c>
      <c r="H315" s="4">
        <v>55</v>
      </c>
      <c r="I315" s="6">
        <v>120</v>
      </c>
      <c r="J315">
        <v>503</v>
      </c>
      <c r="K315" s="9" t="s">
        <v>631</v>
      </c>
      <c r="L315" t="s">
        <v>653</v>
      </c>
      <c r="M315" s="20"/>
      <c r="O315">
        <v>170</v>
      </c>
      <c r="P315" t="str">
        <f t="shared" si="17"/>
        <v>Drillatron</v>
      </c>
      <c r="S315">
        <v>241</v>
      </c>
      <c r="T315" t="s">
        <v>951</v>
      </c>
      <c r="V315" s="17" t="s">
        <v>828</v>
      </c>
    </row>
    <row r="316" spans="1:24" x14ac:dyDescent="0.25">
      <c r="A316">
        <v>171</v>
      </c>
      <c r="B316" t="s">
        <v>521</v>
      </c>
      <c r="C316" s="1">
        <f t="shared" si="16"/>
        <v>275</v>
      </c>
      <c r="D316" s="2">
        <v>45</v>
      </c>
      <c r="E316" s="3">
        <v>60</v>
      </c>
      <c r="F316" s="4">
        <v>55</v>
      </c>
      <c r="G316" s="5">
        <v>35</v>
      </c>
      <c r="H316" s="4">
        <v>25</v>
      </c>
      <c r="I316" s="6">
        <v>55</v>
      </c>
      <c r="J316">
        <v>275</v>
      </c>
      <c r="K316" s="9" t="s">
        <v>667</v>
      </c>
      <c r="L316" t="s">
        <v>648</v>
      </c>
      <c r="M316" s="20"/>
      <c r="O316">
        <v>171</v>
      </c>
      <c r="P316" t="str">
        <f t="shared" si="17"/>
        <v>Wormite</v>
      </c>
      <c r="Q316">
        <v>20</v>
      </c>
      <c r="S316">
        <v>242</v>
      </c>
      <c r="T316" t="s">
        <v>952</v>
      </c>
      <c r="V316" s="17" t="s">
        <v>1062</v>
      </c>
    </row>
    <row r="317" spans="1:24" x14ac:dyDescent="0.25">
      <c r="A317">
        <v>172</v>
      </c>
      <c r="B317" t="s">
        <v>522</v>
      </c>
      <c r="C317" s="1">
        <f t="shared" si="16"/>
        <v>385</v>
      </c>
      <c r="D317" s="2">
        <v>50</v>
      </c>
      <c r="E317" s="3">
        <v>80</v>
      </c>
      <c r="F317" s="4">
        <v>100</v>
      </c>
      <c r="G317" s="5">
        <v>60</v>
      </c>
      <c r="H317" s="4">
        <v>35</v>
      </c>
      <c r="I317" s="6">
        <v>60</v>
      </c>
      <c r="J317">
        <v>385</v>
      </c>
      <c r="K317" s="9" t="s">
        <v>667</v>
      </c>
      <c r="L317" t="s">
        <v>648</v>
      </c>
      <c r="M317" s="20"/>
      <c r="O317">
        <v>172</v>
      </c>
      <c r="P317" t="str">
        <f t="shared" si="17"/>
        <v>Wormbot</v>
      </c>
      <c r="Q317">
        <v>48</v>
      </c>
      <c r="S317">
        <v>243</v>
      </c>
      <c r="T317" t="s">
        <v>953</v>
      </c>
      <c r="V317" s="17" t="s">
        <v>853</v>
      </c>
    </row>
    <row r="318" spans="1:24" x14ac:dyDescent="0.25">
      <c r="A318">
        <v>173</v>
      </c>
      <c r="B318" t="s">
        <v>523</v>
      </c>
      <c r="C318" s="1">
        <f t="shared" si="16"/>
        <v>520</v>
      </c>
      <c r="D318" s="2">
        <v>60</v>
      </c>
      <c r="E318" s="3">
        <v>100</v>
      </c>
      <c r="F318" s="4">
        <v>120</v>
      </c>
      <c r="G318" s="5">
        <v>105</v>
      </c>
      <c r="H318" s="4">
        <v>70</v>
      </c>
      <c r="I318" s="6">
        <v>65</v>
      </c>
      <c r="J318">
        <v>520</v>
      </c>
      <c r="K318" s="9" t="s">
        <v>667</v>
      </c>
      <c r="L318" t="s">
        <v>601</v>
      </c>
      <c r="M318" s="20"/>
      <c r="O318">
        <v>173</v>
      </c>
      <c r="P318" t="str">
        <f t="shared" si="17"/>
        <v>Wormatron</v>
      </c>
      <c r="S318">
        <v>244</v>
      </c>
      <c r="T318" t="s">
        <v>954</v>
      </c>
      <c r="V318" s="17" t="s">
        <v>825</v>
      </c>
    </row>
    <row r="319" spans="1:24" x14ac:dyDescent="0.25">
      <c r="A319">
        <v>174</v>
      </c>
      <c r="B319" t="s">
        <v>572</v>
      </c>
      <c r="C319" s="1">
        <f t="shared" si="16"/>
        <v>218</v>
      </c>
      <c r="D319" s="2">
        <v>50</v>
      </c>
      <c r="E319" s="3">
        <v>25</v>
      </c>
      <c r="F319" s="4">
        <v>28</v>
      </c>
      <c r="G319" s="5">
        <v>45</v>
      </c>
      <c r="H319" s="4">
        <v>55</v>
      </c>
      <c r="I319" s="6">
        <v>15</v>
      </c>
      <c r="J319">
        <v>218</v>
      </c>
      <c r="K319" s="9" t="s">
        <v>613</v>
      </c>
      <c r="L319" t="s">
        <v>657</v>
      </c>
      <c r="M319" s="20"/>
      <c r="O319">
        <v>174</v>
      </c>
      <c r="P319" t="str">
        <f t="shared" si="17"/>
        <v>Cleffa</v>
      </c>
      <c r="Q319" t="s">
        <v>790</v>
      </c>
      <c r="S319">
        <v>245</v>
      </c>
      <c r="T319" t="s">
        <v>955</v>
      </c>
      <c r="V319" s="17" t="s">
        <v>825</v>
      </c>
    </row>
    <row r="320" spans="1:24" x14ac:dyDescent="0.25">
      <c r="A320">
        <v>175</v>
      </c>
      <c r="B320" t="s">
        <v>573</v>
      </c>
      <c r="C320" s="1">
        <f t="shared" si="16"/>
        <v>323</v>
      </c>
      <c r="D320" s="2">
        <v>70</v>
      </c>
      <c r="E320" s="3">
        <v>45</v>
      </c>
      <c r="F320" s="4">
        <v>48</v>
      </c>
      <c r="G320" s="5">
        <v>60</v>
      </c>
      <c r="H320" s="4">
        <v>65</v>
      </c>
      <c r="I320" s="6">
        <v>35</v>
      </c>
      <c r="J320">
        <v>323</v>
      </c>
      <c r="K320" s="9" t="s">
        <v>613</v>
      </c>
      <c r="L320" t="s">
        <v>657</v>
      </c>
      <c r="M320" s="20"/>
      <c r="O320">
        <v>175</v>
      </c>
      <c r="P320" t="str">
        <f t="shared" si="17"/>
        <v>Clefairy</v>
      </c>
      <c r="Q320" t="s">
        <v>790</v>
      </c>
      <c r="S320">
        <v>246</v>
      </c>
      <c r="T320" t="s">
        <v>956</v>
      </c>
      <c r="V320" s="17" t="s">
        <v>832</v>
      </c>
    </row>
    <row r="321" spans="1:23" x14ac:dyDescent="0.25">
      <c r="A321">
        <v>176</v>
      </c>
      <c r="B321" t="s">
        <v>574</v>
      </c>
      <c r="C321" s="1">
        <f t="shared" si="16"/>
        <v>483</v>
      </c>
      <c r="D321" s="2">
        <v>95</v>
      </c>
      <c r="E321" s="3">
        <v>70</v>
      </c>
      <c r="F321" s="4">
        <v>73</v>
      </c>
      <c r="G321" s="5">
        <v>95</v>
      </c>
      <c r="H321" s="4">
        <v>90</v>
      </c>
      <c r="I321" s="6">
        <v>60</v>
      </c>
      <c r="J321">
        <v>483</v>
      </c>
      <c r="K321" s="9" t="s">
        <v>613</v>
      </c>
      <c r="L321" t="s">
        <v>657</v>
      </c>
      <c r="M321" s="20"/>
      <c r="O321">
        <v>176</v>
      </c>
      <c r="P321" t="str">
        <f t="shared" si="17"/>
        <v>Clefable</v>
      </c>
      <c r="S321">
        <v>247</v>
      </c>
      <c r="T321" t="s">
        <v>1001</v>
      </c>
      <c r="V321" s="17" t="s">
        <v>833</v>
      </c>
    </row>
    <row r="322" spans="1:23" x14ac:dyDescent="0.25">
      <c r="A322">
        <v>177</v>
      </c>
      <c r="B322" t="s">
        <v>524</v>
      </c>
      <c r="C322" s="1">
        <f t="shared" si="16"/>
        <v>420</v>
      </c>
      <c r="D322" s="2">
        <v>40</v>
      </c>
      <c r="E322" s="3">
        <v>45</v>
      </c>
      <c r="F322" s="4">
        <v>65</v>
      </c>
      <c r="G322" s="5">
        <v>100</v>
      </c>
      <c r="H322" s="4">
        <v>105</v>
      </c>
      <c r="I322" s="6">
        <v>65</v>
      </c>
      <c r="J322">
        <v>420</v>
      </c>
      <c r="K322" s="9" t="s">
        <v>614</v>
      </c>
      <c r="L322" t="s">
        <v>605</v>
      </c>
      <c r="M322" s="20"/>
      <c r="O322">
        <v>177</v>
      </c>
      <c r="P322" t="str">
        <f t="shared" si="17"/>
        <v>Minishoo</v>
      </c>
      <c r="Q322" t="s">
        <v>793</v>
      </c>
      <c r="S322">
        <v>248</v>
      </c>
      <c r="T322" t="s">
        <v>957</v>
      </c>
      <c r="V322" s="17" t="s">
        <v>833</v>
      </c>
    </row>
    <row r="323" spans="1:23" x14ac:dyDescent="0.25">
      <c r="A323">
        <v>178</v>
      </c>
      <c r="B323" t="s">
        <v>525</v>
      </c>
      <c r="C323" s="1">
        <f t="shared" si="16"/>
        <v>520</v>
      </c>
      <c r="D323" s="2">
        <v>70</v>
      </c>
      <c r="E323" s="3">
        <v>45</v>
      </c>
      <c r="F323" s="4">
        <v>75</v>
      </c>
      <c r="G323" s="5">
        <v>135</v>
      </c>
      <c r="H323" s="4">
        <v>115</v>
      </c>
      <c r="I323" s="6">
        <v>80</v>
      </c>
      <c r="J323">
        <v>520</v>
      </c>
      <c r="K323" s="9" t="s">
        <v>614</v>
      </c>
      <c r="L323" t="s">
        <v>605</v>
      </c>
      <c r="M323" s="20"/>
      <c r="O323">
        <v>178</v>
      </c>
      <c r="P323" t="str">
        <f t="shared" si="17"/>
        <v>Glittleshoo</v>
      </c>
      <c r="S323">
        <v>249</v>
      </c>
      <c r="T323" t="s">
        <v>958</v>
      </c>
      <c r="V323" s="17" t="s">
        <v>837</v>
      </c>
    </row>
    <row r="324" spans="1:23" x14ac:dyDescent="0.25">
      <c r="A324">
        <v>179</v>
      </c>
      <c r="B324" t="s">
        <v>526</v>
      </c>
      <c r="C324" s="1">
        <f t="shared" si="16"/>
        <v>330</v>
      </c>
      <c r="D324" s="2">
        <v>40</v>
      </c>
      <c r="E324" s="3">
        <v>65</v>
      </c>
      <c r="F324" s="4">
        <v>40</v>
      </c>
      <c r="G324" s="5">
        <v>80</v>
      </c>
      <c r="H324" s="4">
        <v>40</v>
      </c>
      <c r="I324" s="6">
        <v>65</v>
      </c>
      <c r="J324">
        <v>330</v>
      </c>
      <c r="K324" s="9" t="s">
        <v>602</v>
      </c>
      <c r="L324" t="s">
        <v>1123</v>
      </c>
      <c r="M324" s="20"/>
      <c r="O324">
        <v>179</v>
      </c>
      <c r="P324" t="str">
        <f t="shared" si="17"/>
        <v>Zorua</v>
      </c>
      <c r="Q324">
        <v>30</v>
      </c>
      <c r="S324">
        <v>250</v>
      </c>
      <c r="T324" t="s">
        <v>959</v>
      </c>
      <c r="V324" s="17" t="s">
        <v>839</v>
      </c>
    </row>
    <row r="325" spans="1:23" x14ac:dyDescent="0.25">
      <c r="A325">
        <v>180</v>
      </c>
      <c r="B325" t="s">
        <v>527</v>
      </c>
      <c r="C325" s="1">
        <f t="shared" si="16"/>
        <v>510</v>
      </c>
      <c r="D325" s="2">
        <v>60</v>
      </c>
      <c r="E325" s="3">
        <v>105</v>
      </c>
      <c r="F325" s="4">
        <v>60</v>
      </c>
      <c r="G325" s="5">
        <v>120</v>
      </c>
      <c r="H325" s="4">
        <v>60</v>
      </c>
      <c r="I325" s="6">
        <v>105</v>
      </c>
      <c r="J325">
        <v>510</v>
      </c>
      <c r="K325" s="9" t="s">
        <v>602</v>
      </c>
      <c r="L325" t="s">
        <v>1123</v>
      </c>
      <c r="M325" s="20"/>
      <c r="O325">
        <v>180</v>
      </c>
      <c r="P325" t="str">
        <f t="shared" si="17"/>
        <v>Zoroark</v>
      </c>
      <c r="S325">
        <v>251</v>
      </c>
      <c r="T325" t="s">
        <v>960</v>
      </c>
      <c r="V325" s="17" t="s">
        <v>841</v>
      </c>
    </row>
    <row r="326" spans="1:23" x14ac:dyDescent="0.25">
      <c r="A326">
        <v>181</v>
      </c>
      <c r="B326" t="s">
        <v>92</v>
      </c>
      <c r="C326" s="1">
        <f t="shared" si="16"/>
        <v>330</v>
      </c>
      <c r="D326" s="2">
        <v>50</v>
      </c>
      <c r="E326" s="3">
        <v>70</v>
      </c>
      <c r="F326" s="4">
        <v>55</v>
      </c>
      <c r="G326" s="5">
        <v>50</v>
      </c>
      <c r="H326" s="4">
        <v>50</v>
      </c>
      <c r="I326" s="6">
        <v>55</v>
      </c>
      <c r="J326">
        <v>330</v>
      </c>
      <c r="K326" s="9" t="s">
        <v>661</v>
      </c>
      <c r="L326" t="s">
        <v>663</v>
      </c>
      <c r="M326" s="20"/>
      <c r="O326">
        <v>181</v>
      </c>
      <c r="P326" t="str">
        <f t="shared" si="17"/>
        <v>Droid</v>
      </c>
      <c r="Q326">
        <v>25</v>
      </c>
      <c r="S326">
        <v>252</v>
      </c>
      <c r="T326" t="s">
        <v>961</v>
      </c>
    </row>
    <row r="327" spans="1:23" x14ac:dyDescent="0.25">
      <c r="A327">
        <v>182</v>
      </c>
      <c r="B327" t="s">
        <v>93</v>
      </c>
      <c r="C327" s="1">
        <f t="shared" si="16"/>
        <v>430</v>
      </c>
      <c r="D327" s="2">
        <v>65</v>
      </c>
      <c r="E327" s="3">
        <v>75</v>
      </c>
      <c r="F327" s="4">
        <v>105</v>
      </c>
      <c r="G327" s="5">
        <v>50</v>
      </c>
      <c r="H327" s="4">
        <v>75</v>
      </c>
      <c r="I327" s="6">
        <v>60</v>
      </c>
      <c r="J327">
        <v>430</v>
      </c>
      <c r="K327" s="9" t="s">
        <v>661</v>
      </c>
      <c r="L327" t="s">
        <v>663</v>
      </c>
      <c r="M327" s="20"/>
      <c r="O327">
        <v>182</v>
      </c>
      <c r="P327" t="str">
        <f t="shared" si="17"/>
        <v>Armoid</v>
      </c>
      <c r="Q327">
        <v>50</v>
      </c>
      <c r="S327">
        <v>253</v>
      </c>
      <c r="T327" s="17" t="s">
        <v>962</v>
      </c>
      <c r="V327" s="31" t="s">
        <v>1023</v>
      </c>
    </row>
    <row r="328" spans="1:23" x14ac:dyDescent="0.25">
      <c r="A328">
        <v>183</v>
      </c>
      <c r="B328" t="s">
        <v>94</v>
      </c>
      <c r="C328" s="1">
        <f t="shared" si="16"/>
        <v>530</v>
      </c>
      <c r="D328" s="2">
        <v>70</v>
      </c>
      <c r="E328" s="3">
        <v>115</v>
      </c>
      <c r="F328" s="4">
        <v>115</v>
      </c>
      <c r="G328" s="5">
        <v>90</v>
      </c>
      <c r="H328" s="4">
        <v>75</v>
      </c>
      <c r="I328" s="6">
        <v>65</v>
      </c>
      <c r="J328">
        <v>530</v>
      </c>
      <c r="K328" s="9" t="s">
        <v>661</v>
      </c>
      <c r="L328" t="s">
        <v>663</v>
      </c>
      <c r="M328" s="20"/>
      <c r="O328">
        <v>183</v>
      </c>
      <c r="P328" t="str">
        <f t="shared" si="17"/>
        <v>Soldrota</v>
      </c>
      <c r="S328">
        <v>254</v>
      </c>
      <c r="T328" s="17" t="s">
        <v>963</v>
      </c>
      <c r="V328" s="27" t="s">
        <v>1051</v>
      </c>
      <c r="W328" s="24" t="s">
        <v>1003</v>
      </c>
    </row>
    <row r="329" spans="1:23" x14ac:dyDescent="0.25">
      <c r="A329">
        <v>184</v>
      </c>
      <c r="B329" t="s">
        <v>101</v>
      </c>
      <c r="C329" s="1">
        <f t="shared" si="16"/>
        <v>390</v>
      </c>
      <c r="D329" s="2">
        <v>55</v>
      </c>
      <c r="E329" s="3">
        <v>76</v>
      </c>
      <c r="F329" s="4">
        <v>55</v>
      </c>
      <c r="G329" s="5">
        <v>54</v>
      </c>
      <c r="H329" s="4">
        <v>90</v>
      </c>
      <c r="I329" s="6">
        <v>60</v>
      </c>
      <c r="J329">
        <v>390</v>
      </c>
      <c r="K329" s="15" t="s">
        <v>628</v>
      </c>
      <c r="M329" s="20"/>
      <c r="O329">
        <v>184</v>
      </c>
      <c r="P329" t="str">
        <f t="shared" si="17"/>
        <v>Tinkie</v>
      </c>
      <c r="Q329">
        <v>26</v>
      </c>
      <c r="S329">
        <v>255</v>
      </c>
      <c r="T329" s="17" t="s">
        <v>964</v>
      </c>
      <c r="V329" s="31" t="s">
        <v>1023</v>
      </c>
    </row>
    <row r="330" spans="1:23" x14ac:dyDescent="0.25">
      <c r="A330">
        <v>185</v>
      </c>
      <c r="B330" t="s">
        <v>102</v>
      </c>
      <c r="C330" s="1">
        <f t="shared" si="16"/>
        <v>455</v>
      </c>
      <c r="D330" s="2">
        <v>75</v>
      </c>
      <c r="E330" s="3">
        <v>80</v>
      </c>
      <c r="F330" s="4">
        <v>75</v>
      </c>
      <c r="G330" s="5">
        <v>60</v>
      </c>
      <c r="H330" s="4">
        <v>90</v>
      </c>
      <c r="I330" s="6">
        <v>75</v>
      </c>
      <c r="J330">
        <v>455</v>
      </c>
      <c r="K330" s="15" t="s">
        <v>628</v>
      </c>
      <c r="M330" s="20"/>
      <c r="O330">
        <v>185</v>
      </c>
      <c r="P330" t="str">
        <f t="shared" si="17"/>
        <v>Shawar</v>
      </c>
      <c r="Q330">
        <v>50</v>
      </c>
      <c r="S330">
        <v>256</v>
      </c>
      <c r="T330" s="17" t="s">
        <v>965</v>
      </c>
      <c r="V330" s="31" t="s">
        <v>1023</v>
      </c>
    </row>
    <row r="331" spans="1:23" x14ac:dyDescent="0.25">
      <c r="A331">
        <v>186</v>
      </c>
      <c r="B331" t="s">
        <v>103</v>
      </c>
      <c r="C331" s="1">
        <f t="shared" si="16"/>
        <v>600</v>
      </c>
      <c r="D331" s="2">
        <v>100</v>
      </c>
      <c r="E331" s="3">
        <v>100</v>
      </c>
      <c r="F331" s="4">
        <v>100</v>
      </c>
      <c r="G331" s="5">
        <v>100</v>
      </c>
      <c r="H331" s="4">
        <v>100</v>
      </c>
      <c r="I331" s="6">
        <v>100</v>
      </c>
      <c r="J331">
        <v>600</v>
      </c>
      <c r="K331" s="15" t="s">
        <v>628</v>
      </c>
      <c r="M331" s="20"/>
      <c r="O331">
        <v>186</v>
      </c>
      <c r="P331" t="str">
        <f t="shared" si="17"/>
        <v>Shaboom</v>
      </c>
      <c r="S331">
        <v>257</v>
      </c>
      <c r="T331" s="17" t="s">
        <v>966</v>
      </c>
      <c r="V331" s="27" t="s">
        <v>1052</v>
      </c>
      <c r="W331" s="24" t="s">
        <v>1003</v>
      </c>
    </row>
    <row r="332" spans="1:23" x14ac:dyDescent="0.25">
      <c r="A332">
        <v>187</v>
      </c>
      <c r="B332" t="s">
        <v>95</v>
      </c>
      <c r="C332" s="1">
        <f t="shared" si="16"/>
        <v>350</v>
      </c>
      <c r="D332" s="2">
        <v>80</v>
      </c>
      <c r="E332" s="3">
        <v>40</v>
      </c>
      <c r="F332" s="4">
        <v>57</v>
      </c>
      <c r="G332" s="5">
        <v>63</v>
      </c>
      <c r="H332" s="4">
        <v>59</v>
      </c>
      <c r="I332" s="6">
        <v>51</v>
      </c>
      <c r="J332">
        <v>350</v>
      </c>
      <c r="K332" s="9" t="s">
        <v>668</v>
      </c>
      <c r="M332" s="20"/>
      <c r="O332">
        <v>187</v>
      </c>
      <c r="P332" t="str">
        <f t="shared" si="17"/>
        <v>Dragee</v>
      </c>
      <c r="Q332">
        <v>36</v>
      </c>
      <c r="S332">
        <v>258</v>
      </c>
      <c r="T332" s="17" t="s">
        <v>967</v>
      </c>
      <c r="V332" s="31" t="s">
        <v>835</v>
      </c>
      <c r="W332" s="25" t="s">
        <v>1024</v>
      </c>
    </row>
    <row r="333" spans="1:23" x14ac:dyDescent="0.25">
      <c r="A333">
        <v>188</v>
      </c>
      <c r="B333" t="s">
        <v>96</v>
      </c>
      <c r="C333" s="1">
        <f t="shared" si="16"/>
        <v>465</v>
      </c>
      <c r="D333" s="2">
        <v>85</v>
      </c>
      <c r="E333" s="3">
        <v>75</v>
      </c>
      <c r="F333" s="4">
        <v>80</v>
      </c>
      <c r="G333" s="5">
        <v>90</v>
      </c>
      <c r="H333" s="4">
        <v>75</v>
      </c>
      <c r="I333" s="6">
        <v>60</v>
      </c>
      <c r="J333">
        <v>465</v>
      </c>
      <c r="K333" s="9" t="s">
        <v>668</v>
      </c>
      <c r="M333" s="20"/>
      <c r="O333">
        <v>188</v>
      </c>
      <c r="P333" t="str">
        <f t="shared" si="17"/>
        <v>Draga</v>
      </c>
      <c r="Q333">
        <v>55</v>
      </c>
      <c r="S333">
        <v>259</v>
      </c>
      <c r="T333" s="17" t="s">
        <v>968</v>
      </c>
      <c r="V333" s="30" t="s">
        <v>841</v>
      </c>
      <c r="W333" s="24" t="s">
        <v>1024</v>
      </c>
    </row>
    <row r="334" spans="1:23" x14ac:dyDescent="0.25">
      <c r="A334">
        <v>189</v>
      </c>
      <c r="B334" t="s">
        <v>97</v>
      </c>
      <c r="C334" s="1">
        <f t="shared" si="16"/>
        <v>600</v>
      </c>
      <c r="D334" s="2">
        <v>95</v>
      </c>
      <c r="E334" s="3">
        <v>85</v>
      </c>
      <c r="F334" s="4">
        <v>90</v>
      </c>
      <c r="G334" s="5">
        <v>115</v>
      </c>
      <c r="H334" s="4">
        <v>125</v>
      </c>
      <c r="I334" s="6">
        <v>90</v>
      </c>
      <c r="J334">
        <v>600</v>
      </c>
      <c r="K334" s="9" t="s">
        <v>668</v>
      </c>
      <c r="M334" s="20"/>
      <c r="O334">
        <v>189</v>
      </c>
      <c r="P334" t="str">
        <f t="shared" si="17"/>
        <v>Drageye</v>
      </c>
      <c r="S334">
        <v>260</v>
      </c>
      <c r="T334" s="17" t="s">
        <v>1063</v>
      </c>
      <c r="V334" s="31" t="s">
        <v>1023</v>
      </c>
    </row>
    <row r="335" spans="1:23" x14ac:dyDescent="0.25">
      <c r="A335">
        <v>190</v>
      </c>
      <c r="B335" t="s">
        <v>528</v>
      </c>
      <c r="C335" s="1">
        <f t="shared" si="16"/>
        <v>310</v>
      </c>
      <c r="D335" s="2">
        <v>90</v>
      </c>
      <c r="E335" s="3">
        <v>30</v>
      </c>
      <c r="F335" s="4">
        <v>30</v>
      </c>
      <c r="G335" s="5">
        <v>30</v>
      </c>
      <c r="H335" s="4">
        <v>100</v>
      </c>
      <c r="I335" s="6">
        <v>30</v>
      </c>
      <c r="J335">
        <v>310</v>
      </c>
      <c r="K335" s="9" t="s">
        <v>646</v>
      </c>
      <c r="L335" t="s">
        <v>610</v>
      </c>
      <c r="M335" s="20"/>
      <c r="O335">
        <v>190</v>
      </c>
      <c r="P335" t="str">
        <f t="shared" si="17"/>
        <v>Blobmo</v>
      </c>
      <c r="Q335">
        <v>40</v>
      </c>
    </row>
    <row r="336" spans="1:23" x14ac:dyDescent="0.25">
      <c r="A336">
        <v>191</v>
      </c>
      <c r="B336" t="s">
        <v>529</v>
      </c>
      <c r="C336" s="1">
        <f t="shared" si="16"/>
        <v>420</v>
      </c>
      <c r="D336" s="2">
        <v>125</v>
      </c>
      <c r="E336" s="3">
        <v>45</v>
      </c>
      <c r="F336" s="4">
        <v>50</v>
      </c>
      <c r="G336" s="5">
        <v>45</v>
      </c>
      <c r="H336" s="4">
        <v>115</v>
      </c>
      <c r="I336" s="6">
        <v>40</v>
      </c>
      <c r="J336">
        <v>420</v>
      </c>
      <c r="K336" s="9" t="s">
        <v>646</v>
      </c>
      <c r="L336" t="s">
        <v>683</v>
      </c>
      <c r="M336" s="20"/>
      <c r="O336">
        <v>191</v>
      </c>
      <c r="P336" t="str">
        <f t="shared" si="17"/>
        <v>Nebulimb</v>
      </c>
      <c r="Q336">
        <v>60</v>
      </c>
    </row>
    <row r="337" spans="1:17" x14ac:dyDescent="0.25">
      <c r="A337">
        <v>192</v>
      </c>
      <c r="B337" t="s">
        <v>802</v>
      </c>
      <c r="C337" s="1">
        <f t="shared" si="16"/>
        <v>585</v>
      </c>
      <c r="D337" s="2">
        <v>170</v>
      </c>
      <c r="E337" s="3">
        <v>135</v>
      </c>
      <c r="F337" s="4">
        <v>70</v>
      </c>
      <c r="G337" s="5">
        <v>55</v>
      </c>
      <c r="H337" s="4">
        <v>105</v>
      </c>
      <c r="I337" s="6">
        <v>50</v>
      </c>
      <c r="J337">
        <v>585</v>
      </c>
      <c r="K337" s="9" t="s">
        <v>661</v>
      </c>
      <c r="L337" t="s">
        <v>683</v>
      </c>
      <c r="M337" s="20"/>
      <c r="O337">
        <v>192</v>
      </c>
      <c r="P337" t="str">
        <f t="shared" si="17"/>
        <v>Galactasolder</v>
      </c>
    </row>
    <row r="338" spans="1:17" x14ac:dyDescent="0.25">
      <c r="A338">
        <v>193</v>
      </c>
      <c r="B338" t="s">
        <v>530</v>
      </c>
      <c r="C338" s="1">
        <f t="shared" ref="C338:C385" si="18">SUM(D338:I338)</f>
        <v>415</v>
      </c>
      <c r="D338" s="2">
        <v>70</v>
      </c>
      <c r="E338" s="3">
        <v>33</v>
      </c>
      <c r="F338" s="4">
        <v>76</v>
      </c>
      <c r="G338" s="5">
        <v>58</v>
      </c>
      <c r="H338" s="4">
        <v>93</v>
      </c>
      <c r="I338" s="6">
        <v>85</v>
      </c>
      <c r="J338">
        <v>415</v>
      </c>
      <c r="K338" s="15" t="s">
        <v>669</v>
      </c>
      <c r="L338" t="s">
        <v>633</v>
      </c>
      <c r="M338" s="20" t="s">
        <v>1128</v>
      </c>
      <c r="O338">
        <v>193</v>
      </c>
      <c r="P338" t="str">
        <f t="shared" ref="P338:P382" si="19">B338</f>
        <v>Consodust</v>
      </c>
      <c r="Q338" t="s">
        <v>792</v>
      </c>
    </row>
    <row r="339" spans="1:17" x14ac:dyDescent="0.25">
      <c r="A339">
        <v>194</v>
      </c>
      <c r="B339" t="s">
        <v>531</v>
      </c>
      <c r="C339" s="1">
        <f t="shared" si="18"/>
        <v>525</v>
      </c>
      <c r="D339" s="2">
        <v>90</v>
      </c>
      <c r="E339" s="3">
        <v>150</v>
      </c>
      <c r="F339" s="4">
        <v>60</v>
      </c>
      <c r="G339" s="5">
        <v>65</v>
      </c>
      <c r="H339" s="4">
        <v>60</v>
      </c>
      <c r="I339" s="6">
        <v>100</v>
      </c>
      <c r="J339">
        <v>525</v>
      </c>
      <c r="K339" s="15" t="s">
        <v>669</v>
      </c>
      <c r="L339" t="s">
        <v>633</v>
      </c>
      <c r="M339" s="20" t="s">
        <v>1128</v>
      </c>
      <c r="O339">
        <v>194</v>
      </c>
      <c r="P339" t="str">
        <f t="shared" si="19"/>
        <v>Cosmocrash</v>
      </c>
    </row>
    <row r="340" spans="1:17" x14ac:dyDescent="0.25">
      <c r="A340">
        <v>195</v>
      </c>
      <c r="B340" t="s">
        <v>532</v>
      </c>
      <c r="C340" s="1">
        <f t="shared" si="18"/>
        <v>450</v>
      </c>
      <c r="D340" s="2">
        <v>70</v>
      </c>
      <c r="E340" s="3">
        <v>65</v>
      </c>
      <c r="F340" s="4">
        <v>130</v>
      </c>
      <c r="G340" s="5">
        <v>55</v>
      </c>
      <c r="H340" s="4">
        <v>75</v>
      </c>
      <c r="I340" s="6">
        <v>55</v>
      </c>
      <c r="J340">
        <v>450</v>
      </c>
      <c r="K340" s="9" t="s">
        <v>683</v>
      </c>
      <c r="L340" t="s">
        <v>650</v>
      </c>
      <c r="M340" s="20"/>
      <c r="O340">
        <v>195</v>
      </c>
      <c r="P340" t="str">
        <f t="shared" si="19"/>
        <v>Rockmite</v>
      </c>
      <c r="Q340" t="s">
        <v>789</v>
      </c>
    </row>
    <row r="341" spans="1:17" x14ac:dyDescent="0.25">
      <c r="A341">
        <v>196</v>
      </c>
      <c r="B341" t="s">
        <v>533</v>
      </c>
      <c r="C341" s="1">
        <f t="shared" si="18"/>
        <v>540</v>
      </c>
      <c r="D341" s="2">
        <v>80</v>
      </c>
      <c r="E341" s="3">
        <v>75</v>
      </c>
      <c r="F341" s="4">
        <v>180</v>
      </c>
      <c r="G341" s="5">
        <v>65</v>
      </c>
      <c r="H341" s="4">
        <v>80</v>
      </c>
      <c r="I341" s="6">
        <v>60</v>
      </c>
      <c r="J341">
        <v>540</v>
      </c>
      <c r="K341" s="9" t="s">
        <v>683</v>
      </c>
      <c r="L341" t="s">
        <v>650</v>
      </c>
      <c r="M341" s="20"/>
      <c r="O341">
        <v>196</v>
      </c>
      <c r="P341" t="str">
        <f t="shared" si="19"/>
        <v>Stellarock</v>
      </c>
    </row>
    <row r="342" spans="1:17" x14ac:dyDescent="0.25">
      <c r="A342">
        <v>197</v>
      </c>
      <c r="B342" t="s">
        <v>534</v>
      </c>
      <c r="C342" s="1">
        <f t="shared" si="18"/>
        <v>400</v>
      </c>
      <c r="D342" s="2">
        <v>60</v>
      </c>
      <c r="E342" s="3">
        <v>30</v>
      </c>
      <c r="F342" s="4">
        <v>70</v>
      </c>
      <c r="G342" s="5">
        <v>80</v>
      </c>
      <c r="H342" s="4">
        <v>80</v>
      </c>
      <c r="I342" s="6">
        <v>80</v>
      </c>
      <c r="J342">
        <v>400</v>
      </c>
      <c r="K342" s="9" t="s">
        <v>664</v>
      </c>
      <c r="L342" s="32" t="s">
        <v>612</v>
      </c>
      <c r="M342" s="20" t="s">
        <v>610</v>
      </c>
      <c r="O342">
        <v>197</v>
      </c>
      <c r="P342" t="str">
        <f t="shared" si="19"/>
        <v>Poof-E</v>
      </c>
      <c r="Q342">
        <v>32</v>
      </c>
    </row>
    <row r="343" spans="1:17" x14ac:dyDescent="0.25">
      <c r="A343">
        <v>198</v>
      </c>
      <c r="B343" t="s">
        <v>535</v>
      </c>
      <c r="C343" s="1">
        <f t="shared" si="18"/>
        <v>500</v>
      </c>
      <c r="D343" s="2">
        <v>70</v>
      </c>
      <c r="E343" s="3">
        <v>75</v>
      </c>
      <c r="F343" s="4">
        <v>35</v>
      </c>
      <c r="G343" s="5">
        <v>150</v>
      </c>
      <c r="H343" s="4">
        <v>55</v>
      </c>
      <c r="I343" s="6">
        <v>115</v>
      </c>
      <c r="J343">
        <v>500</v>
      </c>
      <c r="K343" s="9" t="s">
        <v>664</v>
      </c>
      <c r="L343" t="s">
        <v>612</v>
      </c>
      <c r="M343" s="20" t="s">
        <v>610</v>
      </c>
      <c r="O343">
        <v>198</v>
      </c>
      <c r="P343" t="str">
        <f t="shared" si="19"/>
        <v>Hast-E</v>
      </c>
    </row>
    <row r="344" spans="1:17" x14ac:dyDescent="0.25">
      <c r="A344">
        <v>199</v>
      </c>
      <c r="B344" t="s">
        <v>536</v>
      </c>
      <c r="C344" s="1">
        <f t="shared" si="18"/>
        <v>330</v>
      </c>
      <c r="D344" s="2">
        <v>40</v>
      </c>
      <c r="E344" s="3">
        <v>75</v>
      </c>
      <c r="F344" s="4">
        <v>70</v>
      </c>
      <c r="G344" s="5">
        <v>30</v>
      </c>
      <c r="H344" s="4">
        <v>30</v>
      </c>
      <c r="I344" s="6">
        <v>85</v>
      </c>
      <c r="J344">
        <v>330</v>
      </c>
      <c r="K344" s="9" t="s">
        <v>661</v>
      </c>
      <c r="L344" t="s">
        <v>671</v>
      </c>
      <c r="M344" s="20"/>
      <c r="O344">
        <v>199</v>
      </c>
      <c r="P344" t="str">
        <f t="shared" si="19"/>
        <v>Droid-E</v>
      </c>
      <c r="Q344">
        <v>25</v>
      </c>
    </row>
    <row r="345" spans="1:17" x14ac:dyDescent="0.25">
      <c r="A345">
        <v>200</v>
      </c>
      <c r="B345" t="s">
        <v>537</v>
      </c>
      <c r="C345" s="1">
        <f t="shared" si="18"/>
        <v>430</v>
      </c>
      <c r="D345" s="2">
        <v>50</v>
      </c>
      <c r="E345" s="3">
        <v>100</v>
      </c>
      <c r="F345" s="4">
        <v>75</v>
      </c>
      <c r="G345" s="5">
        <v>45</v>
      </c>
      <c r="H345" s="4">
        <v>55</v>
      </c>
      <c r="I345" s="6">
        <v>105</v>
      </c>
      <c r="J345">
        <v>430</v>
      </c>
      <c r="K345" s="9" t="s">
        <v>661</v>
      </c>
      <c r="L345" t="s">
        <v>671</v>
      </c>
      <c r="M345" s="20"/>
      <c r="O345">
        <v>200</v>
      </c>
      <c r="P345" t="str">
        <f t="shared" si="19"/>
        <v>Armoid-E</v>
      </c>
      <c r="Q345">
        <v>50</v>
      </c>
    </row>
    <row r="346" spans="1:17" x14ac:dyDescent="0.25">
      <c r="A346">
        <v>201</v>
      </c>
      <c r="B346" t="s">
        <v>538</v>
      </c>
      <c r="C346" s="1">
        <f t="shared" si="18"/>
        <v>530</v>
      </c>
      <c r="D346" s="2">
        <v>75</v>
      </c>
      <c r="E346" s="3">
        <v>145</v>
      </c>
      <c r="F346" s="4">
        <v>85</v>
      </c>
      <c r="G346" s="5">
        <v>50</v>
      </c>
      <c r="H346" s="4">
        <v>65</v>
      </c>
      <c r="I346" s="6">
        <v>110</v>
      </c>
      <c r="J346">
        <v>530</v>
      </c>
      <c r="K346" s="9" t="s">
        <v>661</v>
      </c>
      <c r="L346" t="s">
        <v>671</v>
      </c>
      <c r="M346" s="20"/>
      <c r="O346">
        <v>201</v>
      </c>
      <c r="P346" t="str">
        <f t="shared" si="19"/>
        <v>Soldrota-E</v>
      </c>
    </row>
    <row r="347" spans="1:17" x14ac:dyDescent="0.25">
      <c r="A347">
        <v>202</v>
      </c>
      <c r="B347" t="s">
        <v>539</v>
      </c>
      <c r="C347" s="1">
        <f t="shared" si="18"/>
        <v>360</v>
      </c>
      <c r="D347" s="2">
        <v>60</v>
      </c>
      <c r="E347" s="3">
        <v>65</v>
      </c>
      <c r="F347" s="4">
        <v>50</v>
      </c>
      <c r="G347" s="5">
        <v>75</v>
      </c>
      <c r="H347" s="4">
        <v>50</v>
      </c>
      <c r="I347" s="6">
        <v>60</v>
      </c>
      <c r="J347">
        <v>360</v>
      </c>
      <c r="K347" s="9" t="s">
        <v>609</v>
      </c>
      <c r="L347" t="s">
        <v>643</v>
      </c>
      <c r="M347" s="20"/>
      <c r="O347">
        <v>202</v>
      </c>
      <c r="P347" t="str">
        <f t="shared" si="19"/>
        <v>Flamehox-E</v>
      </c>
      <c r="Q347">
        <v>35</v>
      </c>
    </row>
    <row r="348" spans="1:17" x14ac:dyDescent="0.25">
      <c r="A348">
        <v>203</v>
      </c>
      <c r="B348" t="s">
        <v>540</v>
      </c>
      <c r="C348" s="1">
        <f t="shared" si="18"/>
        <v>460</v>
      </c>
      <c r="D348" s="2">
        <v>90</v>
      </c>
      <c r="E348" s="3">
        <v>70</v>
      </c>
      <c r="F348" s="4">
        <v>80</v>
      </c>
      <c r="G348" s="5">
        <v>85</v>
      </c>
      <c r="H348" s="4">
        <v>65</v>
      </c>
      <c r="I348" s="6">
        <v>70</v>
      </c>
      <c r="J348">
        <v>460</v>
      </c>
      <c r="K348" s="9" t="s">
        <v>610</v>
      </c>
      <c r="L348" t="s">
        <v>643</v>
      </c>
      <c r="M348" s="20"/>
      <c r="O348">
        <v>203</v>
      </c>
      <c r="P348" t="str">
        <f t="shared" si="19"/>
        <v>Fireshard-E</v>
      </c>
      <c r="Q348">
        <v>55</v>
      </c>
    </row>
    <row r="349" spans="1:17" x14ac:dyDescent="0.25">
      <c r="A349">
        <v>204</v>
      </c>
      <c r="B349" t="s">
        <v>541</v>
      </c>
      <c r="C349" s="1">
        <f t="shared" si="18"/>
        <v>560</v>
      </c>
      <c r="D349" s="2">
        <v>95</v>
      </c>
      <c r="E349" s="3">
        <v>90</v>
      </c>
      <c r="F349" s="4">
        <v>90</v>
      </c>
      <c r="G349" s="5">
        <v>120</v>
      </c>
      <c r="H349" s="4">
        <v>90</v>
      </c>
      <c r="I349" s="6">
        <v>75</v>
      </c>
      <c r="J349">
        <v>560</v>
      </c>
      <c r="K349" s="9" t="s">
        <v>610</v>
      </c>
      <c r="L349" t="s">
        <v>643</v>
      </c>
      <c r="M349" s="20"/>
      <c r="O349">
        <v>204</v>
      </c>
      <c r="P349" t="str">
        <f t="shared" si="19"/>
        <v>Blastflames-E</v>
      </c>
    </row>
    <row r="350" spans="1:17" x14ac:dyDescent="0.25">
      <c r="A350">
        <v>205</v>
      </c>
      <c r="B350" t="s">
        <v>542</v>
      </c>
      <c r="C350" s="1">
        <f t="shared" si="18"/>
        <v>325</v>
      </c>
      <c r="D350" s="2">
        <v>40</v>
      </c>
      <c r="E350" s="3">
        <v>65</v>
      </c>
      <c r="F350" s="4">
        <v>74</v>
      </c>
      <c r="G350" s="5">
        <v>49</v>
      </c>
      <c r="H350" s="4">
        <v>53</v>
      </c>
      <c r="I350" s="6">
        <v>44</v>
      </c>
      <c r="J350">
        <v>325</v>
      </c>
      <c r="K350" s="9" t="s">
        <v>619</v>
      </c>
      <c r="L350" t="s">
        <v>674</v>
      </c>
      <c r="M350" s="20"/>
      <c r="O350">
        <v>205</v>
      </c>
      <c r="P350" t="str">
        <f t="shared" si="19"/>
        <v>Rocky-E</v>
      </c>
      <c r="Q350">
        <v>22</v>
      </c>
    </row>
    <row r="351" spans="1:17" x14ac:dyDescent="0.25">
      <c r="A351">
        <v>206</v>
      </c>
      <c r="B351" t="s">
        <v>543</v>
      </c>
      <c r="C351" s="1">
        <f t="shared" si="18"/>
        <v>425</v>
      </c>
      <c r="D351" s="2">
        <v>80</v>
      </c>
      <c r="E351" s="3">
        <v>77</v>
      </c>
      <c r="F351" s="4">
        <v>90</v>
      </c>
      <c r="G351" s="5">
        <v>77</v>
      </c>
      <c r="H351" s="4">
        <v>56</v>
      </c>
      <c r="I351" s="6">
        <v>45</v>
      </c>
      <c r="J351">
        <v>425</v>
      </c>
      <c r="K351" s="9" t="s">
        <v>619</v>
      </c>
      <c r="L351" t="s">
        <v>674</v>
      </c>
      <c r="M351" s="20"/>
      <c r="O351">
        <v>206</v>
      </c>
      <c r="P351" t="str">
        <f t="shared" si="19"/>
        <v>Boulder-E</v>
      </c>
      <c r="Q351" t="s">
        <v>797</v>
      </c>
    </row>
    <row r="352" spans="1:17" x14ac:dyDescent="0.25">
      <c r="A352">
        <v>207</v>
      </c>
      <c r="B352" t="s">
        <v>544</v>
      </c>
      <c r="C352" s="1">
        <f t="shared" si="18"/>
        <v>525</v>
      </c>
      <c r="D352" s="2">
        <v>120</v>
      </c>
      <c r="E352" s="3">
        <v>66</v>
      </c>
      <c r="F352" s="4">
        <v>92</v>
      </c>
      <c r="G352" s="5">
        <v>122</v>
      </c>
      <c r="H352" s="4">
        <v>80</v>
      </c>
      <c r="I352" s="6">
        <v>45</v>
      </c>
      <c r="J352">
        <v>525</v>
      </c>
      <c r="K352" s="9" t="s">
        <v>619</v>
      </c>
      <c r="L352" t="s">
        <v>674</v>
      </c>
      <c r="M352" s="20"/>
      <c r="O352">
        <v>207</v>
      </c>
      <c r="P352" t="str">
        <f t="shared" si="19"/>
        <v>Blaster-E</v>
      </c>
    </row>
    <row r="353" spans="1:17" x14ac:dyDescent="0.25">
      <c r="A353">
        <v>208</v>
      </c>
      <c r="B353" t="s">
        <v>545</v>
      </c>
      <c r="C353" s="1">
        <f t="shared" si="18"/>
        <v>525</v>
      </c>
      <c r="D353" s="2">
        <v>120</v>
      </c>
      <c r="E353" s="3">
        <v>95</v>
      </c>
      <c r="F353" s="4">
        <v>70</v>
      </c>
      <c r="G353" s="5">
        <v>65</v>
      </c>
      <c r="H353" s="4">
        <v>130</v>
      </c>
      <c r="I353" s="6">
        <v>45</v>
      </c>
      <c r="J353">
        <v>525</v>
      </c>
      <c r="K353" s="9" t="s">
        <v>672</v>
      </c>
      <c r="L353" t="s">
        <v>620</v>
      </c>
      <c r="M353" s="20"/>
      <c r="O353">
        <v>208</v>
      </c>
      <c r="P353" t="str">
        <f t="shared" si="19"/>
        <v>Crystallor-E</v>
      </c>
      <c r="Q353" t="s">
        <v>788</v>
      </c>
    </row>
    <row r="354" spans="1:17" x14ac:dyDescent="0.25">
      <c r="A354">
        <v>209</v>
      </c>
      <c r="B354" t="s">
        <v>546</v>
      </c>
      <c r="C354" s="1">
        <f t="shared" si="18"/>
        <v>200</v>
      </c>
      <c r="D354" s="2">
        <v>20</v>
      </c>
      <c r="E354" s="3">
        <v>10</v>
      </c>
      <c r="F354" s="4">
        <v>25</v>
      </c>
      <c r="G354" s="5">
        <v>45</v>
      </c>
      <c r="H354" s="4">
        <v>30</v>
      </c>
      <c r="I354" s="6">
        <v>70</v>
      </c>
      <c r="J354">
        <v>200</v>
      </c>
      <c r="K354" s="9" t="s">
        <v>617</v>
      </c>
      <c r="L354" t="s">
        <v>648</v>
      </c>
      <c r="M354" s="20"/>
      <c r="O354">
        <v>209</v>
      </c>
      <c r="P354" t="str">
        <f t="shared" si="19"/>
        <v>Magikarp-E</v>
      </c>
      <c r="Q354">
        <v>20</v>
      </c>
    </row>
    <row r="355" spans="1:17" x14ac:dyDescent="0.25">
      <c r="A355">
        <v>210</v>
      </c>
      <c r="B355" t="s">
        <v>547</v>
      </c>
      <c r="C355" s="1">
        <f t="shared" si="18"/>
        <v>540</v>
      </c>
      <c r="D355" s="2">
        <v>105</v>
      </c>
      <c r="E355" s="3">
        <v>135</v>
      </c>
      <c r="F355" s="4">
        <v>80</v>
      </c>
      <c r="G355" s="5">
        <v>25</v>
      </c>
      <c r="H355" s="4">
        <v>110</v>
      </c>
      <c r="I355" s="6">
        <v>85</v>
      </c>
      <c r="J355">
        <v>540</v>
      </c>
      <c r="K355" s="9" t="s">
        <v>870</v>
      </c>
      <c r="L355" t="s">
        <v>673</v>
      </c>
      <c r="M355" s="20"/>
      <c r="N355" t="s">
        <v>857</v>
      </c>
      <c r="O355">
        <v>210</v>
      </c>
      <c r="P355" t="str">
        <f t="shared" si="19"/>
        <v>Gyarados-E</v>
      </c>
    </row>
    <row r="356" spans="1:17" x14ac:dyDescent="0.25">
      <c r="A356">
        <v>211</v>
      </c>
      <c r="B356" t="s">
        <v>548</v>
      </c>
      <c r="C356" s="1">
        <f t="shared" si="18"/>
        <v>430</v>
      </c>
      <c r="D356" s="2">
        <v>50</v>
      </c>
      <c r="E356" s="3">
        <v>105</v>
      </c>
      <c r="F356" s="4">
        <v>65</v>
      </c>
      <c r="G356" s="5">
        <v>65</v>
      </c>
      <c r="H356" s="4">
        <v>65</v>
      </c>
      <c r="I356" s="6">
        <v>80</v>
      </c>
      <c r="J356">
        <v>430</v>
      </c>
      <c r="K356" s="9" t="s">
        <v>659</v>
      </c>
      <c r="L356" t="s">
        <v>623</v>
      </c>
      <c r="M356" s="20"/>
      <c r="O356">
        <v>211</v>
      </c>
      <c r="P356" t="str">
        <f t="shared" si="19"/>
        <v>Shockfang</v>
      </c>
    </row>
    <row r="357" spans="1:17" x14ac:dyDescent="0.25">
      <c r="A357">
        <v>212</v>
      </c>
      <c r="B357" t="s">
        <v>549</v>
      </c>
      <c r="C357" s="1">
        <f t="shared" si="18"/>
        <v>530</v>
      </c>
      <c r="D357" s="2">
        <v>75</v>
      </c>
      <c r="E357" s="3">
        <v>124</v>
      </c>
      <c r="F357" s="4">
        <v>90</v>
      </c>
      <c r="G357" s="5">
        <v>70</v>
      </c>
      <c r="H357" s="4">
        <v>70</v>
      </c>
      <c r="I357" s="6">
        <v>101</v>
      </c>
      <c r="J357">
        <v>530</v>
      </c>
      <c r="K357" s="9" t="s">
        <v>659</v>
      </c>
      <c r="L357" t="s">
        <v>623</v>
      </c>
      <c r="M357" s="20"/>
      <c r="O357">
        <v>212</v>
      </c>
      <c r="P357" t="str">
        <f t="shared" si="19"/>
        <v>Electrocobra</v>
      </c>
      <c r="Q357">
        <v>40</v>
      </c>
    </row>
    <row r="358" spans="1:17" x14ac:dyDescent="0.25">
      <c r="A358">
        <v>213</v>
      </c>
      <c r="B358" t="s">
        <v>550</v>
      </c>
      <c r="C358" s="1">
        <f t="shared" si="18"/>
        <v>430</v>
      </c>
      <c r="D358" s="2">
        <v>95</v>
      </c>
      <c r="E358" s="3">
        <v>105</v>
      </c>
      <c r="F358" s="4">
        <v>65</v>
      </c>
      <c r="G358" s="5">
        <v>35</v>
      </c>
      <c r="H358" s="4">
        <v>55</v>
      </c>
      <c r="I358" s="6">
        <v>75</v>
      </c>
      <c r="J358">
        <v>430</v>
      </c>
      <c r="K358" s="9" t="s">
        <v>611</v>
      </c>
      <c r="L358" t="s">
        <v>166</v>
      </c>
      <c r="M358" s="20"/>
      <c r="O358">
        <v>213</v>
      </c>
      <c r="P358" t="str">
        <f t="shared" si="19"/>
        <v>Nightrex</v>
      </c>
    </row>
    <row r="359" spans="1:17" x14ac:dyDescent="0.25">
      <c r="A359">
        <v>214</v>
      </c>
      <c r="B359" t="s">
        <v>551</v>
      </c>
      <c r="C359" s="1">
        <f t="shared" si="18"/>
        <v>530</v>
      </c>
      <c r="D359" s="2">
        <v>134</v>
      </c>
      <c r="E359" s="3">
        <v>110</v>
      </c>
      <c r="F359" s="4">
        <v>101</v>
      </c>
      <c r="G359" s="5">
        <v>35</v>
      </c>
      <c r="H359" s="4">
        <v>85</v>
      </c>
      <c r="I359" s="6">
        <v>65</v>
      </c>
      <c r="J359">
        <v>530</v>
      </c>
      <c r="K359" s="9" t="s">
        <v>611</v>
      </c>
      <c r="L359" t="s">
        <v>166</v>
      </c>
      <c r="M359" s="20"/>
      <c r="O359">
        <v>214</v>
      </c>
      <c r="P359" t="str">
        <f t="shared" si="19"/>
        <v>Shadowsaur</v>
      </c>
      <c r="Q359">
        <v>40</v>
      </c>
    </row>
    <row r="360" spans="1:17" x14ac:dyDescent="0.25">
      <c r="A360">
        <v>215</v>
      </c>
      <c r="B360" t="s">
        <v>552</v>
      </c>
      <c r="C360" s="1">
        <f t="shared" si="18"/>
        <v>345</v>
      </c>
      <c r="D360" s="2">
        <v>60</v>
      </c>
      <c r="E360" s="3">
        <v>45</v>
      </c>
      <c r="F360" s="4">
        <v>52</v>
      </c>
      <c r="G360" s="5">
        <v>64</v>
      </c>
      <c r="H360" s="4">
        <v>65</v>
      </c>
      <c r="I360" s="6">
        <v>59</v>
      </c>
      <c r="J360">
        <v>345</v>
      </c>
      <c r="K360" s="9" t="s">
        <v>1123</v>
      </c>
      <c r="L360" t="s">
        <v>662</v>
      </c>
      <c r="M360" s="20"/>
      <c r="O360">
        <v>215</v>
      </c>
      <c r="P360" t="str">
        <f t="shared" si="19"/>
        <v>Durfish-S</v>
      </c>
    </row>
    <row r="361" spans="1:17" x14ac:dyDescent="0.25">
      <c r="A361">
        <v>216</v>
      </c>
      <c r="B361" t="s">
        <v>553</v>
      </c>
      <c r="C361" s="1">
        <f t="shared" si="18"/>
        <v>485</v>
      </c>
      <c r="D361" s="2">
        <v>65</v>
      </c>
      <c r="E361" s="3">
        <v>135</v>
      </c>
      <c r="F361" s="4">
        <v>65</v>
      </c>
      <c r="G361" s="5">
        <v>50</v>
      </c>
      <c r="H361" s="4">
        <v>70</v>
      </c>
      <c r="I361" s="6">
        <v>100</v>
      </c>
      <c r="J361">
        <v>485</v>
      </c>
      <c r="K361" s="9" t="s">
        <v>1123</v>
      </c>
      <c r="L361" t="s">
        <v>662</v>
      </c>
      <c r="M361" s="20"/>
      <c r="O361">
        <v>216</v>
      </c>
      <c r="P361" t="str">
        <f t="shared" si="19"/>
        <v>Dompster-S</v>
      </c>
      <c r="Q361" t="s">
        <v>795</v>
      </c>
    </row>
    <row r="362" spans="1:17" x14ac:dyDescent="0.25">
      <c r="A362">
        <v>217</v>
      </c>
      <c r="B362" t="s">
        <v>554</v>
      </c>
      <c r="C362" s="1">
        <f t="shared" si="18"/>
        <v>275</v>
      </c>
      <c r="D362" s="2">
        <v>20</v>
      </c>
      <c r="E362" s="3">
        <v>50</v>
      </c>
      <c r="F362" s="4">
        <v>50</v>
      </c>
      <c r="G362" s="5">
        <v>35</v>
      </c>
      <c r="H362" s="4">
        <v>50</v>
      </c>
      <c r="I362" s="6">
        <v>70</v>
      </c>
      <c r="J362">
        <v>275</v>
      </c>
      <c r="K362" s="9" t="s">
        <v>602</v>
      </c>
      <c r="M362" s="20" t="s">
        <v>162</v>
      </c>
      <c r="O362">
        <v>217</v>
      </c>
      <c r="P362" t="str">
        <f t="shared" si="19"/>
        <v>Wormite-S</v>
      </c>
    </row>
    <row r="363" spans="1:17" x14ac:dyDescent="0.25">
      <c r="A363">
        <v>218</v>
      </c>
      <c r="B363" t="s">
        <v>555</v>
      </c>
      <c r="C363" s="1">
        <f t="shared" si="18"/>
        <v>385</v>
      </c>
      <c r="D363" s="2">
        <v>40</v>
      </c>
      <c r="E363" s="3">
        <v>75</v>
      </c>
      <c r="F363" s="4">
        <v>75</v>
      </c>
      <c r="G363" s="5">
        <v>60</v>
      </c>
      <c r="H363" s="4">
        <v>50</v>
      </c>
      <c r="I363" s="6">
        <v>85</v>
      </c>
      <c r="J363">
        <v>385</v>
      </c>
      <c r="K363" s="9" t="s">
        <v>602</v>
      </c>
      <c r="M363" s="20" t="s">
        <v>162</v>
      </c>
      <c r="O363">
        <v>218</v>
      </c>
      <c r="P363" t="str">
        <f t="shared" si="19"/>
        <v>Wormbot-S</v>
      </c>
      <c r="Q363">
        <v>20</v>
      </c>
    </row>
    <row r="364" spans="1:17" x14ac:dyDescent="0.25">
      <c r="A364">
        <v>219</v>
      </c>
      <c r="B364" t="s">
        <v>556</v>
      </c>
      <c r="C364" s="1">
        <f t="shared" si="18"/>
        <v>520</v>
      </c>
      <c r="D364" s="2">
        <v>100</v>
      </c>
      <c r="E364" s="3">
        <v>100</v>
      </c>
      <c r="F364" s="4">
        <v>90</v>
      </c>
      <c r="G364" s="5">
        <v>100</v>
      </c>
      <c r="H364" s="4">
        <v>50</v>
      </c>
      <c r="I364" s="6">
        <v>80</v>
      </c>
      <c r="J364">
        <v>520</v>
      </c>
      <c r="K364" s="9" t="s">
        <v>602</v>
      </c>
      <c r="M364" s="20" t="s">
        <v>162</v>
      </c>
      <c r="O364">
        <v>219</v>
      </c>
      <c r="P364" t="str">
        <f t="shared" si="19"/>
        <v>Wormatron-S</v>
      </c>
      <c r="Q364">
        <v>45</v>
      </c>
    </row>
    <row r="365" spans="1:17" x14ac:dyDescent="0.25">
      <c r="A365">
        <v>220</v>
      </c>
      <c r="B365" t="s">
        <v>557</v>
      </c>
      <c r="C365" s="1">
        <f t="shared" si="18"/>
        <v>435</v>
      </c>
      <c r="D365" s="2">
        <v>55</v>
      </c>
      <c r="E365" s="3">
        <v>42</v>
      </c>
      <c r="F365" s="4">
        <v>38</v>
      </c>
      <c r="G365" s="5">
        <v>110</v>
      </c>
      <c r="H365" s="4">
        <v>110</v>
      </c>
      <c r="I365" s="6">
        <v>80</v>
      </c>
      <c r="J365">
        <v>435</v>
      </c>
      <c r="K365" s="9" t="s">
        <v>610</v>
      </c>
      <c r="M365" s="20" t="s">
        <v>1127</v>
      </c>
      <c r="O365">
        <v>220</v>
      </c>
      <c r="P365" t="str">
        <f t="shared" si="19"/>
        <v>Cluuz-S</v>
      </c>
    </row>
    <row r="366" spans="1:17" x14ac:dyDescent="0.25">
      <c r="A366">
        <v>221</v>
      </c>
      <c r="B366" t="s">
        <v>558</v>
      </c>
      <c r="C366" s="1">
        <f t="shared" si="18"/>
        <v>480</v>
      </c>
      <c r="D366" s="2">
        <v>80</v>
      </c>
      <c r="E366" s="3">
        <v>70</v>
      </c>
      <c r="F366" s="4">
        <v>50</v>
      </c>
      <c r="G366" s="5">
        <v>100</v>
      </c>
      <c r="H366" s="4">
        <v>100</v>
      </c>
      <c r="I366" s="6">
        <v>80</v>
      </c>
      <c r="J366">
        <v>480</v>
      </c>
      <c r="K366" s="9" t="s">
        <v>610</v>
      </c>
      <c r="M366" s="20" t="s">
        <v>1127</v>
      </c>
      <c r="O366">
        <v>221</v>
      </c>
      <c r="P366" t="str">
        <f t="shared" si="19"/>
        <v>Zurrclu-S</v>
      </c>
      <c r="Q366" t="s">
        <v>795</v>
      </c>
    </row>
    <row r="367" spans="1:17" x14ac:dyDescent="0.25">
      <c r="A367">
        <v>222</v>
      </c>
      <c r="B367" t="s">
        <v>803</v>
      </c>
      <c r="C367" s="1">
        <f t="shared" si="18"/>
        <v>540</v>
      </c>
      <c r="D367" s="2">
        <v>95</v>
      </c>
      <c r="E367" s="3">
        <v>75</v>
      </c>
      <c r="F367" s="4">
        <v>65</v>
      </c>
      <c r="G367" s="5">
        <v>123</v>
      </c>
      <c r="H367" s="4">
        <v>97</v>
      </c>
      <c r="I367" s="6">
        <v>85</v>
      </c>
      <c r="J367">
        <v>540</v>
      </c>
      <c r="K367" s="9" t="s">
        <v>610</v>
      </c>
      <c r="M367" s="20" t="s">
        <v>1127</v>
      </c>
      <c r="O367">
        <v>222</v>
      </c>
      <c r="P367" t="str">
        <f t="shared" si="19"/>
        <v>Zurroaratr-S</v>
      </c>
      <c r="Q367" t="s">
        <v>789</v>
      </c>
    </row>
    <row r="368" spans="1:17" x14ac:dyDescent="0.25">
      <c r="A368">
        <v>223</v>
      </c>
      <c r="B368" t="s">
        <v>559</v>
      </c>
      <c r="C368" s="1">
        <f t="shared" si="18"/>
        <v>306</v>
      </c>
      <c r="D368" s="2">
        <v>30</v>
      </c>
      <c r="E368" s="3">
        <v>20</v>
      </c>
      <c r="F368" s="4">
        <v>40</v>
      </c>
      <c r="G368" s="5">
        <v>83</v>
      </c>
      <c r="H368" s="4">
        <v>50</v>
      </c>
      <c r="I368" s="6">
        <v>83</v>
      </c>
      <c r="J368">
        <v>306</v>
      </c>
      <c r="K368" s="9" t="s">
        <v>642</v>
      </c>
      <c r="L368" t="s">
        <v>675</v>
      </c>
      <c r="M368" s="20" t="s">
        <v>643</v>
      </c>
      <c r="O368">
        <v>223</v>
      </c>
      <c r="P368" t="str">
        <f t="shared" si="19"/>
        <v>Iglite-S</v>
      </c>
      <c r="Q368">
        <v>16</v>
      </c>
    </row>
    <row r="369" spans="1:17" x14ac:dyDescent="0.25">
      <c r="A369">
        <v>224</v>
      </c>
      <c r="B369" t="s">
        <v>560</v>
      </c>
      <c r="C369" s="1">
        <f t="shared" si="18"/>
        <v>400</v>
      </c>
      <c r="D369" s="2">
        <v>47</v>
      </c>
      <c r="E369" s="3">
        <v>98</v>
      </c>
      <c r="F369" s="4">
        <v>60</v>
      </c>
      <c r="G369" s="5">
        <v>40</v>
      </c>
      <c r="H369" s="4">
        <v>62</v>
      </c>
      <c r="I369" s="6">
        <v>93</v>
      </c>
      <c r="J369">
        <v>400</v>
      </c>
      <c r="K369" s="9" t="s">
        <v>625</v>
      </c>
      <c r="L369" t="s">
        <v>675</v>
      </c>
      <c r="M369" s="20" t="s">
        <v>643</v>
      </c>
      <c r="O369">
        <v>224</v>
      </c>
      <c r="P369" t="str">
        <f t="shared" si="19"/>
        <v>Blaxer-S</v>
      </c>
      <c r="Q369">
        <v>36</v>
      </c>
    </row>
    <row r="370" spans="1:17" x14ac:dyDescent="0.25">
      <c r="A370">
        <v>225</v>
      </c>
      <c r="B370" t="s">
        <v>561</v>
      </c>
      <c r="C370" s="1">
        <f t="shared" si="18"/>
        <v>516</v>
      </c>
      <c r="D370" s="2">
        <v>95</v>
      </c>
      <c r="E370" s="3">
        <v>115</v>
      </c>
      <c r="F370" s="4">
        <v>65</v>
      </c>
      <c r="G370" s="5">
        <v>46</v>
      </c>
      <c r="H370" s="4">
        <v>95</v>
      </c>
      <c r="I370" s="6">
        <v>100</v>
      </c>
      <c r="J370">
        <v>516</v>
      </c>
      <c r="K370" s="9" t="s">
        <v>625</v>
      </c>
      <c r="L370" t="s">
        <v>675</v>
      </c>
      <c r="M370" s="20" t="s">
        <v>643</v>
      </c>
      <c r="O370">
        <v>225</v>
      </c>
      <c r="P370" t="str">
        <f t="shared" si="19"/>
        <v>Pyrator-S</v>
      </c>
    </row>
    <row r="371" spans="1:17" x14ac:dyDescent="0.25">
      <c r="A371">
        <v>226</v>
      </c>
      <c r="B371" t="s">
        <v>562</v>
      </c>
      <c r="C371" s="1">
        <f t="shared" si="18"/>
        <v>288</v>
      </c>
      <c r="D371" s="2">
        <v>35</v>
      </c>
      <c r="E371" s="3">
        <v>40</v>
      </c>
      <c r="F371" s="4">
        <v>54</v>
      </c>
      <c r="G371" s="5">
        <v>65</v>
      </c>
      <c r="H371" s="4">
        <v>64</v>
      </c>
      <c r="I371" s="6">
        <v>30</v>
      </c>
      <c r="J371">
        <v>288</v>
      </c>
      <c r="K371" s="9" t="s">
        <v>623</v>
      </c>
      <c r="L371" t="s">
        <v>674</v>
      </c>
      <c r="M371" s="20"/>
      <c r="O371">
        <v>226</v>
      </c>
      <c r="P371" t="str">
        <f t="shared" si="19"/>
        <v>Ekans-S</v>
      </c>
      <c r="Q371">
        <v>32</v>
      </c>
    </row>
    <row r="372" spans="1:17" x14ac:dyDescent="0.25">
      <c r="A372">
        <v>227</v>
      </c>
      <c r="B372" t="s">
        <v>563</v>
      </c>
      <c r="C372" s="1">
        <f t="shared" si="18"/>
        <v>490</v>
      </c>
      <c r="D372" s="2">
        <v>80</v>
      </c>
      <c r="E372" s="3">
        <v>40</v>
      </c>
      <c r="F372" s="4">
        <v>90</v>
      </c>
      <c r="G372" s="5">
        <v>115</v>
      </c>
      <c r="H372" s="4">
        <v>90</v>
      </c>
      <c r="I372" s="6">
        <v>75</v>
      </c>
      <c r="J372">
        <v>455</v>
      </c>
      <c r="K372" s="9" t="s">
        <v>623</v>
      </c>
      <c r="L372" t="s">
        <v>674</v>
      </c>
      <c r="M372" s="20"/>
      <c r="O372">
        <v>227</v>
      </c>
      <c r="P372" t="str">
        <f t="shared" si="19"/>
        <v>Arbok-S</v>
      </c>
    </row>
    <row r="373" spans="1:17" x14ac:dyDescent="0.25">
      <c r="A373">
        <v>228</v>
      </c>
      <c r="B373" t="s">
        <v>564</v>
      </c>
      <c r="C373" s="1">
        <f t="shared" si="18"/>
        <v>600</v>
      </c>
      <c r="D373" s="2">
        <v>80</v>
      </c>
      <c r="E373" s="3">
        <v>30</v>
      </c>
      <c r="F373" s="4">
        <v>170</v>
      </c>
      <c r="G373" s="5">
        <v>72</v>
      </c>
      <c r="H373" s="4">
        <v>170</v>
      </c>
      <c r="I373" s="6">
        <v>78</v>
      </c>
      <c r="J373">
        <v>600</v>
      </c>
      <c r="K373" s="9" t="s">
        <v>636</v>
      </c>
      <c r="M373" s="20"/>
      <c r="O373">
        <v>228</v>
      </c>
      <c r="P373" t="str">
        <f t="shared" si="19"/>
        <v>Soarwhell</v>
      </c>
      <c r="Q373" t="s">
        <v>863</v>
      </c>
    </row>
    <row r="374" spans="1:17" x14ac:dyDescent="0.25">
      <c r="A374">
        <v>229</v>
      </c>
      <c r="B374" t="s">
        <v>86</v>
      </c>
      <c r="C374" s="1">
        <f t="shared" si="18"/>
        <v>600</v>
      </c>
      <c r="D374" s="2">
        <v>45</v>
      </c>
      <c r="E374" s="3">
        <v>125</v>
      </c>
      <c r="F374" s="4">
        <v>40</v>
      </c>
      <c r="G374" s="5">
        <v>125</v>
      </c>
      <c r="H374" s="4">
        <v>100</v>
      </c>
      <c r="I374" s="6">
        <v>165</v>
      </c>
      <c r="J374">
        <v>600</v>
      </c>
      <c r="K374" s="9" t="s">
        <v>676</v>
      </c>
      <c r="M374" s="20"/>
      <c r="O374">
        <v>229</v>
      </c>
      <c r="P374" t="str">
        <f t="shared" si="19"/>
        <v>Diftery</v>
      </c>
      <c r="Q374" t="s">
        <v>867</v>
      </c>
    </row>
    <row r="375" spans="1:17" x14ac:dyDescent="0.25">
      <c r="A375">
        <v>230</v>
      </c>
      <c r="B375" t="s">
        <v>565</v>
      </c>
      <c r="C375" s="1">
        <f t="shared" si="18"/>
        <v>625</v>
      </c>
      <c r="D375" s="2">
        <v>80</v>
      </c>
      <c r="E375" s="3">
        <v>5</v>
      </c>
      <c r="F375" s="4">
        <v>130</v>
      </c>
      <c r="G375" s="5">
        <v>150</v>
      </c>
      <c r="H375" s="4">
        <v>180</v>
      </c>
      <c r="I375" s="6">
        <v>80</v>
      </c>
      <c r="J375">
        <v>625</v>
      </c>
      <c r="K375" s="15" t="s">
        <v>669</v>
      </c>
      <c r="M375" s="20"/>
      <c r="O375">
        <v>230</v>
      </c>
      <c r="P375" t="str">
        <f t="shared" si="19"/>
        <v>Vorsuitex</v>
      </c>
      <c r="Q375" t="s">
        <v>864</v>
      </c>
    </row>
    <row r="376" spans="1:17" x14ac:dyDescent="0.25">
      <c r="A376">
        <v>231</v>
      </c>
      <c r="B376" t="s">
        <v>566</v>
      </c>
      <c r="C376" s="1">
        <f t="shared" si="18"/>
        <v>610</v>
      </c>
      <c r="D376" s="2">
        <v>25</v>
      </c>
      <c r="E376" s="3">
        <v>400</v>
      </c>
      <c r="F376" s="4">
        <v>35</v>
      </c>
      <c r="G376" s="5">
        <v>5</v>
      </c>
      <c r="H376" s="4">
        <v>50</v>
      </c>
      <c r="I376" s="6">
        <v>95</v>
      </c>
      <c r="J376">
        <v>610</v>
      </c>
      <c r="K376" s="9" t="s">
        <v>633</v>
      </c>
      <c r="M376" s="20"/>
      <c r="O376">
        <v>231</v>
      </c>
      <c r="P376" t="str">
        <f t="shared" si="19"/>
        <v>Kleinyeti</v>
      </c>
      <c r="Q376" t="s">
        <v>820</v>
      </c>
    </row>
    <row r="377" spans="1:17" x14ac:dyDescent="0.25">
      <c r="A377">
        <v>232</v>
      </c>
      <c r="B377" t="s">
        <v>567</v>
      </c>
      <c r="C377" s="1">
        <f t="shared" si="18"/>
        <v>615</v>
      </c>
      <c r="D377" s="2">
        <v>75</v>
      </c>
      <c r="E377" s="3">
        <v>85</v>
      </c>
      <c r="F377" s="4">
        <v>90</v>
      </c>
      <c r="G377" s="5">
        <v>134</v>
      </c>
      <c r="H377" s="4">
        <v>105</v>
      </c>
      <c r="I377" s="6">
        <v>126</v>
      </c>
      <c r="J377">
        <v>615</v>
      </c>
      <c r="K377" s="9" t="s">
        <v>677</v>
      </c>
      <c r="M377" s="20"/>
      <c r="O377">
        <v>232</v>
      </c>
      <c r="P377" t="str">
        <f t="shared" si="19"/>
        <v>Triwandoliz</v>
      </c>
      <c r="Q377" t="s">
        <v>864</v>
      </c>
    </row>
    <row r="378" spans="1:17" x14ac:dyDescent="0.25">
      <c r="A378">
        <v>233</v>
      </c>
      <c r="B378" t="s">
        <v>568</v>
      </c>
      <c r="C378" s="1">
        <f t="shared" si="18"/>
        <v>680</v>
      </c>
      <c r="D378" s="2">
        <v>100</v>
      </c>
      <c r="E378" s="3">
        <v>70</v>
      </c>
      <c r="F378" s="4">
        <v>150</v>
      </c>
      <c r="G378" s="5">
        <v>150</v>
      </c>
      <c r="H378" s="4">
        <v>100</v>
      </c>
      <c r="I378" s="6">
        <v>110</v>
      </c>
      <c r="J378">
        <v>680</v>
      </c>
      <c r="K378" s="9" t="s">
        <v>678</v>
      </c>
      <c r="M378" s="20"/>
      <c r="O378">
        <v>233</v>
      </c>
      <c r="P378" t="str">
        <f t="shared" si="19"/>
        <v>Relomidel</v>
      </c>
      <c r="Q378" t="s">
        <v>850</v>
      </c>
    </row>
    <row r="379" spans="1:17" x14ac:dyDescent="0.25">
      <c r="A379">
        <v>234</v>
      </c>
      <c r="B379" t="s">
        <v>569</v>
      </c>
      <c r="C379" s="1">
        <f t="shared" si="18"/>
        <v>680</v>
      </c>
      <c r="D379" s="2">
        <v>100</v>
      </c>
      <c r="E379" s="3">
        <v>150</v>
      </c>
      <c r="F379" s="4">
        <v>100</v>
      </c>
      <c r="G379" s="5">
        <v>100</v>
      </c>
      <c r="H379" s="4">
        <v>130</v>
      </c>
      <c r="I379" s="6">
        <v>100</v>
      </c>
      <c r="J379">
        <v>680</v>
      </c>
      <c r="K379" s="9" t="s">
        <v>679</v>
      </c>
      <c r="M379" s="20"/>
      <c r="O379">
        <v>234</v>
      </c>
      <c r="P379" t="str">
        <f t="shared" si="19"/>
        <v>Relopamil</v>
      </c>
      <c r="Q379" t="s">
        <v>852</v>
      </c>
    </row>
    <row r="380" spans="1:17" x14ac:dyDescent="0.25">
      <c r="A380">
        <v>235</v>
      </c>
      <c r="B380" t="s">
        <v>570</v>
      </c>
      <c r="C380" s="1">
        <f t="shared" si="18"/>
        <v>700</v>
      </c>
      <c r="D380" s="2">
        <v>90</v>
      </c>
      <c r="E380" s="3">
        <v>95</v>
      </c>
      <c r="F380" s="4">
        <v>105</v>
      </c>
      <c r="G380" s="5">
        <v>200</v>
      </c>
      <c r="H380" s="4">
        <v>110</v>
      </c>
      <c r="I380" s="6">
        <v>100</v>
      </c>
      <c r="J380">
        <v>700</v>
      </c>
      <c r="K380" s="9" t="s">
        <v>680</v>
      </c>
      <c r="M380" s="20"/>
      <c r="O380">
        <v>235</v>
      </c>
      <c r="P380" t="str">
        <f t="shared" si="19"/>
        <v>Dragowrath</v>
      </c>
      <c r="Q380" t="s">
        <v>865</v>
      </c>
    </row>
    <row r="381" spans="1:17" x14ac:dyDescent="0.25">
      <c r="A381">
        <v>236</v>
      </c>
      <c r="B381" t="s">
        <v>571</v>
      </c>
      <c r="C381" s="1">
        <f t="shared" si="18"/>
        <v>670</v>
      </c>
      <c r="D381" s="2">
        <v>190</v>
      </c>
      <c r="E381" s="3">
        <v>75</v>
      </c>
      <c r="F381" s="4">
        <v>120</v>
      </c>
      <c r="G381" s="5">
        <v>90</v>
      </c>
      <c r="H381" s="4">
        <v>120</v>
      </c>
      <c r="I381" s="6">
        <v>75</v>
      </c>
      <c r="J381">
        <v>670</v>
      </c>
      <c r="K381" s="10" t="s">
        <v>647</v>
      </c>
      <c r="M381" s="20"/>
      <c r="O381">
        <v>236</v>
      </c>
      <c r="P381" t="str">
        <f t="shared" si="19"/>
        <v>Solaroxyous</v>
      </c>
      <c r="Q381" t="s">
        <v>1104</v>
      </c>
    </row>
    <row r="382" spans="1:17" x14ac:dyDescent="0.25">
      <c r="A382">
        <v>237</v>
      </c>
      <c r="B382" t="s">
        <v>576</v>
      </c>
      <c r="C382" s="1">
        <f t="shared" si="18"/>
        <v>550</v>
      </c>
      <c r="D382" s="2">
        <v>110</v>
      </c>
      <c r="E382" s="3">
        <v>100</v>
      </c>
      <c r="F382" s="4">
        <v>75</v>
      </c>
      <c r="G382" s="5">
        <v>100</v>
      </c>
      <c r="H382" s="4">
        <v>75</v>
      </c>
      <c r="I382" s="6">
        <v>90</v>
      </c>
      <c r="J382">
        <v>550</v>
      </c>
      <c r="K382" s="9" t="s">
        <v>602</v>
      </c>
      <c r="O382">
        <v>237</v>
      </c>
      <c r="P382" t="str">
        <f t="shared" si="19"/>
        <v>Kissyfishy-D</v>
      </c>
    </row>
    <row r="383" spans="1:17" x14ac:dyDescent="0.25">
      <c r="A383">
        <v>238</v>
      </c>
      <c r="B383" t="s">
        <v>805</v>
      </c>
      <c r="C383" s="1">
        <f t="shared" si="18"/>
        <v>348</v>
      </c>
      <c r="D383" s="2">
        <v>50</v>
      </c>
      <c r="E383" s="3">
        <v>75</v>
      </c>
      <c r="F383" s="4">
        <v>70</v>
      </c>
      <c r="G383" s="5">
        <v>35</v>
      </c>
      <c r="H383" s="4">
        <v>70</v>
      </c>
      <c r="I383" s="6">
        <v>48</v>
      </c>
      <c r="J383">
        <v>348</v>
      </c>
      <c r="K383" s="9" t="s">
        <v>624</v>
      </c>
      <c r="L383" t="s">
        <v>611</v>
      </c>
      <c r="M383" t="s">
        <v>623</v>
      </c>
    </row>
    <row r="384" spans="1:17" x14ac:dyDescent="0.25">
      <c r="A384">
        <v>239</v>
      </c>
      <c r="B384" t="s">
        <v>806</v>
      </c>
      <c r="C384" s="1">
        <f t="shared" si="18"/>
        <v>488</v>
      </c>
      <c r="D384" s="2">
        <v>65</v>
      </c>
      <c r="E384" s="3">
        <v>90</v>
      </c>
      <c r="F384" s="4">
        <v>115</v>
      </c>
      <c r="G384" s="5">
        <v>45</v>
      </c>
      <c r="H384" s="4">
        <v>115</v>
      </c>
      <c r="I384" s="6">
        <v>58</v>
      </c>
      <c r="J384">
        <v>488</v>
      </c>
      <c r="K384" s="9" t="s">
        <v>624</v>
      </c>
      <c r="L384" t="s">
        <v>611</v>
      </c>
      <c r="M384" t="s">
        <v>623</v>
      </c>
    </row>
    <row r="385" spans="1:13" x14ac:dyDescent="0.25">
      <c r="A385">
        <v>240</v>
      </c>
      <c r="B385" t="s">
        <v>807</v>
      </c>
      <c r="C385" s="1">
        <f t="shared" si="18"/>
        <v>570</v>
      </c>
      <c r="D385" s="2">
        <v>80</v>
      </c>
      <c r="E385" s="3">
        <v>110</v>
      </c>
      <c r="F385" s="4">
        <v>120</v>
      </c>
      <c r="G385" s="5">
        <v>25</v>
      </c>
      <c r="H385" s="4">
        <v>120</v>
      </c>
      <c r="I385" s="6">
        <v>115</v>
      </c>
      <c r="J385">
        <v>570</v>
      </c>
      <c r="K385" t="s">
        <v>808</v>
      </c>
      <c r="L385" t="s">
        <v>611</v>
      </c>
      <c r="M385" t="s">
        <v>623</v>
      </c>
    </row>
    <row r="622" spans="2:2" x14ac:dyDescent="0.25">
      <c r="B622">
        <f>MAX(B385:B620)</f>
        <v>0</v>
      </c>
    </row>
  </sheetData>
  <sortState xmlns:xlrd2="http://schemas.microsoft.com/office/spreadsheetml/2017/richdata2" ref="L1:N20">
    <sortCondition descending="1" ref="L1:L20"/>
  </sortState>
  <phoneticPr fontId="6" type="noConversion"/>
  <conditionalFormatting sqref="M1:M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74">
    <cfRule type="colorScale" priority="2">
      <colorScale>
        <cfvo type="min"/>
        <cfvo type="max"/>
        <color rgb="FFFCFCFF"/>
        <color rgb="FF63BE7B"/>
      </colorScale>
    </cfRule>
  </conditionalFormatting>
  <conditionalFormatting sqref="N55:N74">
    <cfRule type="colorScale" priority="3">
      <colorScale>
        <cfvo type="min"/>
        <cfvo type="max"/>
        <color rgb="FFFDB1B1"/>
        <color rgb="FFEF2525"/>
      </colorScale>
    </cfRule>
  </conditionalFormatting>
  <conditionalFormatting sqref="O55:O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P55:P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Q55:Q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R55:R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S55:S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0:AH26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:C140 C146:C385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2024-05-04T08:40:34Z</dcterms:modified>
</cp:coreProperties>
</file>