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14055" windowHeight="4050"/>
  </bookViews>
  <sheets>
    <sheet name="Sheet1" sheetId="1" r:id="rId1"/>
    <sheet name="Sheet3" sheetId="2" r:id="rId2"/>
    <sheet name="Pivot Table 2" sheetId="3" r:id="rId3"/>
    <sheet name="Sheet2" sheetId="4" r:id="rId4"/>
    <sheet name="Pivot Table 1" sheetId="5" r:id="rId5"/>
  </sheets>
  <calcPr calcId="124519"/>
  <pivotCaches>
    <pivotCache cacheId="5" r:id="rId6"/>
    <pivotCache cacheId="9" r:id="rId7"/>
  </pivotCaches>
  <extLst>
    <ext uri="GoogleSheetsCustomDataVersion1">
      <go:sheetsCustomData xmlns:go="http://customooxmlschemas.google.com/" r:id="" roundtripDataSignature="AMtx7miGA3BATfnkUrG5H1M17YxcRzZhYA=="/>
    </ext>
  </extLst>
</workbook>
</file>

<file path=xl/calcChain.xml><?xml version="1.0" encoding="utf-8"?>
<calcChain xmlns="http://schemas.openxmlformats.org/spreadsheetml/2006/main">
  <c r="D6" i="4"/>
  <c r="D5"/>
  <c r="E4"/>
  <c r="D4"/>
  <c r="D3"/>
  <c r="D2"/>
  <c r="E1"/>
  <c r="D1"/>
  <c r="A20" i="2"/>
  <c r="A4"/>
  <c r="A14"/>
  <c r="A26"/>
  <c r="A5"/>
  <c r="A17"/>
  <c r="A34"/>
  <c r="A13"/>
  <c r="A8"/>
  <c r="A31"/>
  <c r="A10"/>
  <c r="A1"/>
  <c r="A3"/>
  <c r="A6"/>
  <c r="A2"/>
  <c r="A24"/>
  <c r="A28"/>
  <c r="A12"/>
  <c r="A25"/>
  <c r="A27"/>
  <c r="A32"/>
  <c r="A16"/>
  <c r="A30"/>
  <c r="A9"/>
  <c r="A21"/>
  <c r="A33"/>
  <c r="A11"/>
  <c r="A29"/>
  <c r="A7"/>
  <c r="A19"/>
  <c r="A22"/>
  <c r="A18"/>
  <c r="A15"/>
  <c r="A23"/>
</calcChain>
</file>

<file path=xl/sharedStrings.xml><?xml version="1.0" encoding="utf-8"?>
<sst xmlns="http://schemas.openxmlformats.org/spreadsheetml/2006/main" count="2667" uniqueCount="708">
  <si>
    <t>District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</si>
  <si>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</si>
  <si>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</si>
  <si>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</si>
  <si>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</si>
  <si>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</si>
  <si>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</si>
  <si>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</si>
  <si>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</si>
  <si>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</si>
  <si>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</si>
  <si>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</si>
  <si>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</si>
  <si>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</si>
  <si>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</si>
  <si>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</si>
  <si>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</si>
  <si>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</si>
  <si>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</si>
  <si>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</si>
  <si>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</si>
  <si>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</si>
  <si>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</si>
  <si>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</si>
  <si>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</si>
  <si>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</si>
  <si>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</si>
  <si>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</si>
  <si>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</si>
  <si>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</si>
  <si>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</si>
  <si>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</si>
  <si>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</si>
  <si>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</si>
  <si>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</si>
  <si>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</si>
  <si>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</si>
  <si>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</si>
  <si>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</si>
  <si>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</si>
  <si>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</si>
  <si>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</si>
  <si>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</si>
  <si>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</si>
  <si>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</si>
  <si>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</si>
  <si>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</si>
  <si>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</si>
  <si>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</si>
  <si>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</si>
  <si>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</si>
  <si>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</si>
  <si>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</si>
  <si>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</si>
  <si>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</si>
  <si>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</si>
  <si>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</si>
  <si>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</si>
  <si>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</si>
  <si>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</si>
  <si>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</si>
  <si>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</si>
  <si>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</si>
  <si>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</si>
  <si>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</si>
  <si>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</si>
  <si>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</si>
  <si>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</si>
  <si>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</si>
  <si>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</si>
  <si>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</si>
  <si>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</si>
  <si>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</si>
  <si>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</si>
  <si>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</si>
  <si>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</si>
  <si>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</si>
  <si>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</si>
  <si>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</si>
  <si>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</si>
  <si>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</si>
  <si>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</si>
  <si>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</si>
  <si>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</si>
  <si>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</si>
  <si>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</si>
  <si>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</si>
  <si>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</si>
  <si>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</si>
  <si>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</si>
  <si>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</si>
  <si>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</si>
  <si>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</si>
  <si>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</si>
  <si>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</si>
  <si>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</si>
  <si>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</si>
  <si>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</si>
  <si>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</si>
  <si>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</si>
  <si>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</si>
  <si>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</si>
  <si>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</si>
  <si>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</si>
  <si>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</si>
  <si>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</si>
  <si>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</si>
  <si>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</si>
  <si>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</si>
  <si>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</si>
  <si>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</si>
  <si>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</si>
  <si>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</si>
  <si>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</si>
  <si>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</si>
  <si>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</si>
  <si>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</si>
  <si>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</si>
  <si>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</si>
  <si>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</si>
  <si>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</si>
  <si>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</si>
  <si>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</si>
  <si>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</si>
  <si>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</si>
  <si>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</si>
  <si>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</si>
  <si>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</si>
  <si>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</si>
  <si>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</si>
  <si>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</si>
  <si>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</si>
  <si>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</si>
  <si>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</si>
  <si>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</si>
  <si>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</si>
  <si>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</si>
  <si>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</si>
  <si>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</si>
  <si>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</si>
  <si>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</si>
  <si>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</si>
  <si>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</si>
  <si>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</si>
  <si>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</si>
  <si>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</si>
  <si>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</si>
  <si>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</si>
  <si>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</si>
  <si>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</si>
  <si>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</si>
  <si>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</si>
  <si>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</si>
  <si>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</si>
  <si>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</si>
  <si>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</si>
  <si>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</si>
  <si>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</si>
  <si>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</si>
  <si>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</si>
  <si>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</si>
  <si>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</si>
  <si>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</si>
  <si>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</si>
  <si>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</si>
  <si>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</si>
  <si>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</si>
  <si>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</si>
  <si>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</si>
  <si>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</si>
  <si>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</si>
  <si>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</si>
  <si>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</si>
  <si>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</si>
  <si>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</si>
  <si>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</si>
  <si>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</si>
  <si>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</si>
  <si>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</si>
  <si>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</si>
  <si>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</si>
  <si>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</si>
  <si>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</si>
  <si>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</si>
  <si>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</si>
  <si>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</si>
  <si>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</si>
  <si>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</si>
  <si>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</si>
  <si>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</si>
  <si>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</si>
  <si>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</si>
  <si>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</si>
  <si>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</si>
  <si>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</si>
  <si>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</si>
  <si>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</si>
  <si>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</si>
  <si>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</si>
  <si>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</si>
  <si>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</si>
  <si>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</si>
  <si>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</si>
  <si>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</si>
  <si>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</si>
  <si>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</si>
  <si>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</si>
  <si>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</si>
  <si>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</si>
  <si>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</si>
  <si>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</si>
  <si>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</si>
  <si>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</si>
  <si>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</si>
  <si>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</si>
  <si>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</si>
  <si>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</si>
  <si>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</si>
  <si>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</si>
  <si>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</si>
  <si>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</si>
  <si>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</si>
  <si>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</si>
  <si>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</si>
  <si>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</si>
  <si>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</si>
  <si>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</si>
  <si>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</si>
  <si>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</si>
  <si>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</si>
  <si>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</si>
  <si>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</si>
  <si>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</si>
  <si>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</si>
  <si>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</si>
  <si>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</si>
  <si>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</si>
  <si>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</si>
  <si>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</si>
  <si>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</si>
  <si>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</si>
  <si>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</si>
  <si>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</si>
  <si>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</si>
  <si>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</si>
  <si>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</si>
  <si>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</si>
  <si>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</si>
  <si>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</si>
  <si>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</si>
  <si>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</si>
  <si>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</si>
  <si>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</si>
  <si>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</si>
  <si>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</si>
  <si>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</si>
  <si>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</si>
  <si>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</si>
  <si>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</si>
  <si>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</si>
  <si>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</si>
  <si>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</si>
  <si>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</si>
  <si>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</si>
  <si>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</si>
  <si>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</si>
  <si>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</si>
  <si>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</si>
  <si>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</si>
  <si>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</si>
  <si>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</si>
  <si>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</si>
  <si>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</si>
  <si>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</si>
  <si>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</si>
  <si>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</si>
  <si>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</si>
  <si>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</si>
  <si>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</si>
  <si>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</si>
  <si>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</si>
  <si>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</si>
  <si>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</si>
  <si>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</si>
  <si>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</si>
  <si>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</si>
  <si>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</si>
  <si>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</si>
  <si>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</si>
  <si>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</si>
  <si>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</si>
  <si>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</si>
  <si>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</si>
  <si>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</si>
  <si>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</si>
  <si>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</si>
  <si>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</si>
  <si>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</si>
  <si>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</si>
  <si>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</si>
  <si>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</si>
  <si>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</si>
  <si>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</si>
  <si>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</si>
  <si>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</si>
  <si>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</si>
  <si>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</si>
  <si>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</si>
  <si>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</si>
  <si>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</si>
  <si>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</si>
  <si>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</si>
  <si>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</si>
  <si>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</si>
  <si>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</si>
  <si>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</si>
  <si>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</si>
  <si>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</si>
  <si>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</si>
  <si>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</si>
  <si>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</si>
  <si>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</si>
  <si>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</si>
  <si>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</si>
  <si>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</si>
  <si>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</si>
  <si>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</si>
  <si>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</si>
  <si>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</si>
  <si>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</si>
  <si>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</si>
  <si>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</si>
  <si>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</si>
  <si>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</si>
  <si>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</si>
  <si>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</si>
  <si>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</si>
  <si>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</si>
  <si>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</si>
  <si>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</si>
  <si>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</si>
  <si>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</si>
  <si>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</si>
  <si>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</si>
  <si>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</si>
  <si>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</si>
  <si>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</si>
  <si>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</si>
  <si>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</si>
  <si>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</si>
  <si>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</si>
  <si>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</si>
  <si>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</si>
  <si>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</si>
  <si>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</si>
  <si>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</si>
  <si>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</si>
  <si>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</si>
  <si>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</si>
  <si>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</si>
  <si>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</si>
  <si>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</si>
  <si>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</si>
  <si>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</si>
  <si>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</si>
  <si>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</si>
  <si>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</si>
  <si>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</si>
  <si>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</si>
  <si>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</si>
  <si>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</si>
  <si>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</si>
  <si>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</si>
  <si>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</si>
  <si>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</si>
  <si>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</si>
  <si>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</si>
  <si>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</si>
  <si>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</si>
  <si>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</si>
  <si>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</si>
  <si>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</si>
  <si>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</si>
  <si>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</si>
  <si>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</si>
  <si>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</si>
  <si>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</si>
  <si>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</si>
  <si>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</si>
  <si>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</si>
  <si>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</si>
  <si>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</si>
  <si>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</si>
  <si>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</si>
  <si>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</si>
  <si>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</si>
  <si>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</si>
  <si>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</si>
  <si>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</si>
  <si>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</si>
  <si>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</si>
  <si>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</si>
  <si>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</si>
  <si>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</si>
  <si>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</si>
  <si>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</si>
  <si>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</si>
  <si>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</si>
  <si>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</si>
  <si>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</si>
  <si>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</si>
  <si>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</si>
  <si>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</si>
  <si>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</si>
  <si>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</si>
  <si>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</si>
  <si>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</si>
  <si>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</si>
  <si>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</si>
  <si>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</si>
  <si>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</si>
  <si>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</si>
  <si>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</si>
  <si>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</si>
  <si>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</si>
  <si>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</si>
  <si>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</si>
  <si>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</si>
  <si>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</si>
  <si>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</si>
  <si>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</si>
  <si>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</si>
  <si>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</si>
  <si>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</si>
  <si>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</si>
  <si>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</si>
  <si>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</si>
  <si>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</si>
  <si>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</si>
  <si>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</si>
  <si>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</si>
  <si>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</si>
  <si>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</si>
  <si>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</si>
  <si>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</si>
  <si>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</si>
  <si>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</si>
  <si>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</si>
  <si>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</si>
  <si>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</si>
  <si>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</si>
  <si>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</si>
  <si>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</si>
  <si>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</si>
  <si>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</si>
  <si>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</si>
  <si>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</si>
  <si>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</si>
  <si>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</si>
  <si>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</si>
  <si>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</si>
  <si>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</si>
  <si>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</si>
  <si>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</si>
  <si>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</si>
  <si>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</si>
  <si>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</si>
  <si>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</si>
  <si>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</si>
  <si>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</si>
  <si>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</si>
  <si>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</si>
  <si>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</si>
  <si>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</si>
  <si>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</si>
  <si>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</si>
  <si>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</si>
  <si>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</si>
  <si>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</si>
  <si>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</si>
  <si>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</si>
  <si>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</si>
  <si>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</si>
  <si>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</si>
  <si>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</si>
  <si>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</si>
  <si>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</si>
  <si>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</si>
  <si>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</si>
  <si>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</si>
  <si>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</si>
  <si>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</si>
  <si>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</si>
  <si>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</si>
  <si>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</si>
  <si>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</si>
  <si>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</si>
  <si>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</si>
  <si>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</si>
  <si>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</si>
  <si>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</si>
  <si>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</si>
  <si>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</si>
  <si>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</si>
  <si>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</si>
  <si>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</si>
  <si>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</si>
  <si>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</si>
  <si>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</si>
  <si>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</si>
  <si>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</si>
  <si>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</si>
  <si>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</si>
  <si>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</si>
  <si>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</si>
  <si>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</si>
  <si>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</si>
  <si>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</si>
  <si>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</si>
  <si>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</si>
  <si>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</si>
  <si>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</si>
  <si>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</si>
  <si>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</si>
  <si>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</si>
  <si>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</si>
  <si>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</si>
  <si>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</si>
  <si>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</si>
  <si>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</si>
  <si>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</si>
  <si>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</si>
  <si>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</si>
  <si>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</si>
  <si>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</si>
  <si>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</si>
  <si>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</si>
  <si>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</si>
  <si>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</si>
  <si>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</si>
  <si>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</si>
  <si>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</si>
  <si>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</si>
  <si>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</si>
  <si>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</si>
  <si>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</si>
  <si>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</si>
  <si>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</si>
  <si>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</si>
  <si>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</si>
  <si>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</si>
  <si>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</si>
  <si>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</si>
  <si>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</si>
  <si>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</si>
  <si>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</si>
  <si>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</si>
  <si>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</si>
  <si>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</si>
  <si>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</si>
  <si>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</si>
  <si>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</si>
  <si>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</si>
  <si>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</si>
  <si>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</si>
  <si>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</si>
  <si>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</si>
  <si>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</si>
  <si>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</si>
  <si>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</si>
  <si>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</si>
  <si>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</si>
  <si>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</si>
  <si>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</si>
  <si>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</si>
  <si>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</si>
  <si>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</si>
  <si>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</si>
  <si>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</si>
  <si>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</si>
  <si>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</si>
  <si>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</si>
  <si>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</si>
  <si>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</si>
  <si>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</si>
  <si>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</si>
  <si>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</si>
  <si>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</si>
  <si>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</si>
  <si>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</si>
  <si>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</si>
  <si>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</si>
  <si>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</si>
  <si>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</si>
  <si>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</si>
  <si>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</si>
  <si>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</si>
  <si>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</si>
  <si>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</si>
  <si>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</si>
  <si>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</si>
  <si>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</si>
  <si>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</si>
  <si>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</si>
  <si>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</si>
  <si>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</si>
  <si>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</si>
  <si>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</si>
  <si>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</si>
  <si>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</si>
  <si>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</si>
  <si>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</si>
  <si>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</si>
  <si>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</si>
  <si>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</si>
  <si>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</si>
  <si>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</si>
  <si>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</si>
  <si>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</si>
  <si>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</si>
  <si>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</si>
  <si>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</si>
  <si>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</si>
  <si>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</si>
  <si>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</si>
  <si>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</si>
  <si>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</si>
  <si>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</si>
  <si>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</si>
  <si>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</si>
  <si>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</si>
  <si>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</si>
  <si>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</si>
  <si>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</si>
  <si>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</si>
  <si>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</si>
  <si>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</si>
  <si>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</si>
  <si>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</si>
  <si>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</si>
  <si>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</si>
  <si>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</si>
  <si>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</si>
  <si>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</si>
  <si>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</si>
  <si>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</si>
  <si>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</si>
  <si>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</si>
  <si>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</si>
  <si>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</si>
  <si>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</si>
  <si>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</si>
  <si>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</si>
  <si>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</si>
  <si>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</si>
  <si>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</si>
  <si>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</si>
  <si>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</si>
  <si>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</si>
  <si>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</si>
  <si>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</si>
  <si>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</si>
  <si>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</si>
  <si>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</si>
  <si>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</si>
  <si>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</si>
  <si>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</si>
  <si>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</si>
  <si>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SUM of Area_km2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</si>
  <si>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</si>
  <si>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</si>
  <si>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</si>
  <si>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</si>
  <si>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</si>
  <si>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</si>
  <si>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</si>
  <si>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</si>
  <si>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</si>
  <si>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</si>
  <si>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</si>
  <si>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</si>
  <si>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</si>
  <si>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</si>
  <si>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</si>
  <si>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</si>
  <si>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</si>
  <si>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</si>
  <si>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</si>
  <si>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</si>
  <si>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</si>
  <si>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</si>
  <si>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</si>
  <si>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</si>
  <si>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</si>
  <si>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</si>
  <si>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</si>
  <si>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</si>
  <si>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</si>
  <si>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</si>
  <si>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</si>
  <si>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</si>
  <si>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</si>
  <si>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</si>
  <si>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</si>
  <si>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Population</t>
  </si>
  <si>
    <t/>
  </si>
  <si>
    <t>SUM of Population density</t>
  </si>
  <si>
    <t>#N/A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</si>
</sst>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2" borderId="0" xfId="0" applyFont="1" applyFill="1"/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1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theme="7"/>
          <bgColor theme="7"/>
        </patternFill>
      </fill>
    </dxf>
    <dxf>
      <font>
        <color theme="4"/>
      </font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ubhajit Laha" refreshedDate="44880.861379398149" refreshedVersion="3" recordCount="640">
  <cacheSource type="worksheet">
    <worksheetSource ref="A1:C641" sheet="Sheet1"/>
  </cacheSource>
  <cacheFields count="3">
    <cacheField name="District" numFmtId="0">
      <sharedItems count="634"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 count="34"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Jammu and Kashmir"/>
        <s v="Arunachal Pradesh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 minValue="9" maxValue="4567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ubhajit Laha" refreshedDate="44880.861380671297" refreshedVersion="3" recordCount="640">
  <cacheSource type="worksheet">
    <worksheetSource ref="A1:D641" sheet="Sheet1"/>
  </cacheSource>
  <cacheFields count="5">
    <cacheField name="District" numFmtId="0">
      <sharedItems count="634"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 count="34"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Jammu and Kashmir"/>
        <s v="Arunachal Pradesh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 minValue="9" maxValue="45674"/>
    </cacheField>
    <cacheField name="Population" numFmtId="1">
      <sharedItems containsSemiMixedTypes="0" containsString="0" containsNumber="1" containsInteger="1" minValue="8004" maxValue="11060148"/>
    </cacheField>
    <cacheField name="Population density" numFmtId="0" formula="Population/Area_km2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x v="0"/>
    <n v="16105"/>
  </r>
  <r>
    <x v="1"/>
    <x v="1"/>
    <n v="4041"/>
  </r>
  <r>
    <x v="2"/>
    <x v="2"/>
    <n v="8107"/>
  </r>
  <r>
    <x v="3"/>
    <x v="3"/>
    <n v="17048"/>
  </r>
  <r>
    <x v="4"/>
    <x v="4"/>
    <n v="3576"/>
  </r>
  <r>
    <x v="5"/>
    <x v="5"/>
    <n v="8481"/>
  </r>
  <r>
    <x v="6"/>
    <x v="3"/>
    <n v="5676"/>
  </r>
  <r>
    <x v="7"/>
    <x v="6"/>
    <n v="1415"/>
  </r>
  <r>
    <x v="8"/>
    <x v="1"/>
    <n v="3650"/>
  </r>
  <r>
    <x v="9"/>
    <x v="7"/>
    <n v="3182"/>
  </r>
  <r>
    <x v="10"/>
    <x v="1"/>
    <n v="5482"/>
  </r>
  <r>
    <x v="11"/>
    <x v="8"/>
    <n v="3144"/>
  </r>
  <r>
    <x v="12"/>
    <x v="5"/>
    <n v="8380"/>
  </r>
  <r>
    <x v="13"/>
    <x v="9"/>
    <n v="1574"/>
  </r>
  <r>
    <x v="14"/>
    <x v="1"/>
    <n v="2350"/>
  </r>
  <r>
    <x v="15"/>
    <x v="3"/>
    <n v="12210"/>
  </r>
  <r>
    <x v="16"/>
    <x v="2"/>
    <n v="7397"/>
  </r>
  <r>
    <x v="17"/>
    <x v="10"/>
    <n v="2683"/>
  </r>
  <r>
    <x v="18"/>
    <x v="2"/>
    <n v="3204"/>
  </r>
  <r>
    <x v="19"/>
    <x v="0"/>
    <n v="19130"/>
  </r>
  <r>
    <x v="20"/>
    <x v="11"/>
    <n v="3574"/>
  </r>
  <r>
    <x v="21"/>
    <x v="12"/>
    <n v="6190"/>
  </r>
  <r>
    <x v="22"/>
    <x v="13"/>
    <n v="6375"/>
  </r>
  <r>
    <x v="23"/>
    <x v="7"/>
    <n v="3747"/>
  </r>
  <r>
    <x v="24"/>
    <x v="14"/>
    <n v="2830"/>
  </r>
  <r>
    <x v="25"/>
    <x v="15"/>
    <n v="1756"/>
  </r>
  <r>
    <x v="26"/>
    <x v="14"/>
    <n v="638"/>
  </r>
  <r>
    <x v="27"/>
    <x v="7"/>
    <n v="4674"/>
  </r>
  <r>
    <x v="28"/>
    <x v="1"/>
    <n v="2016"/>
  </r>
  <r>
    <x v="29"/>
    <x v="3"/>
    <n v="3305"/>
  </r>
  <r>
    <x v="29"/>
    <x v="3"/>
    <n v="10107"/>
  </r>
  <r>
    <x v="30"/>
    <x v="1"/>
    <n v="4054"/>
  </r>
  <r>
    <x v="31"/>
    <x v="11"/>
    <n v="1361"/>
  </r>
  <r>
    <x v="32"/>
    <x v="16"/>
    <n v="6552"/>
  </r>
  <r>
    <x v="33"/>
    <x v="8"/>
    <n v="2241"/>
  </r>
  <r>
    <x v="34"/>
    <x v="1"/>
    <n v="1321"/>
  </r>
  <r>
    <x v="35"/>
    <x v="1"/>
    <n v="5237"/>
  </r>
  <r>
    <x v="36"/>
    <x v="17"/>
    <n v="2457"/>
  </r>
  <r>
    <x v="37"/>
    <x v="7"/>
    <n v="9229"/>
  </r>
  <r>
    <x v="38"/>
    <x v="13"/>
    <n v="6575"/>
  </r>
  <r>
    <x v="39"/>
    <x v="13"/>
    <n v="3806"/>
  </r>
  <r>
    <x v="40"/>
    <x v="1"/>
    <n v="2981"/>
  </r>
  <r>
    <x v="41"/>
    <x v="1"/>
    <n v="3349"/>
  </r>
  <r>
    <x v="42"/>
    <x v="2"/>
    <n v="10743"/>
  </r>
  <r>
    <x v="43"/>
    <x v="1"/>
    <n v="4408"/>
  </r>
  <r>
    <x v="44"/>
    <x v="11"/>
    <n v="345"/>
  </r>
  <r>
    <x v="45"/>
    <x v="16"/>
    <n v="2196"/>
  </r>
  <r>
    <x v="46"/>
    <x v="16"/>
    <n v="2298"/>
  </r>
  <r>
    <x v="47"/>
    <x v="14"/>
    <n v="3020"/>
  </r>
  <r>
    <x v="48"/>
    <x v="18"/>
    <n v="6882"/>
  </r>
  <r>
    <x v="49"/>
    <x v="5"/>
    <n v="4522"/>
  </r>
  <r>
    <x v="50"/>
    <x v="1"/>
    <n v="4402"/>
  </r>
  <r>
    <x v="51"/>
    <x v="11"/>
    <n v="4243"/>
  </r>
  <r>
    <x v="52"/>
    <x v="5"/>
    <n v="6992"/>
  </r>
  <r>
    <x v="53"/>
    <x v="18"/>
    <n v="7024"/>
  </r>
  <r>
    <x v="54"/>
    <x v="1"/>
    <n v="4120"/>
  </r>
  <r>
    <x v="55"/>
    <x v="13"/>
    <n v="5837"/>
  </r>
  <r>
    <x v="56"/>
    <x v="5"/>
    <n v="28387"/>
  </r>
  <r>
    <x v="57"/>
    <x v="10"/>
    <n v="1482"/>
  </r>
  <r>
    <x v="58"/>
    <x v="17"/>
    <n v="2282"/>
  </r>
  <r>
    <x v="59"/>
    <x v="7"/>
    <n v="5427"/>
  </r>
  <r>
    <x v="60"/>
    <x v="19"/>
    <n v="10470"/>
  </r>
  <r>
    <x v="61"/>
    <x v="1"/>
    <n v="2688"/>
  </r>
  <r>
    <x v="62"/>
    <x v="10"/>
    <n v="3353"/>
  </r>
  <r>
    <x v="63"/>
    <x v="13"/>
    <n v="3098"/>
  </r>
  <r>
    <x v="64"/>
    <x v="14"/>
    <n v="1918"/>
  </r>
  <r>
    <x v="65"/>
    <x v="16"/>
    <n v="13433"/>
  </r>
  <r>
    <x v="66"/>
    <x v="16"/>
    <n v="8461"/>
  </r>
  <r>
    <x v="67"/>
    <x v="7"/>
    <n v="10043"/>
  </r>
  <r>
    <x v="68"/>
    <x v="13"/>
    <n v="2505"/>
  </r>
  <r>
    <x v="69"/>
    <x v="14"/>
    <n v="2569"/>
  </r>
  <r>
    <x v="70"/>
    <x v="3"/>
    <n v="4087"/>
  </r>
  <r>
    <x v="71"/>
    <x v="5"/>
    <n v="5066"/>
  </r>
  <r>
    <x v="72"/>
    <x v="2"/>
    <n v="6509"/>
  </r>
  <r>
    <x v="73"/>
    <x v="2"/>
    <n v="10034"/>
  </r>
  <r>
    <x v="74"/>
    <x v="5"/>
    <n v="10455"/>
  </r>
  <r>
    <x v="75"/>
    <x v="7"/>
    <n v="4459"/>
  </r>
  <r>
    <x v="76"/>
    <x v="9"/>
    <n v="4778"/>
  </r>
  <r>
    <x v="77"/>
    <x v="14"/>
    <n v="2395"/>
  </r>
  <r>
    <x v="78"/>
    <x v="7"/>
    <n v="2772"/>
  </r>
  <r>
    <x v="79"/>
    <x v="3"/>
    <n v="10693"/>
  </r>
  <r>
    <x v="80"/>
    <x v="16"/>
    <n v="5448"/>
  </r>
  <r>
    <x v="81"/>
    <x v="16"/>
    <n v="8530"/>
  </r>
  <r>
    <x v="81"/>
    <x v="16"/>
    <n v="10498"/>
  </r>
  <r>
    <x v="82"/>
    <x v="1"/>
    <n v="4561"/>
  </r>
  <r>
    <x v="83"/>
    <x v="5"/>
    <n v="30239"/>
  </r>
  <r>
    <x v="84"/>
    <x v="19"/>
    <n v="1167"/>
  </r>
  <r>
    <x v="84"/>
    <x v="19"/>
    <n v="8272"/>
  </r>
  <r>
    <x v="85"/>
    <x v="18"/>
    <n v="4545"/>
  </r>
  <r>
    <x v="86"/>
    <x v="20"/>
    <n v="496"/>
  </r>
  <r>
    <x v="87"/>
    <x v="21"/>
    <n v="2883"/>
  </r>
  <r>
    <x v="88"/>
    <x v="17"/>
    <n v="1093"/>
  </r>
  <r>
    <x v="89"/>
    <x v="1"/>
    <n v="5168"/>
  </r>
  <r>
    <x v="90"/>
    <x v="1"/>
    <n v="4512"/>
  </r>
  <r>
    <x v="91"/>
    <x v="3"/>
    <n v="9661"/>
  </r>
  <r>
    <x v="92"/>
    <x v="5"/>
    <n v="5776"/>
  </r>
  <r>
    <x v="93"/>
    <x v="7"/>
    <n v="3427"/>
  </r>
  <r>
    <x v="94"/>
    <x v="14"/>
    <n v="1703"/>
  </r>
  <r>
    <x v="95"/>
    <x v="17"/>
    <n v="3786"/>
  </r>
  <r>
    <x v="96"/>
    <x v="22"/>
    <n v="21"/>
  </r>
  <r>
    <x v="97"/>
    <x v="16"/>
    <n v="5648"/>
  </r>
  <r>
    <x v="98"/>
    <x v="23"/>
    <n v="6522"/>
  </r>
  <r>
    <x v="99"/>
    <x v="8"/>
    <n v="8030"/>
  </r>
  <r>
    <x v="100"/>
    <x v="8"/>
    <n v="1766"/>
  </r>
  <r>
    <x v="101"/>
    <x v="4"/>
    <n v="3185"/>
  </r>
  <r>
    <x v="102"/>
    <x v="1"/>
    <n v="2541"/>
  </r>
  <r>
    <x v="103"/>
    <x v="20"/>
    <n v="3313"/>
  </r>
  <r>
    <x v="104"/>
    <x v="24"/>
    <n v="114"/>
  </r>
  <r>
    <x v="105"/>
    <x v="3"/>
    <n v="11443"/>
  </r>
  <r>
    <x v="106"/>
    <x v="12"/>
    <n v="4662"/>
  </r>
  <r>
    <x v="107"/>
    <x v="21"/>
    <n v="3718"/>
  </r>
  <r>
    <x v="108"/>
    <x v="15"/>
    <n v="2565"/>
  </r>
  <r>
    <x v="109"/>
    <x v="22"/>
    <n v="8687"/>
  </r>
  <r>
    <x v="110"/>
    <x v="7"/>
    <n v="11815"/>
  </r>
  <r>
    <x v="111"/>
    <x v="16"/>
    <n v="4244"/>
  </r>
  <r>
    <x v="112"/>
    <x v="16"/>
    <n v="7202"/>
  </r>
  <r>
    <x v="113"/>
    <x v="17"/>
    <n v="1923"/>
  </r>
  <r>
    <x v="114"/>
    <x v="16"/>
    <n v="8436"/>
  </r>
  <r>
    <x v="115"/>
    <x v="1"/>
    <n v="3216"/>
  </r>
  <r>
    <x v="116"/>
    <x v="5"/>
    <n v="7822"/>
  </r>
  <r>
    <x v="117"/>
    <x v="0"/>
    <n v="15152"/>
  </r>
  <r>
    <x v="118"/>
    <x v="20"/>
    <n v="4570"/>
  </r>
  <r>
    <x v="119"/>
    <x v="5"/>
    <n v="13835"/>
  </r>
  <r>
    <x v="120"/>
    <x v="15"/>
    <n v="1940"/>
  </r>
  <r>
    <x v="121"/>
    <x v="15"/>
    <n v="2904"/>
  </r>
  <r>
    <x v="122"/>
    <x v="13"/>
    <n v="3932"/>
  </r>
  <r>
    <x v="123"/>
    <x v="22"/>
    <n v="491"/>
  </r>
  <r>
    <x v="124"/>
    <x v="22"/>
    <n v="3642"/>
  </r>
  <r>
    <x v="125"/>
    <x v="22"/>
    <n v="8298"/>
  </r>
  <r>
    <x v="126"/>
    <x v="18"/>
    <n v="2219"/>
  </r>
  <r>
    <x v="127"/>
    <x v="16"/>
    <n v="4861"/>
  </r>
  <r>
    <x v="128"/>
    <x v="25"/>
    <n v="72"/>
  </r>
  <r>
    <x v="129"/>
    <x v="7"/>
    <n v="7306"/>
  </r>
  <r>
    <x v="130"/>
    <x v="14"/>
    <n v="2279"/>
  </r>
  <r>
    <x v="131"/>
    <x v="18"/>
    <n v="3149"/>
  </r>
  <r>
    <x v="132"/>
    <x v="17"/>
    <n v="1585"/>
  </r>
  <r>
    <x v="133"/>
    <x v="7"/>
    <n v="2902"/>
  </r>
  <r>
    <x v="134"/>
    <x v="5"/>
    <n v="3432"/>
  </r>
  <r>
    <x v="135"/>
    <x v="16"/>
    <n v="5924"/>
  </r>
  <r>
    <x v="136"/>
    <x v="13"/>
    <n v="2940"/>
  </r>
  <r>
    <x v="137"/>
    <x v="8"/>
    <n v="3088"/>
  </r>
  <r>
    <x v="138"/>
    <x v="21"/>
    <n v="2477"/>
  </r>
  <r>
    <x v="139"/>
    <x v="1"/>
    <n v="2540"/>
  </r>
  <r>
    <x v="140"/>
    <x v="7"/>
    <n v="7020"/>
  </r>
  <r>
    <x v="141"/>
    <x v="26"/>
    <n v="2400"/>
  </r>
  <r>
    <x v="142"/>
    <x v="19"/>
    <n v="4084"/>
  </r>
  <r>
    <x v="143"/>
    <x v="21"/>
    <n v="2040"/>
  </r>
  <r>
    <x v="144"/>
    <x v="7"/>
    <n v="8153"/>
  </r>
  <r>
    <x v="145"/>
    <x v="15"/>
    <n v="2868"/>
  </r>
  <r>
    <x v="146"/>
    <x v="16"/>
    <n v="4260"/>
  </r>
  <r>
    <x v="147"/>
    <x v="5"/>
    <n v="3033"/>
  </r>
  <r>
    <x v="148"/>
    <x v="17"/>
    <n v="3237"/>
  </r>
  <r>
    <x v="149"/>
    <x v="13"/>
    <n v="4452"/>
  </r>
  <r>
    <x v="150"/>
    <x v="17"/>
    <n v="2176"/>
  </r>
  <r>
    <x v="151"/>
    <x v="3"/>
    <n v="7195"/>
  </r>
  <r>
    <x v="152"/>
    <x v="12"/>
    <n v="9129"/>
  </r>
  <r>
    <x v="153"/>
    <x v="17"/>
    <n v="3381"/>
  </r>
  <r>
    <x v="154"/>
    <x v="17"/>
    <n v="4888"/>
  </r>
  <r>
    <x v="155"/>
    <x v="27"/>
    <n v="927"/>
  </r>
  <r>
    <x v="156"/>
    <x v="15"/>
    <n v="2274"/>
  </r>
  <r>
    <x v="157"/>
    <x v="7"/>
    <n v="7470"/>
  </r>
  <r>
    <x v="158"/>
    <x v="25"/>
    <n v="39"/>
  </r>
  <r>
    <x v="159"/>
    <x v="11"/>
    <n v="8912"/>
  </r>
  <r>
    <x v="160"/>
    <x v="21"/>
    <n v="3761"/>
  </r>
  <r>
    <x v="161"/>
    <x v="5"/>
    <n v="3770"/>
  </r>
  <r>
    <x v="162"/>
    <x v="19"/>
    <n v="8535"/>
  </r>
  <r>
    <x v="163"/>
    <x v="22"/>
    <n v="63"/>
  </r>
  <r>
    <x v="164"/>
    <x v="22"/>
    <n v="954"/>
  </r>
  <r>
    <x v="165"/>
    <x v="28"/>
    <n v="2603"/>
  </r>
  <r>
    <x v="166"/>
    <x v="0"/>
    <n v="10807"/>
  </r>
  <r>
    <x v="167"/>
    <x v="12"/>
    <n v="4134"/>
  </r>
  <r>
    <x v="168"/>
    <x v="28"/>
    <n v="2748"/>
  </r>
  <r>
    <x v="169"/>
    <x v="12"/>
    <n v="3603"/>
  </r>
  <r>
    <x v="170"/>
    <x v="6"/>
    <n v="3063"/>
  </r>
  <r>
    <x v="171"/>
    <x v="15"/>
    <n v="4233"/>
  </r>
  <r>
    <x v="172"/>
    <x v="1"/>
    <n v="2431"/>
  </r>
  <r>
    <x v="173"/>
    <x v="1"/>
    <n v="2311"/>
  </r>
  <r>
    <x v="174"/>
    <x v="1"/>
    <n v="2341"/>
  </r>
  <r>
    <x v="175"/>
    <x v="9"/>
    <n v="741"/>
  </r>
  <r>
    <x v="176"/>
    <x v="10"/>
    <n v="1458"/>
  </r>
  <r>
    <x v="177"/>
    <x v="1"/>
    <n v="2181"/>
  </r>
  <r>
    <x v="178"/>
    <x v="9"/>
    <n v="2538"/>
  </r>
  <r>
    <x v="179"/>
    <x v="10"/>
    <n v="1180"/>
  </r>
  <r>
    <x v="180"/>
    <x v="1"/>
    <n v="4152"/>
  </r>
  <r>
    <x v="181"/>
    <x v="1"/>
    <n v="2407"/>
  </r>
  <r>
    <x v="182"/>
    <x v="10"/>
    <n v="5305"/>
  </r>
  <r>
    <x v="183"/>
    <x v="16"/>
    <n v="4657"/>
  </r>
  <r>
    <x v="184"/>
    <x v="3"/>
    <n v="14412"/>
  </r>
  <r>
    <x v="185"/>
    <x v="13"/>
    <n v="4325"/>
  </r>
  <r>
    <x v="186"/>
    <x v="11"/>
    <n v="259"/>
  </r>
  <r>
    <x v="187"/>
    <x v="2"/>
    <n v="2140"/>
  </r>
  <r>
    <x v="188"/>
    <x v="5"/>
    <n v="10978"/>
  </r>
  <r>
    <x v="189"/>
    <x v="13"/>
    <n v="8206"/>
  </r>
  <r>
    <x v="190"/>
    <x v="21"/>
    <n v="4093"/>
  </r>
  <r>
    <x v="191"/>
    <x v="22"/>
    <n v="5329"/>
  </r>
  <r>
    <x v="192"/>
    <x v="1"/>
    <n v="1282"/>
  </r>
  <r>
    <x v="193"/>
    <x v="14"/>
    <n v="4976"/>
  </r>
  <r>
    <x v="194"/>
    <x v="1"/>
    <n v="1179"/>
  </r>
  <r>
    <x v="195"/>
    <x v="1"/>
    <n v="3377"/>
  </r>
  <r>
    <x v="196"/>
    <x v="21"/>
    <n v="4962"/>
  </r>
  <r>
    <x v="197"/>
    <x v="17"/>
    <n v="1824"/>
  </r>
  <r>
    <x v="198"/>
    <x v="21"/>
    <n v="2266"/>
  </r>
  <r>
    <x v="199"/>
    <x v="17"/>
    <n v="3502"/>
  </r>
  <r>
    <x v="200"/>
    <x v="1"/>
    <n v="4003"/>
  </r>
  <r>
    <x v="201"/>
    <x v="3"/>
    <n v="5234"/>
  </r>
  <r>
    <x v="202"/>
    <x v="14"/>
    <n v="2033"/>
  </r>
  <r>
    <x v="203"/>
    <x v="1"/>
    <n v="3321"/>
  </r>
  <r>
    <x v="204"/>
    <x v="16"/>
    <n v="10954"/>
  </r>
  <r>
    <x v="205"/>
    <x v="21"/>
    <n v="5360"/>
  </r>
  <r>
    <x v="206"/>
    <x v="7"/>
    <n v="6390"/>
  </r>
  <r>
    <x v="207"/>
    <x v="0"/>
    <n v="11391"/>
  </r>
  <r>
    <x v="208"/>
    <x v="10"/>
    <n v="3551"/>
  </r>
  <r>
    <x v="209"/>
    <x v="9"/>
    <n v="1258"/>
  </r>
  <r>
    <x v="210"/>
    <x v="7"/>
    <n v="4560"/>
  </r>
  <r>
    <x v="211"/>
    <x v="17"/>
    <n v="1327"/>
  </r>
  <r>
    <x v="212"/>
    <x v="1"/>
    <n v="1118"/>
  </r>
  <r>
    <x v="212"/>
    <x v="1"/>
    <n v="4021"/>
  </r>
  <r>
    <x v="213"/>
    <x v="5"/>
    <n v="9656"/>
  </r>
  <r>
    <x v="214"/>
    <x v="18"/>
    <n v="1467"/>
  </r>
  <r>
    <x v="215"/>
    <x v="7"/>
    <n v="3334"/>
  </r>
  <r>
    <x v="216"/>
    <x v="1"/>
    <n v="5986"/>
  </r>
  <r>
    <x v="217"/>
    <x v="22"/>
    <n v="2360"/>
  </r>
  <r>
    <x v="218"/>
    <x v="16"/>
    <n v="6814"/>
  </r>
  <r>
    <x v="219"/>
    <x v="16"/>
    <n v="4823"/>
  </r>
  <r>
    <x v="220"/>
    <x v="21"/>
    <n v="3555"/>
  </r>
  <r>
    <x v="221"/>
    <x v="3"/>
    <n v="4827"/>
  </r>
  <r>
    <x v="222"/>
    <x v="9"/>
    <n v="3983"/>
  </r>
  <r>
    <x v="223"/>
    <x v="7"/>
    <n v="6703"/>
  </r>
  <r>
    <x v="224"/>
    <x v="10"/>
    <n v="3386"/>
  </r>
  <r>
    <x v="225"/>
    <x v="18"/>
    <n v="3149"/>
  </r>
  <r>
    <x v="226"/>
    <x v="0"/>
    <n v="217"/>
  </r>
  <r>
    <x v="227"/>
    <x v="6"/>
    <n v="4356"/>
  </r>
  <r>
    <x v="228"/>
    <x v="20"/>
    <n v="709"/>
  </r>
  <r>
    <x v="229"/>
    <x v="20"/>
    <n v="519"/>
  </r>
  <r>
    <x v="230"/>
    <x v="7"/>
    <n v="3898"/>
  </r>
  <r>
    <x v="231"/>
    <x v="7"/>
    <n v="5211"/>
  </r>
  <r>
    <x v="232"/>
    <x v="13"/>
    <n v="1668"/>
  </r>
  <r>
    <x v="233"/>
    <x v="28"/>
    <n v="3819"/>
  </r>
  <r>
    <x v="234"/>
    <x v="5"/>
    <n v="11143"/>
  </r>
  <r>
    <x v="235"/>
    <x v="5"/>
    <n v="38401"/>
  </r>
  <r>
    <x v="236"/>
    <x v="13"/>
    <n v="2899"/>
  </r>
  <r>
    <x v="237"/>
    <x v="10"/>
    <n v="2624"/>
  </r>
  <r>
    <x v="238"/>
    <x v="1"/>
    <n v="4565"/>
  </r>
  <r>
    <x v="239"/>
    <x v="3"/>
    <n v="11765"/>
  </r>
  <r>
    <x v="240"/>
    <x v="3"/>
    <n v="7718"/>
  </r>
  <r>
    <x v="241"/>
    <x v="5"/>
    <n v="10640"/>
  </r>
  <r>
    <x v="242"/>
    <x v="18"/>
    <n v="6227"/>
  </r>
  <r>
    <x v="243"/>
    <x v="11"/>
    <n v="2342"/>
  </r>
  <r>
    <x v="244"/>
    <x v="2"/>
    <n v="14184"/>
  </r>
  <r>
    <x v="245"/>
    <x v="21"/>
    <n v="1811"/>
  </r>
  <r>
    <x v="246"/>
    <x v="14"/>
    <n v="3098"/>
  </r>
  <r>
    <x v="247"/>
    <x v="22"/>
    <n v="3853"/>
  </r>
  <r>
    <x v="248"/>
    <x v="19"/>
    <n v="5838"/>
  </r>
  <r>
    <x v="249"/>
    <x v="1"/>
    <n v="4038"/>
  </r>
  <r>
    <x v="250"/>
    <x v="14"/>
    <n v="931"/>
  </r>
  <r>
    <x v="251"/>
    <x v="7"/>
    <n v="3600"/>
  </r>
  <r>
    <x v="252"/>
    <x v="9"/>
    <n v="1834"/>
  </r>
  <r>
    <x v="253"/>
    <x v="5"/>
    <n v="6219"/>
  </r>
  <r>
    <x v="254"/>
    <x v="1"/>
    <n v="5024"/>
  </r>
  <r>
    <x v="255"/>
    <x v="13"/>
    <n v="2114"/>
  </r>
  <r>
    <x v="256"/>
    <x v="5"/>
    <n v="5928"/>
  </r>
  <r>
    <x v="257"/>
    <x v="9"/>
    <n v="2702"/>
  </r>
  <r>
    <x v="258"/>
    <x v="5"/>
    <n v="22850"/>
  </r>
  <r>
    <x v="259"/>
    <x v="17"/>
    <n v="2851"/>
  </r>
  <r>
    <x v="260"/>
    <x v="2"/>
    <n v="8831"/>
  </r>
  <r>
    <x v="261"/>
    <x v="1"/>
    <n v="2249"/>
  </r>
  <r>
    <x v="262"/>
    <x v="19"/>
    <n v="4235"/>
  </r>
  <r>
    <x v="263"/>
    <x v="2"/>
    <n v="45674"/>
  </r>
  <r>
    <x v="264"/>
    <x v="14"/>
    <n v="3332"/>
  </r>
  <r>
    <x v="265"/>
    <x v="9"/>
    <n v="2317"/>
  </r>
  <r>
    <x v="266"/>
    <x v="13"/>
    <n v="7920"/>
  </r>
  <r>
    <x v="267"/>
    <x v="17"/>
    <n v="3105"/>
  </r>
  <r>
    <x v="268"/>
    <x v="17"/>
    <n v="955"/>
  </r>
  <r>
    <x v="269"/>
    <x v="15"/>
    <n v="4104"/>
  </r>
  <r>
    <x v="270"/>
    <x v="13"/>
    <n v="8021"/>
  </r>
  <r>
    <x v="271"/>
    <x v="23"/>
    <n v="5739"/>
  </r>
  <r>
    <x v="272"/>
    <x v="22"/>
    <n v="7161"/>
  </r>
  <r>
    <x v="273"/>
    <x v="1"/>
    <n v="2093"/>
  </r>
  <r>
    <x v="274"/>
    <x v="15"/>
    <n v="4497"/>
  </r>
  <r>
    <x v="275"/>
    <x v="6"/>
    <n v="2961"/>
  </r>
  <r>
    <x v="276"/>
    <x v="22"/>
    <n v="3021"/>
  </r>
  <r>
    <x v="277"/>
    <x v="1"/>
    <n v="3155"/>
  </r>
  <r>
    <x v="278"/>
    <x v="1"/>
    <n v="1955"/>
  </r>
  <r>
    <x v="279"/>
    <x v="10"/>
    <n v="1633"/>
  </r>
  <r>
    <x v="280"/>
    <x v="29"/>
    <n v="157"/>
  </r>
  <r>
    <x v="281"/>
    <x v="5"/>
    <n v="5524"/>
  </r>
  <r>
    <x v="282"/>
    <x v="17"/>
    <n v="10434"/>
  </r>
  <r>
    <x v="283"/>
    <x v="11"/>
    <n v="14036"/>
  </r>
  <r>
    <x v="284"/>
    <x v="17"/>
    <n v="1809"/>
  </r>
  <r>
    <x v="285"/>
    <x v="0"/>
    <n v="11823"/>
  </r>
  <r>
    <x v="286"/>
    <x v="9"/>
    <n v="2520"/>
  </r>
  <r>
    <x v="287"/>
    <x v="15"/>
    <n v="2569"/>
  </r>
  <r>
    <x v="288"/>
    <x v="6"/>
    <n v="1989"/>
  </r>
  <r>
    <x v="289"/>
    <x v="11"/>
    <n v="2502"/>
  </r>
  <r>
    <x v="290"/>
    <x v="14"/>
    <n v="3057"/>
  </r>
  <r>
    <x v="291"/>
    <x v="7"/>
    <n v="4950"/>
  </r>
  <r>
    <x v="292"/>
    <x v="1"/>
    <n v="1779"/>
  </r>
  <r>
    <x v="293"/>
    <x v="13"/>
    <n v="2644"/>
  </r>
  <r>
    <x v="294"/>
    <x v="13"/>
    <n v="8303"/>
  </r>
  <r>
    <x v="295"/>
    <x v="14"/>
    <n v="1486"/>
  </r>
  <r>
    <x v="296"/>
    <x v="0"/>
    <n v="16029"/>
  </r>
  <r>
    <x v="297"/>
    <x v="22"/>
    <n v="7352"/>
  </r>
  <r>
    <x v="298"/>
    <x v="22"/>
    <n v="8025"/>
  </r>
  <r>
    <x v="299"/>
    <x v="2"/>
    <n v="3953"/>
  </r>
  <r>
    <x v="300"/>
    <x v="1"/>
    <n v="7680"/>
  </r>
  <r>
    <x v="301"/>
    <x v="13"/>
    <n v="2813"/>
  </r>
  <r>
    <x v="302"/>
    <x v="21"/>
    <n v="2535"/>
  </r>
  <r>
    <x v="303"/>
    <x v="23"/>
    <n v="6401"/>
  </r>
  <r>
    <x v="304"/>
    <x v="27"/>
    <n v="1130"/>
  </r>
  <r>
    <x v="305"/>
    <x v="14"/>
    <n v="1884"/>
  </r>
  <r>
    <x v="306"/>
    <x v="11"/>
    <n v="1644"/>
  </r>
  <r>
    <x v="307"/>
    <x v="18"/>
    <n v="3387"/>
  </r>
  <r>
    <x v="308"/>
    <x v="16"/>
    <n v="4102"/>
  </r>
  <r>
    <x v="309"/>
    <x v="21"/>
    <n v="2540"/>
  </r>
  <r>
    <x v="310"/>
    <x v="27"/>
    <n v="1463"/>
  </r>
  <r>
    <x v="311"/>
    <x v="17"/>
    <n v="3296"/>
  </r>
  <r>
    <x v="312"/>
    <x v="16"/>
    <n v="3979"/>
  </r>
  <r>
    <x v="313"/>
    <x v="4"/>
    <n v="1382"/>
  </r>
  <r>
    <x v="314"/>
    <x v="3"/>
    <n v="7685"/>
  </r>
  <r>
    <x v="315"/>
    <x v="18"/>
    <n v="185"/>
  </r>
  <r>
    <x v="316"/>
    <x v="6"/>
    <n v="2483"/>
  </r>
  <r>
    <x v="317"/>
    <x v="16"/>
    <n v="5570"/>
  </r>
  <r>
    <x v="318"/>
    <x v="13"/>
    <n v="8807"/>
  </r>
  <r>
    <x v="319"/>
    <x v="19"/>
    <n v="6598"/>
  </r>
  <r>
    <x v="320"/>
    <x v="22"/>
    <n v="6604"/>
  </r>
  <r>
    <x v="321"/>
    <x v="5"/>
    <n v="5217"/>
  </r>
  <r>
    <x v="322"/>
    <x v="6"/>
    <n v="2206"/>
  </r>
  <r>
    <x v="323"/>
    <x v="6"/>
    <n v="2345"/>
  </r>
  <r>
    <x v="324"/>
    <x v="0"/>
    <n v="8727"/>
  </r>
  <r>
    <x v="325"/>
    <x v="15"/>
    <n v="4644"/>
  </r>
  <r>
    <x v="326"/>
    <x v="11"/>
    <n v="410"/>
  </r>
  <r>
    <x v="327"/>
    <x v="23"/>
    <n v="5503"/>
  </r>
  <r>
    <x v="328"/>
    <x v="11"/>
    <n v="2379"/>
  </r>
  <r>
    <x v="329"/>
    <x v="0"/>
    <n v="17658"/>
  </r>
  <r>
    <x v="330"/>
    <x v="9"/>
    <n v="1530"/>
  </r>
  <r>
    <x v="331"/>
    <x v="12"/>
    <n v="6040"/>
  </r>
  <r>
    <x v="332"/>
    <x v="1"/>
    <n v="2905"/>
  </r>
  <r>
    <x v="333"/>
    <x v="22"/>
    <n v="13841"/>
  </r>
  <r>
    <x v="334"/>
    <x v="17"/>
    <n v="2277"/>
  </r>
  <r>
    <x v="335"/>
    <x v="14"/>
    <n v="1228"/>
  </r>
  <r>
    <x v="336"/>
    <x v="30"/>
    <n v="30"/>
  </r>
  <r>
    <x v="337"/>
    <x v="1"/>
    <n v="5039"/>
  </r>
  <r>
    <x v="338"/>
    <x v="21"/>
    <n v="4291"/>
  </r>
  <r>
    <x v="339"/>
    <x v="3"/>
    <n v="7157"/>
  </r>
  <r>
    <x v="340"/>
    <x v="4"/>
    <n v="2557"/>
  </r>
  <r>
    <x v="341"/>
    <x v="11"/>
    <n v="45110"/>
  </r>
  <r>
    <x v="342"/>
    <x v="21"/>
    <n v="1502"/>
  </r>
  <r>
    <x v="343"/>
    <x v="12"/>
    <n v="5212"/>
  </r>
  <r>
    <x v="344"/>
    <x v="27"/>
    <n v="562"/>
  </r>
  <r>
    <x v="345"/>
    <x v="12"/>
    <n v="3900"/>
  </r>
  <r>
    <x v="346"/>
    <x v="12"/>
    <n v="3508"/>
  </r>
  <r>
    <x v="347"/>
    <x v="1"/>
    <n v="2528"/>
  </r>
  <r>
    <x v="348"/>
    <x v="10"/>
    <n v="3578"/>
  </r>
  <r>
    <x v="349"/>
    <x v="4"/>
    <n v="4536"/>
  </r>
  <r>
    <x v="350"/>
    <x v="14"/>
    <n v="1788"/>
  </r>
  <r>
    <x v="351"/>
    <x v="14"/>
    <n v="3501"/>
  </r>
  <r>
    <x v="352"/>
    <x v="15"/>
    <n v="3420"/>
  </r>
  <r>
    <x v="353"/>
    <x v="1"/>
    <n v="1840"/>
  </r>
  <r>
    <x v="354"/>
    <x v="1"/>
    <n v="2952"/>
  </r>
  <r>
    <x v="355"/>
    <x v="19"/>
    <n v="4790"/>
  </r>
  <r>
    <x v="356"/>
    <x v="0"/>
    <n v="18432"/>
  </r>
  <r>
    <x v="357"/>
    <x v="29"/>
    <n v="9"/>
  </r>
  <r>
    <x v="358"/>
    <x v="9"/>
    <n v="1899"/>
  </r>
  <r>
    <x v="359"/>
    <x v="2"/>
    <n v="4401"/>
  </r>
  <r>
    <x v="360"/>
    <x v="1"/>
    <n v="3144"/>
  </r>
  <r>
    <x v="361"/>
    <x v="1"/>
    <n v="2760"/>
  </r>
  <r>
    <x v="362"/>
    <x v="6"/>
    <n v="3554"/>
  </r>
  <r>
    <x v="363"/>
    <x v="18"/>
    <n v="3733"/>
  </r>
  <r>
    <x v="364"/>
    <x v="13"/>
    <n v="5791"/>
  </r>
  <r>
    <x v="365"/>
    <x v="4"/>
    <n v="3025"/>
  </r>
  <r>
    <x v="366"/>
    <x v="23"/>
    <n v="3950"/>
  </r>
  <r>
    <x v="367"/>
    <x v="7"/>
    <n v="5800"/>
  </r>
  <r>
    <x v="368"/>
    <x v="7"/>
    <n v="5535"/>
  </r>
  <r>
    <x v="369"/>
    <x v="16"/>
    <n v="4962"/>
  </r>
  <r>
    <x v="370"/>
    <x v="10"/>
    <n v="2198"/>
  </r>
  <r>
    <x v="371"/>
    <x v="1"/>
    <n v="3340"/>
  </r>
  <r>
    <x v="372"/>
    <x v="1"/>
    <n v="1713"/>
  </r>
  <r>
    <x v="373"/>
    <x v="13"/>
    <n v="10418"/>
  </r>
  <r>
    <x v="374"/>
    <x v="0"/>
    <n v="9699"/>
  </r>
  <r>
    <x v="375"/>
    <x v="1"/>
    <n v="2559"/>
  </r>
  <r>
    <x v="376"/>
    <x v="9"/>
    <n v="1507"/>
  </r>
  <r>
    <x v="377"/>
    <x v="1"/>
    <n v="4405"/>
  </r>
  <r>
    <x v="378"/>
    <x v="10"/>
    <n v="2242"/>
  </r>
  <r>
    <x v="379"/>
    <x v="27"/>
    <n v="1615"/>
  </r>
  <r>
    <x v="380"/>
    <x v="27"/>
    <n v="1786"/>
  </r>
  <r>
    <x v="381"/>
    <x v="1"/>
    <n v="3718"/>
  </r>
  <r>
    <x v="382"/>
    <x v="7"/>
    <n v="4989"/>
  </r>
  <r>
    <x v="383"/>
    <x v="17"/>
    <n v="1551"/>
  </r>
  <r>
    <x v="384"/>
    <x v="10"/>
    <n v="2593"/>
  </r>
  <r>
    <x v="385"/>
    <x v="22"/>
    <n v="157"/>
  </r>
  <r>
    <x v="386"/>
    <x v="3"/>
    <n v="446"/>
  </r>
  <r>
    <x v="387"/>
    <x v="14"/>
    <n v="1419"/>
  </r>
  <r>
    <x v="388"/>
    <x v="18"/>
    <n v="5324"/>
  </r>
  <r>
    <x v="389"/>
    <x v="1"/>
    <n v="4008"/>
  </r>
  <r>
    <x v="390"/>
    <x v="14"/>
    <n v="3172"/>
  </r>
  <r>
    <x v="391"/>
    <x v="16"/>
    <n v="6307"/>
  </r>
  <r>
    <x v="392"/>
    <x v="13"/>
    <n v="5291"/>
  </r>
  <r>
    <x v="393"/>
    <x v="18"/>
    <n v="3927"/>
  </r>
  <r>
    <x v="394"/>
    <x v="17"/>
    <n v="3973"/>
  </r>
  <r>
    <x v="395"/>
    <x v="15"/>
    <n v="4745"/>
  </r>
  <r>
    <x v="396"/>
    <x v="5"/>
    <n v="17718"/>
  </r>
  <r>
    <x v="397"/>
    <x v="3"/>
    <n v="9892"/>
  </r>
  <r>
    <x v="398"/>
    <x v="8"/>
    <n v="4251"/>
  </r>
  <r>
    <x v="399"/>
    <x v="14"/>
    <n v="2355"/>
  </r>
  <r>
    <x v="400"/>
    <x v="17"/>
    <n v="1052"/>
  </r>
  <r>
    <x v="401"/>
    <x v="0"/>
    <n v="14240"/>
  </r>
  <r>
    <x v="402"/>
    <x v="15"/>
    <n v="1684"/>
  </r>
  <r>
    <x v="403"/>
    <x v="3"/>
    <n v="10528"/>
  </r>
  <r>
    <x v="404"/>
    <x v="3"/>
    <n v="5955"/>
  </r>
  <r>
    <x v="405"/>
    <x v="19"/>
    <n v="4653"/>
  </r>
  <r>
    <x v="406"/>
    <x v="2"/>
    <n v="2817"/>
  </r>
  <r>
    <x v="407"/>
    <x v="7"/>
    <n v="5133"/>
  </r>
  <r>
    <x v="408"/>
    <x v="3"/>
    <n v="15530"/>
  </r>
  <r>
    <x v="409"/>
    <x v="2"/>
    <n v="2246"/>
  </r>
  <r>
    <x v="410"/>
    <x v="14"/>
    <n v="2494"/>
  </r>
  <r>
    <x v="411"/>
    <x v="13"/>
    <n v="3890"/>
  </r>
  <r>
    <x v="412"/>
    <x v="7"/>
    <n v="4256"/>
  </r>
  <r>
    <x v="413"/>
    <x v="31"/>
    <n v="35"/>
  </r>
  <r>
    <x v="414"/>
    <x v="32"/>
    <n v="1841"/>
  </r>
  <r>
    <x v="415"/>
    <x v="0"/>
    <n v="7956"/>
  </r>
  <r>
    <x v="416"/>
    <x v="22"/>
    <n v="61"/>
  </r>
  <r>
    <x v="417"/>
    <x v="22"/>
    <n v="3736"/>
  </r>
  <r>
    <x v="418"/>
    <x v="22"/>
    <n v="4226"/>
  </r>
  <r>
    <x v="419"/>
    <x v="22"/>
    <n v="62"/>
  </r>
  <r>
    <x v="420"/>
    <x v="33"/>
    <n v="1736"/>
  </r>
  <r>
    <x v="421"/>
    <x v="26"/>
    <n v="2036"/>
  </r>
  <r>
    <x v="422"/>
    <x v="18"/>
    <n v="4094"/>
  </r>
  <r>
    <x v="423"/>
    <x v="22"/>
    <n v="443"/>
  </r>
  <r>
    <x v="424"/>
    <x v="13"/>
    <n v="3852"/>
  </r>
  <r>
    <x v="425"/>
    <x v="3"/>
    <n v="7569"/>
  </r>
  <r>
    <x v="426"/>
    <x v="21"/>
    <n v="1811"/>
  </r>
  <r>
    <x v="427"/>
    <x v="6"/>
    <n v="4482"/>
  </r>
  <r>
    <x v="428"/>
    <x v="21"/>
    <n v="4393"/>
  </r>
  <r>
    <x v="429"/>
    <x v="5"/>
    <n v="12387"/>
  </r>
  <r>
    <x v="430"/>
    <x v="9"/>
    <n v="1359"/>
  </r>
  <r>
    <x v="431"/>
    <x v="9"/>
    <n v="898"/>
  </r>
  <r>
    <x v="432"/>
    <x v="2"/>
    <n v="5231"/>
  </r>
  <r>
    <x v="433"/>
    <x v="9"/>
    <n v="1268"/>
  </r>
  <r>
    <x v="434"/>
    <x v="7"/>
    <n v="7135"/>
  </r>
  <r>
    <x v="435"/>
    <x v="22"/>
    <n v="3462"/>
  </r>
  <r>
    <x v="436"/>
    <x v="3"/>
    <n v="6214"/>
  </r>
  <r>
    <x v="437"/>
    <x v="18"/>
    <n v="9368"/>
  </r>
  <r>
    <x v="438"/>
    <x v="14"/>
    <n v="5228"/>
  </r>
  <r>
    <x v="439"/>
    <x v="21"/>
    <n v="7224"/>
  </r>
  <r>
    <x v="440"/>
    <x v="2"/>
    <n v="5792"/>
  </r>
  <r>
    <x v="441"/>
    <x v="6"/>
    <n v="2652"/>
  </r>
  <r>
    <x v="442"/>
    <x v="10"/>
    <n v="3325"/>
  </r>
  <r>
    <x v="443"/>
    <x v="14"/>
    <n v="3202"/>
  </r>
  <r>
    <x v="444"/>
    <x v="15"/>
    <n v="5129"/>
  </r>
  <r>
    <x v="445"/>
    <x v="27"/>
    <n v="1651"/>
  </r>
  <r>
    <x v="446"/>
    <x v="27"/>
    <n v="2026"/>
  </r>
  <r>
    <x v="447"/>
    <x v="1"/>
    <n v="3686"/>
  </r>
  <r>
    <x v="448"/>
    <x v="8"/>
    <n v="7090"/>
  </r>
  <r>
    <x v="449"/>
    <x v="2"/>
    <n v="2316"/>
  </r>
  <r>
    <x v="450"/>
    <x v="0"/>
    <n v="17626"/>
  </r>
  <r>
    <x v="451"/>
    <x v="1"/>
    <n v="4449"/>
  </r>
  <r>
    <x v="451"/>
    <x v="1"/>
    <n v="3717"/>
  </r>
  <r>
    <x v="452"/>
    <x v="29"/>
    <n v="294"/>
  </r>
  <r>
    <x v="453"/>
    <x v="15"/>
    <n v="4241"/>
  </r>
  <r>
    <x v="454"/>
    <x v="11"/>
    <n v="1086"/>
  </r>
  <r>
    <x v="455"/>
    <x v="11"/>
    <n v="1674"/>
  </r>
  <r>
    <x v="456"/>
    <x v="3"/>
    <n v="15643"/>
  </r>
  <r>
    <x v="457"/>
    <x v="22"/>
    <n v="3968"/>
  </r>
  <r>
    <x v="458"/>
    <x v="18"/>
    <n v="4713"/>
  </r>
  <r>
    <x v="459"/>
    <x v="21"/>
    <n v="3562"/>
  </r>
  <r>
    <x v="460"/>
    <x v="13"/>
    <n v="3479"/>
  </r>
  <r>
    <x v="461"/>
    <x v="14"/>
    <n v="3229"/>
  </r>
  <r>
    <x v="462"/>
    <x v="18"/>
    <n v="6259"/>
  </r>
  <r>
    <x v="463"/>
    <x v="1"/>
    <n v="4609"/>
  </r>
  <r>
    <x v="464"/>
    <x v="16"/>
    <n v="8442"/>
  </r>
  <r>
    <x v="465"/>
    <x v="3"/>
    <n v="7086"/>
  </r>
  <r>
    <x v="465"/>
    <x v="3"/>
    <n v="7152"/>
  </r>
  <r>
    <x v="466"/>
    <x v="19"/>
    <n v="12383"/>
  </r>
  <r>
    <x v="467"/>
    <x v="7"/>
    <n v="8466"/>
  </r>
  <r>
    <x v="468"/>
    <x v="7"/>
    <n v="6153"/>
  </r>
  <r>
    <x v="469"/>
    <x v="2"/>
    <n v="11198"/>
  </r>
  <r>
    <x v="470"/>
    <x v="19"/>
    <n v="8070"/>
  </r>
  <r>
    <x v="471"/>
    <x v="11"/>
    <n v="2630"/>
  </r>
  <r>
    <x v="472"/>
    <x v="5"/>
    <n v="4655"/>
  </r>
  <r>
    <x v="473"/>
    <x v="16"/>
    <n v="3516"/>
  </r>
  <r>
    <x v="474"/>
    <x v="15"/>
    <n v="6036"/>
  </r>
  <r>
    <x v="475"/>
    <x v="11"/>
    <n v="1329"/>
  </r>
  <r>
    <x v="476"/>
    <x v="21"/>
    <n v="1341"/>
  </r>
  <r>
    <x v="477"/>
    <x v="1"/>
    <n v="2367"/>
  </r>
  <r>
    <x v="478"/>
    <x v="21"/>
    <n v="5097"/>
  </r>
  <r>
    <x v="479"/>
    <x v="0"/>
    <n v="7493"/>
  </r>
  <r>
    <x v="480"/>
    <x v="7"/>
    <n v="4861"/>
  </r>
  <r>
    <x v="481"/>
    <x v="3"/>
    <n v="8208"/>
  </r>
  <r>
    <x v="482"/>
    <x v="13"/>
    <n v="7073"/>
  </r>
  <r>
    <x v="483"/>
    <x v="11"/>
    <n v="1719"/>
  </r>
  <r>
    <x v="484"/>
    <x v="7"/>
    <n v="6314"/>
  </r>
  <r>
    <x v="485"/>
    <x v="9"/>
    <n v="1594"/>
  </r>
  <r>
    <x v="486"/>
    <x v="22"/>
    <n v="2448"/>
  </r>
  <r>
    <x v="487"/>
    <x v="9"/>
    <n v="1745"/>
  </r>
  <r>
    <x v="488"/>
    <x v="14"/>
    <n v="3881"/>
  </r>
  <r>
    <x v="489"/>
    <x v="8"/>
    <n v="1984"/>
  </r>
  <r>
    <x v="490"/>
    <x v="10"/>
    <n v="1356"/>
  </r>
  <r>
    <x v="491"/>
    <x v="2"/>
    <n v="7394"/>
  </r>
  <r>
    <x v="492"/>
    <x v="7"/>
    <n v="10252"/>
  </r>
  <r>
    <x v="493"/>
    <x v="1"/>
    <n v="3689"/>
  </r>
  <r>
    <x v="494"/>
    <x v="14"/>
    <n v="1687"/>
  </r>
  <r>
    <x v="495"/>
    <x v="21"/>
    <n v="2063"/>
  </r>
  <r>
    <x v="496"/>
    <x v="22"/>
    <n v="1094"/>
  </r>
  <r>
    <x v="497"/>
    <x v="4"/>
    <n v="1399"/>
  </r>
  <r>
    <x v="498"/>
    <x v="15"/>
    <n v="5760"/>
  </r>
  <r>
    <x v="499"/>
    <x v="14"/>
    <n v="2904"/>
  </r>
  <r>
    <x v="500"/>
    <x v="11"/>
    <n v="904"/>
  </r>
  <r>
    <x v="501"/>
    <x v="13"/>
    <n v="6624"/>
  </r>
  <r>
    <x v="502"/>
    <x v="3"/>
    <n v="8572"/>
  </r>
  <r>
    <x v="503"/>
    <x v="10"/>
    <n v="3625"/>
  </r>
  <r>
    <x v="504"/>
    <x v="1"/>
    <n v="1646"/>
  </r>
  <r>
    <x v="505"/>
    <x v="1"/>
    <n v="1015"/>
  </r>
  <r>
    <x v="506"/>
    <x v="22"/>
    <n v="2657"/>
  </r>
  <r>
    <x v="507"/>
    <x v="14"/>
    <n v="2641"/>
  </r>
  <r>
    <x v="508"/>
    <x v="3"/>
    <n v="10480"/>
  </r>
  <r>
    <x v="509"/>
    <x v="7"/>
    <n v="7502"/>
  </r>
  <r>
    <x v="510"/>
    <x v="5"/>
    <n v="4498"/>
  </r>
  <r>
    <x v="511"/>
    <x v="7"/>
    <n v="6578"/>
  </r>
  <r>
    <x v="512"/>
    <x v="20"/>
    <n v="3271"/>
  </r>
  <r>
    <x v="513"/>
    <x v="7"/>
    <n v="8758"/>
  </r>
  <r>
    <x v="514"/>
    <x v="4"/>
    <n v="1421"/>
  </r>
  <r>
    <x v="515"/>
    <x v="7"/>
    <n v="6205"/>
  </r>
  <r>
    <x v="516"/>
    <x v="10"/>
    <n v="1282"/>
  </r>
  <r>
    <x v="517"/>
    <x v="1"/>
    <n v="4388"/>
  </r>
  <r>
    <x v="518"/>
    <x v="7"/>
    <n v="6195"/>
  </r>
  <r>
    <x v="519"/>
    <x v="14"/>
    <n v="689"/>
  </r>
  <r>
    <x v="520"/>
    <x v="14"/>
    <n v="349"/>
  </r>
  <r>
    <x v="521"/>
    <x v="7"/>
    <n v="6606"/>
  </r>
  <r>
    <x v="522"/>
    <x v="23"/>
    <n v="5131"/>
  </r>
  <r>
    <x v="523"/>
    <x v="16"/>
    <n v="8478"/>
  </r>
  <r>
    <x v="524"/>
    <x v="7"/>
    <n v="10066"/>
  </r>
  <r>
    <x v="525"/>
    <x v="1"/>
    <n v="1640"/>
  </r>
  <r>
    <x v="526"/>
    <x v="11"/>
    <n v="312"/>
  </r>
  <r>
    <x v="527"/>
    <x v="22"/>
    <n v="2895"/>
  </r>
  <r>
    <x v="528"/>
    <x v="7"/>
    <n v="4851"/>
  </r>
  <r>
    <x v="529"/>
    <x v="5"/>
    <n v="7732"/>
  </r>
  <r>
    <x v="530"/>
    <x v="21"/>
    <n v="3774"/>
  </r>
  <r>
    <x v="531"/>
    <x v="3"/>
    <n v="5207"/>
  </r>
  <r>
    <x v="532"/>
    <x v="7"/>
    <n v="5675"/>
  </r>
  <r>
    <x v="533"/>
    <x v="23"/>
    <n v="2825"/>
  </r>
  <r>
    <x v="534"/>
    <x v="5"/>
    <n v="5136"/>
  </r>
  <r>
    <x v="535"/>
    <x v="9"/>
    <n v="4277"/>
  </r>
  <r>
    <x v="536"/>
    <x v="14"/>
    <n v="2294"/>
  </r>
  <r>
    <x v="537"/>
    <x v="1"/>
    <n v="5743"/>
  </r>
  <r>
    <x v="538"/>
    <x v="15"/>
    <n v="3411"/>
  </r>
  <r>
    <x v="539"/>
    <x v="17"/>
    <n v="2668"/>
  </r>
  <r>
    <x v="540"/>
    <x v="14"/>
    <n v="2219"/>
  </r>
  <r>
    <x v="541"/>
    <x v="23"/>
    <n v="1936"/>
  </r>
  <r>
    <x v="542"/>
    <x v="3"/>
    <n v="14895"/>
  </r>
  <r>
    <x v="543"/>
    <x v="1"/>
    <n v="6905"/>
  </r>
  <r>
    <x v="544"/>
    <x v="9"/>
    <n v="2122"/>
  </r>
  <r>
    <x v="545"/>
    <x v="17"/>
    <n v="5204"/>
  </r>
  <r>
    <x v="546"/>
    <x v="22"/>
    <n v="247"/>
  </r>
  <r>
    <x v="547"/>
    <x v="32"/>
    <n v="2672"/>
  </r>
  <r>
    <x v="548"/>
    <x v="22"/>
    <n v="750"/>
  </r>
  <r>
    <x v="549"/>
    <x v="28"/>
    <n v="1887"/>
  </r>
  <r>
    <x v="550"/>
    <x v="33"/>
    <n v="1966"/>
  </r>
  <r>
    <x v="551"/>
    <x v="26"/>
    <n v="3057"/>
  </r>
  <r>
    <x v="552"/>
    <x v="18"/>
    <n v="9960"/>
  </r>
  <r>
    <x v="553"/>
    <x v="22"/>
    <n v="421"/>
  </r>
  <r>
    <x v="554"/>
    <x v="0"/>
    <n v="13076"/>
  </r>
  <r>
    <x v="555"/>
    <x v="0"/>
    <n v="5837"/>
  </r>
  <r>
    <x v="556"/>
    <x v="11"/>
    <n v="1979"/>
  </r>
  <r>
    <x v="557"/>
    <x v="13"/>
    <n v="2337"/>
  </r>
  <r>
    <x v="558"/>
    <x v="1"/>
    <n v="4436"/>
  </r>
  <r>
    <x v="559"/>
    <x v="13"/>
    <n v="9712"/>
  </r>
  <r>
    <x v="560"/>
    <x v="14"/>
    <n v="2425"/>
  </r>
  <r>
    <x v="561"/>
    <x v="2"/>
    <n v="4549"/>
  </r>
  <r>
    <x v="562"/>
    <x v="2"/>
    <n v="10423"/>
  </r>
  <r>
    <x v="563"/>
    <x v="19"/>
    <n v="15732"/>
  </r>
  <r>
    <x v="564"/>
    <x v="20"/>
    <n v="4391"/>
  </r>
  <r>
    <x v="565"/>
    <x v="2"/>
    <n v="3139"/>
  </r>
  <r>
    <x v="566"/>
    <x v="10"/>
    <n v="2414"/>
  </r>
  <r>
    <x v="567"/>
    <x v="12"/>
    <n v="2172"/>
  </r>
  <r>
    <x v="568"/>
    <x v="8"/>
    <n v="3642"/>
  </r>
  <r>
    <x v="569"/>
    <x v="3"/>
    <n v="9558"/>
  </r>
  <r>
    <x v="570"/>
    <x v="15"/>
    <n v="6188"/>
  </r>
  <r>
    <x v="571"/>
    <x v="2"/>
    <n v="1766"/>
  </r>
  <r>
    <x v="572"/>
    <x v="15"/>
    <n v="5187"/>
  </r>
  <r>
    <x v="573"/>
    <x v="15"/>
    <n v="3703"/>
  </r>
  <r>
    <x v="574"/>
    <x v="15"/>
    <n v="4509"/>
  </r>
  <r>
    <x v="575"/>
    <x v="6"/>
    <n v="2189"/>
  </r>
  <r>
    <x v="576"/>
    <x v="15"/>
    <n v="3710"/>
  </r>
  <r>
    <x v="577"/>
    <x v="15"/>
    <n v="6693"/>
  </r>
  <r>
    <x v="578"/>
    <x v="20"/>
    <n v="514"/>
  </r>
  <r>
    <x v="579"/>
    <x v="6"/>
    <n v="3027"/>
  </r>
  <r>
    <x v="580"/>
    <x v="7"/>
    <n v="5048"/>
  </r>
  <r>
    <x v="581"/>
    <x v="17"/>
    <n v="3790"/>
  </r>
  <r>
    <x v="582"/>
    <x v="12"/>
    <n v="2362"/>
  </r>
  <r>
    <x v="583"/>
    <x v="15"/>
    <n v="4732"/>
  </r>
  <r>
    <x v="584"/>
    <x v="15"/>
    <n v="7194"/>
  </r>
  <r>
    <x v="585"/>
    <x v="15"/>
    <n v="5237"/>
  </r>
  <r>
    <x v="586"/>
    <x v="15"/>
    <n v="3394"/>
  </r>
  <r>
    <x v="587"/>
    <x v="5"/>
    <n v="7194"/>
  </r>
  <r>
    <x v="588"/>
    <x v="27"/>
    <n v="2536"/>
  </r>
  <r>
    <x v="589"/>
    <x v="16"/>
    <n v="10597"/>
  </r>
  <r>
    <x v="590"/>
    <x v="5"/>
    <n v="11724"/>
  </r>
  <r>
    <x v="591"/>
    <x v="17"/>
    <n v="2012"/>
  </r>
  <r>
    <x v="592"/>
    <x v="8"/>
    <n v="2542"/>
  </r>
  <r>
    <x v="593"/>
    <x v="11"/>
    <n v="2637"/>
  </r>
  <r>
    <x v="594"/>
    <x v="16"/>
    <n v="3582"/>
  </r>
  <r>
    <x v="595"/>
    <x v="7"/>
    <n v="6091"/>
  </r>
  <r>
    <x v="596"/>
    <x v="20"/>
    <n v="4544"/>
  </r>
  <r>
    <x v="597"/>
    <x v="7"/>
    <n v="4076"/>
  </r>
  <r>
    <x v="598"/>
    <x v="23"/>
    <n v="1540"/>
  </r>
  <r>
    <x v="599"/>
    <x v="1"/>
    <n v="4558"/>
  </r>
  <r>
    <x v="600"/>
    <x v="12"/>
    <n v="6590"/>
  </r>
  <r>
    <x v="601"/>
    <x v="12"/>
    <n v="7032"/>
  </r>
  <r>
    <x v="602"/>
    <x v="18"/>
    <n v="3140"/>
  </r>
  <r>
    <x v="603"/>
    <x v="16"/>
    <n v="10277"/>
  </r>
  <r>
    <x v="604"/>
    <x v="8"/>
    <n v="8016"/>
  </r>
  <r>
    <x v="605"/>
    <x v="2"/>
    <n v="7546"/>
  </r>
  <r>
    <x v="606"/>
    <x v="14"/>
    <n v="2036"/>
  </r>
  <r>
    <x v="607"/>
    <x v="2"/>
    <n v="3008"/>
  </r>
  <r>
    <x v="608"/>
    <x v="1"/>
    <n v="1535"/>
  </r>
  <r>
    <x v="609"/>
    <x v="15"/>
    <n v="6075"/>
  </r>
  <r>
    <x v="610"/>
    <x v="7"/>
    <n v="7371"/>
  </r>
  <r>
    <x v="611"/>
    <x v="15"/>
    <n v="4483"/>
  </r>
  <r>
    <x v="612"/>
    <x v="15"/>
    <n v="175"/>
  </r>
  <r>
    <x v="613"/>
    <x v="0"/>
    <n v="11161"/>
  </r>
  <r>
    <x v="614"/>
    <x v="0"/>
    <n v="6539"/>
  </r>
  <r>
    <x v="615"/>
    <x v="0"/>
    <n v="12846"/>
  </r>
  <r>
    <x v="616"/>
    <x v="3"/>
    <n v="6309"/>
  </r>
  <r>
    <x v="617"/>
    <x v="3"/>
    <n v="4898"/>
  </r>
  <r>
    <x v="618"/>
    <x v="6"/>
    <n v="2130"/>
  </r>
  <r>
    <x v="619"/>
    <x v="22"/>
    <n v="130"/>
  </r>
  <r>
    <x v="620"/>
    <x v="22"/>
    <n v="1166"/>
  </r>
  <r>
    <x v="621"/>
    <x v="28"/>
    <n v="3677"/>
  </r>
  <r>
    <x v="622"/>
    <x v="0"/>
    <n v="7742"/>
  </r>
  <r>
    <x v="623"/>
    <x v="12"/>
    <n v="7422"/>
  </r>
  <r>
    <x v="624"/>
    <x v="28"/>
    <n v="5247"/>
  </r>
  <r>
    <x v="625"/>
    <x v="12"/>
    <n v="8325"/>
  </r>
  <r>
    <x v="626"/>
    <x v="26"/>
    <n v="2993"/>
  </r>
  <r>
    <x v="627"/>
    <x v="27"/>
    <n v="1628"/>
  </r>
  <r>
    <x v="628"/>
    <x v="16"/>
    <n v="5270"/>
  </r>
  <r>
    <x v="629"/>
    <x v="9"/>
    <n v="1768"/>
  </r>
  <r>
    <x v="630"/>
    <x v="29"/>
    <n v="30"/>
  </r>
  <r>
    <x v="631"/>
    <x v="3"/>
    <n v="13582"/>
  </r>
  <r>
    <x v="632"/>
    <x v="0"/>
    <n v="15359"/>
  </r>
  <r>
    <x v="633"/>
    <x v="27"/>
    <n v="12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0">
  <r>
    <x v="0"/>
    <x v="0"/>
    <n v="16105"/>
    <n v="2741239"/>
  </r>
  <r>
    <x v="1"/>
    <x v="1"/>
    <n v="4041"/>
    <n v="4418797"/>
  </r>
  <r>
    <x v="2"/>
    <x v="2"/>
    <n v="8107"/>
    <n v="7214225"/>
  </r>
  <r>
    <x v="3"/>
    <x v="3"/>
    <n v="17048"/>
    <n v="4543159"/>
  </r>
  <r>
    <x v="4"/>
    <x v="4"/>
    <n v="3576"/>
    <n v="400309"/>
  </r>
  <r>
    <x v="5"/>
    <x v="5"/>
    <n v="8481"/>
    <n v="2583052"/>
  </r>
  <r>
    <x v="6"/>
    <x v="3"/>
    <n v="5676"/>
    <n v="1813906"/>
  </r>
  <r>
    <x v="7"/>
    <x v="6"/>
    <n v="1415"/>
    <n v="2127789"/>
  </r>
  <r>
    <x v="8"/>
    <x v="1"/>
    <n v="3650"/>
    <n v="3673889"/>
  </r>
  <r>
    <x v="9"/>
    <x v="7"/>
    <n v="3182"/>
    <n v="728999"/>
  </r>
  <r>
    <x v="10"/>
    <x v="1"/>
    <n v="5482"/>
    <n v="5954391"/>
  </r>
  <r>
    <x v="11"/>
    <x v="8"/>
    <n v="3144"/>
    <n v="622506"/>
  </r>
  <r>
    <x v="12"/>
    <x v="5"/>
    <n v="8380"/>
    <n v="3674179"/>
  </r>
  <r>
    <x v="13"/>
    <x v="9"/>
    <n v="1574"/>
    <n v="1128350"/>
  </r>
  <r>
    <x v="14"/>
    <x v="1"/>
    <n v="2350"/>
    <n v="2397888"/>
  </r>
  <r>
    <x v="15"/>
    <x v="3"/>
    <n v="12210"/>
    <n v="2888445"/>
  </r>
  <r>
    <x v="16"/>
    <x v="2"/>
    <n v="7397"/>
    <n v="1514190"/>
  </r>
  <r>
    <x v="17"/>
    <x v="10"/>
    <n v="2683"/>
    <n v="2490656"/>
  </r>
  <r>
    <x v="18"/>
    <x v="2"/>
    <n v="3204"/>
    <n v="2092745"/>
  </r>
  <r>
    <x v="19"/>
    <x v="0"/>
    <n v="19130"/>
    <n v="4081148"/>
  </r>
  <r>
    <x v="20"/>
    <x v="11"/>
    <n v="3574"/>
    <n v="1078692"/>
  </r>
  <r>
    <x v="21"/>
    <x v="12"/>
    <n v="6190"/>
    <n v="21167"/>
  </r>
  <r>
    <x v="22"/>
    <x v="13"/>
    <n v="6375"/>
    <n v="1273821"/>
  </r>
  <r>
    <x v="23"/>
    <x v="7"/>
    <n v="3747"/>
    <n v="749237"/>
  </r>
  <r>
    <x v="24"/>
    <x v="14"/>
    <n v="2830"/>
    <n v="2811569"/>
  </r>
  <r>
    <x v="25"/>
    <x v="15"/>
    <n v="1756"/>
    <n v="565223"/>
  </r>
  <r>
    <x v="26"/>
    <x v="14"/>
    <n v="638"/>
    <n v="700843"/>
  </r>
  <r>
    <x v="27"/>
    <x v="7"/>
    <n v="4674"/>
    <n v="845071"/>
  </r>
  <r>
    <x v="28"/>
    <x v="1"/>
    <n v="2016"/>
    <n v="1379545"/>
  </r>
  <r>
    <x v="29"/>
    <x v="3"/>
    <n v="3305"/>
    <n v="2540073"/>
  </r>
  <r>
    <x v="29"/>
    <x v="3"/>
    <n v="10107"/>
    <n v="3701282"/>
  </r>
  <r>
    <x v="30"/>
    <x v="1"/>
    <n v="4054"/>
    <n v="4613913"/>
  </r>
  <r>
    <x v="31"/>
    <x v="11"/>
    <n v="1361"/>
    <n v="753745"/>
  </r>
  <r>
    <x v="32"/>
    <x v="16"/>
    <n v="6552"/>
    <n v="1889752"/>
  </r>
  <r>
    <x v="33"/>
    <x v="8"/>
    <n v="2241"/>
    <n v="259898"/>
  </r>
  <r>
    <x v="34"/>
    <x v="1"/>
    <n v="1321"/>
    <n v="1303048"/>
  </r>
  <r>
    <x v="35"/>
    <x v="1"/>
    <n v="5237"/>
    <n v="3487731"/>
  </r>
  <r>
    <x v="36"/>
    <x v="17"/>
    <n v="2457"/>
    <n v="950075"/>
  </r>
  <r>
    <x v="37"/>
    <x v="7"/>
    <n v="9229"/>
    <n v="1701698"/>
  </r>
  <r>
    <x v="38"/>
    <x v="13"/>
    <n v="6575"/>
    <n v="1648997"/>
  </r>
  <r>
    <x v="39"/>
    <x v="13"/>
    <n v="3806"/>
    <n v="2320529"/>
  </r>
  <r>
    <x v="40"/>
    <x v="1"/>
    <n v="2981"/>
    <n v="3239774"/>
  </r>
  <r>
    <x v="41"/>
    <x v="1"/>
    <n v="3349"/>
    <n v="2148665"/>
  </r>
  <r>
    <x v="42"/>
    <x v="2"/>
    <n v="10743"/>
    <n v="3120506"/>
  </r>
  <r>
    <x v="43"/>
    <x v="1"/>
    <n v="4408"/>
    <n v="1799410"/>
  </r>
  <r>
    <x v="44"/>
    <x v="11"/>
    <n v="345"/>
    <n v="392232"/>
  </r>
  <r>
    <x v="45"/>
    <x v="16"/>
    <n v="2196"/>
    <n v="9621551"/>
  </r>
  <r>
    <x v="46"/>
    <x v="16"/>
    <n v="2298"/>
    <n v="990923"/>
  </r>
  <r>
    <x v="47"/>
    <x v="14"/>
    <n v="3020"/>
    <n v="2034763"/>
  </r>
  <r>
    <x v="48"/>
    <x v="18"/>
    <n v="6882"/>
    <n v="3596674"/>
  </r>
  <r>
    <x v="49"/>
    <x v="5"/>
    <n v="4522"/>
    <n v="1797485"/>
  </r>
  <r>
    <x v="50"/>
    <x v="1"/>
    <n v="4402"/>
    <n v="3260699"/>
  </r>
  <r>
    <x v="51"/>
    <x v="11"/>
    <n v="4243"/>
    <n v="1008039"/>
  </r>
  <r>
    <x v="52"/>
    <x v="5"/>
    <n v="6992"/>
    <n v="1222755"/>
  </r>
  <r>
    <x v="53"/>
    <x v="18"/>
    <n v="7024"/>
    <n v="7717563"/>
  </r>
  <r>
    <x v="54"/>
    <x v="1"/>
    <n v="4120"/>
    <n v="4448359"/>
  </r>
  <r>
    <x v="55"/>
    <x v="13"/>
    <n v="5837"/>
    <n v="1481255"/>
  </r>
  <r>
    <x v="56"/>
    <x v="5"/>
    <n v="28387"/>
    <n v="2603751"/>
  </r>
  <r>
    <x v="57"/>
    <x v="10"/>
    <n v="1482"/>
    <n v="595527"/>
  </r>
  <r>
    <x v="58"/>
    <x v="17"/>
    <n v="2282"/>
    <n v="1693622"/>
  </r>
  <r>
    <x v="59"/>
    <x v="7"/>
    <n v="5427"/>
    <n v="1385881"/>
  </r>
  <r>
    <x v="60"/>
    <x v="19"/>
    <n v="10470"/>
    <n v="1413199"/>
  </r>
  <r>
    <x v="61"/>
    <x v="1"/>
    <n v="2688"/>
    <n v="2464464"/>
  </r>
  <r>
    <x v="62"/>
    <x v="10"/>
    <n v="3353"/>
    <n v="1388525"/>
  </r>
  <r>
    <x v="63"/>
    <x v="13"/>
    <n v="3098"/>
    <n v="441162"/>
  </r>
  <r>
    <x v="64"/>
    <x v="14"/>
    <n v="1918"/>
    <n v="2970541"/>
  </r>
  <r>
    <x v="65"/>
    <x v="16"/>
    <n v="13433"/>
    <n v="4779661"/>
  </r>
  <r>
    <x v="66"/>
    <x v="16"/>
    <n v="8461"/>
    <n v="2452595"/>
  </r>
  <r>
    <x v="67"/>
    <x v="7"/>
    <n v="10043"/>
    <n v="1575362"/>
  </r>
  <r>
    <x v="68"/>
    <x v="13"/>
    <n v="2505"/>
    <n v="1506337"/>
  </r>
  <r>
    <x v="69"/>
    <x v="14"/>
    <n v="2569"/>
    <n v="3037766"/>
  </r>
  <r>
    <x v="70"/>
    <x v="3"/>
    <n v="4087"/>
    <n v="1200334"/>
  </r>
  <r>
    <x v="71"/>
    <x v="5"/>
    <n v="5066"/>
    <n v="2548462"/>
  </r>
  <r>
    <x v="72"/>
    <x v="2"/>
    <n v="6509"/>
    <n v="1551019"/>
  </r>
  <r>
    <x v="73"/>
    <x v="2"/>
    <n v="10034"/>
    <n v="2880365"/>
  </r>
  <r>
    <x v="74"/>
    <x v="5"/>
    <n v="10455"/>
    <n v="2408523"/>
  </r>
  <r>
    <x v="75"/>
    <x v="7"/>
    <n v="4459"/>
    <n v="1703005"/>
  </r>
  <r>
    <x v="76"/>
    <x v="9"/>
    <n v="4778"/>
    <n v="1634445"/>
  </r>
  <r>
    <x v="77"/>
    <x v="14"/>
    <n v="2395"/>
    <n v="2728407"/>
  </r>
  <r>
    <x v="78"/>
    <x v="7"/>
    <n v="2772"/>
    <n v="2371061"/>
  </r>
  <r>
    <x v="79"/>
    <x v="3"/>
    <n v="10693"/>
    <n v="2585049"/>
  </r>
  <r>
    <x v="80"/>
    <x v="16"/>
    <n v="5448"/>
    <n v="1703300"/>
  </r>
  <r>
    <x v="81"/>
    <x v="16"/>
    <n v="8530"/>
    <n v="255230"/>
  </r>
  <r>
    <x v="81"/>
    <x v="16"/>
    <n v="10498"/>
    <n v="2177331"/>
  </r>
  <r>
    <x v="82"/>
    <x v="1"/>
    <n v="4561"/>
    <n v="3682713"/>
  </r>
  <r>
    <x v="83"/>
    <x v="5"/>
    <n v="30239"/>
    <n v="2363937"/>
  </r>
  <r>
    <x v="84"/>
    <x v="19"/>
    <n v="1167"/>
    <n v="381956"/>
  </r>
  <r>
    <x v="84"/>
    <x v="19"/>
    <n v="8272"/>
    <n v="2663629"/>
  </r>
  <r>
    <x v="85"/>
    <x v="18"/>
    <n v="4545"/>
    <n v="3502404"/>
  </r>
  <r>
    <x v="86"/>
    <x v="20"/>
    <n v="496"/>
    <n v="237399"/>
  </r>
  <r>
    <x v="87"/>
    <x v="21"/>
    <n v="2883"/>
    <n v="2062330"/>
  </r>
  <r>
    <x v="88"/>
    <x v="17"/>
    <n v="1093"/>
    <n v="738804"/>
  </r>
  <r>
    <x v="89"/>
    <x v="1"/>
    <n v="5168"/>
    <n v="3681896"/>
  </r>
  <r>
    <x v="90"/>
    <x v="1"/>
    <n v="4512"/>
    <n v="3499171"/>
  </r>
  <r>
    <x v="91"/>
    <x v="3"/>
    <n v="9661"/>
    <n v="2586258"/>
  </r>
  <r>
    <x v="92"/>
    <x v="5"/>
    <n v="5776"/>
    <n v="1110906"/>
  </r>
  <r>
    <x v="93"/>
    <x v="7"/>
    <n v="3427"/>
    <n v="757847"/>
  </r>
  <r>
    <x v="94"/>
    <x v="14"/>
    <n v="1703"/>
    <n v="1706352"/>
  </r>
  <r>
    <x v="95"/>
    <x v="17"/>
    <n v="3786"/>
    <n v="1736617"/>
  </r>
  <r>
    <x v="96"/>
    <x v="22"/>
    <n v="21"/>
    <n v="582320"/>
  </r>
  <r>
    <x v="97"/>
    <x v="16"/>
    <n v="5648"/>
    <n v="1020791"/>
  </r>
  <r>
    <x v="98"/>
    <x v="23"/>
    <n v="6522"/>
    <n v="519080"/>
  </r>
  <r>
    <x v="99"/>
    <x v="8"/>
    <n v="8030"/>
    <n v="391605"/>
  </r>
  <r>
    <x v="100"/>
    <x v="8"/>
    <n v="1766"/>
    <n v="259648"/>
  </r>
  <r>
    <x v="101"/>
    <x v="4"/>
    <n v="3185"/>
    <n v="125745"/>
  </r>
  <r>
    <x v="102"/>
    <x v="1"/>
    <n v="2541"/>
    <n v="1952756"/>
  </r>
  <r>
    <x v="103"/>
    <x v="20"/>
    <n v="3313"/>
    <n v="144182"/>
  </r>
  <r>
    <x v="104"/>
    <x v="24"/>
    <n v="114"/>
    <n v="1055450"/>
  </r>
  <r>
    <x v="105"/>
    <x v="3"/>
    <n v="11443"/>
    <n v="2204307"/>
  </r>
  <r>
    <x v="106"/>
    <x v="12"/>
    <n v="4662"/>
    <n v="148226"/>
  </r>
  <r>
    <x v="107"/>
    <x v="21"/>
    <n v="3718"/>
    <n v="1042886"/>
  </r>
  <r>
    <x v="108"/>
    <x v="15"/>
    <n v="2565"/>
    <n v="735394"/>
  </r>
  <r>
    <x v="109"/>
    <x v="22"/>
    <n v="8687"/>
    <n v="1762375"/>
  </r>
  <r>
    <x v="110"/>
    <x v="7"/>
    <n v="11815"/>
    <n v="2090922"/>
  </r>
  <r>
    <x v="111"/>
    <x v="16"/>
    <n v="4244"/>
    <n v="1255104"/>
  </r>
  <r>
    <x v="112"/>
    <x v="16"/>
    <n v="7202"/>
    <n v="1137961"/>
  </r>
  <r>
    <x v="113"/>
    <x v="17"/>
    <n v="1923"/>
    <n v="482162"/>
  </r>
  <r>
    <x v="114"/>
    <x v="16"/>
    <n v="8436"/>
    <n v="1659456"/>
  </r>
  <r>
    <x v="115"/>
    <x v="1"/>
    <n v="3216"/>
    <n v="991730"/>
  </r>
  <r>
    <x v="116"/>
    <x v="5"/>
    <n v="7822"/>
    <n v="1544338"/>
  </r>
  <r>
    <x v="117"/>
    <x v="0"/>
    <n v="15152"/>
    <n v="4174064"/>
  </r>
  <r>
    <x v="118"/>
    <x v="20"/>
    <n v="4570"/>
    <n v="274143"/>
  </r>
  <r>
    <x v="119"/>
    <x v="5"/>
    <n v="13835"/>
    <n v="2039547"/>
  </r>
  <r>
    <x v="120"/>
    <x v="15"/>
    <n v="1940"/>
    <n v="754894"/>
  </r>
  <r>
    <x v="121"/>
    <x v="15"/>
    <n v="2904"/>
    <n v="1064493"/>
  </r>
  <r>
    <x v="122"/>
    <x v="13"/>
    <n v="3932"/>
    <n v="2624470"/>
  </r>
  <r>
    <x v="123"/>
    <x v="22"/>
    <n v="491"/>
    <n v="343709"/>
  </r>
  <r>
    <x v="124"/>
    <x v="22"/>
    <n v="3642"/>
    <n v="2127086"/>
  </r>
  <r>
    <x v="125"/>
    <x v="22"/>
    <n v="8298"/>
    <n v="533638"/>
  </r>
  <r>
    <x v="126"/>
    <x v="18"/>
    <n v="2219"/>
    <n v="1676276"/>
  </r>
  <r>
    <x v="127"/>
    <x v="16"/>
    <n v="4861"/>
    <n v="2089649"/>
  </r>
  <r>
    <x v="128"/>
    <x v="25"/>
    <n v="72"/>
    <n v="191173"/>
  </r>
  <r>
    <x v="129"/>
    <x v="7"/>
    <n v="7306"/>
    <n v="1264219"/>
  </r>
  <r>
    <x v="130"/>
    <x v="14"/>
    <n v="2279"/>
    <n v="3937385"/>
  </r>
  <r>
    <x v="131"/>
    <x v="18"/>
    <n v="3149"/>
    <n v="1846823"/>
  </r>
  <r>
    <x v="132"/>
    <x v="17"/>
    <n v="1585"/>
    <n v="928500"/>
  </r>
  <r>
    <x v="133"/>
    <x v="7"/>
    <n v="2902"/>
    <n v="786754"/>
  </r>
  <r>
    <x v="134"/>
    <x v="5"/>
    <n v="3432"/>
    <n v="1634409"/>
  </r>
  <r>
    <x v="135"/>
    <x v="16"/>
    <n v="5924"/>
    <n v="1945497"/>
  </r>
  <r>
    <x v="136"/>
    <x v="13"/>
    <n v="2940"/>
    <n v="312520"/>
  </r>
  <r>
    <x v="137"/>
    <x v="8"/>
    <n v="3088"/>
    <n v="1696694"/>
  </r>
  <r>
    <x v="138"/>
    <x v="21"/>
    <n v="2477"/>
    <n v="1492073"/>
  </r>
  <r>
    <x v="139"/>
    <x v="1"/>
    <n v="2540"/>
    <n v="3100946"/>
  </r>
  <r>
    <x v="140"/>
    <x v="7"/>
    <n v="7020"/>
    <n v="1563715"/>
  </r>
  <r>
    <x v="141"/>
    <x v="26"/>
    <n v="2400"/>
    <n v="378230"/>
  </r>
  <r>
    <x v="142"/>
    <x v="19"/>
    <n v="4084"/>
    <n v="799781"/>
  </r>
  <r>
    <x v="143"/>
    <x v="21"/>
    <n v="2040"/>
    <n v="2684487"/>
  </r>
  <r>
    <x v="144"/>
    <x v="7"/>
    <n v="8153"/>
    <n v="2185793"/>
  </r>
  <r>
    <x v="145"/>
    <x v="15"/>
    <n v="2868"/>
    <n v="1245899"/>
  </r>
  <r>
    <x v="146"/>
    <x v="16"/>
    <n v="4260"/>
    <n v="1847023"/>
  </r>
  <r>
    <x v="147"/>
    <x v="5"/>
    <n v="3033"/>
    <n v="1206516"/>
  </r>
  <r>
    <x v="148"/>
    <x v="17"/>
    <n v="3237"/>
    <n v="686133"/>
  </r>
  <r>
    <x v="149"/>
    <x v="13"/>
    <n v="4452"/>
    <n v="1192811"/>
  </r>
  <r>
    <x v="150"/>
    <x v="17"/>
    <n v="2176"/>
    <n v="1949258"/>
  </r>
  <r>
    <x v="151"/>
    <x v="3"/>
    <n v="7195"/>
    <n v="2050862"/>
  </r>
  <r>
    <x v="152"/>
    <x v="12"/>
    <n v="9129"/>
    <n v="8004"/>
  </r>
  <r>
    <x v="153"/>
    <x v="17"/>
    <n v="3381"/>
    <n v="1326335"/>
  </r>
  <r>
    <x v="154"/>
    <x v="17"/>
    <n v="4888"/>
    <n v="214102"/>
  </r>
  <r>
    <x v="155"/>
    <x v="27"/>
    <n v="927"/>
    <n v="378811"/>
  </r>
  <r>
    <x v="156"/>
    <x v="15"/>
    <n v="2274"/>
    <n v="1264277"/>
  </r>
  <r>
    <x v="157"/>
    <x v="7"/>
    <n v="7470"/>
    <n v="704524"/>
  </r>
  <r>
    <x v="158"/>
    <x v="25"/>
    <n v="39"/>
    <n v="52074"/>
  </r>
  <r>
    <x v="159"/>
    <x v="11"/>
    <n v="8912"/>
    <n v="409936"/>
  </r>
  <r>
    <x v="160"/>
    <x v="21"/>
    <n v="3761"/>
    <n v="1321442"/>
  </r>
  <r>
    <x v="161"/>
    <x v="5"/>
    <n v="3770"/>
    <n v="1388552"/>
  </r>
  <r>
    <x v="162"/>
    <x v="19"/>
    <n v="8535"/>
    <n v="3343872"/>
  </r>
  <r>
    <x v="163"/>
    <x v="22"/>
    <n v="63"/>
    <n v="1709346"/>
  </r>
  <r>
    <x v="164"/>
    <x v="22"/>
    <n v="954"/>
    <n v="283583"/>
  </r>
  <r>
    <x v="165"/>
    <x v="28"/>
    <n v="2603"/>
    <n v="317917"/>
  </r>
  <r>
    <x v="166"/>
    <x v="0"/>
    <n v="10807"/>
    <n v="5154296"/>
  </r>
  <r>
    <x v="167"/>
    <x v="12"/>
    <n v="4134"/>
    <n v="78690"/>
  </r>
  <r>
    <x v="168"/>
    <x v="28"/>
    <n v="2748"/>
    <n v="825922"/>
  </r>
  <r>
    <x v="169"/>
    <x v="12"/>
    <n v="3603"/>
    <n v="99214"/>
  </r>
  <r>
    <x v="170"/>
    <x v="6"/>
    <n v="3063"/>
    <n v="3282388"/>
  </r>
  <r>
    <x v="171"/>
    <x v="15"/>
    <n v="4233"/>
    <n v="1339101"/>
  </r>
  <r>
    <x v="172"/>
    <x v="1"/>
    <n v="2431"/>
    <n v="1774480"/>
  </r>
  <r>
    <x v="173"/>
    <x v="1"/>
    <n v="2311"/>
    <n v="1581810"/>
  </r>
  <r>
    <x v="174"/>
    <x v="1"/>
    <n v="2341"/>
    <n v="2470996"/>
  </r>
  <r>
    <x v="175"/>
    <x v="9"/>
    <n v="741"/>
    <n v="1809733"/>
  </r>
  <r>
    <x v="176"/>
    <x v="10"/>
    <n v="1458"/>
    <n v="617508"/>
  </r>
  <r>
    <x v="177"/>
    <x v="1"/>
    <n v="2181"/>
    <n v="1885204"/>
  </r>
  <r>
    <x v="178"/>
    <x v="9"/>
    <n v="2538"/>
    <n v="942011"/>
  </r>
  <r>
    <x v="179"/>
    <x v="10"/>
    <n v="1180"/>
    <n v="600163"/>
  </r>
  <r>
    <x v="180"/>
    <x v="1"/>
    <n v="4152"/>
    <n v="2632733"/>
  </r>
  <r>
    <x v="181"/>
    <x v="1"/>
    <n v="2407"/>
    <n v="2498156"/>
  </r>
  <r>
    <x v="182"/>
    <x v="10"/>
    <n v="5305"/>
    <n v="2029074"/>
  </r>
  <r>
    <x v="183"/>
    <x v="16"/>
    <n v="4657"/>
    <n v="1064570"/>
  </r>
  <r>
    <x v="184"/>
    <x v="3"/>
    <n v="14412"/>
    <n v="1072942"/>
  </r>
  <r>
    <x v="185"/>
    <x v="13"/>
    <n v="4325"/>
    <n v="577817"/>
  </r>
  <r>
    <x v="186"/>
    <x v="11"/>
    <n v="259"/>
    <n v="297446"/>
  </r>
  <r>
    <x v="187"/>
    <x v="2"/>
    <n v="2140"/>
    <n v="1391753"/>
  </r>
  <r>
    <x v="188"/>
    <x v="5"/>
    <n v="10978"/>
    <n v="1969168"/>
  </r>
  <r>
    <x v="189"/>
    <x v="13"/>
    <n v="8206"/>
    <n v="3529031"/>
  </r>
  <r>
    <x v="190"/>
    <x v="21"/>
    <n v="4093"/>
    <n v="1322784"/>
  </r>
  <r>
    <x v="191"/>
    <x v="22"/>
    <n v="5329"/>
    <n v="687271"/>
  </r>
  <r>
    <x v="192"/>
    <x v="1"/>
    <n v="1282"/>
    <n v="1648115"/>
  </r>
  <r>
    <x v="193"/>
    <x v="14"/>
    <n v="4976"/>
    <n v="4391418"/>
  </r>
  <r>
    <x v="194"/>
    <x v="1"/>
    <n v="1179"/>
    <n v="4681645"/>
  </r>
  <r>
    <x v="195"/>
    <x v="1"/>
    <n v="3377"/>
    <n v="3620268"/>
  </r>
  <r>
    <x v="196"/>
    <x v="21"/>
    <n v="4962"/>
    <n v="2445474"/>
  </r>
  <r>
    <x v="197"/>
    <x v="17"/>
    <n v="1824"/>
    <n v="1008183"/>
  </r>
  <r>
    <x v="198"/>
    <x v="21"/>
    <n v="2266"/>
    <n v="1313551"/>
  </r>
  <r>
    <x v="199"/>
    <x v="17"/>
    <n v="3502"/>
    <n v="1066888"/>
  </r>
  <r>
    <x v="200"/>
    <x v="1"/>
    <n v="4003"/>
    <n v="3433919"/>
  </r>
  <r>
    <x v="201"/>
    <x v="3"/>
    <n v="5234"/>
    <n v="1322507"/>
  </r>
  <r>
    <x v="202"/>
    <x v="14"/>
    <n v="2033"/>
    <n v="2562012"/>
  </r>
  <r>
    <x v="203"/>
    <x v="1"/>
    <n v="3321"/>
    <n v="4440895"/>
  </r>
  <r>
    <x v="204"/>
    <x v="16"/>
    <n v="10954"/>
    <n v="2566326"/>
  </r>
  <r>
    <x v="205"/>
    <x v="21"/>
    <n v="5360"/>
    <n v="1025213"/>
  </r>
  <r>
    <x v="206"/>
    <x v="7"/>
    <n v="6390"/>
    <n v="1241519"/>
  </r>
  <r>
    <x v="207"/>
    <x v="0"/>
    <n v="11391"/>
    <n v="4887813"/>
  </r>
  <r>
    <x v="208"/>
    <x v="10"/>
    <n v="3551"/>
    <n v="2298323"/>
  </r>
  <r>
    <x v="209"/>
    <x v="9"/>
    <n v="1258"/>
    <n v="1514432"/>
  </r>
  <r>
    <x v="210"/>
    <x v="7"/>
    <n v="4560"/>
    <n v="2032036"/>
  </r>
  <r>
    <x v="211"/>
    <x v="17"/>
    <n v="1327"/>
    <n v="659296"/>
  </r>
  <r>
    <x v="212"/>
    <x v="1"/>
    <n v="1118"/>
    <n v="454768"/>
  </r>
  <r>
    <x v="212"/>
    <x v="1"/>
    <n v="4021"/>
    <n v="1104285"/>
  </r>
  <r>
    <x v="213"/>
    <x v="5"/>
    <n v="9656"/>
    <n v="1774692"/>
  </r>
  <r>
    <x v="214"/>
    <x v="18"/>
    <n v="1467"/>
    <n v="4850029"/>
  </r>
  <r>
    <x v="215"/>
    <x v="7"/>
    <n v="3334"/>
    <n v="570465"/>
  </r>
  <r>
    <x v="216"/>
    <x v="1"/>
    <n v="5986"/>
    <n v="4092845"/>
  </r>
  <r>
    <x v="217"/>
    <x v="22"/>
    <n v="2360"/>
    <n v="1890422"/>
  </r>
  <r>
    <x v="218"/>
    <x v="16"/>
    <n v="6814"/>
    <n v="1776421"/>
  </r>
  <r>
    <x v="219"/>
    <x v="16"/>
    <n v="4823"/>
    <n v="1597668"/>
  </r>
  <r>
    <x v="220"/>
    <x v="21"/>
    <n v="3555"/>
    <n v="1734495"/>
  </r>
  <r>
    <x v="221"/>
    <x v="3"/>
    <n v="4827"/>
    <n v="1177345"/>
  </r>
  <r>
    <x v="222"/>
    <x v="9"/>
    <n v="3983"/>
    <n v="1743931"/>
  </r>
  <r>
    <x v="223"/>
    <x v="7"/>
    <n v="6703"/>
    <n v="1241350"/>
  </r>
  <r>
    <x v="224"/>
    <x v="10"/>
    <n v="3386"/>
    <n v="1586625"/>
  </r>
  <r>
    <x v="225"/>
    <x v="18"/>
    <n v="3149"/>
    <n v="5519145"/>
  </r>
  <r>
    <x v="226"/>
    <x v="0"/>
    <n v="217"/>
    <n v="3943323"/>
  </r>
  <r>
    <x v="227"/>
    <x v="6"/>
    <n v="4356"/>
    <n v="1108974"/>
  </r>
  <r>
    <x v="228"/>
    <x v="20"/>
    <n v="709"/>
    <n v="456113"/>
  </r>
  <r>
    <x v="229"/>
    <x v="20"/>
    <n v="519"/>
    <n v="517992"/>
  </r>
  <r>
    <x v="230"/>
    <x v="7"/>
    <n v="3898"/>
    <n v="3276697"/>
  </r>
  <r>
    <x v="231"/>
    <x v="7"/>
    <n v="5211"/>
    <n v="2463289"/>
  </r>
  <r>
    <x v="232"/>
    <x v="13"/>
    <n v="1668"/>
    <n v="1136971"/>
  </r>
  <r>
    <x v="233"/>
    <x v="28"/>
    <n v="3819"/>
    <n v="395124"/>
  </r>
  <r>
    <x v="234"/>
    <x v="5"/>
    <n v="11143"/>
    <n v="6626178"/>
  </r>
  <r>
    <x v="235"/>
    <x v="5"/>
    <n v="38401"/>
    <n v="669919"/>
  </r>
  <r>
    <x v="236"/>
    <x v="13"/>
    <n v="2899"/>
    <n v="1827192"/>
  </r>
  <r>
    <x v="237"/>
    <x v="10"/>
    <n v="2624"/>
    <n v="2193590"/>
  </r>
  <r>
    <x v="238"/>
    <x v="1"/>
    <n v="4565"/>
    <n v="1689974"/>
  </r>
  <r>
    <x v="239"/>
    <x v="3"/>
    <n v="11765"/>
    <n v="4229917"/>
  </r>
  <r>
    <x v="240"/>
    <x v="3"/>
    <n v="7718"/>
    <n v="1959046"/>
  </r>
  <r>
    <x v="241"/>
    <x v="5"/>
    <n v="10640"/>
    <n v="1828730"/>
  </r>
  <r>
    <x v="242"/>
    <x v="18"/>
    <n v="6227"/>
    <n v="3872846"/>
  </r>
  <r>
    <x v="243"/>
    <x v="11"/>
    <n v="2342"/>
    <n v="1529958"/>
  </r>
  <r>
    <x v="244"/>
    <x v="2"/>
    <n v="14184"/>
    <n v="2160119"/>
  </r>
  <r>
    <x v="245"/>
    <x v="21"/>
    <n v="1811"/>
    <n v="791042"/>
  </r>
  <r>
    <x v="246"/>
    <x v="14"/>
    <n v="3098"/>
    <n v="1760405"/>
  </r>
  <r>
    <x v="247"/>
    <x v="22"/>
    <n v="3853"/>
    <n v="1619707"/>
  </r>
  <r>
    <x v="248"/>
    <x v="19"/>
    <n v="5838"/>
    <n v="851669"/>
  </r>
  <r>
    <x v="249"/>
    <x v="1"/>
    <n v="4038"/>
    <n v="4494204"/>
  </r>
  <r>
    <x v="250"/>
    <x v="14"/>
    <n v="931"/>
    <n v="1125313"/>
  </r>
  <r>
    <x v="251"/>
    <x v="7"/>
    <n v="3600"/>
    <n v="1025048"/>
  </r>
  <r>
    <x v="252"/>
    <x v="9"/>
    <n v="1834"/>
    <n v="958405"/>
  </r>
  <r>
    <x v="253"/>
    <x v="5"/>
    <n v="6219"/>
    <n v="1411129"/>
  </r>
  <r>
    <x v="254"/>
    <x v="1"/>
    <n v="5024"/>
    <n v="1998603"/>
  </r>
  <r>
    <x v="255"/>
    <x v="13"/>
    <n v="2114"/>
    <n v="579505"/>
  </r>
  <r>
    <x v="256"/>
    <x v="5"/>
    <n v="5928"/>
    <n v="2137045"/>
  </r>
  <r>
    <x v="257"/>
    <x v="9"/>
    <n v="2702"/>
    <n v="1334152"/>
  </r>
  <r>
    <x v="258"/>
    <x v="5"/>
    <n v="22850"/>
    <n v="3687165"/>
  </r>
  <r>
    <x v="259"/>
    <x v="17"/>
    <n v="2851"/>
    <n v="1092256"/>
  </r>
  <r>
    <x v="260"/>
    <x v="2"/>
    <n v="8831"/>
    <n v="2743082"/>
  </r>
  <r>
    <x v="261"/>
    <x v="1"/>
    <n v="2249"/>
    <n v="1840221"/>
  </r>
  <r>
    <x v="262"/>
    <x v="19"/>
    <n v="4235"/>
    <n v="822526"/>
  </r>
  <r>
    <x v="263"/>
    <x v="2"/>
    <n v="45674"/>
    <n v="2092371"/>
  </r>
  <r>
    <x v="264"/>
    <x v="14"/>
    <n v="3332"/>
    <n v="1626384"/>
  </r>
  <r>
    <x v="265"/>
    <x v="9"/>
    <n v="2317"/>
    <n v="1074304"/>
  </r>
  <r>
    <x v="266"/>
    <x v="13"/>
    <n v="7920"/>
    <n v="1576869"/>
  </r>
  <r>
    <x v="267"/>
    <x v="17"/>
    <n v="3105"/>
    <n v="1517542"/>
  </r>
  <r>
    <x v="268"/>
    <x v="17"/>
    <n v="955"/>
    <n v="1253938"/>
  </r>
  <r>
    <x v="269"/>
    <x v="15"/>
    <n v="4104"/>
    <n v="1353445"/>
  </r>
  <r>
    <x v="270"/>
    <x v="13"/>
    <n v="8021"/>
    <n v="733110"/>
  </r>
  <r>
    <x v="271"/>
    <x v="23"/>
    <n v="5739"/>
    <n v="1510075"/>
  </r>
  <r>
    <x v="272"/>
    <x v="22"/>
    <n v="7161"/>
    <n v="748941"/>
  </r>
  <r>
    <x v="273"/>
    <x v="1"/>
    <n v="2093"/>
    <n v="1656616"/>
  </r>
  <r>
    <x v="274"/>
    <x v="15"/>
    <n v="4497"/>
    <n v="1506843"/>
  </r>
  <r>
    <x v="275"/>
    <x v="6"/>
    <n v="2961"/>
    <n v="2523003"/>
  </r>
  <r>
    <x v="276"/>
    <x v="22"/>
    <n v="3021"/>
    <n v="1796184"/>
  </r>
  <r>
    <x v="277"/>
    <x v="1"/>
    <n v="3155"/>
    <n v="4581268"/>
  </r>
  <r>
    <x v="278"/>
    <x v="1"/>
    <n v="1955"/>
    <n v="1436719"/>
  </r>
  <r>
    <x v="279"/>
    <x v="10"/>
    <n v="1633"/>
    <n v="815168"/>
  </r>
  <r>
    <x v="280"/>
    <x v="29"/>
    <n v="157"/>
    <n v="200222"/>
  </r>
  <r>
    <x v="281"/>
    <x v="5"/>
    <n v="5524"/>
    <n v="1458248"/>
  </r>
  <r>
    <x v="282"/>
    <x v="17"/>
    <n v="10434"/>
    <n v="956313"/>
  </r>
  <r>
    <x v="283"/>
    <x v="11"/>
    <n v="14036"/>
    <n v="140802"/>
  </r>
  <r>
    <x v="284"/>
    <x v="17"/>
    <n v="1809"/>
    <n v="1228686"/>
  </r>
  <r>
    <x v="285"/>
    <x v="0"/>
    <n v="11823"/>
    <n v="3776269"/>
  </r>
  <r>
    <x v="286"/>
    <x v="9"/>
    <n v="2520"/>
    <n v="1505324"/>
  </r>
  <r>
    <x v="287"/>
    <x v="15"/>
    <n v="2569"/>
    <n v="1616450"/>
  </r>
  <r>
    <x v="288"/>
    <x v="6"/>
    <n v="1989"/>
    <n v="1307375"/>
  </r>
  <r>
    <x v="289"/>
    <x v="11"/>
    <n v="2502"/>
    <n v="616435"/>
  </r>
  <r>
    <x v="290"/>
    <x v="14"/>
    <n v="3057"/>
    <n v="3071029"/>
  </r>
  <r>
    <x v="291"/>
    <x v="7"/>
    <n v="4950"/>
    <n v="1292042"/>
  </r>
  <r>
    <x v="292"/>
    <x v="1"/>
    <n v="1779"/>
    <n v="1599596"/>
  </r>
  <r>
    <x v="293"/>
    <x v="13"/>
    <n v="2644"/>
    <n v="1440361"/>
  </r>
  <r>
    <x v="294"/>
    <x v="13"/>
    <n v="8303"/>
    <n v="1801733"/>
  </r>
  <r>
    <x v="295"/>
    <x v="14"/>
    <n v="1486"/>
    <n v="1666886"/>
  </r>
  <r>
    <x v="296"/>
    <x v="0"/>
    <n v="16029"/>
    <n v="2797370"/>
  </r>
  <r>
    <x v="297"/>
    <x v="22"/>
    <n v="7352"/>
    <n v="1310061"/>
  </r>
  <r>
    <x v="298"/>
    <x v="22"/>
    <n v="8025"/>
    <n v="1873046"/>
  </r>
  <r>
    <x v="299"/>
    <x v="2"/>
    <n v="3953"/>
    <n v="2299885"/>
  </r>
  <r>
    <x v="300"/>
    <x v="1"/>
    <n v="7680"/>
    <n v="4021243"/>
  </r>
  <r>
    <x v="301"/>
    <x v="13"/>
    <n v="2813"/>
    <n v="2251673"/>
  </r>
  <r>
    <x v="302"/>
    <x v="21"/>
    <n v="2535"/>
    <n v="531885"/>
  </r>
  <r>
    <x v="303"/>
    <x v="23"/>
    <n v="6401"/>
    <n v="84121"/>
  </r>
  <r>
    <x v="304"/>
    <x v="27"/>
    <n v="1130"/>
    <n v="74004"/>
  </r>
  <r>
    <x v="305"/>
    <x v="14"/>
    <n v="1884"/>
    <n v="1690400"/>
  </r>
  <r>
    <x v="306"/>
    <x v="11"/>
    <n v="1644"/>
    <n v="230696"/>
  </r>
  <r>
    <x v="307"/>
    <x v="18"/>
    <n v="3387"/>
    <n v="2819086"/>
  </r>
  <r>
    <x v="308"/>
    <x v="16"/>
    <n v="4102"/>
    <n v="554519"/>
  </r>
  <r>
    <x v="309"/>
    <x v="21"/>
    <n v="2540"/>
    <n v="716259"/>
  </r>
  <r>
    <x v="310"/>
    <x v="27"/>
    <n v="1463"/>
    <n v="267988"/>
  </r>
  <r>
    <x v="311"/>
    <x v="17"/>
    <n v="3296"/>
    <n v="887142"/>
  </r>
  <r>
    <x v="312"/>
    <x v="16"/>
    <n v="3979"/>
    <n v="1536401"/>
  </r>
  <r>
    <x v="313"/>
    <x v="4"/>
    <n v="1382"/>
    <n v="83955"/>
  </r>
  <r>
    <x v="314"/>
    <x v="3"/>
    <n v="7685"/>
    <n v="3876001"/>
  </r>
  <r>
    <x v="315"/>
    <x v="18"/>
    <n v="185"/>
    <n v="4496694"/>
  </r>
  <r>
    <x v="316"/>
    <x v="6"/>
    <n v="2483"/>
    <n v="2635375"/>
  </r>
  <r>
    <x v="317"/>
    <x v="16"/>
    <n v="5570"/>
    <n v="1389920"/>
  </r>
  <r>
    <x v="318"/>
    <x v="13"/>
    <n v="8807"/>
    <n v="1379647"/>
  </r>
  <r>
    <x v="319"/>
    <x v="19"/>
    <n v="6598"/>
    <n v="1206640"/>
  </r>
  <r>
    <x v="320"/>
    <x v="22"/>
    <n v="6604"/>
    <n v="658917"/>
  </r>
  <r>
    <x v="321"/>
    <x v="5"/>
    <n v="5217"/>
    <n v="1951014"/>
  </r>
  <r>
    <x v="322"/>
    <x v="6"/>
    <n v="2206"/>
    <n v="1974551"/>
  </r>
  <r>
    <x v="323"/>
    <x v="6"/>
    <n v="2345"/>
    <n v="3086293"/>
  </r>
  <r>
    <x v="324"/>
    <x v="0"/>
    <n v="8727"/>
    <n v="4517398"/>
  </r>
  <r>
    <x v="325"/>
    <x v="15"/>
    <n v="4644"/>
    <n v="1618345"/>
  </r>
  <r>
    <x v="326"/>
    <x v="11"/>
    <n v="410"/>
    <n v="424483"/>
  </r>
  <r>
    <x v="327"/>
    <x v="23"/>
    <n v="5503"/>
    <n v="437903"/>
  </r>
  <r>
    <x v="328"/>
    <x v="11"/>
    <n v="2379"/>
    <n v="870354"/>
  </r>
  <r>
    <x v="329"/>
    <x v="0"/>
    <n v="17658"/>
    <n v="4053463"/>
  </r>
  <r>
    <x v="330"/>
    <x v="9"/>
    <n v="1530"/>
    <n v="964655"/>
  </r>
  <r>
    <x v="331"/>
    <x v="12"/>
    <n v="6040"/>
    <n v="92076"/>
  </r>
  <r>
    <x v="332"/>
    <x v="1"/>
    <n v="2905"/>
    <n v="3564544"/>
  </r>
  <r>
    <x v="333"/>
    <x v="22"/>
    <n v="13841"/>
    <n v="31564"/>
  </r>
  <r>
    <x v="334"/>
    <x v="17"/>
    <n v="2277"/>
    <n v="1042137"/>
  </r>
  <r>
    <x v="335"/>
    <x v="14"/>
    <n v="1228"/>
    <n v="1000912"/>
  </r>
  <r>
    <x v="336"/>
    <x v="30"/>
    <n v="30"/>
    <n v="64473"/>
  </r>
  <r>
    <x v="337"/>
    <x v="1"/>
    <n v="5039"/>
    <n v="1221592"/>
  </r>
  <r>
    <x v="338"/>
    <x v="21"/>
    <n v="4291"/>
    <n v="726978"/>
  </r>
  <r>
    <x v="339"/>
    <x v="3"/>
    <n v="7157"/>
    <n v="2454196"/>
  </r>
  <r>
    <x v="340"/>
    <x v="4"/>
    <n v="2557"/>
    <n v="117894"/>
  </r>
  <r>
    <x v="341"/>
    <x v="11"/>
    <n v="45110"/>
    <n v="133487"/>
  </r>
  <r>
    <x v="342"/>
    <x v="21"/>
    <n v="1502"/>
    <n v="461790"/>
  </r>
  <r>
    <x v="343"/>
    <x v="12"/>
    <n v="5212"/>
    <n v="145726"/>
  </r>
  <r>
    <x v="344"/>
    <x v="27"/>
    <n v="562"/>
    <n v="50484"/>
  </r>
  <r>
    <x v="345"/>
    <x v="12"/>
    <n v="3900"/>
    <n v="54080"/>
  </r>
  <r>
    <x v="346"/>
    <x v="12"/>
    <n v="3508"/>
    <n v="83030"/>
  </r>
  <r>
    <x v="347"/>
    <x v="1"/>
    <n v="2528"/>
    <n v="4589838"/>
  </r>
  <r>
    <x v="348"/>
    <x v="10"/>
    <n v="3578"/>
    <n v="3498739"/>
  </r>
  <r>
    <x v="349"/>
    <x v="4"/>
    <n v="4536"/>
    <n v="161428"/>
  </r>
  <r>
    <x v="350"/>
    <x v="14"/>
    <n v="1788"/>
    <n v="2001762"/>
  </r>
  <r>
    <x v="351"/>
    <x v="14"/>
    <n v="3501"/>
    <n v="4487379"/>
  </r>
  <r>
    <x v="352"/>
    <x v="15"/>
    <n v="3420"/>
    <n v="1726601"/>
  </r>
  <r>
    <x v="353"/>
    <x v="1"/>
    <n v="1840"/>
    <n v="1564708"/>
  </r>
  <r>
    <x v="354"/>
    <x v="1"/>
    <n v="2952"/>
    <n v="2684703"/>
  </r>
  <r>
    <x v="355"/>
    <x v="19"/>
    <n v="4790"/>
    <n v="1032754"/>
  </r>
  <r>
    <x v="356"/>
    <x v="0"/>
    <n v="18432"/>
    <n v="4053028"/>
  </r>
  <r>
    <x v="357"/>
    <x v="29"/>
    <n v="9"/>
    <n v="41816"/>
  </r>
  <r>
    <x v="358"/>
    <x v="9"/>
    <n v="1899"/>
    <n v="922088"/>
  </r>
  <r>
    <x v="359"/>
    <x v="2"/>
    <n v="4401"/>
    <n v="2035064"/>
  </r>
  <r>
    <x v="360"/>
    <x v="1"/>
    <n v="3144"/>
    <n v="875958"/>
  </r>
  <r>
    <x v="361"/>
    <x v="1"/>
    <n v="2760"/>
    <n v="1868529"/>
  </r>
  <r>
    <x v="362"/>
    <x v="6"/>
    <n v="3554"/>
    <n v="4112920"/>
  </r>
  <r>
    <x v="363"/>
    <x v="18"/>
    <n v="3733"/>
    <n v="3988845"/>
  </r>
  <r>
    <x v="364"/>
    <x v="13"/>
    <n v="5791"/>
    <n v="613192"/>
  </r>
  <r>
    <x v="365"/>
    <x v="4"/>
    <n v="3025"/>
    <n v="86364"/>
  </r>
  <r>
    <x v="366"/>
    <x v="23"/>
    <n v="3950"/>
    <n v="999777"/>
  </r>
  <r>
    <x v="367"/>
    <x v="7"/>
    <n v="5800"/>
    <n v="1054905"/>
  </r>
  <r>
    <x v="368"/>
    <x v="7"/>
    <n v="5535"/>
    <n v="1340411"/>
  </r>
  <r>
    <x v="369"/>
    <x v="16"/>
    <n v="4962"/>
    <n v="1805769"/>
  </r>
  <r>
    <x v="370"/>
    <x v="10"/>
    <n v="2198"/>
    <n v="769751"/>
  </r>
  <r>
    <x v="371"/>
    <x v="1"/>
    <n v="3340"/>
    <n v="2547184"/>
  </r>
  <r>
    <x v="372"/>
    <x v="1"/>
    <n v="1713"/>
    <n v="2205968"/>
  </r>
  <r>
    <x v="373"/>
    <x v="13"/>
    <n v="10418"/>
    <n v="2519738"/>
  </r>
  <r>
    <x v="374"/>
    <x v="0"/>
    <n v="9699"/>
    <n v="3033288"/>
  </r>
  <r>
    <x v="375"/>
    <x v="1"/>
    <n v="2559"/>
    <n v="3443689"/>
  </r>
  <r>
    <x v="376"/>
    <x v="9"/>
    <n v="1507"/>
    <n v="1089263"/>
  </r>
  <r>
    <x v="377"/>
    <x v="1"/>
    <n v="4405"/>
    <n v="2496970"/>
  </r>
  <r>
    <x v="378"/>
    <x v="10"/>
    <n v="2242"/>
    <n v="995746"/>
  </r>
  <r>
    <x v="379"/>
    <x v="27"/>
    <n v="1615"/>
    <n v="194622"/>
  </r>
  <r>
    <x v="380"/>
    <x v="27"/>
    <n v="1786"/>
    <n v="250260"/>
  </r>
  <r>
    <x v="381"/>
    <x v="1"/>
    <n v="3718"/>
    <n v="4772006"/>
  </r>
  <r>
    <x v="382"/>
    <x v="7"/>
    <n v="4989"/>
    <n v="1965970"/>
  </r>
  <r>
    <x v="383"/>
    <x v="17"/>
    <n v="1551"/>
    <n v="957423"/>
  </r>
  <r>
    <x v="384"/>
    <x v="10"/>
    <n v="2593"/>
    <n v="901896"/>
  </r>
  <r>
    <x v="385"/>
    <x v="22"/>
    <n v="157"/>
    <n v="3085411"/>
  </r>
  <r>
    <x v="386"/>
    <x v="3"/>
    <n v="446"/>
    <n v="9356962"/>
  </r>
  <r>
    <x v="387"/>
    <x v="14"/>
    <n v="1419"/>
    <n v="1367765"/>
  </r>
  <r>
    <x v="388"/>
    <x v="18"/>
    <n v="5324"/>
    <n v="7103807"/>
  </r>
  <r>
    <x v="389"/>
    <x v="1"/>
    <n v="4008"/>
    <n v="4143512"/>
  </r>
  <r>
    <x v="390"/>
    <x v="14"/>
    <n v="3172"/>
    <n v="4801062"/>
  </r>
  <r>
    <x v="391"/>
    <x v="16"/>
    <n v="6307"/>
    <n v="3001127"/>
  </r>
  <r>
    <x v="392"/>
    <x v="13"/>
    <n v="5291"/>
    <n v="1220946"/>
  </r>
  <r>
    <x v="393"/>
    <x v="18"/>
    <n v="3927"/>
    <n v="5167600"/>
  </r>
  <r>
    <x v="394"/>
    <x v="17"/>
    <n v="3973"/>
    <n v="2823768"/>
  </r>
  <r>
    <x v="395"/>
    <x v="15"/>
    <n v="4745"/>
    <n v="1750176"/>
  </r>
  <r>
    <x v="396"/>
    <x v="5"/>
    <n v="17718"/>
    <n v="3307743"/>
  </r>
  <r>
    <x v="397"/>
    <x v="3"/>
    <n v="9892"/>
    <n v="4653570"/>
  </r>
  <r>
    <x v="398"/>
    <x v="8"/>
    <n v="4251"/>
    <n v="954605"/>
  </r>
  <r>
    <x v="399"/>
    <x v="14"/>
    <n v="2355"/>
    <n v="2877653"/>
  </r>
  <r>
    <x v="400"/>
    <x v="17"/>
    <n v="1052"/>
    <n v="771639"/>
  </r>
  <r>
    <x v="401"/>
    <x v="0"/>
    <n v="14240"/>
    <n v="3488809"/>
  </r>
  <r>
    <x v="402"/>
    <x v="15"/>
    <n v="1684"/>
    <n v="1870374"/>
  </r>
  <r>
    <x v="403"/>
    <x v="3"/>
    <n v="10528"/>
    <n v="3361292"/>
  </r>
  <r>
    <x v="404"/>
    <x v="3"/>
    <n v="5955"/>
    <n v="1648295"/>
  </r>
  <r>
    <x v="405"/>
    <x v="19"/>
    <n v="4653"/>
    <n v="139820"/>
  </r>
  <r>
    <x v="406"/>
    <x v="2"/>
    <n v="2817"/>
    <n v="590297"/>
  </r>
  <r>
    <x v="407"/>
    <x v="7"/>
    <n v="5133"/>
    <n v="1091854"/>
  </r>
  <r>
    <x v="408"/>
    <x v="3"/>
    <n v="15530"/>
    <n v="6107187"/>
  </r>
  <r>
    <x v="409"/>
    <x v="2"/>
    <n v="2246"/>
    <n v="1329672"/>
  </r>
  <r>
    <x v="410"/>
    <x v="14"/>
    <n v="2494"/>
    <n v="2219146"/>
  </r>
  <r>
    <x v="411"/>
    <x v="13"/>
    <n v="3890"/>
    <n v="962789"/>
  </r>
  <r>
    <x v="412"/>
    <x v="7"/>
    <n v="4256"/>
    <n v="826067"/>
  </r>
  <r>
    <x v="413"/>
    <x v="31"/>
    <n v="35"/>
    <n v="142004"/>
  </r>
  <r>
    <x v="414"/>
    <x v="32"/>
    <n v="1841"/>
    <n v="36842"/>
  </r>
  <r>
    <x v="415"/>
    <x v="0"/>
    <n v="7956"/>
    <n v="2551335"/>
  </r>
  <r>
    <x v="416"/>
    <x v="22"/>
    <n v="61"/>
    <n v="887978"/>
  </r>
  <r>
    <x v="417"/>
    <x v="22"/>
    <n v="3736"/>
    <n v="105597"/>
  </r>
  <r>
    <x v="418"/>
    <x v="22"/>
    <n v="4226"/>
    <n v="43709"/>
  </r>
  <r>
    <x v="419"/>
    <x v="22"/>
    <n v="62"/>
    <n v="2241624"/>
  </r>
  <r>
    <x v="420"/>
    <x v="33"/>
    <n v="1736"/>
    <n v="818008"/>
  </r>
  <r>
    <x v="421"/>
    <x v="26"/>
    <n v="2036"/>
    <n v="693947"/>
  </r>
  <r>
    <x v="422"/>
    <x v="18"/>
    <n v="4094"/>
    <n v="10009781"/>
  </r>
  <r>
    <x v="423"/>
    <x v="22"/>
    <n v="443"/>
    <n v="3656539"/>
  </r>
  <r>
    <x v="424"/>
    <x v="13"/>
    <n v="3852"/>
    <n v="610382"/>
  </r>
  <r>
    <x v="425"/>
    <x v="3"/>
    <n v="7569"/>
    <n v="1657576"/>
  </r>
  <r>
    <x v="426"/>
    <x v="21"/>
    <n v="1811"/>
    <n v="900422"/>
  </r>
  <r>
    <x v="427"/>
    <x v="6"/>
    <n v="4482"/>
    <n v="2809934"/>
  </r>
  <r>
    <x v="428"/>
    <x v="21"/>
    <n v="4393"/>
    <n v="1939869"/>
  </r>
  <r>
    <x v="429"/>
    <x v="5"/>
    <n v="12387"/>
    <n v="2037573"/>
  </r>
  <r>
    <x v="430"/>
    <x v="9"/>
    <n v="1359"/>
    <n v="1042708"/>
  </r>
  <r>
    <x v="431"/>
    <x v="9"/>
    <n v="898"/>
    <n v="561293"/>
  </r>
  <r>
    <x v="432"/>
    <x v="2"/>
    <n v="5231"/>
    <n v="2390776"/>
  </r>
  <r>
    <x v="433"/>
    <x v="9"/>
    <n v="1268"/>
    <n v="1205437"/>
  </r>
  <r>
    <x v="434"/>
    <x v="7"/>
    <n v="7135"/>
    <n v="1016520"/>
  </r>
  <r>
    <x v="435"/>
    <x v="22"/>
    <n v="3462"/>
    <n v="176573"/>
  </r>
  <r>
    <x v="436"/>
    <x v="3"/>
    <n v="6214"/>
    <n v="1836086"/>
  </r>
  <r>
    <x v="437"/>
    <x v="18"/>
    <n v="9368"/>
    <n v="5913457"/>
  </r>
  <r>
    <x v="438"/>
    <x v="14"/>
    <n v="5228"/>
    <n v="3935042"/>
  </r>
  <r>
    <x v="439"/>
    <x v="21"/>
    <n v="7224"/>
    <n v="1502338"/>
  </r>
  <r>
    <x v="440"/>
    <x v="2"/>
    <n v="5792"/>
    <n v="1343734"/>
  </r>
  <r>
    <x v="441"/>
    <x v="6"/>
    <n v="2652"/>
    <n v="1197412"/>
  </r>
  <r>
    <x v="442"/>
    <x v="10"/>
    <n v="3325"/>
    <n v="1895686"/>
  </r>
  <r>
    <x v="443"/>
    <x v="14"/>
    <n v="3202"/>
    <n v="5838465"/>
  </r>
  <r>
    <x v="444"/>
    <x v="15"/>
    <n v="5129"/>
    <n v="1879809"/>
  </r>
  <r>
    <x v="445"/>
    <x v="27"/>
    <n v="1651"/>
    <n v="95219"/>
  </r>
  <r>
    <x v="446"/>
    <x v="27"/>
    <n v="2026"/>
    <n v="163418"/>
  </r>
  <r>
    <x v="447"/>
    <x v="1"/>
    <n v="3686"/>
    <n v="2031007"/>
  </r>
  <r>
    <x v="448"/>
    <x v="8"/>
    <n v="7090"/>
    <n v="483439"/>
  </r>
  <r>
    <x v="449"/>
    <x v="2"/>
    <n v="2316"/>
    <n v="585449"/>
  </r>
  <r>
    <x v="450"/>
    <x v="0"/>
    <n v="17626"/>
    <n v="3397448"/>
  </r>
  <r>
    <x v="451"/>
    <x v="1"/>
    <n v="4449"/>
    <n v="867848"/>
  </r>
  <r>
    <x v="451"/>
    <x v="1"/>
    <n v="3717"/>
    <n v="3209141"/>
  </r>
  <r>
    <x v="452"/>
    <x v="29"/>
    <n v="294"/>
    <n v="950289"/>
  </r>
  <r>
    <x v="453"/>
    <x v="15"/>
    <n v="4241"/>
    <n v="1942288"/>
  </r>
  <r>
    <x v="454"/>
    <x v="11"/>
    <n v="1086"/>
    <n v="560440"/>
  </r>
  <r>
    <x v="455"/>
    <x v="11"/>
    <n v="1674"/>
    <n v="476835"/>
  </r>
  <r>
    <x v="456"/>
    <x v="3"/>
    <n v="15643"/>
    <n v="9429408"/>
  </r>
  <r>
    <x v="457"/>
    <x v="22"/>
    <n v="3968"/>
    <n v="5099371"/>
  </r>
  <r>
    <x v="458"/>
    <x v="18"/>
    <n v="4713"/>
    <n v="5095875"/>
  </r>
  <r>
    <x v="459"/>
    <x v="21"/>
    <n v="3562"/>
    <n v="2293919"/>
  </r>
  <r>
    <x v="460"/>
    <x v="13"/>
    <n v="3479"/>
    <n v="1698730"/>
  </r>
  <r>
    <x v="461"/>
    <x v="14"/>
    <n v="3229"/>
    <n v="3264619"/>
  </r>
  <r>
    <x v="462"/>
    <x v="18"/>
    <n v="6259"/>
    <n v="2930115"/>
  </r>
  <r>
    <x v="463"/>
    <x v="1"/>
    <n v="4609"/>
    <n v="3405559"/>
  </r>
  <r>
    <x v="464"/>
    <x v="16"/>
    <n v="8442"/>
    <n v="1928812"/>
  </r>
  <r>
    <x v="465"/>
    <x v="3"/>
    <n v="7086"/>
    <n v="1493984"/>
  </r>
  <r>
    <x v="465"/>
    <x v="3"/>
    <n v="7152"/>
    <n v="2634200"/>
  </r>
  <r>
    <x v="466"/>
    <x v="19"/>
    <n v="12383"/>
    <n v="4063872"/>
  </r>
  <r>
    <x v="467"/>
    <x v="7"/>
    <n v="8466"/>
    <n v="1331597"/>
  </r>
  <r>
    <x v="468"/>
    <x v="7"/>
    <n v="6153"/>
    <n v="1545814"/>
  </r>
  <r>
    <x v="469"/>
    <x v="2"/>
    <n v="11198"/>
    <n v="3804558"/>
  </r>
  <r>
    <x v="470"/>
    <x v="19"/>
    <n v="8070"/>
    <n v="1537133"/>
  </r>
  <r>
    <x v="471"/>
    <x v="11"/>
    <n v="2630"/>
    <n v="642415"/>
  </r>
  <r>
    <x v="472"/>
    <x v="5"/>
    <n v="4655"/>
    <n v="1156597"/>
  </r>
  <r>
    <x v="473"/>
    <x v="16"/>
    <n v="3516"/>
    <n v="1082636"/>
  </r>
  <r>
    <x v="474"/>
    <x v="15"/>
    <n v="6036"/>
    <n v="2159775"/>
  </r>
  <r>
    <x v="475"/>
    <x v="11"/>
    <n v="1329"/>
    <n v="283713"/>
  </r>
  <r>
    <x v="476"/>
    <x v="21"/>
    <n v="1341"/>
    <n v="949443"/>
  </r>
  <r>
    <x v="477"/>
    <x v="1"/>
    <n v="2367"/>
    <n v="2335819"/>
  </r>
  <r>
    <x v="478"/>
    <x v="21"/>
    <n v="5097"/>
    <n v="2914253"/>
  </r>
  <r>
    <x v="479"/>
    <x v="0"/>
    <n v="7493"/>
    <n v="5296741"/>
  </r>
  <r>
    <x v="480"/>
    <x v="7"/>
    <n v="4861"/>
    <n v="1455069"/>
  </r>
  <r>
    <x v="481"/>
    <x v="3"/>
    <n v="8208"/>
    <n v="1615069"/>
  </r>
  <r>
    <x v="482"/>
    <x v="13"/>
    <n v="7073"/>
    <n v="967911"/>
  </r>
  <r>
    <x v="483"/>
    <x v="11"/>
    <n v="1719"/>
    <n v="314667"/>
  </r>
  <r>
    <x v="484"/>
    <x v="7"/>
    <n v="6314"/>
    <n v="2365106"/>
  </r>
  <r>
    <x v="485"/>
    <x v="9"/>
    <n v="1594"/>
    <n v="900332"/>
  </r>
  <r>
    <x v="486"/>
    <x v="22"/>
    <n v="2448"/>
    <n v="258840"/>
  </r>
  <r>
    <x v="487"/>
    <x v="9"/>
    <n v="1745"/>
    <n v="1061204"/>
  </r>
  <r>
    <x v="488"/>
    <x v="14"/>
    <n v="3881"/>
    <n v="2959918"/>
  </r>
  <r>
    <x v="489"/>
    <x v="8"/>
    <n v="1984"/>
    <n v="242285"/>
  </r>
  <r>
    <x v="490"/>
    <x v="10"/>
    <n v="1356"/>
    <n v="684627"/>
  </r>
  <r>
    <x v="491"/>
    <x v="2"/>
    <n v="7394"/>
    <n v="2428589"/>
  </r>
  <r>
    <x v="492"/>
    <x v="7"/>
    <n v="10252"/>
    <n v="2378458"/>
  </r>
  <r>
    <x v="493"/>
    <x v="1"/>
    <n v="3689"/>
    <n v="3466382"/>
  </r>
  <r>
    <x v="494"/>
    <x v="14"/>
    <n v="1687"/>
    <n v="1900661"/>
  </r>
  <r>
    <x v="495"/>
    <x v="21"/>
    <n v="2063"/>
    <n v="1150567"/>
  </r>
  <r>
    <x v="496"/>
    <x v="22"/>
    <n v="1094"/>
    <n v="994628"/>
  </r>
  <r>
    <x v="497"/>
    <x v="4"/>
    <n v="1399"/>
    <n v="56574"/>
  </r>
  <r>
    <x v="498"/>
    <x v="15"/>
    <n v="5760"/>
    <n v="2251744"/>
  </r>
  <r>
    <x v="499"/>
    <x v="14"/>
    <n v="2904"/>
    <n v="4261566"/>
  </r>
  <r>
    <x v="500"/>
    <x v="11"/>
    <n v="904"/>
    <n v="318898"/>
  </r>
  <r>
    <x v="501"/>
    <x v="13"/>
    <n v="6624"/>
    <n v="1041099"/>
  </r>
  <r>
    <x v="502"/>
    <x v="3"/>
    <n v="8572"/>
    <n v="2822143"/>
  </r>
  <r>
    <x v="503"/>
    <x v="10"/>
    <n v="3625"/>
    <n v="1655169"/>
  </r>
  <r>
    <x v="504"/>
    <x v="1"/>
    <n v="1646"/>
    <n v="1715183"/>
  </r>
  <r>
    <x v="505"/>
    <x v="1"/>
    <n v="1015"/>
    <n v="1578213"/>
  </r>
  <r>
    <x v="506"/>
    <x v="22"/>
    <n v="2657"/>
    <n v="1065056"/>
  </r>
  <r>
    <x v="507"/>
    <x v="14"/>
    <n v="2641"/>
    <n v="3951862"/>
  </r>
  <r>
    <x v="508"/>
    <x v="3"/>
    <n v="10480"/>
    <n v="3003741"/>
  </r>
  <r>
    <x v="509"/>
    <x v="7"/>
    <n v="7502"/>
    <n v="2228935"/>
  </r>
  <r>
    <x v="510"/>
    <x v="5"/>
    <n v="4498"/>
    <n v="1335551"/>
  </r>
  <r>
    <x v="511"/>
    <x v="7"/>
    <n v="6578"/>
    <n v="1311332"/>
  </r>
  <r>
    <x v="512"/>
    <x v="20"/>
    <n v="3271"/>
    <n v="479148"/>
  </r>
  <r>
    <x v="513"/>
    <x v="7"/>
    <n v="8758"/>
    <n v="1379131"/>
  </r>
  <r>
    <x v="514"/>
    <x v="4"/>
    <n v="1421"/>
    <n v="64937"/>
  </r>
  <r>
    <x v="515"/>
    <x v="7"/>
    <n v="6205"/>
    <n v="1066063"/>
  </r>
  <r>
    <x v="516"/>
    <x v="10"/>
    <n v="1282"/>
    <n v="612310"/>
  </r>
  <r>
    <x v="517"/>
    <x v="1"/>
    <n v="4388"/>
    <n v="3006538"/>
  </r>
  <r>
    <x v="518"/>
    <x v="7"/>
    <n v="6195"/>
    <n v="1512681"/>
  </r>
  <r>
    <x v="519"/>
    <x v="14"/>
    <n v="689"/>
    <n v="636342"/>
  </r>
  <r>
    <x v="520"/>
    <x v="14"/>
    <n v="349"/>
    <n v="656246"/>
  </r>
  <r>
    <x v="521"/>
    <x v="7"/>
    <n v="6606"/>
    <n v="687861"/>
  </r>
  <r>
    <x v="522"/>
    <x v="23"/>
    <n v="5131"/>
    <n v="814010"/>
  </r>
  <r>
    <x v="523"/>
    <x v="16"/>
    <n v="8478"/>
    <n v="1752753"/>
  </r>
  <r>
    <x v="524"/>
    <x v="7"/>
    <n v="10066"/>
    <n v="1726050"/>
  </r>
  <r>
    <x v="525"/>
    <x v="1"/>
    <n v="1640"/>
    <n v="1117361"/>
  </r>
  <r>
    <x v="526"/>
    <x v="11"/>
    <n v="312"/>
    <n v="266215"/>
  </r>
  <r>
    <x v="527"/>
    <x v="22"/>
    <n v="2895"/>
    <n v="2559297"/>
  </r>
  <r>
    <x v="528"/>
    <x v="7"/>
    <n v="4851"/>
    <n v="1127033"/>
  </r>
  <r>
    <x v="529"/>
    <x v="5"/>
    <n v="7732"/>
    <n v="2677333"/>
  </r>
  <r>
    <x v="530"/>
    <x v="21"/>
    <n v="3774"/>
    <n v="599578"/>
  </r>
  <r>
    <x v="531"/>
    <x v="3"/>
    <n v="5207"/>
    <n v="849651"/>
  </r>
  <r>
    <x v="532"/>
    <x v="7"/>
    <n v="5675"/>
    <n v="1178273"/>
  </r>
  <r>
    <x v="533"/>
    <x v="23"/>
    <n v="2825"/>
    <n v="529855"/>
  </r>
  <r>
    <x v="534"/>
    <x v="5"/>
    <n v="5136"/>
    <n v="1036346"/>
  </r>
  <r>
    <x v="535"/>
    <x v="9"/>
    <n v="4277"/>
    <n v="1295189"/>
  </r>
  <r>
    <x v="536"/>
    <x v="14"/>
    <n v="2294"/>
    <n v="3423574"/>
  </r>
  <r>
    <x v="537"/>
    <x v="1"/>
    <n v="5743"/>
    <n v="4483992"/>
  </r>
  <r>
    <x v="538"/>
    <x v="15"/>
    <n v="3411"/>
    <n v="2405890"/>
  </r>
  <r>
    <x v="539"/>
    <x v="17"/>
    <n v="2668"/>
    <n v="1151050"/>
  </r>
  <r>
    <x v="540"/>
    <x v="14"/>
    <n v="2219"/>
    <n v="3330464"/>
  </r>
  <r>
    <x v="541"/>
    <x v="23"/>
    <n v="1936"/>
    <n v="580320"/>
  </r>
  <r>
    <x v="542"/>
    <x v="3"/>
    <n v="14895"/>
    <n v="4317756"/>
  </r>
  <r>
    <x v="543"/>
    <x v="1"/>
    <n v="6905"/>
    <n v="1862559"/>
  </r>
  <r>
    <x v="544"/>
    <x v="9"/>
    <n v="2122"/>
    <n v="1450001"/>
  </r>
  <r>
    <x v="545"/>
    <x v="17"/>
    <n v="5204"/>
    <n v="1924110"/>
  </r>
  <r>
    <x v="546"/>
    <x v="22"/>
    <n v="247"/>
    <n v="2731929"/>
  </r>
  <r>
    <x v="547"/>
    <x v="32"/>
    <n v="2672"/>
    <n v="238142"/>
  </r>
  <r>
    <x v="548"/>
    <x v="22"/>
    <n v="750"/>
    <n v="146850"/>
  </r>
  <r>
    <x v="549"/>
    <x v="28"/>
    <n v="1887"/>
    <n v="142334"/>
  </r>
  <r>
    <x v="550"/>
    <x v="33"/>
    <n v="1966"/>
    <n v="640537"/>
  </r>
  <r>
    <x v="551"/>
    <x v="26"/>
    <n v="3057"/>
    <n v="876001"/>
  </r>
  <r>
    <x v="552"/>
    <x v="18"/>
    <n v="9960"/>
    <n v="8161961"/>
  </r>
  <r>
    <x v="553"/>
    <x v="22"/>
    <n v="421"/>
    <n v="2292958"/>
  </r>
  <r>
    <x v="554"/>
    <x v="0"/>
    <n v="13076"/>
    <n v="2963557"/>
  </r>
  <r>
    <x v="555"/>
    <x v="0"/>
    <n v="5837"/>
    <n v="2703114"/>
  </r>
  <r>
    <x v="556"/>
    <x v="11"/>
    <n v="1979"/>
    <n v="1236829"/>
  </r>
  <r>
    <x v="557"/>
    <x v="13"/>
    <n v="2337"/>
    <n v="610183"/>
  </r>
  <r>
    <x v="558"/>
    <x v="1"/>
    <n v="4436"/>
    <n v="3797117"/>
  </r>
  <r>
    <x v="559"/>
    <x v="13"/>
    <n v="9712"/>
    <n v="2093437"/>
  </r>
  <r>
    <x v="560"/>
    <x v="14"/>
    <n v="2425"/>
    <n v="2229076"/>
  </r>
  <r>
    <x v="561"/>
    <x v="2"/>
    <n v="4549"/>
    <n v="6081322"/>
  </r>
  <r>
    <x v="562"/>
    <x v="2"/>
    <n v="10423"/>
    <n v="1756268"/>
  </r>
  <r>
    <x v="563"/>
    <x v="19"/>
    <n v="15732"/>
    <n v="2359886"/>
  </r>
  <r>
    <x v="564"/>
    <x v="20"/>
    <n v="4391"/>
    <n v="140651"/>
  </r>
  <r>
    <x v="565"/>
    <x v="2"/>
    <n v="3139"/>
    <n v="807022"/>
  </r>
  <r>
    <x v="566"/>
    <x v="10"/>
    <n v="2414"/>
    <n v="1119627"/>
  </r>
  <r>
    <x v="567"/>
    <x v="12"/>
    <n v="2172"/>
    <n v="49977"/>
  </r>
  <r>
    <x v="568"/>
    <x v="8"/>
    <n v="3642"/>
    <n v="618931"/>
  </r>
  <r>
    <x v="569"/>
    <x v="3"/>
    <n v="9558"/>
    <n v="11060148"/>
  </r>
  <r>
    <x v="570"/>
    <x v="15"/>
    <n v="6188"/>
    <n v="2464875"/>
  </r>
  <r>
    <x v="571"/>
    <x v="2"/>
    <n v="1766"/>
    <n v="228291"/>
  </r>
  <r>
    <x v="572"/>
    <x v="15"/>
    <n v="5187"/>
    <n v="2479052"/>
  </r>
  <r>
    <x v="573"/>
    <x v="15"/>
    <n v="3703"/>
    <n v="2605914"/>
  </r>
  <r>
    <x v="574"/>
    <x v="15"/>
    <n v="4509"/>
    <n v="2722290"/>
  </r>
  <r>
    <x v="575"/>
    <x v="6"/>
    <n v="2189"/>
    <n v="3301427"/>
  </r>
  <r>
    <x v="576"/>
    <x v="15"/>
    <n v="3710"/>
    <n v="3038252"/>
  </r>
  <r>
    <x v="577"/>
    <x v="15"/>
    <n v="6693"/>
    <n v="3077233"/>
  </r>
  <r>
    <x v="578"/>
    <x v="20"/>
    <n v="514"/>
    <n v="422168"/>
  </r>
  <r>
    <x v="579"/>
    <x v="6"/>
    <n v="3027"/>
    <n v="3121200"/>
  </r>
  <r>
    <x v="580"/>
    <x v="7"/>
    <n v="5048"/>
    <n v="1445166"/>
  </r>
  <r>
    <x v="581"/>
    <x v="17"/>
    <n v="3790"/>
    <n v="1327929"/>
  </r>
  <r>
    <x v="582"/>
    <x v="12"/>
    <n v="2362"/>
    <n v="111975"/>
  </r>
  <r>
    <x v="583"/>
    <x v="15"/>
    <n v="4732"/>
    <n v="3458045"/>
  </r>
  <r>
    <x v="584"/>
    <x v="15"/>
    <n v="7194"/>
    <n v="3458873"/>
  </r>
  <r>
    <x v="585"/>
    <x v="15"/>
    <n v="5237"/>
    <n v="3482056"/>
  </r>
  <r>
    <x v="586"/>
    <x v="15"/>
    <n v="3394"/>
    <n v="3728104"/>
  </r>
  <r>
    <x v="587"/>
    <x v="5"/>
    <n v="7194"/>
    <n v="1421326"/>
  </r>
  <r>
    <x v="588"/>
    <x v="27"/>
    <n v="2536"/>
    <n v="196596"/>
  </r>
  <r>
    <x v="589"/>
    <x v="16"/>
    <n v="10597"/>
    <n v="2678980"/>
  </r>
  <r>
    <x v="590"/>
    <x v="5"/>
    <n v="11724"/>
    <n v="3068420"/>
  </r>
  <r>
    <x v="591"/>
    <x v="17"/>
    <n v="2012"/>
    <n v="831668"/>
  </r>
  <r>
    <x v="592"/>
    <x v="8"/>
    <n v="2542"/>
    <n v="1648902"/>
  </r>
  <r>
    <x v="593"/>
    <x v="11"/>
    <n v="2637"/>
    <n v="554985"/>
  </r>
  <r>
    <x v="594"/>
    <x v="16"/>
    <n v="3582"/>
    <n v="1177361"/>
  </r>
  <r>
    <x v="595"/>
    <x v="7"/>
    <n v="6091"/>
    <n v="1986864"/>
  </r>
  <r>
    <x v="596"/>
    <x v="20"/>
    <n v="4544"/>
    <n v="183998"/>
  </r>
  <r>
    <x v="597"/>
    <x v="7"/>
    <n v="4076"/>
    <n v="644758"/>
  </r>
  <r>
    <x v="598"/>
    <x v="23"/>
    <n v="1540"/>
    <n v="521173"/>
  </r>
  <r>
    <x v="599"/>
    <x v="1"/>
    <n v="4558"/>
    <n v="3108367"/>
  </r>
  <r>
    <x v="600"/>
    <x v="12"/>
    <n v="6590"/>
    <n v="35320"/>
  </r>
  <r>
    <x v="601"/>
    <x v="12"/>
    <n v="7032"/>
    <n v="83448"/>
  </r>
  <r>
    <x v="602"/>
    <x v="18"/>
    <n v="3140"/>
    <n v="3007134"/>
  </r>
  <r>
    <x v="603"/>
    <x v="16"/>
    <n v="10277"/>
    <n v="1437169"/>
  </r>
  <r>
    <x v="604"/>
    <x v="8"/>
    <n v="8016"/>
    <n v="330086"/>
  </r>
  <r>
    <x v="605"/>
    <x v="2"/>
    <n v="7546"/>
    <n v="4165626"/>
  </r>
  <r>
    <x v="606"/>
    <x v="14"/>
    <n v="2036"/>
    <n v="3495021"/>
  </r>
  <r>
    <x v="607"/>
    <x v="2"/>
    <n v="3008"/>
    <n v="1705678"/>
  </r>
  <r>
    <x v="608"/>
    <x v="1"/>
    <n v="1535"/>
    <n v="3676841"/>
  </r>
  <r>
    <x v="609"/>
    <x v="15"/>
    <n v="6075"/>
    <n v="3936331"/>
  </r>
  <r>
    <x v="610"/>
    <x v="7"/>
    <n v="7371"/>
    <n v="1458875"/>
  </r>
  <r>
    <x v="611"/>
    <x v="15"/>
    <n v="4483"/>
    <n v="3998252"/>
  </r>
  <r>
    <x v="612"/>
    <x v="15"/>
    <n v="175"/>
    <n v="4646732"/>
  </r>
  <r>
    <x v="613"/>
    <x v="0"/>
    <n v="11161"/>
    <n v="4290589"/>
  </r>
  <r>
    <x v="614"/>
    <x v="0"/>
    <n v="6539"/>
    <n v="2344474"/>
  </r>
  <r>
    <x v="615"/>
    <x v="0"/>
    <n v="12846"/>
    <n v="3512576"/>
  </r>
  <r>
    <x v="616"/>
    <x v="3"/>
    <n v="6309"/>
    <n v="1300774"/>
  </r>
  <r>
    <x v="617"/>
    <x v="3"/>
    <n v="4898"/>
    <n v="1197160"/>
  </r>
  <r>
    <x v="618"/>
    <x v="6"/>
    <n v="2130"/>
    <n v="817420"/>
  </r>
  <r>
    <x v="619"/>
    <x v="22"/>
    <n v="130"/>
    <n v="2543243"/>
  </r>
  <r>
    <x v="620"/>
    <x v="22"/>
    <n v="1166"/>
    <n v="136435"/>
  </r>
  <r>
    <x v="621"/>
    <x v="28"/>
    <n v="3677"/>
    <n v="643291"/>
  </r>
  <r>
    <x v="622"/>
    <x v="0"/>
    <n v="7742"/>
    <n v="3936966"/>
  </r>
  <r>
    <x v="623"/>
    <x v="12"/>
    <n v="7422"/>
    <n v="83947"/>
  </r>
  <r>
    <x v="624"/>
    <x v="28"/>
    <n v="5247"/>
    <n v="383461"/>
  </r>
  <r>
    <x v="625"/>
    <x v="12"/>
    <n v="8325"/>
    <n v="112274"/>
  </r>
  <r>
    <x v="626"/>
    <x v="26"/>
    <n v="2993"/>
    <n v="1725739"/>
  </r>
  <r>
    <x v="627"/>
    <x v="27"/>
    <n v="1628"/>
    <n v="166343"/>
  </r>
  <r>
    <x v="628"/>
    <x v="16"/>
    <n v="5270"/>
    <n v="1174271"/>
  </r>
  <r>
    <x v="629"/>
    <x v="9"/>
    <n v="1768"/>
    <n v="1214205"/>
  </r>
  <r>
    <x v="630"/>
    <x v="29"/>
    <n v="30"/>
    <n v="55626"/>
  </r>
  <r>
    <x v="631"/>
    <x v="3"/>
    <n v="13582"/>
    <n v="2772348"/>
  </r>
  <r>
    <x v="632"/>
    <x v="0"/>
    <n v="15359"/>
    <n v="2882469"/>
  </r>
  <r>
    <x v="633"/>
    <x v="27"/>
    <n v="1255"/>
    <n v="1407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5" applyNumberFormats="0" applyBorderFormats="0" applyFontFormats="0" applyPatternFormats="0" applyAlignmentFormats="0" applyWidthHeightFormats="0" dataCaption="" updatedVersion="3" compact="0" compactData="0">
  <location ref="A1:C670" firstHeaderRow="1" firstDataRow="1" firstDataCol="2"/>
  <pivotFields count="3">
    <pivotField name="District" axis="axisRow" compact="0" outline="0" multipleItemSelectionAllowed="1" showAll="0" sortType="ascending">
      <items count="635">
        <item x="3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 count="35">
        <item x="32"/>
        <item x="0"/>
        <item x="12"/>
        <item x="17"/>
        <item x="14"/>
        <item x="24"/>
        <item x="19"/>
        <item x="25"/>
        <item x="31"/>
        <item x="33"/>
        <item x="2"/>
        <item x="9"/>
        <item x="23"/>
        <item x="11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/>
  </pivotFields>
  <rowFields count="2">
    <field x="1"/>
    <field x="0"/>
  </rowFields>
  <rowItems count="669">
    <i>
      <x/>
      <x v="414"/>
    </i>
    <i r="1">
      <x v="547"/>
    </i>
    <i t="default">
      <x/>
    </i>
    <i>
      <x v="1"/>
      <x v="1"/>
    </i>
    <i r="1">
      <x v="20"/>
    </i>
    <i r="1">
      <x v="118"/>
    </i>
    <i r="1">
      <x v="167"/>
    </i>
    <i r="1">
      <x v="208"/>
    </i>
    <i r="1">
      <x v="227"/>
    </i>
    <i r="1">
      <x v="286"/>
    </i>
    <i r="1">
      <x v="297"/>
    </i>
    <i r="1">
      <x v="325"/>
    </i>
    <i r="1">
      <x v="330"/>
    </i>
    <i r="1">
      <x v="357"/>
    </i>
    <i r="1">
      <x v="375"/>
    </i>
    <i r="1">
      <x v="401"/>
    </i>
    <i r="1">
      <x v="415"/>
    </i>
    <i r="1">
      <x v="450"/>
    </i>
    <i r="1">
      <x v="479"/>
    </i>
    <i r="1">
      <x v="554"/>
    </i>
    <i r="1">
      <x v="555"/>
    </i>
    <i r="1">
      <x v="613"/>
    </i>
    <i r="1">
      <x v="614"/>
    </i>
    <i r="1">
      <x v="615"/>
    </i>
    <i r="1">
      <x v="622"/>
    </i>
    <i r="1">
      <x v="632"/>
    </i>
    <i t="default">
      <x v="1"/>
    </i>
    <i>
      <x v="2"/>
      <x v="22"/>
    </i>
    <i r="1">
      <x v="107"/>
    </i>
    <i r="1">
      <x v="153"/>
    </i>
    <i r="1">
      <x v="168"/>
    </i>
    <i r="1">
      <x v="170"/>
    </i>
    <i r="1">
      <x v="332"/>
    </i>
    <i r="1">
      <x v="344"/>
    </i>
    <i r="1">
      <x v="346"/>
    </i>
    <i r="1">
      <x v="347"/>
    </i>
    <i r="1">
      <x v="567"/>
    </i>
    <i r="1">
      <x v="582"/>
    </i>
    <i r="1">
      <x v="600"/>
    </i>
    <i r="1">
      <x v="601"/>
    </i>
    <i r="1">
      <x v="623"/>
    </i>
    <i r="1">
      <x v="625"/>
    </i>
    <i t="default">
      <x v="2"/>
    </i>
    <i>
      <x v="3"/>
      <x v="37"/>
    </i>
    <i r="1">
      <x v="59"/>
    </i>
    <i r="1">
      <x v="89"/>
    </i>
    <i r="1">
      <x v="96"/>
    </i>
    <i r="1">
      <x v="114"/>
    </i>
    <i r="1">
      <x v="133"/>
    </i>
    <i r="1">
      <x v="149"/>
    </i>
    <i r="1">
      <x v="151"/>
    </i>
    <i r="1">
      <x v="154"/>
    </i>
    <i r="1">
      <x v="155"/>
    </i>
    <i r="1">
      <x v="198"/>
    </i>
    <i r="1">
      <x v="200"/>
    </i>
    <i r="1">
      <x v="212"/>
    </i>
    <i r="1">
      <x v="260"/>
    </i>
    <i r="1">
      <x v="268"/>
    </i>
    <i r="1">
      <x v="269"/>
    </i>
    <i r="1">
      <x v="283"/>
    </i>
    <i r="1">
      <x v="285"/>
    </i>
    <i r="1">
      <x v="312"/>
    </i>
    <i r="1">
      <x v="335"/>
    </i>
    <i r="1">
      <x v="383"/>
    </i>
    <i r="1">
      <x v="394"/>
    </i>
    <i r="1">
      <x v="400"/>
    </i>
    <i r="1">
      <x v="539"/>
    </i>
    <i r="1">
      <x v="545"/>
    </i>
    <i r="1">
      <x v="581"/>
    </i>
    <i r="1">
      <x v="591"/>
    </i>
    <i t="default">
      <x v="3"/>
    </i>
    <i>
      <x v="4"/>
      <x v="25"/>
    </i>
    <i r="1">
      <x v="27"/>
    </i>
    <i r="1">
      <x v="48"/>
    </i>
    <i r="1">
      <x v="65"/>
    </i>
    <i r="1">
      <x v="70"/>
    </i>
    <i r="1">
      <x v="78"/>
    </i>
    <i r="1">
      <x v="95"/>
    </i>
    <i r="1">
      <x v="131"/>
    </i>
    <i r="1">
      <x v="194"/>
    </i>
    <i r="1">
      <x v="203"/>
    </i>
    <i r="1">
      <x v="247"/>
    </i>
    <i r="1">
      <x v="251"/>
    </i>
    <i r="1">
      <x v="265"/>
    </i>
    <i r="1">
      <x v="291"/>
    </i>
    <i r="1">
      <x v="296"/>
    </i>
    <i r="1">
      <x v="306"/>
    </i>
    <i r="1">
      <x v="336"/>
    </i>
    <i r="1">
      <x v="351"/>
    </i>
    <i r="1">
      <x v="352"/>
    </i>
    <i r="1">
      <x v="387"/>
    </i>
    <i r="1">
      <x v="390"/>
    </i>
    <i r="1">
      <x v="399"/>
    </i>
    <i r="1">
      <x v="410"/>
    </i>
    <i r="1">
      <x v="438"/>
    </i>
    <i r="1">
      <x v="443"/>
    </i>
    <i r="1">
      <x v="461"/>
    </i>
    <i r="1">
      <x v="488"/>
    </i>
    <i r="1">
      <x v="494"/>
    </i>
    <i r="1">
      <x v="499"/>
    </i>
    <i r="1">
      <x v="507"/>
    </i>
    <i r="1">
      <x v="519"/>
    </i>
    <i r="1">
      <x v="520"/>
    </i>
    <i r="1">
      <x v="536"/>
    </i>
    <i r="1">
      <x v="540"/>
    </i>
    <i r="1">
      <x v="560"/>
    </i>
    <i r="1">
      <x v="606"/>
    </i>
    <i t="default">
      <x v="4"/>
    </i>
    <i>
      <x v="5"/>
      <x v="105"/>
    </i>
    <i t="default">
      <x v="5"/>
    </i>
    <i>
      <x v="6"/>
      <x v="61"/>
    </i>
    <i r="1">
      <x v="85"/>
    </i>
    <i r="1">
      <x v="143"/>
    </i>
    <i r="1">
      <x v="163"/>
    </i>
    <i r="1">
      <x v="249"/>
    </i>
    <i r="1">
      <x v="263"/>
    </i>
    <i r="1">
      <x v="320"/>
    </i>
    <i r="1">
      <x v="356"/>
    </i>
    <i r="1">
      <x v="405"/>
    </i>
    <i r="1">
      <x v="466"/>
    </i>
    <i r="1">
      <x v="470"/>
    </i>
    <i r="1">
      <x v="563"/>
    </i>
    <i t="default">
      <x v="6"/>
    </i>
    <i>
      <x v="7"/>
      <x v="129"/>
    </i>
    <i r="1">
      <x v="159"/>
    </i>
    <i t="default">
      <x v="7"/>
    </i>
    <i>
      <x v="8"/>
      <x v="413"/>
    </i>
    <i t="default">
      <x v="8"/>
    </i>
    <i>
      <x v="9"/>
      <x v="420"/>
    </i>
    <i r="1">
      <x v="550"/>
    </i>
    <i t="default">
      <x v="9"/>
    </i>
    <i>
      <x v="10"/>
      <x v="3"/>
    </i>
    <i r="1">
      <x v="17"/>
    </i>
    <i r="1">
      <x v="19"/>
    </i>
    <i r="1">
      <x v="43"/>
    </i>
    <i r="1">
      <x v="73"/>
    </i>
    <i r="1">
      <x v="74"/>
    </i>
    <i r="1">
      <x v="188"/>
    </i>
    <i r="1">
      <x v="245"/>
    </i>
    <i r="1">
      <x v="261"/>
    </i>
    <i r="1">
      <x v="264"/>
    </i>
    <i r="1">
      <x v="300"/>
    </i>
    <i r="1">
      <x v="360"/>
    </i>
    <i r="1">
      <x v="406"/>
    </i>
    <i r="1">
      <x v="409"/>
    </i>
    <i r="1">
      <x v="432"/>
    </i>
    <i r="1">
      <x v="440"/>
    </i>
    <i r="1">
      <x v="449"/>
    </i>
    <i r="1">
      <x v="469"/>
    </i>
    <i r="1">
      <x v="491"/>
    </i>
    <i r="1">
      <x v="561"/>
    </i>
    <i r="1">
      <x v="562"/>
    </i>
    <i r="1">
      <x v="565"/>
    </i>
    <i r="1">
      <x v="571"/>
    </i>
    <i r="1">
      <x v="605"/>
    </i>
    <i r="1">
      <x v="607"/>
    </i>
    <i t="default">
      <x v="10"/>
    </i>
    <i>
      <x v="11"/>
      <x v="14"/>
    </i>
    <i r="1">
      <x v="77"/>
    </i>
    <i r="1">
      <x v="176"/>
    </i>
    <i r="1">
      <x v="179"/>
    </i>
    <i r="1">
      <x v="210"/>
    </i>
    <i r="1">
      <x v="223"/>
    </i>
    <i r="1">
      <x v="253"/>
    </i>
    <i r="1">
      <x v="258"/>
    </i>
    <i r="1">
      <x v="266"/>
    </i>
    <i r="1">
      <x v="287"/>
    </i>
    <i r="1">
      <x v="331"/>
    </i>
    <i r="1">
      <x v="359"/>
    </i>
    <i r="1">
      <x v="377"/>
    </i>
    <i r="1">
      <x v="430"/>
    </i>
    <i r="1">
      <x v="431"/>
    </i>
    <i r="1">
      <x v="433"/>
    </i>
    <i r="1">
      <x v="485"/>
    </i>
    <i r="1">
      <x v="487"/>
    </i>
    <i r="1">
      <x v="535"/>
    </i>
    <i r="1">
      <x v="544"/>
    </i>
    <i r="1">
      <x v="629"/>
    </i>
    <i t="default">
      <x v="11"/>
    </i>
    <i>
      <x v="12"/>
      <x v="99"/>
    </i>
    <i r="1">
      <x v="272"/>
    </i>
    <i r="1">
      <x v="304"/>
    </i>
    <i r="1">
      <x v="328"/>
    </i>
    <i r="1">
      <x v="367"/>
    </i>
    <i r="1">
      <x v="522"/>
    </i>
    <i r="1">
      <x v="533"/>
    </i>
    <i r="1">
      <x v="541"/>
    </i>
    <i r="1">
      <x v="598"/>
    </i>
    <i t="default">
      <x v="12"/>
    </i>
    <i>
      <x v="13"/>
      <x v="21"/>
    </i>
    <i r="1">
      <x v="32"/>
    </i>
    <i r="1">
      <x v="45"/>
    </i>
    <i r="1">
      <x v="52"/>
    </i>
    <i r="1">
      <x v="160"/>
    </i>
    <i r="1">
      <x v="187"/>
    </i>
    <i r="1">
      <x v="244"/>
    </i>
    <i r="1">
      <x v="284"/>
    </i>
    <i r="1">
      <x v="290"/>
    </i>
    <i r="1">
      <x v="307"/>
    </i>
    <i r="1">
      <x v="327"/>
    </i>
    <i r="1">
      <x v="329"/>
    </i>
    <i r="1">
      <x v="342"/>
    </i>
    <i r="1">
      <x v="454"/>
    </i>
    <i r="1">
      <x v="455"/>
    </i>
    <i r="1">
      <x v="471"/>
    </i>
    <i r="1">
      <x v="475"/>
    </i>
    <i r="1">
      <x v="483"/>
    </i>
    <i r="1">
      <x v="500"/>
    </i>
    <i r="1">
      <x v="526"/>
    </i>
    <i r="1">
      <x v="556"/>
    </i>
    <i r="1">
      <x v="593"/>
    </i>
    <i t="default">
      <x v="13"/>
    </i>
    <i>
      <x v="14"/>
      <x v="88"/>
    </i>
    <i r="1">
      <x v="108"/>
    </i>
    <i r="1">
      <x v="139"/>
    </i>
    <i r="1">
      <x v="144"/>
    </i>
    <i r="1">
      <x v="161"/>
    </i>
    <i r="1">
      <x v="191"/>
    </i>
    <i r="1">
      <x v="197"/>
    </i>
    <i r="1">
      <x v="199"/>
    </i>
    <i r="1">
      <x v="206"/>
    </i>
    <i r="1">
      <x v="221"/>
    </i>
    <i r="1">
      <x v="246"/>
    </i>
    <i r="1">
      <x v="303"/>
    </i>
    <i r="1">
      <x v="310"/>
    </i>
    <i r="1">
      <x v="339"/>
    </i>
    <i r="1">
      <x v="343"/>
    </i>
    <i r="1">
      <x v="426"/>
    </i>
    <i r="1">
      <x v="428"/>
    </i>
    <i r="1">
      <x v="439"/>
    </i>
    <i r="1">
      <x v="459"/>
    </i>
    <i r="1">
      <x v="476"/>
    </i>
    <i r="1">
      <x v="478"/>
    </i>
    <i r="1">
      <x v="495"/>
    </i>
    <i r="1">
      <x v="530"/>
    </i>
    <i t="default">
      <x v="14"/>
    </i>
    <i>
      <x v="15"/>
      <x v="33"/>
    </i>
    <i r="1">
      <x v="46"/>
    </i>
    <i r="1">
      <x v="47"/>
    </i>
    <i r="1">
      <x v="66"/>
    </i>
    <i r="1">
      <x v="67"/>
    </i>
    <i r="1">
      <x v="81"/>
    </i>
    <i r="1">
      <x v="82"/>
    </i>
    <i r="1">
      <x v="98"/>
    </i>
    <i r="1">
      <x v="112"/>
    </i>
    <i r="1">
      <x v="113"/>
    </i>
    <i r="1">
      <x v="115"/>
    </i>
    <i r="1">
      <x v="128"/>
    </i>
    <i r="1">
      <x v="136"/>
    </i>
    <i r="1">
      <x v="147"/>
    </i>
    <i r="1">
      <x v="184"/>
    </i>
    <i r="1">
      <x v="205"/>
    </i>
    <i r="1">
      <x v="219"/>
    </i>
    <i r="1">
      <x v="220"/>
    </i>
    <i r="1">
      <x v="309"/>
    </i>
    <i r="1">
      <x v="313"/>
    </i>
    <i r="1">
      <x v="318"/>
    </i>
    <i r="1">
      <x v="370"/>
    </i>
    <i r="1">
      <x v="391"/>
    </i>
    <i r="1">
      <x v="464"/>
    </i>
    <i r="1">
      <x v="473"/>
    </i>
    <i r="1">
      <x v="523"/>
    </i>
    <i r="1">
      <x v="589"/>
    </i>
    <i r="1">
      <x v="594"/>
    </i>
    <i r="1">
      <x v="603"/>
    </i>
    <i r="1">
      <x v="628"/>
    </i>
    <i t="default">
      <x v="15"/>
    </i>
    <i>
      <x v="16"/>
      <x v="8"/>
    </i>
    <i r="1">
      <x v="171"/>
    </i>
    <i r="1">
      <x v="228"/>
    </i>
    <i r="1">
      <x v="276"/>
    </i>
    <i r="1">
      <x v="289"/>
    </i>
    <i r="1">
      <x v="317"/>
    </i>
    <i r="1">
      <x v="323"/>
    </i>
    <i r="1">
      <x v="324"/>
    </i>
    <i r="1">
      <x v="363"/>
    </i>
    <i r="1">
      <x v="427"/>
    </i>
    <i r="1">
      <x v="441"/>
    </i>
    <i r="1">
      <x v="575"/>
    </i>
    <i r="1">
      <x v="579"/>
    </i>
    <i r="1">
      <x v="618"/>
    </i>
    <i t="default">
      <x v="16"/>
    </i>
    <i>
      <x v="17"/>
      <x v="337"/>
    </i>
    <i t="default">
      <x v="17"/>
    </i>
    <i>
      <x v="18"/>
      <x v="10"/>
    </i>
    <i r="1">
      <x v="24"/>
    </i>
    <i r="1">
      <x v="28"/>
    </i>
    <i r="1">
      <x v="38"/>
    </i>
    <i r="1">
      <x v="60"/>
    </i>
    <i r="1">
      <x v="68"/>
    </i>
    <i r="1">
      <x v="76"/>
    </i>
    <i r="1">
      <x v="79"/>
    </i>
    <i r="1">
      <x v="94"/>
    </i>
    <i r="1">
      <x v="111"/>
    </i>
    <i r="1">
      <x v="130"/>
    </i>
    <i r="1">
      <x v="134"/>
    </i>
    <i r="1">
      <x v="141"/>
    </i>
    <i r="1">
      <x v="145"/>
    </i>
    <i r="1">
      <x v="158"/>
    </i>
    <i r="1">
      <x v="207"/>
    </i>
    <i r="1">
      <x v="211"/>
    </i>
    <i r="1">
      <x v="216"/>
    </i>
    <i r="1">
      <x v="224"/>
    </i>
    <i r="1">
      <x v="231"/>
    </i>
    <i r="1">
      <x v="232"/>
    </i>
    <i r="1">
      <x v="252"/>
    </i>
    <i r="1">
      <x v="292"/>
    </i>
    <i r="1">
      <x v="368"/>
    </i>
    <i r="1">
      <x v="369"/>
    </i>
    <i r="1">
      <x v="382"/>
    </i>
    <i r="1">
      <x v="407"/>
    </i>
    <i r="1">
      <x v="412"/>
    </i>
    <i r="1">
      <x v="434"/>
    </i>
    <i r="1">
      <x v="467"/>
    </i>
    <i r="1">
      <x v="468"/>
    </i>
    <i r="1">
      <x v="480"/>
    </i>
    <i r="1">
      <x v="484"/>
    </i>
    <i r="1">
      <x v="492"/>
    </i>
    <i r="1">
      <x v="509"/>
    </i>
    <i r="1">
      <x v="511"/>
    </i>
    <i r="1">
      <x v="513"/>
    </i>
    <i r="1">
      <x v="515"/>
    </i>
    <i r="1">
      <x v="518"/>
    </i>
    <i r="1">
      <x v="521"/>
    </i>
    <i r="1">
      <x v="524"/>
    </i>
    <i r="1">
      <x v="528"/>
    </i>
    <i r="1">
      <x v="532"/>
    </i>
    <i r="1">
      <x v="580"/>
    </i>
    <i r="1">
      <x v="595"/>
    </i>
    <i r="1">
      <x v="597"/>
    </i>
    <i r="1">
      <x v="610"/>
    </i>
    <i t="default">
      <x v="18"/>
    </i>
    <i>
      <x v="19"/>
      <x v="4"/>
    </i>
    <i r="1">
      <x v="7"/>
    </i>
    <i r="1">
      <x v="16"/>
    </i>
    <i r="1">
      <x v="30"/>
    </i>
    <i r="1">
      <x v="71"/>
    </i>
    <i r="1">
      <x v="80"/>
    </i>
    <i r="1">
      <x v="92"/>
    </i>
    <i r="1">
      <x v="106"/>
    </i>
    <i r="1">
      <x v="152"/>
    </i>
    <i r="1">
      <x v="185"/>
    </i>
    <i r="1">
      <x v="202"/>
    </i>
    <i r="1">
      <x v="222"/>
    </i>
    <i r="1">
      <x v="240"/>
    </i>
    <i r="1">
      <x v="241"/>
    </i>
    <i r="1">
      <x v="315"/>
    </i>
    <i r="1">
      <x v="340"/>
    </i>
    <i r="1">
      <x v="386"/>
    </i>
    <i r="1">
      <x v="397"/>
    </i>
    <i r="1">
      <x v="403"/>
    </i>
    <i r="1">
      <x v="404"/>
    </i>
    <i r="1">
      <x v="408"/>
    </i>
    <i r="1">
      <x v="425"/>
    </i>
    <i r="1">
      <x v="436"/>
    </i>
    <i r="1">
      <x v="456"/>
    </i>
    <i r="1">
      <x v="465"/>
    </i>
    <i r="1">
      <x v="481"/>
    </i>
    <i r="1">
      <x v="502"/>
    </i>
    <i r="1">
      <x v="508"/>
    </i>
    <i r="1">
      <x v="531"/>
    </i>
    <i r="1">
      <x v="542"/>
    </i>
    <i r="1">
      <x v="569"/>
    </i>
    <i r="1">
      <x v="616"/>
    </i>
    <i r="1">
      <x v="617"/>
    </i>
    <i r="1">
      <x v="631"/>
    </i>
    <i t="default">
      <x v="19"/>
    </i>
    <i>
      <x v="20"/>
      <x v="87"/>
    </i>
    <i r="1">
      <x v="104"/>
    </i>
    <i r="1">
      <x v="119"/>
    </i>
    <i r="1">
      <x v="229"/>
    </i>
    <i r="1">
      <x v="230"/>
    </i>
    <i r="1">
      <x v="512"/>
    </i>
    <i r="1">
      <x v="564"/>
    </i>
    <i r="1">
      <x v="578"/>
    </i>
    <i r="1">
      <x v="596"/>
    </i>
    <i t="default">
      <x v="20"/>
    </i>
    <i>
      <x v="21"/>
      <x v="166"/>
    </i>
    <i r="1">
      <x v="169"/>
    </i>
    <i r="1">
      <x v="234"/>
    </i>
    <i r="1">
      <x v="549"/>
    </i>
    <i r="1">
      <x v="621"/>
    </i>
    <i r="1">
      <x v="624"/>
    </i>
    <i t="default">
      <x v="21"/>
    </i>
    <i>
      <x v="22"/>
      <x v="5"/>
    </i>
    <i r="1">
      <x v="102"/>
    </i>
    <i r="1">
      <x v="314"/>
    </i>
    <i r="1">
      <x v="341"/>
    </i>
    <i r="1">
      <x v="350"/>
    </i>
    <i r="1">
      <x v="366"/>
    </i>
    <i r="1">
      <x v="497"/>
    </i>
    <i r="1">
      <x v="514"/>
    </i>
    <i t="default">
      <x v="22"/>
    </i>
    <i>
      <x v="23"/>
      <x/>
    </i>
    <i r="1">
      <x v="156"/>
    </i>
    <i r="1">
      <x v="305"/>
    </i>
    <i r="1">
      <x v="311"/>
    </i>
    <i r="1">
      <x v="345"/>
    </i>
    <i r="1">
      <x v="380"/>
    </i>
    <i r="1">
      <x v="445"/>
    </i>
    <i r="1">
      <x v="446"/>
    </i>
    <i r="1">
      <x v="588"/>
    </i>
    <i r="1">
      <x v="627"/>
    </i>
    <i r="1">
      <x v="633"/>
    </i>
    <i t="default">
      <x v="23"/>
    </i>
    <i>
      <x v="24"/>
      <x v="23"/>
    </i>
    <i r="1">
      <x v="39"/>
    </i>
    <i r="1">
      <x v="40"/>
    </i>
    <i r="1">
      <x v="56"/>
    </i>
    <i r="1">
      <x v="64"/>
    </i>
    <i r="1">
      <x v="69"/>
    </i>
    <i r="1">
      <x v="123"/>
    </i>
    <i r="1">
      <x v="137"/>
    </i>
    <i r="1">
      <x v="150"/>
    </i>
    <i r="1">
      <x v="186"/>
    </i>
    <i r="1">
      <x v="190"/>
    </i>
    <i r="1">
      <x v="233"/>
    </i>
    <i r="1">
      <x v="237"/>
    </i>
    <i r="1">
      <x v="256"/>
    </i>
    <i r="1">
      <x v="267"/>
    </i>
    <i r="1">
      <x v="271"/>
    </i>
    <i r="1">
      <x v="294"/>
    </i>
    <i r="1">
      <x v="295"/>
    </i>
    <i r="1">
      <x v="302"/>
    </i>
    <i r="1">
      <x v="319"/>
    </i>
    <i r="1">
      <x v="365"/>
    </i>
    <i r="1">
      <x v="374"/>
    </i>
    <i r="1">
      <x v="392"/>
    </i>
    <i r="1">
      <x v="411"/>
    </i>
    <i r="1">
      <x v="424"/>
    </i>
    <i r="1">
      <x v="460"/>
    </i>
    <i r="1">
      <x v="482"/>
    </i>
    <i r="1">
      <x v="501"/>
    </i>
    <i r="1">
      <x v="557"/>
    </i>
    <i r="1">
      <x v="559"/>
    </i>
    <i t="default">
      <x v="24"/>
    </i>
    <i>
      <x v="25"/>
      <x v="281"/>
    </i>
    <i r="1">
      <x v="358"/>
    </i>
    <i r="1">
      <x v="452"/>
    </i>
    <i r="1">
      <x v="630"/>
    </i>
    <i t="default">
      <x v="25"/>
    </i>
    <i>
      <x v="26"/>
      <x v="18"/>
    </i>
    <i r="1">
      <x v="58"/>
    </i>
    <i r="1">
      <x v="63"/>
    </i>
    <i r="1">
      <x v="177"/>
    </i>
    <i r="1">
      <x v="180"/>
    </i>
    <i r="1">
      <x v="183"/>
    </i>
    <i r="1">
      <x v="209"/>
    </i>
    <i r="1">
      <x v="225"/>
    </i>
    <i r="1">
      <x v="238"/>
    </i>
    <i r="1">
      <x v="280"/>
    </i>
    <i r="1">
      <x v="349"/>
    </i>
    <i r="1">
      <x v="371"/>
    </i>
    <i r="1">
      <x v="379"/>
    </i>
    <i r="1">
      <x v="384"/>
    </i>
    <i r="1">
      <x v="442"/>
    </i>
    <i r="1">
      <x v="490"/>
    </i>
    <i r="1">
      <x v="503"/>
    </i>
    <i r="1">
      <x v="516"/>
    </i>
    <i r="1">
      <x v="566"/>
    </i>
    <i t="default">
      <x v="26"/>
    </i>
    <i>
      <x v="27"/>
      <x v="6"/>
    </i>
    <i r="1">
      <x v="13"/>
    </i>
    <i r="1">
      <x v="50"/>
    </i>
    <i r="1">
      <x v="53"/>
    </i>
    <i r="1">
      <x v="57"/>
    </i>
    <i r="1">
      <x v="72"/>
    </i>
    <i r="1">
      <x v="75"/>
    </i>
    <i r="1">
      <x v="84"/>
    </i>
    <i r="1">
      <x v="93"/>
    </i>
    <i r="1">
      <x v="117"/>
    </i>
    <i r="1">
      <x v="120"/>
    </i>
    <i r="1">
      <x v="135"/>
    </i>
    <i r="1">
      <x v="148"/>
    </i>
    <i r="1">
      <x v="162"/>
    </i>
    <i r="1">
      <x v="189"/>
    </i>
    <i r="1">
      <x v="214"/>
    </i>
    <i r="1">
      <x v="235"/>
    </i>
    <i r="1">
      <x v="236"/>
    </i>
    <i r="1">
      <x v="242"/>
    </i>
    <i r="1">
      <x v="254"/>
    </i>
    <i r="1">
      <x v="257"/>
    </i>
    <i r="1">
      <x v="259"/>
    </i>
    <i r="1">
      <x v="282"/>
    </i>
    <i r="1">
      <x v="322"/>
    </i>
    <i r="1">
      <x v="396"/>
    </i>
    <i r="1">
      <x v="429"/>
    </i>
    <i r="1">
      <x v="472"/>
    </i>
    <i r="1">
      <x v="510"/>
    </i>
    <i r="1">
      <x v="529"/>
    </i>
    <i r="1">
      <x v="534"/>
    </i>
    <i r="1">
      <x v="587"/>
    </i>
    <i r="1">
      <x v="590"/>
    </i>
    <i t="default">
      <x v="27"/>
    </i>
    <i>
      <x v="28"/>
      <x v="26"/>
    </i>
    <i r="1">
      <x v="109"/>
    </i>
    <i r="1">
      <x v="121"/>
    </i>
    <i r="1">
      <x v="122"/>
    </i>
    <i r="1">
      <x v="146"/>
    </i>
    <i r="1">
      <x v="157"/>
    </i>
    <i r="1">
      <x v="172"/>
    </i>
    <i r="1">
      <x v="270"/>
    </i>
    <i r="1">
      <x v="275"/>
    </i>
    <i r="1">
      <x v="288"/>
    </i>
    <i r="1">
      <x v="326"/>
    </i>
    <i r="1">
      <x v="353"/>
    </i>
    <i r="1">
      <x v="395"/>
    </i>
    <i r="1">
      <x v="402"/>
    </i>
    <i r="1">
      <x v="444"/>
    </i>
    <i r="1">
      <x v="453"/>
    </i>
    <i r="1">
      <x v="474"/>
    </i>
    <i r="1">
      <x v="498"/>
    </i>
    <i r="1">
      <x v="538"/>
    </i>
    <i r="1">
      <x v="570"/>
    </i>
    <i r="1">
      <x v="572"/>
    </i>
    <i r="1">
      <x v="573"/>
    </i>
    <i r="1">
      <x v="574"/>
    </i>
    <i r="1">
      <x v="576"/>
    </i>
    <i r="1">
      <x v="577"/>
    </i>
    <i r="1">
      <x v="583"/>
    </i>
    <i r="1">
      <x v="584"/>
    </i>
    <i r="1">
      <x v="585"/>
    </i>
    <i r="1">
      <x v="586"/>
    </i>
    <i r="1">
      <x v="609"/>
    </i>
    <i r="1">
      <x v="611"/>
    </i>
    <i r="1">
      <x v="612"/>
    </i>
    <i t="default">
      <x v="28"/>
    </i>
    <i>
      <x v="29"/>
      <x v="142"/>
    </i>
    <i r="1">
      <x v="421"/>
    </i>
    <i r="1">
      <x v="551"/>
    </i>
    <i r="1">
      <x v="626"/>
    </i>
    <i t="default">
      <x v="29"/>
    </i>
    <i>
      <x v="30"/>
      <x v="2"/>
    </i>
    <i r="1">
      <x v="9"/>
    </i>
    <i r="1">
      <x v="11"/>
    </i>
    <i r="1">
      <x v="15"/>
    </i>
    <i r="1">
      <x v="29"/>
    </i>
    <i r="1">
      <x v="31"/>
    </i>
    <i r="1">
      <x v="35"/>
    </i>
    <i r="1">
      <x v="36"/>
    </i>
    <i r="1">
      <x v="41"/>
    </i>
    <i r="1">
      <x v="42"/>
    </i>
    <i r="1">
      <x v="44"/>
    </i>
    <i r="1">
      <x v="51"/>
    </i>
    <i r="1">
      <x v="55"/>
    </i>
    <i r="1">
      <x v="62"/>
    </i>
    <i r="1">
      <x v="83"/>
    </i>
    <i r="1">
      <x v="90"/>
    </i>
    <i r="1">
      <x v="91"/>
    </i>
    <i r="1">
      <x v="103"/>
    </i>
    <i r="1">
      <x v="116"/>
    </i>
    <i r="1">
      <x v="140"/>
    </i>
    <i r="1">
      <x v="173"/>
    </i>
    <i r="1">
      <x v="174"/>
    </i>
    <i r="1">
      <x v="175"/>
    </i>
    <i r="1">
      <x v="178"/>
    </i>
    <i r="1">
      <x v="181"/>
    </i>
    <i r="1">
      <x v="182"/>
    </i>
    <i r="1">
      <x v="193"/>
    </i>
    <i r="1">
      <x v="195"/>
    </i>
    <i r="1">
      <x v="196"/>
    </i>
    <i r="1">
      <x v="201"/>
    </i>
    <i r="1">
      <x v="204"/>
    </i>
    <i r="1">
      <x v="213"/>
    </i>
    <i r="1">
      <x v="217"/>
    </i>
    <i r="1">
      <x v="239"/>
    </i>
    <i r="1">
      <x v="250"/>
    </i>
    <i r="1">
      <x v="255"/>
    </i>
    <i r="1">
      <x v="262"/>
    </i>
    <i r="1">
      <x v="274"/>
    </i>
    <i r="1">
      <x v="278"/>
    </i>
    <i r="1">
      <x v="279"/>
    </i>
    <i r="1">
      <x v="293"/>
    </i>
    <i r="1">
      <x v="301"/>
    </i>
    <i r="1">
      <x v="333"/>
    </i>
    <i r="1">
      <x v="338"/>
    </i>
    <i r="1">
      <x v="348"/>
    </i>
    <i r="1">
      <x v="354"/>
    </i>
    <i r="1">
      <x v="355"/>
    </i>
    <i r="1">
      <x v="361"/>
    </i>
    <i r="1">
      <x v="362"/>
    </i>
    <i r="1">
      <x v="372"/>
    </i>
    <i r="1">
      <x v="373"/>
    </i>
    <i r="1">
      <x v="376"/>
    </i>
    <i r="1">
      <x v="378"/>
    </i>
    <i r="1">
      <x v="381"/>
    </i>
    <i r="1">
      <x v="389"/>
    </i>
    <i r="1">
      <x v="447"/>
    </i>
    <i r="1">
      <x v="451"/>
    </i>
    <i r="1">
      <x v="463"/>
    </i>
    <i r="1">
      <x v="477"/>
    </i>
    <i r="1">
      <x v="493"/>
    </i>
    <i r="1">
      <x v="504"/>
    </i>
    <i r="1">
      <x v="505"/>
    </i>
    <i r="1">
      <x v="517"/>
    </i>
    <i r="1">
      <x v="525"/>
    </i>
    <i r="1">
      <x v="537"/>
    </i>
    <i r="1">
      <x v="543"/>
    </i>
    <i r="1">
      <x v="558"/>
    </i>
    <i r="1">
      <x v="599"/>
    </i>
    <i r="1">
      <x v="608"/>
    </i>
    <i t="default">
      <x v="30"/>
    </i>
    <i>
      <x v="31"/>
      <x v="12"/>
    </i>
    <i r="1">
      <x v="34"/>
    </i>
    <i r="1">
      <x v="100"/>
    </i>
    <i r="1">
      <x v="101"/>
    </i>
    <i r="1">
      <x v="138"/>
    </i>
    <i r="1">
      <x v="398"/>
    </i>
    <i r="1">
      <x v="448"/>
    </i>
    <i r="1">
      <x v="489"/>
    </i>
    <i r="1">
      <x v="568"/>
    </i>
    <i r="1">
      <x v="592"/>
    </i>
    <i r="1">
      <x v="604"/>
    </i>
    <i t="default">
      <x v="31"/>
    </i>
    <i>
      <x v="32"/>
      <x v="49"/>
    </i>
    <i r="1">
      <x v="54"/>
    </i>
    <i r="1">
      <x v="86"/>
    </i>
    <i r="1">
      <x v="127"/>
    </i>
    <i r="1">
      <x v="132"/>
    </i>
    <i r="1">
      <x v="215"/>
    </i>
    <i r="1">
      <x v="226"/>
    </i>
    <i r="1">
      <x v="243"/>
    </i>
    <i r="1">
      <x v="308"/>
    </i>
    <i r="1">
      <x v="316"/>
    </i>
    <i r="1">
      <x v="364"/>
    </i>
    <i r="1">
      <x v="388"/>
    </i>
    <i r="1">
      <x v="393"/>
    </i>
    <i r="1">
      <x v="422"/>
    </i>
    <i r="1">
      <x v="437"/>
    </i>
    <i r="1">
      <x v="458"/>
    </i>
    <i r="1">
      <x v="462"/>
    </i>
    <i r="1">
      <x v="552"/>
    </i>
    <i r="1">
      <x v="602"/>
    </i>
    <i t="default">
      <x v="32"/>
    </i>
    <i>
      <x v="33"/>
      <x v="97"/>
    </i>
    <i r="1">
      <x v="110"/>
    </i>
    <i r="1">
      <x v="124"/>
    </i>
    <i r="1">
      <x v="125"/>
    </i>
    <i r="1">
      <x v="126"/>
    </i>
    <i r="1">
      <x v="164"/>
    </i>
    <i r="1">
      <x v="165"/>
    </i>
    <i r="1">
      <x v="192"/>
    </i>
    <i r="1">
      <x v="218"/>
    </i>
    <i r="1">
      <x v="248"/>
    </i>
    <i r="1">
      <x v="273"/>
    </i>
    <i r="1">
      <x v="277"/>
    </i>
    <i r="1">
      <x v="298"/>
    </i>
    <i r="1">
      <x v="299"/>
    </i>
    <i r="1">
      <x v="321"/>
    </i>
    <i r="1">
      <x v="334"/>
    </i>
    <i r="1">
      <x v="385"/>
    </i>
    <i r="1">
      <x v="416"/>
    </i>
    <i r="1">
      <x v="417"/>
    </i>
    <i r="1">
      <x v="418"/>
    </i>
    <i r="1">
      <x v="419"/>
    </i>
    <i r="1">
      <x v="423"/>
    </i>
    <i r="1">
      <x v="435"/>
    </i>
    <i r="1">
      <x v="457"/>
    </i>
    <i r="1">
      <x v="486"/>
    </i>
    <i r="1">
      <x v="496"/>
    </i>
    <i r="1">
      <x v="506"/>
    </i>
    <i r="1">
      <x v="527"/>
    </i>
    <i r="1">
      <x v="546"/>
    </i>
    <i r="1">
      <x v="548"/>
    </i>
    <i r="1">
      <x v="553"/>
    </i>
    <i r="1">
      <x v="619"/>
    </i>
    <i r="1">
      <x v="620"/>
    </i>
    <i t="default">
      <x v="33"/>
    </i>
    <i t="grand">
      <x/>
    </i>
  </rowItems>
  <colItems count="1">
    <i/>
  </colItems>
  <dataFields count="1">
    <dataField name="SUM of Area_km2" fld="2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1" cacheId="9" applyNumberFormats="0" applyBorderFormats="0" applyFontFormats="0" applyPatternFormats="0" applyAlignmentFormats="0" applyWidthHeightFormats="0" dataCaption="" updatedVersion="3" compact="0" compactData="0">
  <location ref="A1:E671" firstHeaderRow="1" firstDataRow="2" firstDataCol="2"/>
  <pivotFields count="5">
    <pivotField name="District" axis="axisRow" compact="0" outline="0" multipleItemSelectionAllowed="1" showAll="0" sortType="ascending">
      <items count="635">
        <item x="3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 count="35">
        <item x="32"/>
        <item x="0"/>
        <item x="12"/>
        <item x="17"/>
        <item x="14"/>
        <item x="24"/>
        <item x="19"/>
        <item x="25"/>
        <item x="31"/>
        <item x="33"/>
        <item x="2"/>
        <item x="9"/>
        <item x="23"/>
        <item x="11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/>
    <pivotField name="Population" dataField="1" compact="0" numFmtId="1" outline="0" multipleItemSelectionAllowed="1" showAll="0"/>
    <pivotField dataField="1" compact="0" outline="0" subtotalTop="0" dragToRow="0" dragToCol="0" dragToPage="0" showAll="0" includeNewItemsInFilter="1" defaultSubtotal="0"/>
  </pivotFields>
  <rowFields count="2">
    <field x="1"/>
    <field x="0"/>
  </rowFields>
  <rowItems count="669">
    <i>
      <x/>
      <x v="414"/>
    </i>
    <i r="1">
      <x v="547"/>
    </i>
    <i t="default">
      <x/>
    </i>
    <i>
      <x v="1"/>
      <x v="1"/>
    </i>
    <i r="1">
      <x v="20"/>
    </i>
    <i r="1">
      <x v="118"/>
    </i>
    <i r="1">
      <x v="167"/>
    </i>
    <i r="1">
      <x v="208"/>
    </i>
    <i r="1">
      <x v="227"/>
    </i>
    <i r="1">
      <x v="286"/>
    </i>
    <i r="1">
      <x v="297"/>
    </i>
    <i r="1">
      <x v="325"/>
    </i>
    <i r="1">
      <x v="330"/>
    </i>
    <i r="1">
      <x v="357"/>
    </i>
    <i r="1">
      <x v="375"/>
    </i>
    <i r="1">
      <x v="401"/>
    </i>
    <i r="1">
      <x v="415"/>
    </i>
    <i r="1">
      <x v="450"/>
    </i>
    <i r="1">
      <x v="479"/>
    </i>
    <i r="1">
      <x v="554"/>
    </i>
    <i r="1">
      <x v="555"/>
    </i>
    <i r="1">
      <x v="613"/>
    </i>
    <i r="1">
      <x v="614"/>
    </i>
    <i r="1">
      <x v="615"/>
    </i>
    <i r="1">
      <x v="622"/>
    </i>
    <i r="1">
      <x v="632"/>
    </i>
    <i t="default">
      <x v="1"/>
    </i>
    <i>
      <x v="2"/>
      <x v="22"/>
    </i>
    <i r="1">
      <x v="107"/>
    </i>
    <i r="1">
      <x v="153"/>
    </i>
    <i r="1">
      <x v="168"/>
    </i>
    <i r="1">
      <x v="170"/>
    </i>
    <i r="1">
      <x v="332"/>
    </i>
    <i r="1">
      <x v="344"/>
    </i>
    <i r="1">
      <x v="346"/>
    </i>
    <i r="1">
      <x v="347"/>
    </i>
    <i r="1">
      <x v="567"/>
    </i>
    <i r="1">
      <x v="582"/>
    </i>
    <i r="1">
      <x v="600"/>
    </i>
    <i r="1">
      <x v="601"/>
    </i>
    <i r="1">
      <x v="623"/>
    </i>
    <i r="1">
      <x v="625"/>
    </i>
    <i t="default">
      <x v="2"/>
    </i>
    <i>
      <x v="3"/>
      <x v="37"/>
    </i>
    <i r="1">
      <x v="59"/>
    </i>
    <i r="1">
      <x v="89"/>
    </i>
    <i r="1">
      <x v="96"/>
    </i>
    <i r="1">
      <x v="114"/>
    </i>
    <i r="1">
      <x v="133"/>
    </i>
    <i r="1">
      <x v="149"/>
    </i>
    <i r="1">
      <x v="151"/>
    </i>
    <i r="1">
      <x v="154"/>
    </i>
    <i r="1">
      <x v="155"/>
    </i>
    <i r="1">
      <x v="198"/>
    </i>
    <i r="1">
      <x v="200"/>
    </i>
    <i r="1">
      <x v="212"/>
    </i>
    <i r="1">
      <x v="260"/>
    </i>
    <i r="1">
      <x v="268"/>
    </i>
    <i r="1">
      <x v="269"/>
    </i>
    <i r="1">
      <x v="283"/>
    </i>
    <i r="1">
      <x v="285"/>
    </i>
    <i r="1">
      <x v="312"/>
    </i>
    <i r="1">
      <x v="335"/>
    </i>
    <i r="1">
      <x v="383"/>
    </i>
    <i r="1">
      <x v="394"/>
    </i>
    <i r="1">
      <x v="400"/>
    </i>
    <i r="1">
      <x v="539"/>
    </i>
    <i r="1">
      <x v="545"/>
    </i>
    <i r="1">
      <x v="581"/>
    </i>
    <i r="1">
      <x v="591"/>
    </i>
    <i t="default">
      <x v="3"/>
    </i>
    <i>
      <x v="4"/>
      <x v="25"/>
    </i>
    <i r="1">
      <x v="27"/>
    </i>
    <i r="1">
      <x v="48"/>
    </i>
    <i r="1">
      <x v="65"/>
    </i>
    <i r="1">
      <x v="70"/>
    </i>
    <i r="1">
      <x v="78"/>
    </i>
    <i r="1">
      <x v="95"/>
    </i>
    <i r="1">
      <x v="131"/>
    </i>
    <i r="1">
      <x v="194"/>
    </i>
    <i r="1">
      <x v="203"/>
    </i>
    <i r="1">
      <x v="247"/>
    </i>
    <i r="1">
      <x v="251"/>
    </i>
    <i r="1">
      <x v="265"/>
    </i>
    <i r="1">
      <x v="291"/>
    </i>
    <i r="1">
      <x v="296"/>
    </i>
    <i r="1">
      <x v="306"/>
    </i>
    <i r="1">
      <x v="336"/>
    </i>
    <i r="1">
      <x v="351"/>
    </i>
    <i r="1">
      <x v="352"/>
    </i>
    <i r="1">
      <x v="387"/>
    </i>
    <i r="1">
      <x v="390"/>
    </i>
    <i r="1">
      <x v="399"/>
    </i>
    <i r="1">
      <x v="410"/>
    </i>
    <i r="1">
      <x v="438"/>
    </i>
    <i r="1">
      <x v="443"/>
    </i>
    <i r="1">
      <x v="461"/>
    </i>
    <i r="1">
      <x v="488"/>
    </i>
    <i r="1">
      <x v="494"/>
    </i>
    <i r="1">
      <x v="499"/>
    </i>
    <i r="1">
      <x v="507"/>
    </i>
    <i r="1">
      <x v="519"/>
    </i>
    <i r="1">
      <x v="520"/>
    </i>
    <i r="1">
      <x v="536"/>
    </i>
    <i r="1">
      <x v="540"/>
    </i>
    <i r="1">
      <x v="560"/>
    </i>
    <i r="1">
      <x v="606"/>
    </i>
    <i t="default">
      <x v="4"/>
    </i>
    <i>
      <x v="5"/>
      <x v="105"/>
    </i>
    <i t="default">
      <x v="5"/>
    </i>
    <i>
      <x v="6"/>
      <x v="61"/>
    </i>
    <i r="1">
      <x v="85"/>
    </i>
    <i r="1">
      <x v="143"/>
    </i>
    <i r="1">
      <x v="163"/>
    </i>
    <i r="1">
      <x v="249"/>
    </i>
    <i r="1">
      <x v="263"/>
    </i>
    <i r="1">
      <x v="320"/>
    </i>
    <i r="1">
      <x v="356"/>
    </i>
    <i r="1">
      <x v="405"/>
    </i>
    <i r="1">
      <x v="466"/>
    </i>
    <i r="1">
      <x v="470"/>
    </i>
    <i r="1">
      <x v="563"/>
    </i>
    <i t="default">
      <x v="6"/>
    </i>
    <i>
      <x v="7"/>
      <x v="129"/>
    </i>
    <i r="1">
      <x v="159"/>
    </i>
    <i t="default">
      <x v="7"/>
    </i>
    <i>
      <x v="8"/>
      <x v="413"/>
    </i>
    <i t="default">
      <x v="8"/>
    </i>
    <i>
      <x v="9"/>
      <x v="420"/>
    </i>
    <i r="1">
      <x v="550"/>
    </i>
    <i t="default">
      <x v="9"/>
    </i>
    <i>
      <x v="10"/>
      <x v="3"/>
    </i>
    <i r="1">
      <x v="17"/>
    </i>
    <i r="1">
      <x v="19"/>
    </i>
    <i r="1">
      <x v="43"/>
    </i>
    <i r="1">
      <x v="73"/>
    </i>
    <i r="1">
      <x v="74"/>
    </i>
    <i r="1">
      <x v="188"/>
    </i>
    <i r="1">
      <x v="245"/>
    </i>
    <i r="1">
      <x v="261"/>
    </i>
    <i r="1">
      <x v="264"/>
    </i>
    <i r="1">
      <x v="300"/>
    </i>
    <i r="1">
      <x v="360"/>
    </i>
    <i r="1">
      <x v="406"/>
    </i>
    <i r="1">
      <x v="409"/>
    </i>
    <i r="1">
      <x v="432"/>
    </i>
    <i r="1">
      <x v="440"/>
    </i>
    <i r="1">
      <x v="449"/>
    </i>
    <i r="1">
      <x v="469"/>
    </i>
    <i r="1">
      <x v="491"/>
    </i>
    <i r="1">
      <x v="561"/>
    </i>
    <i r="1">
      <x v="562"/>
    </i>
    <i r="1">
      <x v="565"/>
    </i>
    <i r="1">
      <x v="571"/>
    </i>
    <i r="1">
      <x v="605"/>
    </i>
    <i r="1">
      <x v="607"/>
    </i>
    <i t="default">
      <x v="10"/>
    </i>
    <i>
      <x v="11"/>
      <x v="14"/>
    </i>
    <i r="1">
      <x v="77"/>
    </i>
    <i r="1">
      <x v="176"/>
    </i>
    <i r="1">
      <x v="179"/>
    </i>
    <i r="1">
      <x v="210"/>
    </i>
    <i r="1">
      <x v="223"/>
    </i>
    <i r="1">
      <x v="253"/>
    </i>
    <i r="1">
      <x v="258"/>
    </i>
    <i r="1">
      <x v="266"/>
    </i>
    <i r="1">
      <x v="287"/>
    </i>
    <i r="1">
      <x v="331"/>
    </i>
    <i r="1">
      <x v="359"/>
    </i>
    <i r="1">
      <x v="377"/>
    </i>
    <i r="1">
      <x v="430"/>
    </i>
    <i r="1">
      <x v="431"/>
    </i>
    <i r="1">
      <x v="433"/>
    </i>
    <i r="1">
      <x v="485"/>
    </i>
    <i r="1">
      <x v="487"/>
    </i>
    <i r="1">
      <x v="535"/>
    </i>
    <i r="1">
      <x v="544"/>
    </i>
    <i r="1">
      <x v="629"/>
    </i>
    <i t="default">
      <x v="11"/>
    </i>
    <i>
      <x v="12"/>
      <x v="99"/>
    </i>
    <i r="1">
      <x v="272"/>
    </i>
    <i r="1">
      <x v="304"/>
    </i>
    <i r="1">
      <x v="328"/>
    </i>
    <i r="1">
      <x v="367"/>
    </i>
    <i r="1">
      <x v="522"/>
    </i>
    <i r="1">
      <x v="533"/>
    </i>
    <i r="1">
      <x v="541"/>
    </i>
    <i r="1">
      <x v="598"/>
    </i>
    <i t="default">
      <x v="12"/>
    </i>
    <i>
      <x v="13"/>
      <x v="21"/>
    </i>
    <i r="1">
      <x v="32"/>
    </i>
    <i r="1">
      <x v="45"/>
    </i>
    <i r="1">
      <x v="52"/>
    </i>
    <i r="1">
      <x v="160"/>
    </i>
    <i r="1">
      <x v="187"/>
    </i>
    <i r="1">
      <x v="244"/>
    </i>
    <i r="1">
      <x v="284"/>
    </i>
    <i r="1">
      <x v="290"/>
    </i>
    <i r="1">
      <x v="307"/>
    </i>
    <i r="1">
      <x v="327"/>
    </i>
    <i r="1">
      <x v="329"/>
    </i>
    <i r="1">
      <x v="342"/>
    </i>
    <i r="1">
      <x v="454"/>
    </i>
    <i r="1">
      <x v="455"/>
    </i>
    <i r="1">
      <x v="471"/>
    </i>
    <i r="1">
      <x v="475"/>
    </i>
    <i r="1">
      <x v="483"/>
    </i>
    <i r="1">
      <x v="500"/>
    </i>
    <i r="1">
      <x v="526"/>
    </i>
    <i r="1">
      <x v="556"/>
    </i>
    <i r="1">
      <x v="593"/>
    </i>
    <i t="default">
      <x v="13"/>
    </i>
    <i>
      <x v="14"/>
      <x v="88"/>
    </i>
    <i r="1">
      <x v="108"/>
    </i>
    <i r="1">
      <x v="139"/>
    </i>
    <i r="1">
      <x v="144"/>
    </i>
    <i r="1">
      <x v="161"/>
    </i>
    <i r="1">
      <x v="191"/>
    </i>
    <i r="1">
      <x v="197"/>
    </i>
    <i r="1">
      <x v="199"/>
    </i>
    <i r="1">
      <x v="206"/>
    </i>
    <i r="1">
      <x v="221"/>
    </i>
    <i r="1">
      <x v="246"/>
    </i>
    <i r="1">
      <x v="303"/>
    </i>
    <i r="1">
      <x v="310"/>
    </i>
    <i r="1">
      <x v="339"/>
    </i>
    <i r="1">
      <x v="343"/>
    </i>
    <i r="1">
      <x v="426"/>
    </i>
    <i r="1">
      <x v="428"/>
    </i>
    <i r="1">
      <x v="439"/>
    </i>
    <i r="1">
      <x v="459"/>
    </i>
    <i r="1">
      <x v="476"/>
    </i>
    <i r="1">
      <x v="478"/>
    </i>
    <i r="1">
      <x v="495"/>
    </i>
    <i r="1">
      <x v="530"/>
    </i>
    <i t="default">
      <x v="14"/>
    </i>
    <i>
      <x v="15"/>
      <x v="33"/>
    </i>
    <i r="1">
      <x v="46"/>
    </i>
    <i r="1">
      <x v="47"/>
    </i>
    <i r="1">
      <x v="66"/>
    </i>
    <i r="1">
      <x v="67"/>
    </i>
    <i r="1">
      <x v="81"/>
    </i>
    <i r="1">
      <x v="82"/>
    </i>
    <i r="1">
      <x v="98"/>
    </i>
    <i r="1">
      <x v="112"/>
    </i>
    <i r="1">
      <x v="113"/>
    </i>
    <i r="1">
      <x v="115"/>
    </i>
    <i r="1">
      <x v="128"/>
    </i>
    <i r="1">
      <x v="136"/>
    </i>
    <i r="1">
      <x v="147"/>
    </i>
    <i r="1">
      <x v="184"/>
    </i>
    <i r="1">
      <x v="205"/>
    </i>
    <i r="1">
      <x v="219"/>
    </i>
    <i r="1">
      <x v="220"/>
    </i>
    <i r="1">
      <x v="309"/>
    </i>
    <i r="1">
      <x v="313"/>
    </i>
    <i r="1">
      <x v="318"/>
    </i>
    <i r="1">
      <x v="370"/>
    </i>
    <i r="1">
      <x v="391"/>
    </i>
    <i r="1">
      <x v="464"/>
    </i>
    <i r="1">
      <x v="473"/>
    </i>
    <i r="1">
      <x v="523"/>
    </i>
    <i r="1">
      <x v="589"/>
    </i>
    <i r="1">
      <x v="594"/>
    </i>
    <i r="1">
      <x v="603"/>
    </i>
    <i r="1">
      <x v="628"/>
    </i>
    <i t="default">
      <x v="15"/>
    </i>
    <i>
      <x v="16"/>
      <x v="8"/>
    </i>
    <i r="1">
      <x v="171"/>
    </i>
    <i r="1">
      <x v="228"/>
    </i>
    <i r="1">
      <x v="276"/>
    </i>
    <i r="1">
      <x v="289"/>
    </i>
    <i r="1">
      <x v="317"/>
    </i>
    <i r="1">
      <x v="323"/>
    </i>
    <i r="1">
      <x v="324"/>
    </i>
    <i r="1">
      <x v="363"/>
    </i>
    <i r="1">
      <x v="427"/>
    </i>
    <i r="1">
      <x v="441"/>
    </i>
    <i r="1">
      <x v="575"/>
    </i>
    <i r="1">
      <x v="579"/>
    </i>
    <i r="1">
      <x v="618"/>
    </i>
    <i t="default">
      <x v="16"/>
    </i>
    <i>
      <x v="17"/>
      <x v="337"/>
    </i>
    <i t="default">
      <x v="17"/>
    </i>
    <i>
      <x v="18"/>
      <x v="10"/>
    </i>
    <i r="1">
      <x v="24"/>
    </i>
    <i r="1">
      <x v="28"/>
    </i>
    <i r="1">
      <x v="38"/>
    </i>
    <i r="1">
      <x v="60"/>
    </i>
    <i r="1">
      <x v="68"/>
    </i>
    <i r="1">
      <x v="76"/>
    </i>
    <i r="1">
      <x v="79"/>
    </i>
    <i r="1">
      <x v="94"/>
    </i>
    <i r="1">
      <x v="111"/>
    </i>
    <i r="1">
      <x v="130"/>
    </i>
    <i r="1">
      <x v="134"/>
    </i>
    <i r="1">
      <x v="141"/>
    </i>
    <i r="1">
      <x v="145"/>
    </i>
    <i r="1">
      <x v="158"/>
    </i>
    <i r="1">
      <x v="207"/>
    </i>
    <i r="1">
      <x v="211"/>
    </i>
    <i r="1">
      <x v="216"/>
    </i>
    <i r="1">
      <x v="224"/>
    </i>
    <i r="1">
      <x v="231"/>
    </i>
    <i r="1">
      <x v="232"/>
    </i>
    <i r="1">
      <x v="252"/>
    </i>
    <i r="1">
      <x v="292"/>
    </i>
    <i r="1">
      <x v="368"/>
    </i>
    <i r="1">
      <x v="369"/>
    </i>
    <i r="1">
      <x v="382"/>
    </i>
    <i r="1">
      <x v="407"/>
    </i>
    <i r="1">
      <x v="412"/>
    </i>
    <i r="1">
      <x v="434"/>
    </i>
    <i r="1">
      <x v="467"/>
    </i>
    <i r="1">
      <x v="468"/>
    </i>
    <i r="1">
      <x v="480"/>
    </i>
    <i r="1">
      <x v="484"/>
    </i>
    <i r="1">
      <x v="492"/>
    </i>
    <i r="1">
      <x v="509"/>
    </i>
    <i r="1">
      <x v="511"/>
    </i>
    <i r="1">
      <x v="513"/>
    </i>
    <i r="1">
      <x v="515"/>
    </i>
    <i r="1">
      <x v="518"/>
    </i>
    <i r="1">
      <x v="521"/>
    </i>
    <i r="1">
      <x v="524"/>
    </i>
    <i r="1">
      <x v="528"/>
    </i>
    <i r="1">
      <x v="532"/>
    </i>
    <i r="1">
      <x v="580"/>
    </i>
    <i r="1">
      <x v="595"/>
    </i>
    <i r="1">
      <x v="597"/>
    </i>
    <i r="1">
      <x v="610"/>
    </i>
    <i t="default">
      <x v="18"/>
    </i>
    <i>
      <x v="19"/>
      <x v="4"/>
    </i>
    <i r="1">
      <x v="7"/>
    </i>
    <i r="1">
      <x v="16"/>
    </i>
    <i r="1">
      <x v="30"/>
    </i>
    <i r="1">
      <x v="71"/>
    </i>
    <i r="1">
      <x v="80"/>
    </i>
    <i r="1">
      <x v="92"/>
    </i>
    <i r="1">
      <x v="106"/>
    </i>
    <i r="1">
      <x v="152"/>
    </i>
    <i r="1">
      <x v="185"/>
    </i>
    <i r="1">
      <x v="202"/>
    </i>
    <i r="1">
      <x v="222"/>
    </i>
    <i r="1">
      <x v="240"/>
    </i>
    <i r="1">
      <x v="241"/>
    </i>
    <i r="1">
      <x v="315"/>
    </i>
    <i r="1">
      <x v="340"/>
    </i>
    <i r="1">
      <x v="386"/>
    </i>
    <i r="1">
      <x v="397"/>
    </i>
    <i r="1">
      <x v="403"/>
    </i>
    <i r="1">
      <x v="404"/>
    </i>
    <i r="1">
      <x v="408"/>
    </i>
    <i r="1">
      <x v="425"/>
    </i>
    <i r="1">
      <x v="436"/>
    </i>
    <i r="1">
      <x v="456"/>
    </i>
    <i r="1">
      <x v="465"/>
    </i>
    <i r="1">
      <x v="481"/>
    </i>
    <i r="1">
      <x v="502"/>
    </i>
    <i r="1">
      <x v="508"/>
    </i>
    <i r="1">
      <x v="531"/>
    </i>
    <i r="1">
      <x v="542"/>
    </i>
    <i r="1">
      <x v="569"/>
    </i>
    <i r="1">
      <x v="616"/>
    </i>
    <i r="1">
      <x v="617"/>
    </i>
    <i r="1">
      <x v="631"/>
    </i>
    <i t="default">
      <x v="19"/>
    </i>
    <i>
      <x v="20"/>
      <x v="87"/>
    </i>
    <i r="1">
      <x v="104"/>
    </i>
    <i r="1">
      <x v="119"/>
    </i>
    <i r="1">
      <x v="229"/>
    </i>
    <i r="1">
      <x v="230"/>
    </i>
    <i r="1">
      <x v="512"/>
    </i>
    <i r="1">
      <x v="564"/>
    </i>
    <i r="1">
      <x v="578"/>
    </i>
    <i r="1">
      <x v="596"/>
    </i>
    <i t="default">
      <x v="20"/>
    </i>
    <i>
      <x v="21"/>
      <x v="166"/>
    </i>
    <i r="1">
      <x v="169"/>
    </i>
    <i r="1">
      <x v="234"/>
    </i>
    <i r="1">
      <x v="549"/>
    </i>
    <i r="1">
      <x v="621"/>
    </i>
    <i r="1">
      <x v="624"/>
    </i>
    <i t="default">
      <x v="21"/>
    </i>
    <i>
      <x v="22"/>
      <x v="5"/>
    </i>
    <i r="1">
      <x v="102"/>
    </i>
    <i r="1">
      <x v="314"/>
    </i>
    <i r="1">
      <x v="341"/>
    </i>
    <i r="1">
      <x v="350"/>
    </i>
    <i r="1">
      <x v="366"/>
    </i>
    <i r="1">
      <x v="497"/>
    </i>
    <i r="1">
      <x v="514"/>
    </i>
    <i t="default">
      <x v="22"/>
    </i>
    <i>
      <x v="23"/>
      <x/>
    </i>
    <i r="1">
      <x v="156"/>
    </i>
    <i r="1">
      <x v="305"/>
    </i>
    <i r="1">
      <x v="311"/>
    </i>
    <i r="1">
      <x v="345"/>
    </i>
    <i r="1">
      <x v="380"/>
    </i>
    <i r="1">
      <x v="445"/>
    </i>
    <i r="1">
      <x v="446"/>
    </i>
    <i r="1">
      <x v="588"/>
    </i>
    <i r="1">
      <x v="627"/>
    </i>
    <i r="1">
      <x v="633"/>
    </i>
    <i t="default">
      <x v="23"/>
    </i>
    <i>
      <x v="24"/>
      <x v="23"/>
    </i>
    <i r="1">
      <x v="39"/>
    </i>
    <i r="1">
      <x v="40"/>
    </i>
    <i r="1">
      <x v="56"/>
    </i>
    <i r="1">
      <x v="64"/>
    </i>
    <i r="1">
      <x v="69"/>
    </i>
    <i r="1">
      <x v="123"/>
    </i>
    <i r="1">
      <x v="137"/>
    </i>
    <i r="1">
      <x v="150"/>
    </i>
    <i r="1">
      <x v="186"/>
    </i>
    <i r="1">
      <x v="190"/>
    </i>
    <i r="1">
      <x v="233"/>
    </i>
    <i r="1">
      <x v="237"/>
    </i>
    <i r="1">
      <x v="256"/>
    </i>
    <i r="1">
      <x v="267"/>
    </i>
    <i r="1">
      <x v="271"/>
    </i>
    <i r="1">
      <x v="294"/>
    </i>
    <i r="1">
      <x v="295"/>
    </i>
    <i r="1">
      <x v="302"/>
    </i>
    <i r="1">
      <x v="319"/>
    </i>
    <i r="1">
      <x v="365"/>
    </i>
    <i r="1">
      <x v="374"/>
    </i>
    <i r="1">
      <x v="392"/>
    </i>
    <i r="1">
      <x v="411"/>
    </i>
    <i r="1">
      <x v="424"/>
    </i>
    <i r="1">
      <x v="460"/>
    </i>
    <i r="1">
      <x v="482"/>
    </i>
    <i r="1">
      <x v="501"/>
    </i>
    <i r="1">
      <x v="557"/>
    </i>
    <i r="1">
      <x v="559"/>
    </i>
    <i t="default">
      <x v="24"/>
    </i>
    <i>
      <x v="25"/>
      <x v="281"/>
    </i>
    <i r="1">
      <x v="358"/>
    </i>
    <i r="1">
      <x v="452"/>
    </i>
    <i r="1">
      <x v="630"/>
    </i>
    <i t="default">
      <x v="25"/>
    </i>
    <i>
      <x v="26"/>
      <x v="18"/>
    </i>
    <i r="1">
      <x v="58"/>
    </i>
    <i r="1">
      <x v="63"/>
    </i>
    <i r="1">
      <x v="177"/>
    </i>
    <i r="1">
      <x v="180"/>
    </i>
    <i r="1">
      <x v="183"/>
    </i>
    <i r="1">
      <x v="209"/>
    </i>
    <i r="1">
      <x v="225"/>
    </i>
    <i r="1">
      <x v="238"/>
    </i>
    <i r="1">
      <x v="280"/>
    </i>
    <i r="1">
      <x v="349"/>
    </i>
    <i r="1">
      <x v="371"/>
    </i>
    <i r="1">
      <x v="379"/>
    </i>
    <i r="1">
      <x v="384"/>
    </i>
    <i r="1">
      <x v="442"/>
    </i>
    <i r="1">
      <x v="490"/>
    </i>
    <i r="1">
      <x v="503"/>
    </i>
    <i r="1">
      <x v="516"/>
    </i>
    <i r="1">
      <x v="566"/>
    </i>
    <i t="default">
      <x v="26"/>
    </i>
    <i>
      <x v="27"/>
      <x v="6"/>
    </i>
    <i r="1">
      <x v="13"/>
    </i>
    <i r="1">
      <x v="50"/>
    </i>
    <i r="1">
      <x v="53"/>
    </i>
    <i r="1">
      <x v="57"/>
    </i>
    <i r="1">
      <x v="72"/>
    </i>
    <i r="1">
      <x v="75"/>
    </i>
    <i r="1">
      <x v="84"/>
    </i>
    <i r="1">
      <x v="93"/>
    </i>
    <i r="1">
      <x v="117"/>
    </i>
    <i r="1">
      <x v="120"/>
    </i>
    <i r="1">
      <x v="135"/>
    </i>
    <i r="1">
      <x v="148"/>
    </i>
    <i r="1">
      <x v="162"/>
    </i>
    <i r="1">
      <x v="189"/>
    </i>
    <i r="1">
      <x v="214"/>
    </i>
    <i r="1">
      <x v="235"/>
    </i>
    <i r="1">
      <x v="236"/>
    </i>
    <i r="1">
      <x v="242"/>
    </i>
    <i r="1">
      <x v="254"/>
    </i>
    <i r="1">
      <x v="257"/>
    </i>
    <i r="1">
      <x v="259"/>
    </i>
    <i r="1">
      <x v="282"/>
    </i>
    <i r="1">
      <x v="322"/>
    </i>
    <i r="1">
      <x v="396"/>
    </i>
    <i r="1">
      <x v="429"/>
    </i>
    <i r="1">
      <x v="472"/>
    </i>
    <i r="1">
      <x v="510"/>
    </i>
    <i r="1">
      <x v="529"/>
    </i>
    <i r="1">
      <x v="534"/>
    </i>
    <i r="1">
      <x v="587"/>
    </i>
    <i r="1">
      <x v="590"/>
    </i>
    <i t="default">
      <x v="27"/>
    </i>
    <i>
      <x v="28"/>
      <x v="26"/>
    </i>
    <i r="1">
      <x v="109"/>
    </i>
    <i r="1">
      <x v="121"/>
    </i>
    <i r="1">
      <x v="122"/>
    </i>
    <i r="1">
      <x v="146"/>
    </i>
    <i r="1">
      <x v="157"/>
    </i>
    <i r="1">
      <x v="172"/>
    </i>
    <i r="1">
      <x v="270"/>
    </i>
    <i r="1">
      <x v="275"/>
    </i>
    <i r="1">
      <x v="288"/>
    </i>
    <i r="1">
      <x v="326"/>
    </i>
    <i r="1">
      <x v="353"/>
    </i>
    <i r="1">
      <x v="395"/>
    </i>
    <i r="1">
      <x v="402"/>
    </i>
    <i r="1">
      <x v="444"/>
    </i>
    <i r="1">
      <x v="453"/>
    </i>
    <i r="1">
      <x v="474"/>
    </i>
    <i r="1">
      <x v="498"/>
    </i>
    <i r="1">
      <x v="538"/>
    </i>
    <i r="1">
      <x v="570"/>
    </i>
    <i r="1">
      <x v="572"/>
    </i>
    <i r="1">
      <x v="573"/>
    </i>
    <i r="1">
      <x v="574"/>
    </i>
    <i r="1">
      <x v="576"/>
    </i>
    <i r="1">
      <x v="577"/>
    </i>
    <i r="1">
      <x v="583"/>
    </i>
    <i r="1">
      <x v="584"/>
    </i>
    <i r="1">
      <x v="585"/>
    </i>
    <i r="1">
      <x v="586"/>
    </i>
    <i r="1">
      <x v="609"/>
    </i>
    <i r="1">
      <x v="611"/>
    </i>
    <i r="1">
      <x v="612"/>
    </i>
    <i t="default">
      <x v="28"/>
    </i>
    <i>
      <x v="29"/>
      <x v="142"/>
    </i>
    <i r="1">
      <x v="421"/>
    </i>
    <i r="1">
      <x v="551"/>
    </i>
    <i r="1">
      <x v="626"/>
    </i>
    <i t="default">
      <x v="29"/>
    </i>
    <i>
      <x v="30"/>
      <x v="2"/>
    </i>
    <i r="1">
      <x v="9"/>
    </i>
    <i r="1">
      <x v="11"/>
    </i>
    <i r="1">
      <x v="15"/>
    </i>
    <i r="1">
      <x v="29"/>
    </i>
    <i r="1">
      <x v="31"/>
    </i>
    <i r="1">
      <x v="35"/>
    </i>
    <i r="1">
      <x v="36"/>
    </i>
    <i r="1">
      <x v="41"/>
    </i>
    <i r="1">
      <x v="42"/>
    </i>
    <i r="1">
      <x v="44"/>
    </i>
    <i r="1">
      <x v="51"/>
    </i>
    <i r="1">
      <x v="55"/>
    </i>
    <i r="1">
      <x v="62"/>
    </i>
    <i r="1">
      <x v="83"/>
    </i>
    <i r="1">
      <x v="90"/>
    </i>
    <i r="1">
      <x v="91"/>
    </i>
    <i r="1">
      <x v="103"/>
    </i>
    <i r="1">
      <x v="116"/>
    </i>
    <i r="1">
      <x v="140"/>
    </i>
    <i r="1">
      <x v="173"/>
    </i>
    <i r="1">
      <x v="174"/>
    </i>
    <i r="1">
      <x v="175"/>
    </i>
    <i r="1">
      <x v="178"/>
    </i>
    <i r="1">
      <x v="181"/>
    </i>
    <i r="1">
      <x v="182"/>
    </i>
    <i r="1">
      <x v="193"/>
    </i>
    <i r="1">
      <x v="195"/>
    </i>
    <i r="1">
      <x v="196"/>
    </i>
    <i r="1">
      <x v="201"/>
    </i>
    <i r="1">
      <x v="204"/>
    </i>
    <i r="1">
      <x v="213"/>
    </i>
    <i r="1">
      <x v="217"/>
    </i>
    <i r="1">
      <x v="239"/>
    </i>
    <i r="1">
      <x v="250"/>
    </i>
    <i r="1">
      <x v="255"/>
    </i>
    <i r="1">
      <x v="262"/>
    </i>
    <i r="1">
      <x v="274"/>
    </i>
    <i r="1">
      <x v="278"/>
    </i>
    <i r="1">
      <x v="279"/>
    </i>
    <i r="1">
      <x v="293"/>
    </i>
    <i r="1">
      <x v="301"/>
    </i>
    <i r="1">
      <x v="333"/>
    </i>
    <i r="1">
      <x v="338"/>
    </i>
    <i r="1">
      <x v="348"/>
    </i>
    <i r="1">
      <x v="354"/>
    </i>
    <i r="1">
      <x v="355"/>
    </i>
    <i r="1">
      <x v="361"/>
    </i>
    <i r="1">
      <x v="362"/>
    </i>
    <i r="1">
      <x v="372"/>
    </i>
    <i r="1">
      <x v="373"/>
    </i>
    <i r="1">
      <x v="376"/>
    </i>
    <i r="1">
      <x v="378"/>
    </i>
    <i r="1">
      <x v="381"/>
    </i>
    <i r="1">
      <x v="389"/>
    </i>
    <i r="1">
      <x v="447"/>
    </i>
    <i r="1">
      <x v="451"/>
    </i>
    <i r="1">
      <x v="463"/>
    </i>
    <i r="1">
      <x v="477"/>
    </i>
    <i r="1">
      <x v="493"/>
    </i>
    <i r="1">
      <x v="504"/>
    </i>
    <i r="1">
      <x v="505"/>
    </i>
    <i r="1">
      <x v="517"/>
    </i>
    <i r="1">
      <x v="525"/>
    </i>
    <i r="1">
      <x v="537"/>
    </i>
    <i r="1">
      <x v="543"/>
    </i>
    <i r="1">
      <x v="558"/>
    </i>
    <i r="1">
      <x v="599"/>
    </i>
    <i r="1">
      <x v="608"/>
    </i>
    <i t="default">
      <x v="30"/>
    </i>
    <i>
      <x v="31"/>
      <x v="12"/>
    </i>
    <i r="1">
      <x v="34"/>
    </i>
    <i r="1">
      <x v="100"/>
    </i>
    <i r="1">
      <x v="101"/>
    </i>
    <i r="1">
      <x v="138"/>
    </i>
    <i r="1">
      <x v="398"/>
    </i>
    <i r="1">
      <x v="448"/>
    </i>
    <i r="1">
      <x v="489"/>
    </i>
    <i r="1">
      <x v="568"/>
    </i>
    <i r="1">
      <x v="592"/>
    </i>
    <i r="1">
      <x v="604"/>
    </i>
    <i t="default">
      <x v="31"/>
    </i>
    <i>
      <x v="32"/>
      <x v="49"/>
    </i>
    <i r="1">
      <x v="54"/>
    </i>
    <i r="1">
      <x v="86"/>
    </i>
    <i r="1">
      <x v="127"/>
    </i>
    <i r="1">
      <x v="132"/>
    </i>
    <i r="1">
      <x v="215"/>
    </i>
    <i r="1">
      <x v="226"/>
    </i>
    <i r="1">
      <x v="243"/>
    </i>
    <i r="1">
      <x v="308"/>
    </i>
    <i r="1">
      <x v="316"/>
    </i>
    <i r="1">
      <x v="364"/>
    </i>
    <i r="1">
      <x v="388"/>
    </i>
    <i r="1">
      <x v="393"/>
    </i>
    <i r="1">
      <x v="422"/>
    </i>
    <i r="1">
      <x v="437"/>
    </i>
    <i r="1">
      <x v="458"/>
    </i>
    <i r="1">
      <x v="462"/>
    </i>
    <i r="1">
      <x v="552"/>
    </i>
    <i r="1">
      <x v="602"/>
    </i>
    <i t="default">
      <x v="32"/>
    </i>
    <i>
      <x v="33"/>
      <x v="97"/>
    </i>
    <i r="1">
      <x v="110"/>
    </i>
    <i r="1">
      <x v="124"/>
    </i>
    <i r="1">
      <x v="125"/>
    </i>
    <i r="1">
      <x v="126"/>
    </i>
    <i r="1">
      <x v="164"/>
    </i>
    <i r="1">
      <x v="165"/>
    </i>
    <i r="1">
      <x v="192"/>
    </i>
    <i r="1">
      <x v="218"/>
    </i>
    <i r="1">
      <x v="248"/>
    </i>
    <i r="1">
      <x v="273"/>
    </i>
    <i r="1">
      <x v="277"/>
    </i>
    <i r="1">
      <x v="298"/>
    </i>
    <i r="1">
      <x v="299"/>
    </i>
    <i r="1">
      <x v="321"/>
    </i>
    <i r="1">
      <x v="334"/>
    </i>
    <i r="1">
      <x v="385"/>
    </i>
    <i r="1">
      <x v="416"/>
    </i>
    <i r="1">
      <x v="417"/>
    </i>
    <i r="1">
      <x v="418"/>
    </i>
    <i r="1">
      <x v="419"/>
    </i>
    <i r="1">
      <x v="423"/>
    </i>
    <i r="1">
      <x v="435"/>
    </i>
    <i r="1">
      <x v="457"/>
    </i>
    <i r="1">
      <x v="486"/>
    </i>
    <i r="1">
      <x v="496"/>
    </i>
    <i r="1">
      <x v="506"/>
    </i>
    <i r="1">
      <x v="527"/>
    </i>
    <i r="1">
      <x v="546"/>
    </i>
    <i r="1">
      <x v="548"/>
    </i>
    <i r="1">
      <x v="553"/>
    </i>
    <i r="1">
      <x v="619"/>
    </i>
    <i r="1">
      <x v="620"/>
    </i>
    <i t="default"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rea_km2" fld="2" baseField="0"/>
    <dataField name="SUM of Population" fld="3" baseField="0"/>
    <dataField name="SUM of Population density" fld="4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topLeftCell="A624" workbookViewId="0">
      <selection activeCell="F18" sqref="F18"/>
    </sheetView>
  </sheetViews>
  <sheetFormatPr defaultColWidth="14.42578125" defaultRowHeight="15" customHeight="1"/>
  <cols>
    <col min="1" max="1" width="25.28515625" customWidth="1"/>
    <col min="2" max="2" width="26.7109375" customWidth="1"/>
    <col min="3" max="3" width="17.140625" customWidth="1"/>
    <col min="4" max="4" width="16.5703125" customWidth="1"/>
    <col min="5" max="26" width="8.7109375" customWidth="1"/>
  </cols>
  <sheetData>
    <row r="1" spans="1:7">
      <c r="A1" s="1" t="s">
        <v>0</v>
      </c>
      <c r="B1" s="1" t="s">
        <v>1</v>
      </c>
      <c r="C1" s="2" t="s">
        <v>2</v>
      </c>
      <c r="D1" s="3" t="s">
        <v>3</v>
      </c>
    </row>
    <row r="2" spans="1:7">
      <c r="A2" s="4" t="s">
        <v>4</v>
      </c>
      <c r="B2" s="4" t="s">
        <v>5</v>
      </c>
      <c r="C2" s="5">
        <v>16105</v>
      </c>
      <c r="D2" s="6">
        <v>2741239</v>
      </c>
      <c r="E2" s="5"/>
      <c r="F2" s="4"/>
    </row>
    <row r="3" spans="1:7">
      <c r="A3" s="4" t="s">
        <v>6</v>
      </c>
      <c r="B3" s="4" t="s">
        <v>7</v>
      </c>
      <c r="C3" s="5">
        <v>4041</v>
      </c>
      <c r="D3" s="6">
        <v>4418797</v>
      </c>
    </row>
    <row r="4" spans="1:7">
      <c r="A4" s="4" t="s">
        <v>8</v>
      </c>
      <c r="B4" s="4" t="s">
        <v>9</v>
      </c>
      <c r="C4" s="5">
        <v>8107</v>
      </c>
      <c r="D4" s="6">
        <v>7214225</v>
      </c>
      <c r="F4" s="4"/>
      <c r="G4" s="7"/>
    </row>
    <row r="5" spans="1:7">
      <c r="A5" s="35" t="s">
        <v>10</v>
      </c>
      <c r="B5" s="4" t="s">
        <v>11</v>
      </c>
      <c r="C5" s="5">
        <v>17048</v>
      </c>
      <c r="D5" s="6">
        <v>4543159</v>
      </c>
    </row>
    <row r="6" spans="1:7">
      <c r="A6" s="4" t="s">
        <v>12</v>
      </c>
      <c r="B6" s="4" t="s">
        <v>13</v>
      </c>
      <c r="C6" s="5">
        <v>3576</v>
      </c>
      <c r="D6" s="6">
        <v>400309</v>
      </c>
    </row>
    <row r="7" spans="1:7">
      <c r="A7" s="4" t="s">
        <v>14</v>
      </c>
      <c r="B7" s="4" t="s">
        <v>15</v>
      </c>
      <c r="C7" s="5">
        <v>8481</v>
      </c>
      <c r="D7" s="6">
        <v>2583052</v>
      </c>
    </row>
    <row r="8" spans="1:7">
      <c r="A8" s="4" t="s">
        <v>16</v>
      </c>
      <c r="B8" s="4" t="s">
        <v>11</v>
      </c>
      <c r="C8" s="5">
        <v>5676</v>
      </c>
      <c r="D8" s="6">
        <v>1813906</v>
      </c>
      <c r="G8" s="8"/>
    </row>
    <row r="9" spans="1:7">
      <c r="A9" s="4" t="s">
        <v>17</v>
      </c>
      <c r="B9" s="4" t="s">
        <v>18</v>
      </c>
      <c r="C9" s="5">
        <v>1415</v>
      </c>
      <c r="D9" s="6">
        <v>2127789</v>
      </c>
    </row>
    <row r="10" spans="1:7">
      <c r="A10" s="4" t="s">
        <v>19</v>
      </c>
      <c r="B10" s="4" t="s">
        <v>7</v>
      </c>
      <c r="C10" s="5">
        <v>3650</v>
      </c>
      <c r="D10" s="6">
        <v>3673889</v>
      </c>
    </row>
    <row r="11" spans="1:7">
      <c r="A11" s="4" t="s">
        <v>20</v>
      </c>
      <c r="B11" s="4" t="s">
        <v>21</v>
      </c>
      <c r="C11" s="5">
        <v>3182</v>
      </c>
      <c r="D11" s="6">
        <v>728999</v>
      </c>
    </row>
    <row r="12" spans="1:7">
      <c r="A12" s="4" t="s">
        <v>22</v>
      </c>
      <c r="B12" s="4" t="s">
        <v>7</v>
      </c>
      <c r="C12" s="5">
        <v>5482</v>
      </c>
      <c r="D12" s="6">
        <v>5954391</v>
      </c>
    </row>
    <row r="13" spans="1:7">
      <c r="A13" s="4" t="s">
        <v>23</v>
      </c>
      <c r="B13" s="4" t="s">
        <v>24</v>
      </c>
      <c r="C13" s="5">
        <v>3144</v>
      </c>
      <c r="D13" s="6">
        <v>622506</v>
      </c>
    </row>
    <row r="14" spans="1:7">
      <c r="A14" s="4" t="s">
        <v>25</v>
      </c>
      <c r="B14" s="4" t="s">
        <v>15</v>
      </c>
      <c r="C14" s="5">
        <v>8380</v>
      </c>
      <c r="D14" s="6">
        <v>3674179</v>
      </c>
    </row>
    <row r="15" spans="1:7">
      <c r="A15" s="4" t="s">
        <v>26</v>
      </c>
      <c r="B15" s="4" t="s">
        <v>27</v>
      </c>
      <c r="C15" s="5">
        <v>1574</v>
      </c>
      <c r="D15" s="6">
        <v>1128350</v>
      </c>
    </row>
    <row r="16" spans="1:7">
      <c r="A16" s="4" t="s">
        <v>28</v>
      </c>
      <c r="B16" s="4" t="s">
        <v>7</v>
      </c>
      <c r="C16" s="5">
        <v>2350</v>
      </c>
      <c r="D16" s="6">
        <v>2397888</v>
      </c>
    </row>
    <row r="17" spans="1:4">
      <c r="A17" s="4" t="s">
        <v>29</v>
      </c>
      <c r="B17" s="4" t="s">
        <v>11</v>
      </c>
      <c r="C17" s="5">
        <v>12210</v>
      </c>
      <c r="D17" s="6">
        <v>2888445</v>
      </c>
    </row>
    <row r="18" spans="1:4">
      <c r="A18" s="4" t="s">
        <v>30</v>
      </c>
      <c r="B18" s="4" t="s">
        <v>9</v>
      </c>
      <c r="C18" s="5">
        <v>7397</v>
      </c>
      <c r="D18" s="6">
        <v>1514190</v>
      </c>
    </row>
    <row r="19" spans="1:4">
      <c r="A19" s="4" t="s">
        <v>31</v>
      </c>
      <c r="B19" s="4" t="s">
        <v>32</v>
      </c>
      <c r="C19" s="5">
        <v>2683</v>
      </c>
      <c r="D19" s="6">
        <v>2490656</v>
      </c>
    </row>
    <row r="20" spans="1:4">
      <c r="A20" s="4" t="s">
        <v>33</v>
      </c>
      <c r="B20" s="4" t="s">
        <v>9</v>
      </c>
      <c r="C20" s="5">
        <v>3204</v>
      </c>
      <c r="D20" s="6">
        <v>2092745</v>
      </c>
    </row>
    <row r="21" spans="1:4">
      <c r="A21" s="4" t="s">
        <v>34</v>
      </c>
      <c r="B21" s="4" t="s">
        <v>5</v>
      </c>
      <c r="C21" s="5">
        <v>19130</v>
      </c>
      <c r="D21" s="6">
        <v>4081148</v>
      </c>
    </row>
    <row r="22" spans="1:4">
      <c r="A22" s="4" t="s">
        <v>35</v>
      </c>
      <c r="B22" s="4" t="s">
        <v>36</v>
      </c>
      <c r="C22" s="5">
        <v>3574</v>
      </c>
      <c r="D22" s="6">
        <v>1078692</v>
      </c>
    </row>
    <row r="23" spans="1:4">
      <c r="A23" s="4" t="s">
        <v>37</v>
      </c>
      <c r="B23" s="4" t="s">
        <v>38</v>
      </c>
      <c r="C23" s="5">
        <v>6190</v>
      </c>
      <c r="D23" s="6">
        <v>21167</v>
      </c>
    </row>
    <row r="24" spans="1:4">
      <c r="A24" s="4" t="s">
        <v>39</v>
      </c>
      <c r="B24" s="4" t="s">
        <v>40</v>
      </c>
      <c r="C24" s="5">
        <v>6375</v>
      </c>
      <c r="D24" s="6">
        <v>1273821</v>
      </c>
    </row>
    <row r="25" spans="1:4">
      <c r="A25" s="4" t="s">
        <v>41</v>
      </c>
      <c r="B25" s="4" t="s">
        <v>21</v>
      </c>
      <c r="C25" s="5">
        <v>3747</v>
      </c>
      <c r="D25" s="6">
        <v>749237</v>
      </c>
    </row>
    <row r="26" spans="1:4">
      <c r="A26" s="4" t="s">
        <v>42</v>
      </c>
      <c r="B26" s="4" t="s">
        <v>43</v>
      </c>
      <c r="C26" s="5">
        <v>2830</v>
      </c>
      <c r="D26" s="6">
        <v>2811569</v>
      </c>
    </row>
    <row r="27" spans="1:4">
      <c r="A27" s="4" t="s">
        <v>44</v>
      </c>
      <c r="B27" s="4" t="s">
        <v>45</v>
      </c>
      <c r="C27" s="5">
        <v>1756</v>
      </c>
      <c r="D27" s="6">
        <v>565223</v>
      </c>
    </row>
    <row r="28" spans="1:4">
      <c r="A28" s="4" t="s">
        <v>46</v>
      </c>
      <c r="B28" s="4" t="s">
        <v>43</v>
      </c>
      <c r="C28" s="9">
        <v>638</v>
      </c>
      <c r="D28" s="6">
        <v>700843</v>
      </c>
    </row>
    <row r="29" spans="1:4">
      <c r="A29" s="4" t="s">
        <v>47</v>
      </c>
      <c r="B29" s="4" t="s">
        <v>21</v>
      </c>
      <c r="C29" s="5">
        <v>4674</v>
      </c>
      <c r="D29" s="6">
        <v>845071</v>
      </c>
    </row>
    <row r="30" spans="1:4">
      <c r="A30" s="4" t="s">
        <v>48</v>
      </c>
      <c r="B30" s="4" t="s">
        <v>7</v>
      </c>
      <c r="C30" s="5">
        <v>2016</v>
      </c>
      <c r="D30" s="6">
        <v>1379545</v>
      </c>
    </row>
    <row r="31" spans="1:4">
      <c r="A31" s="4" t="s">
        <v>49</v>
      </c>
      <c r="B31" s="4" t="s">
        <v>11</v>
      </c>
      <c r="C31" s="5">
        <v>3305</v>
      </c>
      <c r="D31" s="6">
        <v>2540073</v>
      </c>
    </row>
    <row r="32" spans="1:4">
      <c r="A32" s="4" t="s">
        <v>49</v>
      </c>
      <c r="B32" s="4" t="s">
        <v>11</v>
      </c>
      <c r="C32" s="5">
        <v>10107</v>
      </c>
      <c r="D32" s="6">
        <v>3701282</v>
      </c>
    </row>
    <row r="33" spans="1:4">
      <c r="A33" s="4" t="s">
        <v>50</v>
      </c>
      <c r="B33" s="4" t="s">
        <v>7</v>
      </c>
      <c r="C33" s="5">
        <v>4054</v>
      </c>
      <c r="D33" s="6">
        <v>4613913</v>
      </c>
    </row>
    <row r="34" spans="1:4">
      <c r="A34" s="4" t="s">
        <v>51</v>
      </c>
      <c r="B34" s="4" t="s">
        <v>36</v>
      </c>
      <c r="C34" s="5">
        <v>1361</v>
      </c>
      <c r="D34" s="6">
        <v>753745</v>
      </c>
    </row>
    <row r="35" spans="1:4">
      <c r="A35" s="4" t="s">
        <v>52</v>
      </c>
      <c r="B35" s="4" t="s">
        <v>53</v>
      </c>
      <c r="C35" s="5">
        <v>6552</v>
      </c>
      <c r="D35" s="6">
        <v>1889752</v>
      </c>
    </row>
    <row r="36" spans="1:4">
      <c r="A36" s="4" t="s">
        <v>54</v>
      </c>
      <c r="B36" s="4" t="s">
        <v>24</v>
      </c>
      <c r="C36" s="5">
        <v>2241</v>
      </c>
      <c r="D36" s="6">
        <v>259898</v>
      </c>
    </row>
    <row r="37" spans="1:4">
      <c r="A37" s="4" t="s">
        <v>55</v>
      </c>
      <c r="B37" s="4" t="s">
        <v>7</v>
      </c>
      <c r="C37" s="5">
        <v>1321</v>
      </c>
      <c r="D37" s="6">
        <v>1303048</v>
      </c>
    </row>
    <row r="38" spans="1:4">
      <c r="A38" s="4" t="s">
        <v>56</v>
      </c>
      <c r="B38" s="4" t="s">
        <v>7</v>
      </c>
      <c r="C38" s="5">
        <v>5237</v>
      </c>
      <c r="D38" s="6">
        <v>3487731</v>
      </c>
    </row>
    <row r="39" spans="1:4">
      <c r="A39" s="4" t="s">
        <v>57</v>
      </c>
      <c r="B39" s="4" t="s">
        <v>58</v>
      </c>
      <c r="C39" s="5">
        <v>2457</v>
      </c>
      <c r="D39" s="6">
        <v>950075</v>
      </c>
    </row>
    <row r="40" spans="1:4">
      <c r="A40" s="4" t="s">
        <v>59</v>
      </c>
      <c r="B40" s="4" t="s">
        <v>21</v>
      </c>
      <c r="C40" s="5">
        <v>9229</v>
      </c>
      <c r="D40" s="6">
        <v>1701698</v>
      </c>
    </row>
    <row r="41" spans="1:4">
      <c r="A41" s="4" t="s">
        <v>60</v>
      </c>
      <c r="B41" s="4" t="s">
        <v>40</v>
      </c>
      <c r="C41" s="5">
        <v>6575</v>
      </c>
      <c r="D41" s="6">
        <v>1648997</v>
      </c>
    </row>
    <row r="42" spans="1:4">
      <c r="A42" s="4" t="s">
        <v>61</v>
      </c>
      <c r="B42" s="4" t="s">
        <v>40</v>
      </c>
      <c r="C42" s="5">
        <v>3806</v>
      </c>
      <c r="D42" s="6">
        <v>2320529</v>
      </c>
    </row>
    <row r="43" spans="1:4">
      <c r="A43" s="4" t="s">
        <v>62</v>
      </c>
      <c r="B43" s="4" t="s">
        <v>7</v>
      </c>
      <c r="C43" s="5">
        <v>2981</v>
      </c>
      <c r="D43" s="6">
        <v>3239774</v>
      </c>
    </row>
    <row r="44" spans="1:4">
      <c r="A44" s="4" t="s">
        <v>63</v>
      </c>
      <c r="B44" s="4" t="s">
        <v>7</v>
      </c>
      <c r="C44" s="5">
        <v>3349</v>
      </c>
      <c r="D44" s="6">
        <v>2148665</v>
      </c>
    </row>
    <row r="45" spans="1:4">
      <c r="A45" s="4" t="s">
        <v>64</v>
      </c>
      <c r="B45" s="4" t="s">
        <v>9</v>
      </c>
      <c r="C45" s="5">
        <v>10743</v>
      </c>
      <c r="D45" s="6">
        <v>3120506</v>
      </c>
    </row>
    <row r="46" spans="1:4">
      <c r="A46" s="4" t="s">
        <v>65</v>
      </c>
      <c r="B46" s="4" t="s">
        <v>7</v>
      </c>
      <c r="C46" s="5">
        <v>4408</v>
      </c>
      <c r="D46" s="6">
        <v>1799410</v>
      </c>
    </row>
    <row r="47" spans="1:4">
      <c r="A47" s="4" t="s">
        <v>66</v>
      </c>
      <c r="B47" s="4" t="s">
        <v>36</v>
      </c>
      <c r="C47" s="9">
        <v>345</v>
      </c>
      <c r="D47" s="6">
        <v>392232</v>
      </c>
    </row>
    <row r="48" spans="1:4">
      <c r="A48" s="4" t="s">
        <v>67</v>
      </c>
      <c r="B48" s="4" t="s">
        <v>53</v>
      </c>
      <c r="C48" s="5">
        <v>2196</v>
      </c>
      <c r="D48" s="6">
        <v>9621551</v>
      </c>
    </row>
    <row r="49" spans="1:4">
      <c r="A49" s="4" t="s">
        <v>68</v>
      </c>
      <c r="B49" s="4" t="s">
        <v>53</v>
      </c>
      <c r="C49" s="5">
        <v>2298</v>
      </c>
      <c r="D49" s="6">
        <v>990923</v>
      </c>
    </row>
    <row r="50" spans="1:4">
      <c r="A50" s="4" t="s">
        <v>69</v>
      </c>
      <c r="B50" s="4" t="s">
        <v>43</v>
      </c>
      <c r="C50" s="5">
        <v>3020</v>
      </c>
      <c r="D50" s="6">
        <v>2034763</v>
      </c>
    </row>
    <row r="51" spans="1:4">
      <c r="A51" s="4" t="s">
        <v>70</v>
      </c>
      <c r="B51" s="4" t="s">
        <v>71</v>
      </c>
      <c r="C51" s="5">
        <v>6882</v>
      </c>
      <c r="D51" s="6">
        <v>3596674</v>
      </c>
    </row>
    <row r="52" spans="1:4">
      <c r="A52" s="4" t="s">
        <v>72</v>
      </c>
      <c r="B52" s="4" t="s">
        <v>15</v>
      </c>
      <c r="C52" s="5">
        <v>4522</v>
      </c>
      <c r="D52" s="6">
        <v>1797485</v>
      </c>
    </row>
    <row r="53" spans="1:4">
      <c r="A53" s="4" t="s">
        <v>73</v>
      </c>
      <c r="B53" s="4" t="s">
        <v>7</v>
      </c>
      <c r="C53" s="5">
        <v>4402</v>
      </c>
      <c r="D53" s="6">
        <v>3260699</v>
      </c>
    </row>
    <row r="54" spans="1:4">
      <c r="A54" s="4" t="s">
        <v>74</v>
      </c>
      <c r="B54" s="4" t="s">
        <v>36</v>
      </c>
      <c r="C54" s="5">
        <v>4243</v>
      </c>
      <c r="D54" s="6">
        <v>1008039</v>
      </c>
    </row>
    <row r="55" spans="1:4">
      <c r="A55" s="4" t="s">
        <v>75</v>
      </c>
      <c r="B55" s="4" t="s">
        <v>15</v>
      </c>
      <c r="C55" s="5">
        <v>6992</v>
      </c>
      <c r="D55" s="6">
        <v>1222755</v>
      </c>
    </row>
    <row r="56" spans="1:4">
      <c r="A56" s="4" t="s">
        <v>76</v>
      </c>
      <c r="B56" s="4" t="s">
        <v>71</v>
      </c>
      <c r="C56" s="5">
        <v>7024</v>
      </c>
      <c r="D56" s="6">
        <v>7717563</v>
      </c>
    </row>
    <row r="57" spans="1:4">
      <c r="A57" s="4" t="s">
        <v>77</v>
      </c>
      <c r="B57" s="4" t="s">
        <v>7</v>
      </c>
      <c r="C57" s="5">
        <v>4120</v>
      </c>
      <c r="D57" s="6">
        <v>4448359</v>
      </c>
    </row>
    <row r="58" spans="1:4">
      <c r="A58" s="4" t="s">
        <v>78</v>
      </c>
      <c r="B58" s="4" t="s">
        <v>40</v>
      </c>
      <c r="C58" s="5">
        <v>5837</v>
      </c>
      <c r="D58" s="6">
        <v>1481255</v>
      </c>
    </row>
    <row r="59" spans="1:4">
      <c r="A59" s="4" t="s">
        <v>79</v>
      </c>
      <c r="B59" s="4" t="s">
        <v>15</v>
      </c>
      <c r="C59" s="5">
        <v>28387</v>
      </c>
      <c r="D59" s="6">
        <v>2603751</v>
      </c>
    </row>
    <row r="60" spans="1:4">
      <c r="A60" s="4" t="s">
        <v>80</v>
      </c>
      <c r="B60" s="4" t="s">
        <v>32</v>
      </c>
      <c r="C60" s="5">
        <v>1482</v>
      </c>
      <c r="D60" s="6">
        <v>595527</v>
      </c>
    </row>
    <row r="61" spans="1:4">
      <c r="A61" s="4" t="s">
        <v>81</v>
      </c>
      <c r="B61" s="4" t="s">
        <v>58</v>
      </c>
      <c r="C61" s="5">
        <v>2282</v>
      </c>
      <c r="D61" s="6">
        <v>1693622</v>
      </c>
    </row>
    <row r="62" spans="1:4">
      <c r="A62" s="4" t="s">
        <v>82</v>
      </c>
      <c r="B62" s="4" t="s">
        <v>21</v>
      </c>
      <c r="C62" s="5">
        <v>5427</v>
      </c>
      <c r="D62" s="6">
        <v>1385881</v>
      </c>
    </row>
    <row r="63" spans="1:4">
      <c r="A63" s="4" t="s">
        <v>83</v>
      </c>
      <c r="B63" s="4" t="s">
        <v>84</v>
      </c>
      <c r="C63" s="5">
        <v>10470</v>
      </c>
      <c r="D63" s="6">
        <v>1413199</v>
      </c>
    </row>
    <row r="64" spans="1:4">
      <c r="A64" s="4" t="s">
        <v>85</v>
      </c>
      <c r="B64" s="4" t="s">
        <v>7</v>
      </c>
      <c r="C64" s="5">
        <v>2688</v>
      </c>
      <c r="D64" s="6">
        <v>2464464</v>
      </c>
    </row>
    <row r="65" spans="1:4">
      <c r="A65" s="4" t="s">
        <v>86</v>
      </c>
      <c r="B65" s="4" t="s">
        <v>32</v>
      </c>
      <c r="C65" s="5">
        <v>3353</v>
      </c>
      <c r="D65" s="6">
        <v>1388525</v>
      </c>
    </row>
    <row r="66" spans="1:4">
      <c r="A66" s="4" t="s">
        <v>87</v>
      </c>
      <c r="B66" s="4" t="s">
        <v>40</v>
      </c>
      <c r="C66" s="5">
        <v>3098</v>
      </c>
      <c r="D66" s="6">
        <v>441162</v>
      </c>
    </row>
    <row r="67" spans="1:4">
      <c r="A67" s="4" t="s">
        <v>88</v>
      </c>
      <c r="B67" s="4" t="s">
        <v>43</v>
      </c>
      <c r="C67" s="5">
        <v>1918</v>
      </c>
      <c r="D67" s="6">
        <v>2970541</v>
      </c>
    </row>
    <row r="68" spans="1:4">
      <c r="A68" s="4" t="s">
        <v>89</v>
      </c>
      <c r="B68" s="4" t="s">
        <v>53</v>
      </c>
      <c r="C68" s="5">
        <v>13433</v>
      </c>
      <c r="D68" s="6">
        <v>4779661</v>
      </c>
    </row>
    <row r="69" spans="1:4">
      <c r="A69" s="4" t="s">
        <v>90</v>
      </c>
      <c r="B69" s="4" t="s">
        <v>53</v>
      </c>
      <c r="C69" s="5">
        <v>8461</v>
      </c>
      <c r="D69" s="6">
        <v>2452595</v>
      </c>
    </row>
    <row r="70" spans="1:4">
      <c r="A70" s="4" t="s">
        <v>91</v>
      </c>
      <c r="B70" s="4" t="s">
        <v>21</v>
      </c>
      <c r="C70" s="5">
        <v>10043</v>
      </c>
      <c r="D70" s="6">
        <v>1575362</v>
      </c>
    </row>
    <row r="71" spans="1:4">
      <c r="A71" s="4" t="s">
        <v>92</v>
      </c>
      <c r="B71" s="4" t="s">
        <v>40</v>
      </c>
      <c r="C71" s="5">
        <v>2505</v>
      </c>
      <c r="D71" s="6">
        <v>1506337</v>
      </c>
    </row>
    <row r="72" spans="1:4">
      <c r="A72" s="4" t="s">
        <v>93</v>
      </c>
      <c r="B72" s="4" t="s">
        <v>43</v>
      </c>
      <c r="C72" s="5">
        <v>2569</v>
      </c>
      <c r="D72" s="6">
        <v>3037766</v>
      </c>
    </row>
    <row r="73" spans="1:4">
      <c r="A73" s="4" t="s">
        <v>94</v>
      </c>
      <c r="B73" s="4" t="s">
        <v>11</v>
      </c>
      <c r="C73" s="5">
        <v>4087</v>
      </c>
      <c r="D73" s="6">
        <v>1200334</v>
      </c>
    </row>
    <row r="74" spans="1:4">
      <c r="A74" s="4" t="s">
        <v>95</v>
      </c>
      <c r="B74" s="4" t="s">
        <v>15</v>
      </c>
      <c r="C74" s="5">
        <v>5066</v>
      </c>
      <c r="D74" s="6">
        <v>2548462</v>
      </c>
    </row>
    <row r="75" spans="1:4">
      <c r="A75" s="4" t="s">
        <v>96</v>
      </c>
      <c r="B75" s="4" t="s">
        <v>9</v>
      </c>
      <c r="C75" s="5">
        <v>6509</v>
      </c>
      <c r="D75" s="6">
        <v>1551019</v>
      </c>
    </row>
    <row r="76" spans="1:4">
      <c r="A76" s="4" t="s">
        <v>97</v>
      </c>
      <c r="B76" s="4" t="s">
        <v>9</v>
      </c>
      <c r="C76" s="5">
        <v>10034</v>
      </c>
      <c r="D76" s="6">
        <v>2880365</v>
      </c>
    </row>
    <row r="77" spans="1:4">
      <c r="A77" s="4" t="s">
        <v>98</v>
      </c>
      <c r="B77" s="4" t="s">
        <v>15</v>
      </c>
      <c r="C77" s="5">
        <v>10455</v>
      </c>
      <c r="D77" s="6">
        <v>2408523</v>
      </c>
    </row>
    <row r="78" spans="1:4">
      <c r="A78" s="4" t="s">
        <v>99</v>
      </c>
      <c r="B78" s="4" t="s">
        <v>21</v>
      </c>
      <c r="C78" s="5">
        <v>4459</v>
      </c>
      <c r="D78" s="6">
        <v>1703005</v>
      </c>
    </row>
    <row r="79" spans="1:4">
      <c r="A79" s="4" t="s">
        <v>100</v>
      </c>
      <c r="B79" s="4" t="s">
        <v>27</v>
      </c>
      <c r="C79" s="5">
        <v>4778</v>
      </c>
      <c r="D79" s="6">
        <v>1634445</v>
      </c>
    </row>
    <row r="80" spans="1:4">
      <c r="A80" s="4" t="s">
        <v>101</v>
      </c>
      <c r="B80" s="4" t="s">
        <v>43</v>
      </c>
      <c r="C80" s="5">
        <v>2395</v>
      </c>
      <c r="D80" s="6">
        <v>2728407</v>
      </c>
    </row>
    <row r="81" spans="1:4">
      <c r="A81" s="4" t="s">
        <v>102</v>
      </c>
      <c r="B81" s="4" t="s">
        <v>21</v>
      </c>
      <c r="C81" s="5">
        <v>2772</v>
      </c>
      <c r="D81" s="6">
        <v>2371061</v>
      </c>
    </row>
    <row r="82" spans="1:4">
      <c r="A82" s="4" t="s">
        <v>103</v>
      </c>
      <c r="B82" s="4" t="s">
        <v>11</v>
      </c>
      <c r="C82" s="5">
        <v>10693</v>
      </c>
      <c r="D82" s="6">
        <v>2585049</v>
      </c>
    </row>
    <row r="83" spans="1:4">
      <c r="A83" s="4" t="s">
        <v>104</v>
      </c>
      <c r="B83" s="4" t="s">
        <v>53</v>
      </c>
      <c r="C83" s="5">
        <v>5448</v>
      </c>
      <c r="D83" s="6">
        <v>1703300</v>
      </c>
    </row>
    <row r="84" spans="1:4">
      <c r="A84" s="4" t="s">
        <v>105</v>
      </c>
      <c r="B84" s="4" t="s">
        <v>53</v>
      </c>
      <c r="C84" s="5">
        <v>8530</v>
      </c>
      <c r="D84" s="6">
        <v>255230</v>
      </c>
    </row>
    <row r="85" spans="1:4">
      <c r="A85" s="4" t="s">
        <v>105</v>
      </c>
      <c r="B85" s="4" t="s">
        <v>53</v>
      </c>
      <c r="C85" s="5">
        <v>10498</v>
      </c>
      <c r="D85" s="6">
        <v>2177331</v>
      </c>
    </row>
    <row r="86" spans="1:4">
      <c r="A86" s="4" t="s">
        <v>106</v>
      </c>
      <c r="B86" s="4" t="s">
        <v>7</v>
      </c>
      <c r="C86" s="5">
        <v>4561</v>
      </c>
      <c r="D86" s="6">
        <v>3682713</v>
      </c>
    </row>
    <row r="87" spans="1:4">
      <c r="A87" s="4" t="s">
        <v>107</v>
      </c>
      <c r="B87" s="4" t="s">
        <v>15</v>
      </c>
      <c r="C87" s="5">
        <v>30239</v>
      </c>
      <c r="D87" s="6">
        <v>2363937</v>
      </c>
    </row>
    <row r="88" spans="1:4">
      <c r="A88" s="4" t="s">
        <v>108</v>
      </c>
      <c r="B88" s="4" t="s">
        <v>84</v>
      </c>
      <c r="C88" s="5">
        <v>1167</v>
      </c>
      <c r="D88" s="6">
        <v>381956</v>
      </c>
    </row>
    <row r="89" spans="1:4">
      <c r="A89" s="4" t="s">
        <v>108</v>
      </c>
      <c r="B89" s="4" t="s">
        <v>84</v>
      </c>
      <c r="C89" s="5">
        <v>8272</v>
      </c>
      <c r="D89" s="6">
        <v>2663629</v>
      </c>
    </row>
    <row r="90" spans="1:4">
      <c r="A90" s="4" t="s">
        <v>109</v>
      </c>
      <c r="B90" s="4" t="s">
        <v>71</v>
      </c>
      <c r="C90" s="5">
        <v>4545</v>
      </c>
      <c r="D90" s="6">
        <v>3502404</v>
      </c>
    </row>
    <row r="91" spans="1:4">
      <c r="A91" s="4" t="s">
        <v>110</v>
      </c>
      <c r="B91" s="4" t="s">
        <v>111</v>
      </c>
      <c r="C91" s="9">
        <v>496</v>
      </c>
      <c r="D91" s="6">
        <v>237399</v>
      </c>
    </row>
    <row r="92" spans="1:4">
      <c r="A92" s="4" t="s">
        <v>112</v>
      </c>
      <c r="B92" s="4" t="s">
        <v>113</v>
      </c>
      <c r="C92" s="5">
        <v>2883</v>
      </c>
      <c r="D92" s="6">
        <v>2062330</v>
      </c>
    </row>
    <row r="93" spans="1:4">
      <c r="A93" s="4" t="s">
        <v>114</v>
      </c>
      <c r="B93" s="4" t="s">
        <v>58</v>
      </c>
      <c r="C93" s="5">
        <v>1093</v>
      </c>
      <c r="D93" s="6">
        <v>738804</v>
      </c>
    </row>
    <row r="94" spans="1:4">
      <c r="A94" s="4" t="s">
        <v>115</v>
      </c>
      <c r="B94" s="4" t="s">
        <v>7</v>
      </c>
      <c r="C94" s="5">
        <v>5168</v>
      </c>
      <c r="D94" s="6">
        <v>3681896</v>
      </c>
    </row>
    <row r="95" spans="1:4">
      <c r="A95" s="4" t="s">
        <v>116</v>
      </c>
      <c r="B95" s="4" t="s">
        <v>7</v>
      </c>
      <c r="C95" s="5">
        <v>4512</v>
      </c>
      <c r="D95" s="6">
        <v>3499171</v>
      </c>
    </row>
    <row r="96" spans="1:4">
      <c r="A96" s="4" t="s">
        <v>117</v>
      </c>
      <c r="B96" s="4" t="s">
        <v>11</v>
      </c>
      <c r="C96" s="5">
        <v>9661</v>
      </c>
      <c r="D96" s="6">
        <v>2586258</v>
      </c>
    </row>
    <row r="97" spans="1:4">
      <c r="A97" s="4" t="s">
        <v>118</v>
      </c>
      <c r="B97" s="4" t="s">
        <v>15</v>
      </c>
      <c r="C97" s="5">
        <v>5776</v>
      </c>
      <c r="D97" s="6">
        <v>1110906</v>
      </c>
    </row>
    <row r="98" spans="1:4">
      <c r="A98" s="4" t="s">
        <v>119</v>
      </c>
      <c r="B98" s="4" t="s">
        <v>21</v>
      </c>
      <c r="C98" s="5">
        <v>3427</v>
      </c>
      <c r="D98" s="6">
        <v>757847</v>
      </c>
    </row>
    <row r="99" spans="1:4">
      <c r="A99" s="4" t="s">
        <v>120</v>
      </c>
      <c r="B99" s="4" t="s">
        <v>43</v>
      </c>
      <c r="C99" s="5">
        <v>1703</v>
      </c>
      <c r="D99" s="6">
        <v>1706352</v>
      </c>
    </row>
    <row r="100" spans="1:4">
      <c r="A100" s="4" t="s">
        <v>121</v>
      </c>
      <c r="B100" s="4" t="s">
        <v>58</v>
      </c>
      <c r="C100" s="5">
        <v>3786</v>
      </c>
      <c r="D100" s="6">
        <v>1736617</v>
      </c>
    </row>
    <row r="101" spans="1:4">
      <c r="A101" s="4" t="s">
        <v>122</v>
      </c>
      <c r="B101" s="4" t="e">
        <v>#N/A</v>
      </c>
      <c r="C101" s="9">
        <v>21</v>
      </c>
      <c r="D101" s="6">
        <v>582320</v>
      </c>
    </row>
    <row r="102" spans="1:4">
      <c r="A102" s="4" t="s">
        <v>123</v>
      </c>
      <c r="B102" s="4" t="s">
        <v>53</v>
      </c>
      <c r="C102" s="5">
        <v>5648</v>
      </c>
      <c r="D102" s="6">
        <v>1020791</v>
      </c>
    </row>
    <row r="103" spans="1:4">
      <c r="A103" s="4" t="s">
        <v>124</v>
      </c>
      <c r="B103" s="4" t="s">
        <v>125</v>
      </c>
      <c r="C103" s="5">
        <v>6522</v>
      </c>
      <c r="D103" s="6">
        <v>519080</v>
      </c>
    </row>
    <row r="104" spans="1:4">
      <c r="A104" s="4" t="s">
        <v>126</v>
      </c>
      <c r="B104" s="4" t="s">
        <v>24</v>
      </c>
      <c r="C104" s="5">
        <v>8030</v>
      </c>
      <c r="D104" s="6">
        <v>391605</v>
      </c>
    </row>
    <row r="105" spans="1:4">
      <c r="A105" s="4" t="s">
        <v>127</v>
      </c>
      <c r="B105" s="4" t="s">
        <v>24</v>
      </c>
      <c r="C105" s="5">
        <v>1766</v>
      </c>
      <c r="D105" s="6">
        <v>259648</v>
      </c>
    </row>
    <row r="106" spans="1:4">
      <c r="A106" s="4" t="s">
        <v>128</v>
      </c>
      <c r="B106" s="4" t="s">
        <v>13</v>
      </c>
      <c r="C106" s="5">
        <v>3185</v>
      </c>
      <c r="D106" s="6">
        <v>125745</v>
      </c>
    </row>
    <row r="107" spans="1:4">
      <c r="A107" s="4" t="s">
        <v>129</v>
      </c>
      <c r="B107" s="4" t="s">
        <v>7</v>
      </c>
      <c r="C107" s="5">
        <v>2541</v>
      </c>
      <c r="D107" s="6">
        <v>1952756</v>
      </c>
    </row>
    <row r="108" spans="1:4">
      <c r="A108" s="4" t="s">
        <v>130</v>
      </c>
      <c r="B108" s="4" t="s">
        <v>111</v>
      </c>
      <c r="C108" s="5">
        <v>3313</v>
      </c>
      <c r="D108" s="6">
        <v>144182</v>
      </c>
    </row>
    <row r="109" spans="1:4">
      <c r="A109" s="4" t="s">
        <v>131</v>
      </c>
      <c r="B109" s="4" t="s">
        <v>131</v>
      </c>
      <c r="C109" s="9">
        <v>114</v>
      </c>
      <c r="D109" s="6">
        <v>1055450</v>
      </c>
    </row>
    <row r="110" spans="1:4">
      <c r="A110" s="4" t="s">
        <v>132</v>
      </c>
      <c r="B110" s="4" t="s">
        <v>11</v>
      </c>
      <c r="C110" s="5">
        <v>11443</v>
      </c>
      <c r="D110" s="6">
        <v>2204307</v>
      </c>
    </row>
    <row r="111" spans="1:4">
      <c r="A111" s="4" t="s">
        <v>133</v>
      </c>
      <c r="B111" s="4" t="s">
        <v>38</v>
      </c>
      <c r="C111" s="5">
        <v>4662</v>
      </c>
      <c r="D111" s="6">
        <v>148226</v>
      </c>
    </row>
    <row r="112" spans="1:4">
      <c r="A112" s="4" t="s">
        <v>134</v>
      </c>
      <c r="B112" s="4" t="s">
        <v>113</v>
      </c>
      <c r="C112" s="5">
        <v>3718</v>
      </c>
      <c r="D112" s="6">
        <v>1042886</v>
      </c>
    </row>
    <row r="113" spans="1:4">
      <c r="A113" s="4" t="s">
        <v>135</v>
      </c>
      <c r="B113" s="4" t="s">
        <v>45</v>
      </c>
      <c r="C113" s="5">
        <v>2565</v>
      </c>
      <c r="D113" s="6">
        <v>735394</v>
      </c>
    </row>
    <row r="114" spans="1:4">
      <c r="A114" s="4" t="s">
        <v>136</v>
      </c>
      <c r="B114" s="4" t="e">
        <v>#N/A</v>
      </c>
      <c r="C114" s="5">
        <v>8687</v>
      </c>
      <c r="D114" s="6">
        <v>1762375</v>
      </c>
    </row>
    <row r="115" spans="1:4">
      <c r="A115" s="4" t="s">
        <v>137</v>
      </c>
      <c r="B115" s="4" t="s">
        <v>21</v>
      </c>
      <c r="C115" s="5">
        <v>11815</v>
      </c>
      <c r="D115" s="6">
        <v>2090922</v>
      </c>
    </row>
    <row r="116" spans="1:4">
      <c r="A116" s="4" t="s">
        <v>138</v>
      </c>
      <c r="B116" s="4" t="s">
        <v>53</v>
      </c>
      <c r="C116" s="5">
        <v>4244</v>
      </c>
      <c r="D116" s="6">
        <v>1255104</v>
      </c>
    </row>
    <row r="117" spans="1:4">
      <c r="A117" s="4" t="s">
        <v>139</v>
      </c>
      <c r="B117" s="4" t="s">
        <v>53</v>
      </c>
      <c r="C117" s="5">
        <v>7202</v>
      </c>
      <c r="D117" s="6">
        <v>1137961</v>
      </c>
    </row>
    <row r="118" spans="1:4">
      <c r="A118" s="4" t="s">
        <v>140</v>
      </c>
      <c r="B118" s="4" t="s">
        <v>58</v>
      </c>
      <c r="C118" s="5">
        <v>1923</v>
      </c>
      <c r="D118" s="6">
        <v>482162</v>
      </c>
    </row>
    <row r="119" spans="1:4">
      <c r="A119" s="4" t="s">
        <v>141</v>
      </c>
      <c r="B119" s="4" t="s">
        <v>53</v>
      </c>
      <c r="C119" s="5">
        <v>8436</v>
      </c>
      <c r="D119" s="6">
        <v>1659456</v>
      </c>
    </row>
    <row r="120" spans="1:4">
      <c r="A120" s="4" t="s">
        <v>142</v>
      </c>
      <c r="B120" s="4" t="s">
        <v>7</v>
      </c>
      <c r="C120" s="5">
        <v>3216</v>
      </c>
      <c r="D120" s="6">
        <v>991730</v>
      </c>
    </row>
    <row r="121" spans="1:4">
      <c r="A121" s="4" t="s">
        <v>143</v>
      </c>
      <c r="B121" s="4" t="s">
        <v>15</v>
      </c>
      <c r="C121" s="5">
        <v>7822</v>
      </c>
      <c r="D121" s="6">
        <v>1544338</v>
      </c>
    </row>
    <row r="122" spans="1:4">
      <c r="A122" s="4" t="s">
        <v>144</v>
      </c>
      <c r="B122" s="4" t="s">
        <v>5</v>
      </c>
      <c r="C122" s="5">
        <v>15152</v>
      </c>
      <c r="D122" s="6">
        <v>4174064</v>
      </c>
    </row>
    <row r="123" spans="1:4">
      <c r="A123" s="4" t="s">
        <v>145</v>
      </c>
      <c r="B123" s="4" t="s">
        <v>111</v>
      </c>
      <c r="C123" s="5">
        <v>4570</v>
      </c>
      <c r="D123" s="6">
        <v>274143</v>
      </c>
    </row>
    <row r="124" spans="1:4">
      <c r="A124" s="4" t="s">
        <v>146</v>
      </c>
      <c r="B124" s="4" t="s">
        <v>15</v>
      </c>
      <c r="C124" s="5">
        <v>13835</v>
      </c>
      <c r="D124" s="6">
        <v>2039547</v>
      </c>
    </row>
    <row r="125" spans="1:4">
      <c r="A125" s="4" t="s">
        <v>147</v>
      </c>
      <c r="B125" s="4" t="s">
        <v>45</v>
      </c>
      <c r="C125" s="5">
        <v>1940</v>
      </c>
      <c r="D125" s="6">
        <v>754894</v>
      </c>
    </row>
    <row r="126" spans="1:4">
      <c r="A126" s="4" t="s">
        <v>148</v>
      </c>
      <c r="B126" s="4" t="s">
        <v>45</v>
      </c>
      <c r="C126" s="5">
        <v>2904</v>
      </c>
      <c r="D126" s="6">
        <v>1064493</v>
      </c>
    </row>
    <row r="127" spans="1:4">
      <c r="A127" s="4" t="s">
        <v>149</v>
      </c>
      <c r="B127" s="4" t="s">
        <v>40</v>
      </c>
      <c r="C127" s="5">
        <v>3932</v>
      </c>
      <c r="D127" s="6">
        <v>2624470</v>
      </c>
    </row>
    <row r="128" spans="1:4">
      <c r="A128" s="4" t="s">
        <v>150</v>
      </c>
      <c r="B128" s="4" t="e">
        <v>#N/A</v>
      </c>
      <c r="C128" s="9">
        <v>491</v>
      </c>
      <c r="D128" s="6">
        <v>343709</v>
      </c>
    </row>
    <row r="129" spans="1:4">
      <c r="A129" s="4" t="s">
        <v>151</v>
      </c>
      <c r="B129" s="4" t="e">
        <v>#N/A</v>
      </c>
      <c r="C129" s="5">
        <v>3642</v>
      </c>
      <c r="D129" s="6">
        <v>2127086</v>
      </c>
    </row>
    <row r="130" spans="1:4">
      <c r="A130" s="4" t="s">
        <v>152</v>
      </c>
      <c r="B130" s="4" t="e">
        <v>#N/A</v>
      </c>
      <c r="C130" s="5">
        <v>8298</v>
      </c>
      <c r="D130" s="6">
        <v>533638</v>
      </c>
    </row>
    <row r="131" spans="1:4">
      <c r="A131" s="4" t="s">
        <v>153</v>
      </c>
      <c r="B131" s="4" t="s">
        <v>71</v>
      </c>
      <c r="C131" s="5">
        <v>2219</v>
      </c>
      <c r="D131" s="6">
        <v>1676276</v>
      </c>
    </row>
    <row r="132" spans="1:4">
      <c r="A132" s="4" t="s">
        <v>154</v>
      </c>
      <c r="B132" s="4" t="s">
        <v>53</v>
      </c>
      <c r="C132" s="5">
        <v>4861</v>
      </c>
      <c r="D132" s="6">
        <v>2089649</v>
      </c>
    </row>
    <row r="133" spans="1:4">
      <c r="A133" s="4" t="s">
        <v>155</v>
      </c>
      <c r="B133" s="4" t="s">
        <v>156</v>
      </c>
      <c r="C133" s="9">
        <v>72</v>
      </c>
      <c r="D133" s="6">
        <v>191173</v>
      </c>
    </row>
    <row r="134" spans="1:4">
      <c r="A134" s="4" t="s">
        <v>157</v>
      </c>
      <c r="B134" s="4" t="s">
        <v>21</v>
      </c>
      <c r="C134" s="5">
        <v>7306</v>
      </c>
      <c r="D134" s="6">
        <v>1264219</v>
      </c>
    </row>
    <row r="135" spans="1:4">
      <c r="A135" s="4" t="s">
        <v>158</v>
      </c>
      <c r="B135" s="4" t="s">
        <v>43</v>
      </c>
      <c r="C135" s="5">
        <v>2279</v>
      </c>
      <c r="D135" s="6">
        <v>3937385</v>
      </c>
    </row>
    <row r="136" spans="1:4">
      <c r="A136" s="4" t="s">
        <v>159</v>
      </c>
      <c r="B136" s="4" t="s">
        <v>71</v>
      </c>
      <c r="C136" s="5">
        <v>3149</v>
      </c>
      <c r="D136" s="6">
        <v>1846823</v>
      </c>
    </row>
    <row r="137" spans="1:4">
      <c r="A137" s="4" t="s">
        <v>160</v>
      </c>
      <c r="B137" s="4" t="s">
        <v>58</v>
      </c>
      <c r="C137" s="5">
        <v>1585</v>
      </c>
      <c r="D137" s="6">
        <v>928500</v>
      </c>
    </row>
    <row r="138" spans="1:4">
      <c r="A138" s="4" t="s">
        <v>161</v>
      </c>
      <c r="B138" s="4" t="s">
        <v>21</v>
      </c>
      <c r="C138" s="5">
        <v>2902</v>
      </c>
      <c r="D138" s="6">
        <v>786754</v>
      </c>
    </row>
    <row r="139" spans="1:4">
      <c r="A139" s="4" t="s">
        <v>162</v>
      </c>
      <c r="B139" s="4" t="s">
        <v>15</v>
      </c>
      <c r="C139" s="5">
        <v>3432</v>
      </c>
      <c r="D139" s="6">
        <v>1634409</v>
      </c>
    </row>
    <row r="140" spans="1:4">
      <c r="A140" s="4" t="s">
        <v>163</v>
      </c>
      <c r="B140" s="4" t="s">
        <v>53</v>
      </c>
      <c r="C140" s="5">
        <v>5924</v>
      </c>
      <c r="D140" s="6">
        <v>1945497</v>
      </c>
    </row>
    <row r="141" spans="1:4">
      <c r="A141" s="4" t="s">
        <v>164</v>
      </c>
      <c r="B141" s="4" t="s">
        <v>40</v>
      </c>
      <c r="C141" s="5">
        <v>2940</v>
      </c>
      <c r="D141" s="6">
        <v>312520</v>
      </c>
    </row>
    <row r="142" spans="1:4">
      <c r="A142" s="4" t="s">
        <v>165</v>
      </c>
      <c r="B142" s="4" t="s">
        <v>24</v>
      </c>
      <c r="C142" s="5">
        <v>3088</v>
      </c>
      <c r="D142" s="6">
        <v>1696694</v>
      </c>
    </row>
    <row r="143" spans="1:4">
      <c r="A143" s="4" t="s">
        <v>166</v>
      </c>
      <c r="B143" s="4" t="s">
        <v>113</v>
      </c>
      <c r="C143" s="5">
        <v>2477</v>
      </c>
      <c r="D143" s="6">
        <v>1492073</v>
      </c>
    </row>
    <row r="144" spans="1:4">
      <c r="A144" s="4" t="s">
        <v>167</v>
      </c>
      <c r="B144" s="4" t="s">
        <v>7</v>
      </c>
      <c r="C144" s="5">
        <v>2540</v>
      </c>
      <c r="D144" s="6">
        <v>3100946</v>
      </c>
    </row>
    <row r="145" spans="1:4">
      <c r="A145" s="4" t="s">
        <v>168</v>
      </c>
      <c r="B145" s="4" t="s">
        <v>21</v>
      </c>
      <c r="C145" s="5">
        <v>7020</v>
      </c>
      <c r="D145" s="6">
        <v>1563715</v>
      </c>
    </row>
    <row r="146" spans="1:4">
      <c r="A146" s="4" t="s">
        <v>169</v>
      </c>
      <c r="B146" s="4" t="s">
        <v>170</v>
      </c>
      <c r="C146" s="5">
        <v>2400</v>
      </c>
      <c r="D146" s="6">
        <v>378230</v>
      </c>
    </row>
    <row r="147" spans="1:4">
      <c r="A147" s="4" t="s">
        <v>171</v>
      </c>
      <c r="B147" s="4" t="s">
        <v>84</v>
      </c>
      <c r="C147" s="5">
        <v>4084</v>
      </c>
      <c r="D147" s="6">
        <v>799781</v>
      </c>
    </row>
    <row r="148" spans="1:4">
      <c r="A148" s="4" t="s">
        <v>172</v>
      </c>
      <c r="B148" s="4" t="s">
        <v>113</v>
      </c>
      <c r="C148" s="5">
        <v>2040</v>
      </c>
      <c r="D148" s="6">
        <v>2684487</v>
      </c>
    </row>
    <row r="149" spans="1:4">
      <c r="A149" s="4" t="s">
        <v>173</v>
      </c>
      <c r="B149" s="4" t="s">
        <v>21</v>
      </c>
      <c r="C149" s="5">
        <v>8153</v>
      </c>
      <c r="D149" s="6">
        <v>2185793</v>
      </c>
    </row>
    <row r="150" spans="1:4">
      <c r="A150" s="4" t="s">
        <v>174</v>
      </c>
      <c r="B150" s="4" t="s">
        <v>45</v>
      </c>
      <c r="C150" s="5">
        <v>2868</v>
      </c>
      <c r="D150" s="6">
        <v>1245899</v>
      </c>
    </row>
    <row r="151" spans="1:4">
      <c r="A151" s="4" t="s">
        <v>175</v>
      </c>
      <c r="B151" s="4" t="s">
        <v>53</v>
      </c>
      <c r="C151" s="5">
        <v>4260</v>
      </c>
      <c r="D151" s="6">
        <v>1847023</v>
      </c>
    </row>
    <row r="152" spans="1:4">
      <c r="A152" s="4" t="s">
        <v>176</v>
      </c>
      <c r="B152" s="4" t="s">
        <v>15</v>
      </c>
      <c r="C152" s="5">
        <v>3033</v>
      </c>
      <c r="D152" s="6">
        <v>1206516</v>
      </c>
    </row>
    <row r="153" spans="1:4">
      <c r="A153" s="4" t="s">
        <v>177</v>
      </c>
      <c r="B153" s="4" t="s">
        <v>58</v>
      </c>
      <c r="C153" s="5">
        <v>3237</v>
      </c>
      <c r="D153" s="6">
        <v>686133</v>
      </c>
    </row>
    <row r="154" spans="1:4">
      <c r="A154" s="4" t="s">
        <v>178</v>
      </c>
      <c r="B154" s="4" t="s">
        <v>40</v>
      </c>
      <c r="C154" s="5">
        <v>4452</v>
      </c>
      <c r="D154" s="6">
        <v>1192811</v>
      </c>
    </row>
    <row r="155" spans="1:4">
      <c r="A155" s="4" t="s">
        <v>179</v>
      </c>
      <c r="B155" s="4" t="s">
        <v>58</v>
      </c>
      <c r="C155" s="5">
        <v>2176</v>
      </c>
      <c r="D155" s="6">
        <v>1949258</v>
      </c>
    </row>
    <row r="156" spans="1:4">
      <c r="A156" s="4" t="s">
        <v>180</v>
      </c>
      <c r="B156" s="4" t="s">
        <v>11</v>
      </c>
      <c r="C156" s="5">
        <v>7195</v>
      </c>
      <c r="D156" s="6">
        <v>2050862</v>
      </c>
    </row>
    <row r="157" spans="1:4">
      <c r="A157" s="4" t="s">
        <v>181</v>
      </c>
      <c r="B157" s="4" t="s">
        <v>38</v>
      </c>
      <c r="C157" s="5">
        <v>9129</v>
      </c>
      <c r="D157" s="6">
        <v>8004</v>
      </c>
    </row>
    <row r="158" spans="1:4">
      <c r="A158" s="4" t="s">
        <v>182</v>
      </c>
      <c r="B158" s="4" t="s">
        <v>58</v>
      </c>
      <c r="C158" s="5">
        <v>3381</v>
      </c>
      <c r="D158" s="6">
        <v>1326335</v>
      </c>
    </row>
    <row r="159" spans="1:4">
      <c r="A159" s="4" t="s">
        <v>183</v>
      </c>
      <c r="B159" s="4" t="s">
        <v>58</v>
      </c>
      <c r="C159" s="5">
        <v>4888</v>
      </c>
      <c r="D159" s="6">
        <v>214102</v>
      </c>
    </row>
    <row r="160" spans="1:4">
      <c r="A160" s="4" t="s">
        <v>184</v>
      </c>
      <c r="B160" s="4" t="s">
        <v>185</v>
      </c>
      <c r="C160" s="9">
        <v>927</v>
      </c>
      <c r="D160" s="6">
        <v>378811</v>
      </c>
    </row>
    <row r="161" spans="1:4">
      <c r="A161" s="4" t="s">
        <v>186</v>
      </c>
      <c r="B161" s="4" t="s">
        <v>45</v>
      </c>
      <c r="C161" s="5">
        <v>2274</v>
      </c>
      <c r="D161" s="6">
        <v>1264277</v>
      </c>
    </row>
    <row r="162" spans="1:4">
      <c r="A162" s="4" t="s">
        <v>187</v>
      </c>
      <c r="B162" s="4" t="s">
        <v>21</v>
      </c>
      <c r="C162" s="5">
        <v>7470</v>
      </c>
      <c r="D162" s="6">
        <v>704524</v>
      </c>
    </row>
    <row r="163" spans="1:4">
      <c r="A163" s="4" t="s">
        <v>188</v>
      </c>
      <c r="B163" s="4" t="s">
        <v>156</v>
      </c>
      <c r="C163" s="9">
        <v>39</v>
      </c>
      <c r="D163" s="6">
        <v>52074</v>
      </c>
    </row>
    <row r="164" spans="1:4">
      <c r="A164" s="4" t="s">
        <v>189</v>
      </c>
      <c r="B164" s="4" t="s">
        <v>36</v>
      </c>
      <c r="C164" s="5">
        <v>8912</v>
      </c>
      <c r="D164" s="6">
        <v>409936</v>
      </c>
    </row>
    <row r="165" spans="1:4">
      <c r="A165" s="4" t="s">
        <v>190</v>
      </c>
      <c r="B165" s="4" t="s">
        <v>113</v>
      </c>
      <c r="C165" s="5">
        <v>3761</v>
      </c>
      <c r="D165" s="6">
        <v>1321442</v>
      </c>
    </row>
    <row r="166" spans="1:4">
      <c r="A166" s="4" t="s">
        <v>191</v>
      </c>
      <c r="B166" s="4" t="s">
        <v>15</v>
      </c>
      <c r="C166" s="5">
        <v>3770</v>
      </c>
      <c r="D166" s="6">
        <v>1388552</v>
      </c>
    </row>
    <row r="167" spans="1:4">
      <c r="A167" s="4" t="s">
        <v>192</v>
      </c>
      <c r="B167" s="4" t="s">
        <v>84</v>
      </c>
      <c r="C167" s="5">
        <v>8535</v>
      </c>
      <c r="D167" s="6">
        <v>3343872</v>
      </c>
    </row>
    <row r="168" spans="1:4">
      <c r="A168" s="4" t="s">
        <v>193</v>
      </c>
      <c r="B168" s="4" t="e">
        <v>#N/A</v>
      </c>
      <c r="C168" s="9">
        <v>63</v>
      </c>
      <c r="D168" s="6">
        <v>1709346</v>
      </c>
    </row>
    <row r="169" spans="1:4">
      <c r="A169" s="4" t="s">
        <v>194</v>
      </c>
      <c r="B169" s="4" t="e">
        <v>#N/A</v>
      </c>
      <c r="C169" s="9">
        <v>954</v>
      </c>
      <c r="D169" s="6">
        <v>283583</v>
      </c>
    </row>
    <row r="170" spans="1:4">
      <c r="A170" s="4" t="s">
        <v>195</v>
      </c>
      <c r="B170" s="4" t="s">
        <v>196</v>
      </c>
      <c r="C170" s="5">
        <v>2603</v>
      </c>
      <c r="D170" s="6">
        <v>317917</v>
      </c>
    </row>
    <row r="171" spans="1:4">
      <c r="A171" s="4" t="s">
        <v>197</v>
      </c>
      <c r="B171" s="4" t="s">
        <v>5</v>
      </c>
      <c r="C171" s="5">
        <v>10807</v>
      </c>
      <c r="D171" s="6">
        <v>5154296</v>
      </c>
    </row>
    <row r="172" spans="1:4">
      <c r="A172" s="4" t="s">
        <v>198</v>
      </c>
      <c r="B172" s="4" t="s">
        <v>38</v>
      </c>
      <c r="C172" s="5">
        <v>4134</v>
      </c>
      <c r="D172" s="6">
        <v>78690</v>
      </c>
    </row>
    <row r="173" spans="1:4">
      <c r="A173" s="4" t="s">
        <v>199</v>
      </c>
      <c r="B173" s="4" t="s">
        <v>196</v>
      </c>
      <c r="C173" s="5">
        <v>2748</v>
      </c>
      <c r="D173" s="6">
        <v>825922</v>
      </c>
    </row>
    <row r="174" spans="1:4">
      <c r="A174" s="4" t="s">
        <v>200</v>
      </c>
      <c r="B174" s="4" t="s">
        <v>38</v>
      </c>
      <c r="C174" s="5">
        <v>3603</v>
      </c>
      <c r="D174" s="6">
        <v>99214</v>
      </c>
    </row>
    <row r="175" spans="1:4">
      <c r="A175" s="4" t="s">
        <v>201</v>
      </c>
      <c r="B175" s="4" t="s">
        <v>18</v>
      </c>
      <c r="C175" s="5">
        <v>3063</v>
      </c>
      <c r="D175" s="6">
        <v>3282388</v>
      </c>
    </row>
    <row r="176" spans="1:4">
      <c r="A176" s="4" t="s">
        <v>202</v>
      </c>
      <c r="B176" s="4" t="s">
        <v>45</v>
      </c>
      <c r="C176" s="5">
        <v>4233</v>
      </c>
      <c r="D176" s="6">
        <v>1339101</v>
      </c>
    </row>
    <row r="177" spans="1:4">
      <c r="A177" s="4" t="s">
        <v>203</v>
      </c>
      <c r="B177" s="4" t="s">
        <v>7</v>
      </c>
      <c r="C177" s="5">
        <v>2431</v>
      </c>
      <c r="D177" s="6">
        <v>1774480</v>
      </c>
    </row>
    <row r="178" spans="1:4">
      <c r="A178" s="4" t="s">
        <v>204</v>
      </c>
      <c r="B178" s="4" t="s">
        <v>7</v>
      </c>
      <c r="C178" s="5">
        <v>2311</v>
      </c>
      <c r="D178" s="6">
        <v>1581810</v>
      </c>
    </row>
    <row r="179" spans="1:4">
      <c r="A179" s="4" t="s">
        <v>205</v>
      </c>
      <c r="B179" s="4" t="s">
        <v>7</v>
      </c>
      <c r="C179" s="5">
        <v>2341</v>
      </c>
      <c r="D179" s="6">
        <v>2470996</v>
      </c>
    </row>
    <row r="180" spans="1:4">
      <c r="A180" s="4" t="s">
        <v>206</v>
      </c>
      <c r="B180" s="4" t="s">
        <v>27</v>
      </c>
      <c r="C180" s="9">
        <v>741</v>
      </c>
      <c r="D180" s="6">
        <v>1809733</v>
      </c>
    </row>
    <row r="181" spans="1:4">
      <c r="A181" s="4" t="s">
        <v>207</v>
      </c>
      <c r="B181" s="4" t="s">
        <v>32</v>
      </c>
      <c r="C181" s="5">
        <v>1458</v>
      </c>
      <c r="D181" s="6">
        <v>617508</v>
      </c>
    </row>
    <row r="182" spans="1:4">
      <c r="A182" s="4" t="s">
        <v>208</v>
      </c>
      <c r="B182" s="4" t="s">
        <v>7</v>
      </c>
      <c r="C182" s="5">
        <v>2181</v>
      </c>
      <c r="D182" s="6">
        <v>1885204</v>
      </c>
    </row>
    <row r="183" spans="1:4">
      <c r="A183" s="4" t="s">
        <v>209</v>
      </c>
      <c r="B183" s="4" t="s">
        <v>27</v>
      </c>
      <c r="C183" s="5">
        <v>2538</v>
      </c>
      <c r="D183" s="6">
        <v>942011</v>
      </c>
    </row>
    <row r="184" spans="1:4">
      <c r="A184" s="4" t="s">
        <v>210</v>
      </c>
      <c r="B184" s="4" t="s">
        <v>32</v>
      </c>
      <c r="C184" s="5">
        <v>1180</v>
      </c>
      <c r="D184" s="6">
        <v>600163</v>
      </c>
    </row>
    <row r="185" spans="1:4">
      <c r="A185" s="4" t="s">
        <v>211</v>
      </c>
      <c r="B185" s="4" t="s">
        <v>7</v>
      </c>
      <c r="C185" s="5">
        <v>4152</v>
      </c>
      <c r="D185" s="6">
        <v>2632733</v>
      </c>
    </row>
    <row r="186" spans="1:4">
      <c r="A186" s="4" t="s">
        <v>212</v>
      </c>
      <c r="B186" s="4" t="s">
        <v>7</v>
      </c>
      <c r="C186" s="5">
        <v>2407</v>
      </c>
      <c r="D186" s="6">
        <v>2498156</v>
      </c>
    </row>
    <row r="187" spans="1:4">
      <c r="A187" s="4" t="s">
        <v>213</v>
      </c>
      <c r="B187" s="4" t="s">
        <v>32</v>
      </c>
      <c r="C187" s="5">
        <v>5305</v>
      </c>
      <c r="D187" s="6">
        <v>2029074</v>
      </c>
    </row>
    <row r="188" spans="1:4">
      <c r="A188" s="4" t="s">
        <v>214</v>
      </c>
      <c r="B188" s="4" t="s">
        <v>53</v>
      </c>
      <c r="C188" s="5">
        <v>4657</v>
      </c>
      <c r="D188" s="6">
        <v>1064570</v>
      </c>
    </row>
    <row r="189" spans="1:4">
      <c r="A189" s="4" t="s">
        <v>215</v>
      </c>
      <c r="B189" s="4" t="s">
        <v>11</v>
      </c>
      <c r="C189" s="5">
        <v>14412</v>
      </c>
      <c r="D189" s="6">
        <v>1072942</v>
      </c>
    </row>
    <row r="190" spans="1:4">
      <c r="A190" s="4" t="s">
        <v>216</v>
      </c>
      <c r="B190" s="4" t="s">
        <v>40</v>
      </c>
      <c r="C190" s="5">
        <v>4325</v>
      </c>
      <c r="D190" s="6">
        <v>577817</v>
      </c>
    </row>
    <row r="191" spans="1:4">
      <c r="A191" s="4" t="s">
        <v>217</v>
      </c>
      <c r="B191" s="4" t="s">
        <v>36</v>
      </c>
      <c r="C191" s="9">
        <v>259</v>
      </c>
      <c r="D191" s="6">
        <v>297446</v>
      </c>
    </row>
    <row r="192" spans="1:4">
      <c r="A192" s="4" t="s">
        <v>218</v>
      </c>
      <c r="B192" s="4" t="s">
        <v>9</v>
      </c>
      <c r="C192" s="5">
        <v>2140</v>
      </c>
      <c r="D192" s="6">
        <v>1391753</v>
      </c>
    </row>
    <row r="193" spans="1:4">
      <c r="A193" s="4" t="s">
        <v>219</v>
      </c>
      <c r="B193" s="4" t="s">
        <v>15</v>
      </c>
      <c r="C193" s="5">
        <v>10978</v>
      </c>
      <c r="D193" s="6">
        <v>1969168</v>
      </c>
    </row>
    <row r="194" spans="1:4">
      <c r="A194" s="4" t="s">
        <v>220</v>
      </c>
      <c r="B194" s="4" t="s">
        <v>40</v>
      </c>
      <c r="C194" s="5">
        <v>8206</v>
      </c>
      <c r="D194" s="6">
        <v>3529031</v>
      </c>
    </row>
    <row r="195" spans="1:4">
      <c r="A195" s="4" t="s">
        <v>221</v>
      </c>
      <c r="B195" s="4" t="s">
        <v>113</v>
      </c>
      <c r="C195" s="5">
        <v>4093</v>
      </c>
      <c r="D195" s="6">
        <v>1322784</v>
      </c>
    </row>
    <row r="196" spans="1:4">
      <c r="A196" s="4" t="s">
        <v>222</v>
      </c>
      <c r="B196" s="4" t="e">
        <v>#N/A</v>
      </c>
      <c r="C196" s="5">
        <v>5329</v>
      </c>
      <c r="D196" s="6">
        <v>687271</v>
      </c>
    </row>
    <row r="197" spans="1:4">
      <c r="A197" s="4" t="s">
        <v>223</v>
      </c>
      <c r="B197" s="4" t="s">
        <v>7</v>
      </c>
      <c r="C197" s="5">
        <v>1282</v>
      </c>
      <c r="D197" s="6">
        <v>1648115</v>
      </c>
    </row>
    <row r="198" spans="1:4">
      <c r="A198" s="4" t="s">
        <v>224</v>
      </c>
      <c r="B198" s="4" t="s">
        <v>43</v>
      </c>
      <c r="C198" s="5">
        <v>4976</v>
      </c>
      <c r="D198" s="6">
        <v>4391418</v>
      </c>
    </row>
    <row r="199" spans="1:4">
      <c r="A199" s="4" t="s">
        <v>225</v>
      </c>
      <c r="B199" s="4" t="s">
        <v>7</v>
      </c>
      <c r="C199" s="5">
        <v>1179</v>
      </c>
      <c r="D199" s="6">
        <v>4681645</v>
      </c>
    </row>
    <row r="200" spans="1:4">
      <c r="A200" s="4" t="s">
        <v>226</v>
      </c>
      <c r="B200" s="4" t="s">
        <v>7</v>
      </c>
      <c r="C200" s="5">
        <v>3377</v>
      </c>
      <c r="D200" s="6">
        <v>3620268</v>
      </c>
    </row>
    <row r="201" spans="1:4">
      <c r="A201" s="4" t="s">
        <v>227</v>
      </c>
      <c r="B201" s="4" t="s">
        <v>113</v>
      </c>
      <c r="C201" s="5">
        <v>4962</v>
      </c>
      <c r="D201" s="6">
        <v>2445474</v>
      </c>
    </row>
    <row r="202" spans="1:4">
      <c r="A202" s="4" t="s">
        <v>228</v>
      </c>
      <c r="B202" s="4" t="s">
        <v>58</v>
      </c>
      <c r="C202" s="5">
        <v>1824</v>
      </c>
      <c r="D202" s="6">
        <v>1008183</v>
      </c>
    </row>
    <row r="203" spans="1:4">
      <c r="A203" s="4" t="s">
        <v>229</v>
      </c>
      <c r="B203" s="4" t="s">
        <v>113</v>
      </c>
      <c r="C203" s="5">
        <v>2266</v>
      </c>
      <c r="D203" s="6">
        <v>1313551</v>
      </c>
    </row>
    <row r="204" spans="1:4">
      <c r="A204" s="4" t="s">
        <v>230</v>
      </c>
      <c r="B204" s="4" t="s">
        <v>58</v>
      </c>
      <c r="C204" s="5">
        <v>3502</v>
      </c>
      <c r="D204" s="6">
        <v>1066888</v>
      </c>
    </row>
    <row r="205" spans="1:4">
      <c r="A205" s="4" t="s">
        <v>231</v>
      </c>
      <c r="B205" s="4" t="s">
        <v>7</v>
      </c>
      <c r="C205" s="5">
        <v>4003</v>
      </c>
      <c r="D205" s="6">
        <v>3433919</v>
      </c>
    </row>
    <row r="206" spans="1:4">
      <c r="A206" s="4" t="s">
        <v>232</v>
      </c>
      <c r="B206" s="4" t="s">
        <v>11</v>
      </c>
      <c r="C206" s="5">
        <v>5234</v>
      </c>
      <c r="D206" s="6">
        <v>1322507</v>
      </c>
    </row>
    <row r="207" spans="1:4">
      <c r="A207" s="4" t="s">
        <v>233</v>
      </c>
      <c r="B207" s="4" t="s">
        <v>43</v>
      </c>
      <c r="C207" s="5">
        <v>2033</v>
      </c>
      <c r="D207" s="6">
        <v>2562012</v>
      </c>
    </row>
    <row r="208" spans="1:4">
      <c r="A208" s="4" t="s">
        <v>234</v>
      </c>
      <c r="B208" s="4" t="s">
        <v>7</v>
      </c>
      <c r="C208" s="5">
        <v>3321</v>
      </c>
      <c r="D208" s="6">
        <v>4440895</v>
      </c>
    </row>
    <row r="209" spans="1:4">
      <c r="A209" s="4" t="s">
        <v>235</v>
      </c>
      <c r="B209" s="4" t="s">
        <v>53</v>
      </c>
      <c r="C209" s="5">
        <v>10954</v>
      </c>
      <c r="D209" s="6">
        <v>2566326</v>
      </c>
    </row>
    <row r="210" spans="1:4">
      <c r="A210" s="4" t="s">
        <v>236</v>
      </c>
      <c r="B210" s="4" t="s">
        <v>113</v>
      </c>
      <c r="C210" s="5">
        <v>5360</v>
      </c>
      <c r="D210" s="6">
        <v>1025213</v>
      </c>
    </row>
    <row r="211" spans="1:4">
      <c r="A211" s="4" t="s">
        <v>237</v>
      </c>
      <c r="B211" s="4" t="s">
        <v>21</v>
      </c>
      <c r="C211" s="5">
        <v>6390</v>
      </c>
      <c r="D211" s="6">
        <v>1241519</v>
      </c>
    </row>
    <row r="212" spans="1:4">
      <c r="A212" s="4" t="s">
        <v>238</v>
      </c>
      <c r="B212" s="4" t="s">
        <v>5</v>
      </c>
      <c r="C212" s="5">
        <v>11391</v>
      </c>
      <c r="D212" s="6">
        <v>4887813</v>
      </c>
    </row>
    <row r="213" spans="1:4">
      <c r="A213" s="4" t="s">
        <v>239</v>
      </c>
      <c r="B213" s="4" t="s">
        <v>32</v>
      </c>
      <c r="C213" s="5">
        <v>3551</v>
      </c>
      <c r="D213" s="6">
        <v>2298323</v>
      </c>
    </row>
    <row r="214" spans="1:4">
      <c r="A214" s="4" t="s">
        <v>240</v>
      </c>
      <c r="B214" s="4" t="s">
        <v>27</v>
      </c>
      <c r="C214" s="5">
        <v>1258</v>
      </c>
      <c r="D214" s="6">
        <v>1514432</v>
      </c>
    </row>
    <row r="215" spans="1:4">
      <c r="A215" s="4" t="s">
        <v>241</v>
      </c>
      <c r="B215" s="4" t="s">
        <v>21</v>
      </c>
      <c r="C215" s="5">
        <v>4560</v>
      </c>
      <c r="D215" s="6">
        <v>2032036</v>
      </c>
    </row>
    <row r="216" spans="1:4">
      <c r="A216" s="4" t="s">
        <v>242</v>
      </c>
      <c r="B216" s="4" t="s">
        <v>58</v>
      </c>
      <c r="C216" s="5">
        <v>1327</v>
      </c>
      <c r="D216" s="6">
        <v>659296</v>
      </c>
    </row>
    <row r="217" spans="1:4">
      <c r="A217" s="4" t="s">
        <v>243</v>
      </c>
      <c r="B217" s="4" t="s">
        <v>7</v>
      </c>
      <c r="C217" s="5">
        <v>1118</v>
      </c>
      <c r="D217" s="6">
        <v>454768</v>
      </c>
    </row>
    <row r="218" spans="1:4">
      <c r="A218" s="4" t="s">
        <v>243</v>
      </c>
      <c r="B218" s="4" t="s">
        <v>7</v>
      </c>
      <c r="C218" s="5">
        <v>4021</v>
      </c>
      <c r="D218" s="6">
        <v>1104285</v>
      </c>
    </row>
    <row r="219" spans="1:4">
      <c r="A219" s="4" t="s">
        <v>244</v>
      </c>
      <c r="B219" s="4" t="s">
        <v>15</v>
      </c>
      <c r="C219" s="5">
        <v>9656</v>
      </c>
      <c r="D219" s="6">
        <v>1774692</v>
      </c>
    </row>
    <row r="220" spans="1:4">
      <c r="A220" s="4" t="s">
        <v>245</v>
      </c>
      <c r="B220" s="4" t="s">
        <v>71</v>
      </c>
      <c r="C220" s="5">
        <v>1467</v>
      </c>
      <c r="D220" s="6">
        <v>4850029</v>
      </c>
    </row>
    <row r="221" spans="1:4">
      <c r="A221" s="4" t="s">
        <v>246</v>
      </c>
      <c r="B221" s="4" t="s">
        <v>21</v>
      </c>
      <c r="C221" s="5">
        <v>3334</v>
      </c>
      <c r="D221" s="6">
        <v>570465</v>
      </c>
    </row>
    <row r="222" spans="1:4">
      <c r="A222" s="4" t="s">
        <v>247</v>
      </c>
      <c r="B222" s="4" t="s">
        <v>7</v>
      </c>
      <c r="C222" s="5">
        <v>5986</v>
      </c>
      <c r="D222" s="6">
        <v>4092845</v>
      </c>
    </row>
    <row r="223" spans="1:4">
      <c r="A223" s="4" t="s">
        <v>248</v>
      </c>
      <c r="B223" s="4" t="e">
        <v>#N/A</v>
      </c>
      <c r="C223" s="5">
        <v>2360</v>
      </c>
      <c r="D223" s="6">
        <v>1890422</v>
      </c>
    </row>
    <row r="224" spans="1:4">
      <c r="A224" s="4" t="s">
        <v>249</v>
      </c>
      <c r="B224" s="4" t="s">
        <v>53</v>
      </c>
      <c r="C224" s="5">
        <v>6814</v>
      </c>
      <c r="D224" s="6">
        <v>1776421</v>
      </c>
    </row>
    <row r="225" spans="1:4">
      <c r="A225" s="4" t="s">
        <v>250</v>
      </c>
      <c r="B225" s="4" t="s">
        <v>53</v>
      </c>
      <c r="C225" s="5">
        <v>4823</v>
      </c>
      <c r="D225" s="6">
        <v>1597668</v>
      </c>
    </row>
    <row r="226" spans="1:4">
      <c r="A226" s="4" t="s">
        <v>251</v>
      </c>
      <c r="B226" s="4" t="s">
        <v>113</v>
      </c>
      <c r="C226" s="5">
        <v>3555</v>
      </c>
      <c r="D226" s="6">
        <v>1734495</v>
      </c>
    </row>
    <row r="227" spans="1:4">
      <c r="A227" s="4" t="s">
        <v>252</v>
      </c>
      <c r="B227" s="4" t="s">
        <v>11</v>
      </c>
      <c r="C227" s="5">
        <v>4827</v>
      </c>
      <c r="D227" s="6">
        <v>1177345</v>
      </c>
    </row>
    <row r="228" spans="1:4">
      <c r="A228" s="4" t="s">
        <v>253</v>
      </c>
      <c r="B228" s="4" t="s">
        <v>27</v>
      </c>
      <c r="C228" s="5">
        <v>3983</v>
      </c>
      <c r="D228" s="6">
        <v>1743931</v>
      </c>
    </row>
    <row r="229" spans="1:4">
      <c r="A229" s="4" t="s">
        <v>254</v>
      </c>
      <c r="B229" s="4" t="s">
        <v>21</v>
      </c>
      <c r="C229" s="5">
        <v>6703</v>
      </c>
      <c r="D229" s="6">
        <v>1241350</v>
      </c>
    </row>
    <row r="230" spans="1:4">
      <c r="A230" s="4" t="s">
        <v>255</v>
      </c>
      <c r="B230" s="4" t="s">
        <v>32</v>
      </c>
      <c r="C230" s="5">
        <v>3386</v>
      </c>
      <c r="D230" s="6">
        <v>1586625</v>
      </c>
    </row>
    <row r="231" spans="1:4">
      <c r="A231" s="4" t="s">
        <v>256</v>
      </c>
      <c r="B231" s="4" t="s">
        <v>71</v>
      </c>
      <c r="C231" s="5">
        <v>3149</v>
      </c>
      <c r="D231" s="6">
        <v>5519145</v>
      </c>
    </row>
    <row r="232" spans="1:4">
      <c r="A232" s="4" t="s">
        <v>257</v>
      </c>
      <c r="B232" s="4" t="s">
        <v>5</v>
      </c>
      <c r="C232" s="9">
        <v>217</v>
      </c>
      <c r="D232" s="6">
        <v>3943323</v>
      </c>
    </row>
    <row r="233" spans="1:4">
      <c r="A233" s="4" t="s">
        <v>258</v>
      </c>
      <c r="B233" s="4" t="s">
        <v>18</v>
      </c>
      <c r="C233" s="5">
        <v>4356</v>
      </c>
      <c r="D233" s="6">
        <v>1108974</v>
      </c>
    </row>
    <row r="234" spans="1:4">
      <c r="A234" s="4" t="s">
        <v>259</v>
      </c>
      <c r="B234" s="4" t="s">
        <v>111</v>
      </c>
      <c r="C234" s="9">
        <v>709</v>
      </c>
      <c r="D234" s="6">
        <v>456113</v>
      </c>
    </row>
    <row r="235" spans="1:4">
      <c r="A235" s="4" t="s">
        <v>260</v>
      </c>
      <c r="B235" s="4" t="s">
        <v>111</v>
      </c>
      <c r="C235" s="9">
        <v>519</v>
      </c>
      <c r="D235" s="6">
        <v>517992</v>
      </c>
    </row>
    <row r="236" spans="1:4">
      <c r="A236" s="4" t="s">
        <v>261</v>
      </c>
      <c r="B236" s="4" t="s">
        <v>21</v>
      </c>
      <c r="C236" s="5">
        <v>3898</v>
      </c>
      <c r="D236" s="6">
        <v>3276697</v>
      </c>
    </row>
    <row r="237" spans="1:4">
      <c r="A237" s="4" t="s">
        <v>262</v>
      </c>
      <c r="B237" s="4" t="s">
        <v>21</v>
      </c>
      <c r="C237" s="5">
        <v>5211</v>
      </c>
      <c r="D237" s="6">
        <v>2463289</v>
      </c>
    </row>
    <row r="238" spans="1:4">
      <c r="A238" s="4" t="s">
        <v>263</v>
      </c>
      <c r="B238" s="4" t="s">
        <v>40</v>
      </c>
      <c r="C238" s="5">
        <v>1668</v>
      </c>
      <c r="D238" s="6">
        <v>1136971</v>
      </c>
    </row>
    <row r="239" spans="1:4">
      <c r="A239" s="4" t="s">
        <v>264</v>
      </c>
      <c r="B239" s="4" t="s">
        <v>196</v>
      </c>
      <c r="C239" s="5">
        <v>3819</v>
      </c>
      <c r="D239" s="6">
        <v>395124</v>
      </c>
    </row>
    <row r="240" spans="1:4">
      <c r="A240" s="4" t="s">
        <v>265</v>
      </c>
      <c r="B240" s="4" t="s">
        <v>15</v>
      </c>
      <c r="C240" s="5">
        <v>11143</v>
      </c>
      <c r="D240" s="6">
        <v>6626178</v>
      </c>
    </row>
    <row r="241" spans="1:4">
      <c r="A241" s="4" t="s">
        <v>266</v>
      </c>
      <c r="B241" s="4" t="s">
        <v>15</v>
      </c>
      <c r="C241" s="5">
        <v>38401</v>
      </c>
      <c r="D241" s="6">
        <v>669919</v>
      </c>
    </row>
    <row r="242" spans="1:4">
      <c r="A242" s="4" t="s">
        <v>267</v>
      </c>
      <c r="B242" s="4" t="s">
        <v>40</v>
      </c>
      <c r="C242" s="5">
        <v>2899</v>
      </c>
      <c r="D242" s="6">
        <v>1827192</v>
      </c>
    </row>
    <row r="243" spans="1:4">
      <c r="A243" s="4" t="s">
        <v>268</v>
      </c>
      <c r="B243" s="4" t="s">
        <v>32</v>
      </c>
      <c r="C243" s="5">
        <v>2624</v>
      </c>
      <c r="D243" s="6">
        <v>2193590</v>
      </c>
    </row>
    <row r="244" spans="1:4">
      <c r="A244" s="4" t="s">
        <v>269</v>
      </c>
      <c r="B244" s="4" t="s">
        <v>7</v>
      </c>
      <c r="C244" s="5">
        <v>4565</v>
      </c>
      <c r="D244" s="6">
        <v>1689974</v>
      </c>
    </row>
    <row r="245" spans="1:4">
      <c r="A245" s="4" t="s">
        <v>270</v>
      </c>
      <c r="B245" s="4" t="s">
        <v>11</v>
      </c>
      <c r="C245" s="5">
        <v>11765</v>
      </c>
      <c r="D245" s="6">
        <v>4229917</v>
      </c>
    </row>
    <row r="246" spans="1:4">
      <c r="A246" s="4" t="s">
        <v>271</v>
      </c>
      <c r="B246" s="4" t="s">
        <v>11</v>
      </c>
      <c r="C246" s="5">
        <v>7718</v>
      </c>
      <c r="D246" s="6">
        <v>1959046</v>
      </c>
    </row>
    <row r="247" spans="1:4">
      <c r="A247" s="4" t="s">
        <v>272</v>
      </c>
      <c r="B247" s="4" t="s">
        <v>15</v>
      </c>
      <c r="C247" s="5">
        <v>10640</v>
      </c>
      <c r="D247" s="6">
        <v>1828730</v>
      </c>
    </row>
    <row r="248" spans="1:4">
      <c r="A248" s="4" t="s">
        <v>273</v>
      </c>
      <c r="B248" s="4" t="s">
        <v>71</v>
      </c>
      <c r="C248" s="5">
        <v>6227</v>
      </c>
      <c r="D248" s="6">
        <v>3872846</v>
      </c>
    </row>
    <row r="249" spans="1:4">
      <c r="A249" s="4" t="s">
        <v>274</v>
      </c>
      <c r="B249" s="4" t="s">
        <v>36</v>
      </c>
      <c r="C249" s="5">
        <v>2342</v>
      </c>
      <c r="D249" s="6">
        <v>1529958</v>
      </c>
    </row>
    <row r="250" spans="1:4">
      <c r="A250" s="4" t="s">
        <v>275</v>
      </c>
      <c r="B250" s="4" t="s">
        <v>9</v>
      </c>
      <c r="C250" s="5">
        <v>14184</v>
      </c>
      <c r="D250" s="6">
        <v>2160119</v>
      </c>
    </row>
    <row r="251" spans="1:4">
      <c r="A251" s="4" t="s">
        <v>276</v>
      </c>
      <c r="B251" s="4" t="s">
        <v>113</v>
      </c>
      <c r="C251" s="5">
        <v>1811</v>
      </c>
      <c r="D251" s="6">
        <v>791042</v>
      </c>
    </row>
    <row r="252" spans="1:4">
      <c r="A252" s="4" t="s">
        <v>277</v>
      </c>
      <c r="B252" s="4" t="s">
        <v>43</v>
      </c>
      <c r="C252" s="5">
        <v>3098</v>
      </c>
      <c r="D252" s="6">
        <v>1760405</v>
      </c>
    </row>
    <row r="253" spans="1:4">
      <c r="A253" s="4" t="s">
        <v>278</v>
      </c>
      <c r="B253" s="4" t="e">
        <v>#N/A</v>
      </c>
      <c r="C253" s="5">
        <v>3853</v>
      </c>
      <c r="D253" s="6">
        <v>1619707</v>
      </c>
    </row>
    <row r="254" spans="1:4">
      <c r="A254" s="4" t="s">
        <v>279</v>
      </c>
      <c r="B254" s="4" t="s">
        <v>84</v>
      </c>
      <c r="C254" s="5">
        <v>5838</v>
      </c>
      <c r="D254" s="6">
        <v>851669</v>
      </c>
    </row>
    <row r="255" spans="1:4">
      <c r="A255" s="4" t="s">
        <v>280</v>
      </c>
      <c r="B255" s="4" t="s">
        <v>7</v>
      </c>
      <c r="C255" s="5">
        <v>4038</v>
      </c>
      <c r="D255" s="6">
        <v>4494204</v>
      </c>
    </row>
    <row r="256" spans="1:4">
      <c r="A256" s="4" t="s">
        <v>281</v>
      </c>
      <c r="B256" s="4" t="s">
        <v>43</v>
      </c>
      <c r="C256" s="9">
        <v>931</v>
      </c>
      <c r="D256" s="6">
        <v>1125313</v>
      </c>
    </row>
    <row r="257" spans="1:4">
      <c r="A257" s="4" t="s">
        <v>282</v>
      </c>
      <c r="B257" s="4" t="s">
        <v>21</v>
      </c>
      <c r="C257" s="5">
        <v>3600</v>
      </c>
      <c r="D257" s="6">
        <v>1025048</v>
      </c>
    </row>
    <row r="258" spans="1:4">
      <c r="A258" s="4" t="s">
        <v>283</v>
      </c>
      <c r="B258" s="4" t="s">
        <v>27</v>
      </c>
      <c r="C258" s="5">
        <v>1834</v>
      </c>
      <c r="D258" s="6">
        <v>958405</v>
      </c>
    </row>
    <row r="259" spans="1:4">
      <c r="A259" s="4" t="s">
        <v>284</v>
      </c>
      <c r="B259" s="4" t="s">
        <v>15</v>
      </c>
      <c r="C259" s="5">
        <v>6219</v>
      </c>
      <c r="D259" s="6">
        <v>1411129</v>
      </c>
    </row>
    <row r="260" spans="1:4">
      <c r="A260" s="4" t="s">
        <v>285</v>
      </c>
      <c r="B260" s="4" t="s">
        <v>7</v>
      </c>
      <c r="C260" s="5">
        <v>5024</v>
      </c>
      <c r="D260" s="6">
        <v>1998603</v>
      </c>
    </row>
    <row r="261" spans="1:4">
      <c r="A261" s="4" t="s">
        <v>286</v>
      </c>
      <c r="B261" s="4" t="s">
        <v>40</v>
      </c>
      <c r="C261" s="5">
        <v>2114</v>
      </c>
      <c r="D261" s="6">
        <v>579505</v>
      </c>
    </row>
    <row r="262" spans="1:4">
      <c r="A262" s="4" t="s">
        <v>287</v>
      </c>
      <c r="B262" s="4" t="s">
        <v>15</v>
      </c>
      <c r="C262" s="5">
        <v>5928</v>
      </c>
      <c r="D262" s="6">
        <v>2137045</v>
      </c>
    </row>
    <row r="263" spans="1:4">
      <c r="A263" s="4" t="s">
        <v>288</v>
      </c>
      <c r="B263" s="4" t="s">
        <v>27</v>
      </c>
      <c r="C263" s="5">
        <v>2702</v>
      </c>
      <c r="D263" s="6">
        <v>1334152</v>
      </c>
    </row>
    <row r="264" spans="1:4">
      <c r="A264" s="4" t="s">
        <v>289</v>
      </c>
      <c r="B264" s="4" t="s">
        <v>15</v>
      </c>
      <c r="C264" s="5">
        <v>22850</v>
      </c>
      <c r="D264" s="6">
        <v>3687165</v>
      </c>
    </row>
    <row r="265" spans="1:4">
      <c r="A265" s="4" t="s">
        <v>290</v>
      </c>
      <c r="B265" s="4" t="s">
        <v>58</v>
      </c>
      <c r="C265" s="5">
        <v>2851</v>
      </c>
      <c r="D265" s="6">
        <v>1092256</v>
      </c>
    </row>
    <row r="266" spans="1:4">
      <c r="A266" s="4" t="s">
        <v>291</v>
      </c>
      <c r="B266" s="4" t="s">
        <v>9</v>
      </c>
      <c r="C266" s="5">
        <v>8831</v>
      </c>
      <c r="D266" s="6">
        <v>2743082</v>
      </c>
    </row>
    <row r="267" spans="1:4">
      <c r="A267" s="4" t="s">
        <v>292</v>
      </c>
      <c r="B267" s="4" t="s">
        <v>7</v>
      </c>
      <c r="C267" s="5">
        <v>2249</v>
      </c>
      <c r="D267" s="6">
        <v>1840221</v>
      </c>
    </row>
    <row r="268" spans="1:4">
      <c r="A268" s="4" t="s">
        <v>293</v>
      </c>
      <c r="B268" s="4" t="s">
        <v>84</v>
      </c>
      <c r="C268" s="5">
        <v>4235</v>
      </c>
      <c r="D268" s="6">
        <v>822526</v>
      </c>
    </row>
    <row r="269" spans="1:4">
      <c r="A269" s="4" t="s">
        <v>294</v>
      </c>
      <c r="B269" s="4" t="s">
        <v>9</v>
      </c>
      <c r="C269" s="5">
        <v>45674</v>
      </c>
      <c r="D269" s="6">
        <v>2092371</v>
      </c>
    </row>
    <row r="270" spans="1:4">
      <c r="A270" s="4" t="s">
        <v>295</v>
      </c>
      <c r="B270" s="4" t="s">
        <v>43</v>
      </c>
      <c r="C270" s="5">
        <v>3332</v>
      </c>
      <c r="D270" s="6">
        <v>1626384</v>
      </c>
    </row>
    <row r="271" spans="1:4">
      <c r="A271" s="4" t="s">
        <v>296</v>
      </c>
      <c r="B271" s="4" t="s">
        <v>27</v>
      </c>
      <c r="C271" s="5">
        <v>2317</v>
      </c>
      <c r="D271" s="6">
        <v>1074304</v>
      </c>
    </row>
    <row r="272" spans="1:4">
      <c r="A272" s="4" t="s">
        <v>297</v>
      </c>
      <c r="B272" s="4" t="s">
        <v>40</v>
      </c>
      <c r="C272" s="5">
        <v>7920</v>
      </c>
      <c r="D272" s="6">
        <v>1576869</v>
      </c>
    </row>
    <row r="273" spans="1:4">
      <c r="A273" s="4" t="s">
        <v>298</v>
      </c>
      <c r="B273" s="4" t="s">
        <v>58</v>
      </c>
      <c r="C273" s="5">
        <v>3105</v>
      </c>
      <c r="D273" s="6">
        <v>1517542</v>
      </c>
    </row>
    <row r="274" spans="1:4">
      <c r="A274" s="4" t="s">
        <v>299</v>
      </c>
      <c r="B274" s="4" t="s">
        <v>58</v>
      </c>
      <c r="C274" s="9">
        <v>955</v>
      </c>
      <c r="D274" s="6">
        <v>1253938</v>
      </c>
    </row>
    <row r="275" spans="1:4">
      <c r="A275" s="4" t="s">
        <v>300</v>
      </c>
      <c r="B275" s="4" t="s">
        <v>45</v>
      </c>
      <c r="C275" s="5">
        <v>4104</v>
      </c>
      <c r="D275" s="6">
        <v>1353445</v>
      </c>
    </row>
    <row r="276" spans="1:4">
      <c r="A276" s="4" t="s">
        <v>301</v>
      </c>
      <c r="B276" s="4" t="s">
        <v>40</v>
      </c>
      <c r="C276" s="5">
        <v>8021</v>
      </c>
      <c r="D276" s="6">
        <v>733110</v>
      </c>
    </row>
    <row r="277" spans="1:4">
      <c r="A277" s="4" t="s">
        <v>302</v>
      </c>
      <c r="B277" s="4" t="s">
        <v>125</v>
      </c>
      <c r="C277" s="5">
        <v>5739</v>
      </c>
      <c r="D277" s="6">
        <v>1510075</v>
      </c>
    </row>
    <row r="278" spans="1:4">
      <c r="A278" s="4" t="s">
        <v>303</v>
      </c>
      <c r="B278" s="4" t="e">
        <v>#N/A</v>
      </c>
      <c r="C278" s="5">
        <v>7161</v>
      </c>
      <c r="D278" s="6">
        <v>748941</v>
      </c>
    </row>
    <row r="279" spans="1:4">
      <c r="A279" s="4" t="s">
        <v>304</v>
      </c>
      <c r="B279" s="4" t="s">
        <v>7</v>
      </c>
      <c r="C279" s="5">
        <v>2093</v>
      </c>
      <c r="D279" s="6">
        <v>1656616</v>
      </c>
    </row>
    <row r="280" spans="1:4">
      <c r="A280" s="4" t="s">
        <v>305</v>
      </c>
      <c r="B280" s="4" t="s">
        <v>45</v>
      </c>
      <c r="C280" s="5">
        <v>4497</v>
      </c>
      <c r="D280" s="6">
        <v>1506843</v>
      </c>
    </row>
    <row r="281" spans="1:4">
      <c r="A281" s="4" t="s">
        <v>306</v>
      </c>
      <c r="B281" s="4" t="s">
        <v>18</v>
      </c>
      <c r="C281" s="5">
        <v>2961</v>
      </c>
      <c r="D281" s="6">
        <v>2523003</v>
      </c>
    </row>
    <row r="282" spans="1:4">
      <c r="A282" s="4" t="s">
        <v>307</v>
      </c>
      <c r="B282" s="4" t="e">
        <v>#N/A</v>
      </c>
      <c r="C282" s="5">
        <v>3021</v>
      </c>
      <c r="D282" s="6">
        <v>1796184</v>
      </c>
    </row>
    <row r="283" spans="1:4">
      <c r="A283" s="4" t="s">
        <v>308</v>
      </c>
      <c r="B283" s="4" t="s">
        <v>7</v>
      </c>
      <c r="C283" s="5">
        <v>3155</v>
      </c>
      <c r="D283" s="6">
        <v>4581268</v>
      </c>
    </row>
    <row r="284" spans="1:4">
      <c r="A284" s="4" t="s">
        <v>309</v>
      </c>
      <c r="B284" s="4" t="s">
        <v>7</v>
      </c>
      <c r="C284" s="5">
        <v>1955</v>
      </c>
      <c r="D284" s="6">
        <v>1436719</v>
      </c>
    </row>
    <row r="285" spans="1:4">
      <c r="A285" s="4" t="s">
        <v>310</v>
      </c>
      <c r="B285" s="4" t="s">
        <v>32</v>
      </c>
      <c r="C285" s="5">
        <v>1633</v>
      </c>
      <c r="D285" s="6">
        <v>815168</v>
      </c>
    </row>
    <row r="286" spans="1:4">
      <c r="A286" s="4" t="s">
        <v>311</v>
      </c>
      <c r="B286" s="4" t="s">
        <v>312</v>
      </c>
      <c r="C286" s="9">
        <v>157</v>
      </c>
      <c r="D286" s="6">
        <v>200222</v>
      </c>
    </row>
    <row r="287" spans="1:4">
      <c r="A287" s="4" t="s">
        <v>313</v>
      </c>
      <c r="B287" s="4" t="s">
        <v>15</v>
      </c>
      <c r="C287" s="5">
        <v>5524</v>
      </c>
      <c r="D287" s="6">
        <v>1458248</v>
      </c>
    </row>
    <row r="288" spans="1:4">
      <c r="A288" s="4" t="s">
        <v>314</v>
      </c>
      <c r="B288" s="4" t="s">
        <v>58</v>
      </c>
      <c r="C288" s="5">
        <v>10434</v>
      </c>
      <c r="D288" s="6">
        <v>956313</v>
      </c>
    </row>
    <row r="289" spans="1:4">
      <c r="A289" s="4" t="s">
        <v>315</v>
      </c>
      <c r="B289" s="4" t="s">
        <v>36</v>
      </c>
      <c r="C289" s="5">
        <v>14036</v>
      </c>
      <c r="D289" s="6">
        <v>140802</v>
      </c>
    </row>
    <row r="290" spans="1:4">
      <c r="A290" s="4" t="s">
        <v>316</v>
      </c>
      <c r="B290" s="4" t="s">
        <v>58</v>
      </c>
      <c r="C290" s="5">
        <v>1809</v>
      </c>
      <c r="D290" s="6">
        <v>1228686</v>
      </c>
    </row>
    <row r="291" spans="1:4">
      <c r="A291" s="4" t="s">
        <v>317</v>
      </c>
      <c r="B291" s="4" t="s">
        <v>5</v>
      </c>
      <c r="C291" s="5">
        <v>11823</v>
      </c>
      <c r="D291" s="6">
        <v>3776269</v>
      </c>
    </row>
    <row r="292" spans="1:4">
      <c r="A292" s="4" t="s">
        <v>318</v>
      </c>
      <c r="B292" s="4" t="s">
        <v>27</v>
      </c>
      <c r="C292" s="5">
        <v>2520</v>
      </c>
      <c r="D292" s="6">
        <v>1505324</v>
      </c>
    </row>
    <row r="293" spans="1:4">
      <c r="A293" s="4" t="s">
        <v>319</v>
      </c>
      <c r="B293" s="4" t="s">
        <v>45</v>
      </c>
      <c r="C293" s="5">
        <v>2569</v>
      </c>
      <c r="D293" s="6">
        <v>1616450</v>
      </c>
    </row>
    <row r="294" spans="1:4">
      <c r="A294" s="4" t="s">
        <v>320</v>
      </c>
      <c r="B294" s="4" t="s">
        <v>18</v>
      </c>
      <c r="C294" s="5">
        <v>1989</v>
      </c>
      <c r="D294" s="6">
        <v>1307375</v>
      </c>
    </row>
    <row r="295" spans="1:4">
      <c r="A295" s="4" t="s">
        <v>321</v>
      </c>
      <c r="B295" s="4" t="s">
        <v>36</v>
      </c>
      <c r="C295" s="5">
        <v>2502</v>
      </c>
      <c r="D295" s="6">
        <v>616435</v>
      </c>
    </row>
    <row r="296" spans="1:4">
      <c r="A296" s="4" t="s">
        <v>322</v>
      </c>
      <c r="B296" s="4" t="s">
        <v>43</v>
      </c>
      <c r="C296" s="5">
        <v>3057</v>
      </c>
      <c r="D296" s="6">
        <v>3071029</v>
      </c>
    </row>
    <row r="297" spans="1:4">
      <c r="A297" s="4" t="s">
        <v>323</v>
      </c>
      <c r="B297" s="4" t="s">
        <v>21</v>
      </c>
      <c r="C297" s="5">
        <v>4950</v>
      </c>
      <c r="D297" s="6">
        <v>1292042</v>
      </c>
    </row>
    <row r="298" spans="1:4">
      <c r="A298" s="4" t="s">
        <v>324</v>
      </c>
      <c r="B298" s="4" t="s">
        <v>7</v>
      </c>
      <c r="C298" s="5">
        <v>1779</v>
      </c>
      <c r="D298" s="6">
        <v>1599596</v>
      </c>
    </row>
    <row r="299" spans="1:4">
      <c r="A299" s="4" t="s">
        <v>325</v>
      </c>
      <c r="B299" s="4" t="s">
        <v>40</v>
      </c>
      <c r="C299" s="5">
        <v>2644</v>
      </c>
      <c r="D299" s="6">
        <v>1440361</v>
      </c>
    </row>
    <row r="300" spans="1:4">
      <c r="A300" s="4" t="s">
        <v>326</v>
      </c>
      <c r="B300" s="4" t="s">
        <v>40</v>
      </c>
      <c r="C300" s="5">
        <v>8303</v>
      </c>
      <c r="D300" s="6">
        <v>1801733</v>
      </c>
    </row>
    <row r="301" spans="1:4">
      <c r="A301" s="4" t="s">
        <v>327</v>
      </c>
      <c r="B301" s="4" t="s">
        <v>43</v>
      </c>
      <c r="C301" s="5">
        <v>1486</v>
      </c>
      <c r="D301" s="6">
        <v>1666886</v>
      </c>
    </row>
    <row r="302" spans="1:4">
      <c r="A302" s="4" t="s">
        <v>328</v>
      </c>
      <c r="B302" s="4" t="s">
        <v>5</v>
      </c>
      <c r="C302" s="5">
        <v>16029</v>
      </c>
      <c r="D302" s="6">
        <v>2797370</v>
      </c>
    </row>
    <row r="303" spans="1:4">
      <c r="A303" s="4" t="s">
        <v>329</v>
      </c>
      <c r="B303" s="4" t="e">
        <v>#N/A</v>
      </c>
      <c r="C303" s="5">
        <v>7352</v>
      </c>
      <c r="D303" s="6">
        <v>1310061</v>
      </c>
    </row>
    <row r="304" spans="1:4">
      <c r="A304" s="4" t="s">
        <v>330</v>
      </c>
      <c r="B304" s="4" t="e">
        <v>#N/A</v>
      </c>
      <c r="C304" s="5">
        <v>8025</v>
      </c>
      <c r="D304" s="6">
        <v>1873046</v>
      </c>
    </row>
    <row r="305" spans="1:4">
      <c r="A305" s="4" t="s">
        <v>331</v>
      </c>
      <c r="B305" s="4" t="s">
        <v>9</v>
      </c>
      <c r="C305" s="5">
        <v>3953</v>
      </c>
      <c r="D305" s="6">
        <v>2299885</v>
      </c>
    </row>
    <row r="306" spans="1:4">
      <c r="A306" s="4" t="s">
        <v>332</v>
      </c>
      <c r="B306" s="4" t="s">
        <v>7</v>
      </c>
      <c r="C306" s="5">
        <v>7680</v>
      </c>
      <c r="D306" s="6">
        <v>4021243</v>
      </c>
    </row>
    <row r="307" spans="1:4">
      <c r="A307" s="4" t="s">
        <v>333</v>
      </c>
      <c r="B307" s="4" t="s">
        <v>40</v>
      </c>
      <c r="C307" s="5">
        <v>2813</v>
      </c>
      <c r="D307" s="6">
        <v>2251673</v>
      </c>
    </row>
    <row r="308" spans="1:4">
      <c r="A308" s="4" t="s">
        <v>334</v>
      </c>
      <c r="B308" s="4" t="s">
        <v>113</v>
      </c>
      <c r="C308" s="5">
        <v>2535</v>
      </c>
      <c r="D308" s="6">
        <v>531885</v>
      </c>
    </row>
    <row r="309" spans="1:4">
      <c r="A309" s="4" t="s">
        <v>335</v>
      </c>
      <c r="B309" s="4" t="s">
        <v>125</v>
      </c>
      <c r="C309" s="5">
        <v>6401</v>
      </c>
      <c r="D309" s="6">
        <v>84121</v>
      </c>
    </row>
    <row r="310" spans="1:4">
      <c r="A310" s="4" t="s">
        <v>336</v>
      </c>
      <c r="B310" s="4" t="s">
        <v>185</v>
      </c>
      <c r="C310" s="5">
        <v>1130</v>
      </c>
      <c r="D310" s="6">
        <v>74004</v>
      </c>
    </row>
    <row r="311" spans="1:4">
      <c r="A311" s="4" t="s">
        <v>337</v>
      </c>
      <c r="B311" s="4" t="s">
        <v>43</v>
      </c>
      <c r="C311" s="5">
        <v>1884</v>
      </c>
      <c r="D311" s="6">
        <v>1690400</v>
      </c>
    </row>
    <row r="312" spans="1:4">
      <c r="A312" s="4" t="s">
        <v>338</v>
      </c>
      <c r="B312" s="4" t="s">
        <v>36</v>
      </c>
      <c r="C312" s="5">
        <v>1644</v>
      </c>
      <c r="D312" s="6">
        <v>230696</v>
      </c>
    </row>
    <row r="313" spans="1:4">
      <c r="A313" s="4" t="s">
        <v>339</v>
      </c>
      <c r="B313" s="4" t="s">
        <v>71</v>
      </c>
      <c r="C313" s="5">
        <v>3387</v>
      </c>
      <c r="D313" s="6">
        <v>2819086</v>
      </c>
    </row>
    <row r="314" spans="1:4">
      <c r="A314" s="4" t="s">
        <v>340</v>
      </c>
      <c r="B314" s="4" t="s">
        <v>53</v>
      </c>
      <c r="C314" s="5">
        <v>4102</v>
      </c>
      <c r="D314" s="6">
        <v>554519</v>
      </c>
    </row>
    <row r="315" spans="1:4">
      <c r="A315" s="4" t="s">
        <v>341</v>
      </c>
      <c r="B315" s="4" t="s">
        <v>113</v>
      </c>
      <c r="C315" s="5">
        <v>2540</v>
      </c>
      <c r="D315" s="6">
        <v>716259</v>
      </c>
    </row>
    <row r="316" spans="1:4">
      <c r="A316" s="4" t="s">
        <v>342</v>
      </c>
      <c r="B316" s="4" t="s">
        <v>185</v>
      </c>
      <c r="C316" s="5">
        <v>1463</v>
      </c>
      <c r="D316" s="6">
        <v>267988</v>
      </c>
    </row>
    <row r="317" spans="1:4">
      <c r="A317" s="4" t="s">
        <v>343</v>
      </c>
      <c r="B317" s="4" t="s">
        <v>58</v>
      </c>
      <c r="C317" s="5">
        <v>3296</v>
      </c>
      <c r="D317" s="6">
        <v>887142</v>
      </c>
    </row>
    <row r="318" spans="1:4">
      <c r="A318" s="4" t="s">
        <v>344</v>
      </c>
      <c r="B318" s="4" t="s">
        <v>53</v>
      </c>
      <c r="C318" s="5">
        <v>3979</v>
      </c>
      <c r="D318" s="6">
        <v>1536401</v>
      </c>
    </row>
    <row r="319" spans="1:4">
      <c r="A319" s="4" t="s">
        <v>345</v>
      </c>
      <c r="B319" s="4" t="s">
        <v>13</v>
      </c>
      <c r="C319" s="5">
        <v>1382</v>
      </c>
      <c r="D319" s="6">
        <v>83955</v>
      </c>
    </row>
    <row r="320" spans="1:4">
      <c r="A320" s="4" t="s">
        <v>346</v>
      </c>
      <c r="B320" s="4" t="s">
        <v>11</v>
      </c>
      <c r="C320" s="5">
        <v>7685</v>
      </c>
      <c r="D320" s="6">
        <v>3876001</v>
      </c>
    </row>
    <row r="321" spans="1:4">
      <c r="A321" s="4" t="s">
        <v>347</v>
      </c>
      <c r="B321" s="4" t="s">
        <v>71</v>
      </c>
      <c r="C321" s="9">
        <v>185</v>
      </c>
      <c r="D321" s="6">
        <v>4496694</v>
      </c>
    </row>
    <row r="322" spans="1:4">
      <c r="A322" s="4" t="s">
        <v>348</v>
      </c>
      <c r="B322" s="4" t="s">
        <v>18</v>
      </c>
      <c r="C322" s="5">
        <v>2483</v>
      </c>
      <c r="D322" s="6">
        <v>2635375</v>
      </c>
    </row>
    <row r="323" spans="1:4">
      <c r="A323" s="4" t="s">
        <v>349</v>
      </c>
      <c r="B323" s="4" t="s">
        <v>53</v>
      </c>
      <c r="C323" s="5">
        <v>5570</v>
      </c>
      <c r="D323" s="6">
        <v>1389920</v>
      </c>
    </row>
    <row r="324" spans="1:4">
      <c r="A324" s="4" t="s">
        <v>350</v>
      </c>
      <c r="B324" s="4" t="s">
        <v>40</v>
      </c>
      <c r="C324" s="5">
        <v>8807</v>
      </c>
      <c r="D324" s="6">
        <v>1379647</v>
      </c>
    </row>
    <row r="325" spans="1:4">
      <c r="A325" s="4" t="s">
        <v>351</v>
      </c>
      <c r="B325" s="4" t="s">
        <v>84</v>
      </c>
      <c r="C325" s="5">
        <v>6598</v>
      </c>
      <c r="D325" s="6">
        <v>1206640</v>
      </c>
    </row>
    <row r="326" spans="1:4">
      <c r="A326" s="4" t="s">
        <v>352</v>
      </c>
      <c r="B326" s="4" t="e">
        <v>#N/A</v>
      </c>
      <c r="C326" s="5">
        <v>6604</v>
      </c>
      <c r="D326" s="6">
        <v>658917</v>
      </c>
    </row>
    <row r="327" spans="1:4">
      <c r="A327" s="4" t="s">
        <v>353</v>
      </c>
      <c r="B327" s="4" t="s">
        <v>15</v>
      </c>
      <c r="C327" s="5">
        <v>5217</v>
      </c>
      <c r="D327" s="6">
        <v>1951014</v>
      </c>
    </row>
    <row r="328" spans="1:4">
      <c r="A328" s="4" t="s">
        <v>354</v>
      </c>
      <c r="B328" s="4" t="s">
        <v>18</v>
      </c>
      <c r="C328" s="5">
        <v>2206</v>
      </c>
      <c r="D328" s="6">
        <v>1974551</v>
      </c>
    </row>
    <row r="329" spans="1:4">
      <c r="A329" s="4" t="s">
        <v>355</v>
      </c>
      <c r="B329" s="4" t="s">
        <v>18</v>
      </c>
      <c r="C329" s="5">
        <v>2345</v>
      </c>
      <c r="D329" s="6">
        <v>3086293</v>
      </c>
    </row>
    <row r="330" spans="1:4">
      <c r="A330" s="4" t="s">
        <v>356</v>
      </c>
      <c r="B330" s="4" t="s">
        <v>5</v>
      </c>
      <c r="C330" s="5">
        <v>8727</v>
      </c>
      <c r="D330" s="6">
        <v>4517398</v>
      </c>
    </row>
    <row r="331" spans="1:4">
      <c r="A331" s="4" t="s">
        <v>357</v>
      </c>
      <c r="B331" s="4" t="s">
        <v>45</v>
      </c>
      <c r="C331" s="5">
        <v>4644</v>
      </c>
      <c r="D331" s="6">
        <v>1618345</v>
      </c>
    </row>
    <row r="332" spans="1:4">
      <c r="A332" s="4" t="s">
        <v>358</v>
      </c>
      <c r="B332" s="4" t="s">
        <v>36</v>
      </c>
      <c r="C332" s="9">
        <v>410</v>
      </c>
      <c r="D332" s="6">
        <v>424483</v>
      </c>
    </row>
    <row r="333" spans="1:4">
      <c r="A333" s="4" t="s">
        <v>359</v>
      </c>
      <c r="B333" s="4" t="s">
        <v>125</v>
      </c>
      <c r="C333" s="5">
        <v>5503</v>
      </c>
      <c r="D333" s="6">
        <v>437903</v>
      </c>
    </row>
    <row r="334" spans="1:4">
      <c r="A334" s="4" t="s">
        <v>360</v>
      </c>
      <c r="B334" s="4" t="s">
        <v>36</v>
      </c>
      <c r="C334" s="5">
        <v>2379</v>
      </c>
      <c r="D334" s="6">
        <v>870354</v>
      </c>
    </row>
    <row r="335" spans="1:4">
      <c r="A335" s="4" t="s">
        <v>361</v>
      </c>
      <c r="B335" s="4" t="s">
        <v>5</v>
      </c>
      <c r="C335" s="5">
        <v>17658</v>
      </c>
      <c r="D335" s="6">
        <v>4053463</v>
      </c>
    </row>
    <row r="336" spans="1:4">
      <c r="A336" s="4" t="s">
        <v>362</v>
      </c>
      <c r="B336" s="4" t="s">
        <v>27</v>
      </c>
      <c r="C336" s="5">
        <v>1530</v>
      </c>
      <c r="D336" s="6">
        <v>964655</v>
      </c>
    </row>
    <row r="337" spans="1:4">
      <c r="A337" s="4" t="s">
        <v>363</v>
      </c>
      <c r="B337" s="4" t="s">
        <v>38</v>
      </c>
      <c r="C337" s="5">
        <v>6040</v>
      </c>
      <c r="D337" s="6">
        <v>92076</v>
      </c>
    </row>
    <row r="338" spans="1:4">
      <c r="A338" s="4" t="s">
        <v>364</v>
      </c>
      <c r="B338" s="4" t="s">
        <v>7</v>
      </c>
      <c r="C338" s="5">
        <v>2905</v>
      </c>
      <c r="D338" s="6">
        <v>3564544</v>
      </c>
    </row>
    <row r="339" spans="1:4">
      <c r="A339" s="4" t="s">
        <v>365</v>
      </c>
      <c r="B339" s="4" t="e">
        <v>#N/A</v>
      </c>
      <c r="C339" s="5">
        <v>13841</v>
      </c>
      <c r="D339" s="6">
        <v>31564</v>
      </c>
    </row>
    <row r="340" spans="1:4">
      <c r="A340" s="4" t="s">
        <v>366</v>
      </c>
      <c r="B340" s="4" t="s">
        <v>58</v>
      </c>
      <c r="C340" s="5">
        <v>2277</v>
      </c>
      <c r="D340" s="6">
        <v>1042137</v>
      </c>
    </row>
    <row r="341" spans="1:4">
      <c r="A341" s="4" t="s">
        <v>367</v>
      </c>
      <c r="B341" s="4" t="s">
        <v>43</v>
      </c>
      <c r="C341" s="5">
        <v>1228</v>
      </c>
      <c r="D341" s="6">
        <v>1000912</v>
      </c>
    </row>
    <row r="342" spans="1:4">
      <c r="A342" s="4" t="s">
        <v>368</v>
      </c>
      <c r="B342" s="4" t="s">
        <v>368</v>
      </c>
      <c r="C342" s="9">
        <v>30</v>
      </c>
      <c r="D342" s="6">
        <v>64473</v>
      </c>
    </row>
    <row r="343" spans="1:4">
      <c r="A343" s="4" t="s">
        <v>369</v>
      </c>
      <c r="B343" s="4" t="s">
        <v>7</v>
      </c>
      <c r="C343" s="5">
        <v>5039</v>
      </c>
      <c r="D343" s="6">
        <v>1221592</v>
      </c>
    </row>
    <row r="344" spans="1:4">
      <c r="A344" s="4" t="s">
        <v>370</v>
      </c>
      <c r="B344" s="4" t="s">
        <v>113</v>
      </c>
      <c r="C344" s="5">
        <v>4291</v>
      </c>
      <c r="D344" s="6">
        <v>726978</v>
      </c>
    </row>
    <row r="345" spans="1:4">
      <c r="A345" s="4" t="s">
        <v>371</v>
      </c>
      <c r="B345" s="4" t="s">
        <v>11</v>
      </c>
      <c r="C345" s="5">
        <v>7157</v>
      </c>
      <c r="D345" s="6">
        <v>2454196</v>
      </c>
    </row>
    <row r="346" spans="1:4">
      <c r="A346" s="4" t="s">
        <v>372</v>
      </c>
      <c r="B346" s="4" t="s">
        <v>13</v>
      </c>
      <c r="C346" s="5">
        <v>2557</v>
      </c>
      <c r="D346" s="6">
        <v>117894</v>
      </c>
    </row>
    <row r="347" spans="1:4">
      <c r="A347" s="4" t="s">
        <v>373</v>
      </c>
      <c r="B347" s="4" t="s">
        <v>36</v>
      </c>
      <c r="C347" s="5">
        <v>45110</v>
      </c>
      <c r="D347" s="6">
        <v>133487</v>
      </c>
    </row>
    <row r="348" spans="1:4">
      <c r="A348" s="4" t="s">
        <v>374</v>
      </c>
      <c r="B348" s="4" t="s">
        <v>113</v>
      </c>
      <c r="C348" s="5">
        <v>1502</v>
      </c>
      <c r="D348" s="6">
        <v>461790</v>
      </c>
    </row>
    <row r="349" spans="1:4">
      <c r="A349" s="4" t="s">
        <v>375</v>
      </c>
      <c r="B349" s="4" t="s">
        <v>38</v>
      </c>
      <c r="C349" s="5">
        <v>5212</v>
      </c>
      <c r="D349" s="6">
        <v>145726</v>
      </c>
    </row>
    <row r="350" spans="1:4">
      <c r="A350" s="4" t="s">
        <v>376</v>
      </c>
      <c r="B350" s="4" t="s">
        <v>185</v>
      </c>
      <c r="C350" s="9">
        <v>562</v>
      </c>
      <c r="D350" s="6">
        <v>50484</v>
      </c>
    </row>
    <row r="351" spans="1:4">
      <c r="A351" s="4" t="s">
        <v>377</v>
      </c>
      <c r="B351" s="4" t="s">
        <v>38</v>
      </c>
      <c r="C351" s="5">
        <v>3900</v>
      </c>
      <c r="D351" s="6">
        <v>54080</v>
      </c>
    </row>
    <row r="352" spans="1:4">
      <c r="A352" s="4" t="s">
        <v>378</v>
      </c>
      <c r="B352" s="4" t="s">
        <v>38</v>
      </c>
      <c r="C352" s="5">
        <v>3508</v>
      </c>
      <c r="D352" s="6">
        <v>83030</v>
      </c>
    </row>
    <row r="353" spans="1:4">
      <c r="A353" s="4" t="s">
        <v>379</v>
      </c>
      <c r="B353" s="4" t="s">
        <v>7</v>
      </c>
      <c r="C353" s="5">
        <v>2528</v>
      </c>
      <c r="D353" s="6">
        <v>4589838</v>
      </c>
    </row>
    <row r="354" spans="1:4">
      <c r="A354" s="4" t="s">
        <v>380</v>
      </c>
      <c r="B354" s="4" t="s">
        <v>32</v>
      </c>
      <c r="C354" s="5">
        <v>3578</v>
      </c>
      <c r="D354" s="6">
        <v>3498739</v>
      </c>
    </row>
    <row r="355" spans="1:4">
      <c r="A355" s="4" t="s">
        <v>381</v>
      </c>
      <c r="B355" s="4" t="s">
        <v>13</v>
      </c>
      <c r="C355" s="5">
        <v>4536</v>
      </c>
      <c r="D355" s="6">
        <v>161428</v>
      </c>
    </row>
    <row r="356" spans="1:4">
      <c r="A356" s="4" t="s">
        <v>382</v>
      </c>
      <c r="B356" s="4" t="s">
        <v>43</v>
      </c>
      <c r="C356" s="5">
        <v>1788</v>
      </c>
      <c r="D356" s="6">
        <v>2001762</v>
      </c>
    </row>
    <row r="357" spans="1:4">
      <c r="A357" s="4" t="s">
        <v>383</v>
      </c>
      <c r="B357" s="4" t="s">
        <v>43</v>
      </c>
      <c r="C357" s="5">
        <v>3501</v>
      </c>
      <c r="D357" s="6">
        <v>4487379</v>
      </c>
    </row>
    <row r="358" spans="1:4">
      <c r="A358" s="4" t="s">
        <v>384</v>
      </c>
      <c r="B358" s="4" t="s">
        <v>45</v>
      </c>
      <c r="C358" s="5">
        <v>3420</v>
      </c>
      <c r="D358" s="6">
        <v>1726601</v>
      </c>
    </row>
    <row r="359" spans="1:4">
      <c r="A359" s="4" t="s">
        <v>385</v>
      </c>
      <c r="B359" s="4" t="s">
        <v>7</v>
      </c>
      <c r="C359" s="5">
        <v>1840</v>
      </c>
      <c r="D359" s="6">
        <v>1564708</v>
      </c>
    </row>
    <row r="360" spans="1:4">
      <c r="A360" s="4" t="s">
        <v>386</v>
      </c>
      <c r="B360" s="4" t="s">
        <v>7</v>
      </c>
      <c r="C360" s="5">
        <v>2952</v>
      </c>
      <c r="D360" s="6">
        <v>2684703</v>
      </c>
    </row>
    <row r="361" spans="1:4">
      <c r="A361" s="4" t="s">
        <v>387</v>
      </c>
      <c r="B361" s="4" t="s">
        <v>84</v>
      </c>
      <c r="C361" s="5">
        <v>4790</v>
      </c>
      <c r="D361" s="6">
        <v>1032754</v>
      </c>
    </row>
    <row r="362" spans="1:4">
      <c r="A362" s="4" t="s">
        <v>388</v>
      </c>
      <c r="B362" s="4" t="s">
        <v>5</v>
      </c>
      <c r="C362" s="5">
        <v>18432</v>
      </c>
      <c r="D362" s="6">
        <v>4053028</v>
      </c>
    </row>
    <row r="363" spans="1:4">
      <c r="A363" s="4" t="s">
        <v>389</v>
      </c>
      <c r="B363" s="4" t="s">
        <v>312</v>
      </c>
      <c r="C363" s="9">
        <v>9</v>
      </c>
      <c r="D363" s="6">
        <v>41816</v>
      </c>
    </row>
    <row r="364" spans="1:4">
      <c r="A364" s="4" t="s">
        <v>390</v>
      </c>
      <c r="B364" s="4" t="s">
        <v>27</v>
      </c>
      <c r="C364" s="5">
        <v>1899</v>
      </c>
      <c r="D364" s="6">
        <v>922088</v>
      </c>
    </row>
    <row r="365" spans="1:4">
      <c r="A365" s="4" t="s">
        <v>391</v>
      </c>
      <c r="B365" s="4" t="s">
        <v>9</v>
      </c>
      <c r="C365" s="5">
        <v>4401</v>
      </c>
      <c r="D365" s="6">
        <v>2035064</v>
      </c>
    </row>
    <row r="366" spans="1:4">
      <c r="A366" s="4" t="s">
        <v>392</v>
      </c>
      <c r="B366" s="4" t="s">
        <v>7</v>
      </c>
      <c r="C366" s="5">
        <v>3144</v>
      </c>
      <c r="D366" s="6">
        <v>875958</v>
      </c>
    </row>
    <row r="367" spans="1:4">
      <c r="A367" s="4" t="s">
        <v>393</v>
      </c>
      <c r="B367" s="4" t="s">
        <v>7</v>
      </c>
      <c r="C367" s="5">
        <v>2760</v>
      </c>
      <c r="D367" s="6">
        <v>1868529</v>
      </c>
    </row>
    <row r="368" spans="1:4">
      <c r="A368" s="4" t="s">
        <v>394</v>
      </c>
      <c r="B368" s="4" t="s">
        <v>18</v>
      </c>
      <c r="C368" s="5">
        <v>3554</v>
      </c>
      <c r="D368" s="6">
        <v>4112920</v>
      </c>
    </row>
    <row r="369" spans="1:4">
      <c r="A369" s="4" t="s">
        <v>395</v>
      </c>
      <c r="B369" s="4" t="s">
        <v>71</v>
      </c>
      <c r="C369" s="5">
        <v>3733</v>
      </c>
      <c r="D369" s="6">
        <v>3988845</v>
      </c>
    </row>
    <row r="370" spans="1:4">
      <c r="A370" s="4" t="s">
        <v>396</v>
      </c>
      <c r="B370" s="4" t="s">
        <v>40</v>
      </c>
      <c r="C370" s="5">
        <v>5791</v>
      </c>
      <c r="D370" s="6">
        <v>613192</v>
      </c>
    </row>
    <row r="371" spans="1:4">
      <c r="A371" s="4" t="s">
        <v>397</v>
      </c>
      <c r="B371" s="4" t="s">
        <v>13</v>
      </c>
      <c r="C371" s="5">
        <v>3025</v>
      </c>
      <c r="D371" s="6">
        <v>86364</v>
      </c>
    </row>
    <row r="372" spans="1:4">
      <c r="A372" s="4" t="s">
        <v>398</v>
      </c>
      <c r="B372" s="4" t="s">
        <v>125</v>
      </c>
      <c r="C372" s="5">
        <v>3950</v>
      </c>
      <c r="D372" s="6">
        <v>999777</v>
      </c>
    </row>
    <row r="373" spans="1:4">
      <c r="A373" s="4" t="s">
        <v>399</v>
      </c>
      <c r="B373" s="4" t="s">
        <v>21</v>
      </c>
      <c r="C373" s="5">
        <v>5800</v>
      </c>
      <c r="D373" s="6">
        <v>1054905</v>
      </c>
    </row>
    <row r="374" spans="1:4">
      <c r="A374" s="4" t="s">
        <v>400</v>
      </c>
      <c r="B374" s="4" t="s">
        <v>21</v>
      </c>
      <c r="C374" s="5">
        <v>5535</v>
      </c>
      <c r="D374" s="6">
        <v>1340411</v>
      </c>
    </row>
    <row r="375" spans="1:4">
      <c r="A375" s="4" t="s">
        <v>401</v>
      </c>
      <c r="B375" s="4" t="s">
        <v>53</v>
      </c>
      <c r="C375" s="5">
        <v>4962</v>
      </c>
      <c r="D375" s="6">
        <v>1805769</v>
      </c>
    </row>
    <row r="376" spans="1:4">
      <c r="A376" s="4" t="s">
        <v>402</v>
      </c>
      <c r="B376" s="4" t="s">
        <v>32</v>
      </c>
      <c r="C376" s="5">
        <v>2198</v>
      </c>
      <c r="D376" s="6">
        <v>769751</v>
      </c>
    </row>
    <row r="377" spans="1:4">
      <c r="A377" s="4" t="s">
        <v>403</v>
      </c>
      <c r="B377" s="4" t="s">
        <v>7</v>
      </c>
      <c r="C377" s="5">
        <v>3340</v>
      </c>
      <c r="D377" s="6">
        <v>2547184</v>
      </c>
    </row>
    <row r="378" spans="1:4">
      <c r="A378" s="4" t="s">
        <v>404</v>
      </c>
      <c r="B378" s="4" t="s">
        <v>7</v>
      </c>
      <c r="C378" s="5">
        <v>1713</v>
      </c>
      <c r="D378" s="6">
        <v>2205968</v>
      </c>
    </row>
    <row r="379" spans="1:4">
      <c r="A379" s="4" t="s">
        <v>405</v>
      </c>
      <c r="B379" s="4" t="s">
        <v>40</v>
      </c>
      <c r="C379" s="5">
        <v>10418</v>
      </c>
      <c r="D379" s="6">
        <v>2519738</v>
      </c>
    </row>
    <row r="380" spans="1:4">
      <c r="A380" s="4" t="s">
        <v>406</v>
      </c>
      <c r="B380" s="4" t="s">
        <v>5</v>
      </c>
      <c r="C380" s="5">
        <v>9699</v>
      </c>
      <c r="D380" s="6">
        <v>3033288</v>
      </c>
    </row>
    <row r="381" spans="1:4">
      <c r="A381" s="4" t="s">
        <v>407</v>
      </c>
      <c r="B381" s="4" t="s">
        <v>7</v>
      </c>
      <c r="C381" s="5">
        <v>2559</v>
      </c>
      <c r="D381" s="6">
        <v>3443689</v>
      </c>
    </row>
    <row r="382" spans="1:4">
      <c r="A382" s="4" t="s">
        <v>408</v>
      </c>
      <c r="B382" s="4" t="s">
        <v>27</v>
      </c>
      <c r="C382" s="5">
        <v>1507</v>
      </c>
      <c r="D382" s="6">
        <v>1089263</v>
      </c>
    </row>
    <row r="383" spans="1:4">
      <c r="A383" s="4" t="s">
        <v>409</v>
      </c>
      <c r="B383" s="4" t="s">
        <v>7</v>
      </c>
      <c r="C383" s="5">
        <v>4405</v>
      </c>
      <c r="D383" s="6">
        <v>2496970</v>
      </c>
    </row>
    <row r="384" spans="1:4">
      <c r="A384" s="4" t="s">
        <v>410</v>
      </c>
      <c r="B384" s="4" t="s">
        <v>32</v>
      </c>
      <c r="C384" s="5">
        <v>2242</v>
      </c>
      <c r="D384" s="6">
        <v>995746</v>
      </c>
    </row>
    <row r="385" spans="1:4">
      <c r="A385" s="4" t="s">
        <v>411</v>
      </c>
      <c r="B385" s="4" t="s">
        <v>185</v>
      </c>
      <c r="C385" s="5">
        <v>1615</v>
      </c>
      <c r="D385" s="6">
        <v>194622</v>
      </c>
    </row>
    <row r="386" spans="1:4">
      <c r="A386" s="4" t="s">
        <v>412</v>
      </c>
      <c r="B386" s="4" t="s">
        <v>185</v>
      </c>
      <c r="C386" s="5">
        <v>1786</v>
      </c>
      <c r="D386" s="6">
        <v>250260</v>
      </c>
    </row>
    <row r="387" spans="1:4">
      <c r="A387" s="4" t="s">
        <v>413</v>
      </c>
      <c r="B387" s="4" t="s">
        <v>7</v>
      </c>
      <c r="C387" s="5">
        <v>3718</v>
      </c>
      <c r="D387" s="6">
        <v>4772006</v>
      </c>
    </row>
    <row r="388" spans="1:4">
      <c r="A388" s="4" t="s">
        <v>414</v>
      </c>
      <c r="B388" s="4" t="s">
        <v>21</v>
      </c>
      <c r="C388" s="5">
        <v>4989</v>
      </c>
      <c r="D388" s="6">
        <v>1965970</v>
      </c>
    </row>
    <row r="389" spans="1:4">
      <c r="A389" s="4" t="s">
        <v>415</v>
      </c>
      <c r="B389" s="4" t="s">
        <v>58</v>
      </c>
      <c r="C389" s="5">
        <v>1551</v>
      </c>
      <c r="D389" s="6">
        <v>957423</v>
      </c>
    </row>
    <row r="390" spans="1:4">
      <c r="A390" s="4" t="s">
        <v>416</v>
      </c>
      <c r="B390" s="4" t="s">
        <v>32</v>
      </c>
      <c r="C390" s="5">
        <v>2593</v>
      </c>
      <c r="D390" s="6">
        <v>901896</v>
      </c>
    </row>
    <row r="391" spans="1:4">
      <c r="A391" s="4" t="s">
        <v>417</v>
      </c>
      <c r="B391" s="4" t="e">
        <v>#N/A</v>
      </c>
      <c r="C391" s="9">
        <v>157</v>
      </c>
      <c r="D391" s="6">
        <v>3085411</v>
      </c>
    </row>
    <row r="392" spans="1:4">
      <c r="A392" s="4" t="s">
        <v>418</v>
      </c>
      <c r="B392" s="4" t="s">
        <v>11</v>
      </c>
      <c r="C392" s="9">
        <v>446</v>
      </c>
      <c r="D392" s="6">
        <v>9356962</v>
      </c>
    </row>
    <row r="393" spans="1:4">
      <c r="A393" s="4" t="s">
        <v>419</v>
      </c>
      <c r="B393" s="4" t="s">
        <v>43</v>
      </c>
      <c r="C393" s="5">
        <v>1419</v>
      </c>
      <c r="D393" s="6">
        <v>1367765</v>
      </c>
    </row>
    <row r="394" spans="1:4">
      <c r="A394" s="4" t="s">
        <v>420</v>
      </c>
      <c r="B394" s="4" t="s">
        <v>71</v>
      </c>
      <c r="C394" s="5">
        <v>5324</v>
      </c>
      <c r="D394" s="6">
        <v>7103807</v>
      </c>
    </row>
    <row r="395" spans="1:4">
      <c r="A395" s="4" t="s">
        <v>421</v>
      </c>
      <c r="B395" s="4" t="s">
        <v>7</v>
      </c>
      <c r="C395" s="5">
        <v>4008</v>
      </c>
      <c r="D395" s="6">
        <v>4143512</v>
      </c>
    </row>
    <row r="396" spans="1:4">
      <c r="A396" s="4" t="s">
        <v>422</v>
      </c>
      <c r="B396" s="4" t="s">
        <v>43</v>
      </c>
      <c r="C396" s="5">
        <v>3172</v>
      </c>
      <c r="D396" s="6">
        <v>4801062</v>
      </c>
    </row>
    <row r="397" spans="1:4">
      <c r="A397" s="4" t="s">
        <v>423</v>
      </c>
      <c r="B397" s="4" t="s">
        <v>53</v>
      </c>
      <c r="C397" s="5">
        <v>6307</v>
      </c>
      <c r="D397" s="6">
        <v>3001127</v>
      </c>
    </row>
    <row r="398" spans="1:4">
      <c r="A398" s="4" t="s">
        <v>424</v>
      </c>
      <c r="B398" s="4" t="s">
        <v>40</v>
      </c>
      <c r="C398" s="5">
        <v>5291</v>
      </c>
      <c r="D398" s="6">
        <v>1220946</v>
      </c>
    </row>
    <row r="399" spans="1:4">
      <c r="A399" s="4" t="s">
        <v>425</v>
      </c>
      <c r="B399" s="4" t="s">
        <v>71</v>
      </c>
      <c r="C399" s="5">
        <v>3927</v>
      </c>
      <c r="D399" s="6">
        <v>5167600</v>
      </c>
    </row>
    <row r="400" spans="1:4">
      <c r="A400" s="4" t="s">
        <v>426</v>
      </c>
      <c r="B400" s="4" t="s">
        <v>58</v>
      </c>
      <c r="C400" s="5">
        <v>3973</v>
      </c>
      <c r="D400" s="6">
        <v>2823768</v>
      </c>
    </row>
    <row r="401" spans="1:4">
      <c r="A401" s="4" t="s">
        <v>427</v>
      </c>
      <c r="B401" s="4" t="s">
        <v>45</v>
      </c>
      <c r="C401" s="5">
        <v>4745</v>
      </c>
      <c r="D401" s="6">
        <v>1750176</v>
      </c>
    </row>
    <row r="402" spans="1:4">
      <c r="A402" s="4" t="s">
        <v>428</v>
      </c>
      <c r="B402" s="4" t="s">
        <v>15</v>
      </c>
      <c r="C402" s="5">
        <v>17718</v>
      </c>
      <c r="D402" s="6">
        <v>3307743</v>
      </c>
    </row>
    <row r="403" spans="1:4">
      <c r="A403" s="4" t="s">
        <v>429</v>
      </c>
      <c r="B403" s="4" t="s">
        <v>11</v>
      </c>
      <c r="C403" s="5">
        <v>9892</v>
      </c>
      <c r="D403" s="6">
        <v>4653570</v>
      </c>
    </row>
    <row r="404" spans="1:4">
      <c r="A404" s="4" t="s">
        <v>430</v>
      </c>
      <c r="B404" s="4" t="s">
        <v>24</v>
      </c>
      <c r="C404" s="5">
        <v>4251</v>
      </c>
      <c r="D404" s="6">
        <v>954605</v>
      </c>
    </row>
    <row r="405" spans="1:4">
      <c r="A405" s="4" t="s">
        <v>431</v>
      </c>
      <c r="B405" s="4" t="s">
        <v>43</v>
      </c>
      <c r="C405" s="5">
        <v>2355</v>
      </c>
      <c r="D405" s="6">
        <v>2877653</v>
      </c>
    </row>
    <row r="406" spans="1:4">
      <c r="A406" s="4" t="s">
        <v>432</v>
      </c>
      <c r="B406" s="4" t="s">
        <v>58</v>
      </c>
      <c r="C406" s="5">
        <v>1052</v>
      </c>
      <c r="D406" s="6">
        <v>771639</v>
      </c>
    </row>
    <row r="407" spans="1:4">
      <c r="A407" s="4" t="s">
        <v>433</v>
      </c>
      <c r="B407" s="4" t="s">
        <v>5</v>
      </c>
      <c r="C407" s="5">
        <v>14240</v>
      </c>
      <c r="D407" s="6">
        <v>3488809</v>
      </c>
    </row>
    <row r="408" spans="1:4">
      <c r="A408" s="4" t="s">
        <v>434</v>
      </c>
      <c r="B408" s="4" t="s">
        <v>45</v>
      </c>
      <c r="C408" s="5">
        <v>1684</v>
      </c>
      <c r="D408" s="6">
        <v>1870374</v>
      </c>
    </row>
    <row r="409" spans="1:4">
      <c r="A409" s="4" t="s">
        <v>435</v>
      </c>
      <c r="B409" s="4" t="s">
        <v>11</v>
      </c>
      <c r="C409" s="5">
        <v>10528</v>
      </c>
      <c r="D409" s="6">
        <v>3361292</v>
      </c>
    </row>
    <row r="410" spans="1:4">
      <c r="A410" s="4" t="s">
        <v>436</v>
      </c>
      <c r="B410" s="4" t="s">
        <v>11</v>
      </c>
      <c r="C410" s="5">
        <v>5955</v>
      </c>
      <c r="D410" s="6">
        <v>1648295</v>
      </c>
    </row>
    <row r="411" spans="1:4">
      <c r="A411" s="4" t="s">
        <v>437</v>
      </c>
      <c r="B411" s="4" t="s">
        <v>84</v>
      </c>
      <c r="C411" s="5">
        <v>4653</v>
      </c>
      <c r="D411" s="6">
        <v>139820</v>
      </c>
    </row>
    <row r="412" spans="1:4">
      <c r="A412" s="4" t="s">
        <v>438</v>
      </c>
      <c r="B412" s="4" t="s">
        <v>9</v>
      </c>
      <c r="C412" s="5">
        <v>2817</v>
      </c>
      <c r="D412" s="6">
        <v>590297</v>
      </c>
    </row>
    <row r="413" spans="1:4">
      <c r="A413" s="4" t="s">
        <v>439</v>
      </c>
      <c r="B413" s="4" t="s">
        <v>21</v>
      </c>
      <c r="C413" s="5">
        <v>5133</v>
      </c>
      <c r="D413" s="6">
        <v>1091854</v>
      </c>
    </row>
    <row r="414" spans="1:4">
      <c r="A414" s="4" t="s">
        <v>440</v>
      </c>
      <c r="B414" s="4" t="s">
        <v>11</v>
      </c>
      <c r="C414" s="5">
        <v>15530</v>
      </c>
      <c r="D414" s="6">
        <v>6107187</v>
      </c>
    </row>
    <row r="415" spans="1:4">
      <c r="A415" s="4" t="s">
        <v>441</v>
      </c>
      <c r="B415" s="4" t="s">
        <v>9</v>
      </c>
      <c r="C415" s="5">
        <v>2246</v>
      </c>
      <c r="D415" s="6">
        <v>1329672</v>
      </c>
    </row>
    <row r="416" spans="1:4">
      <c r="A416" s="4" t="s">
        <v>442</v>
      </c>
      <c r="B416" s="4" t="s">
        <v>43</v>
      </c>
      <c r="C416" s="5">
        <v>2494</v>
      </c>
      <c r="D416" s="6">
        <v>2219146</v>
      </c>
    </row>
    <row r="417" spans="1:4">
      <c r="A417" s="4" t="s">
        <v>443</v>
      </c>
      <c r="B417" s="4" t="s">
        <v>40</v>
      </c>
      <c r="C417" s="5">
        <v>3890</v>
      </c>
      <c r="D417" s="6">
        <v>962789</v>
      </c>
    </row>
    <row r="418" spans="1:4">
      <c r="A418" s="4" t="s">
        <v>444</v>
      </c>
      <c r="B418" s="4" t="s">
        <v>21</v>
      </c>
      <c r="C418" s="5">
        <v>4256</v>
      </c>
      <c r="D418" s="6">
        <v>826067</v>
      </c>
    </row>
    <row r="419" spans="1:4">
      <c r="A419" s="4" t="s">
        <v>445</v>
      </c>
      <c r="B419" s="4" t="s">
        <v>446</v>
      </c>
      <c r="C419" s="9">
        <v>35</v>
      </c>
      <c r="D419" s="6">
        <v>142004</v>
      </c>
    </row>
    <row r="420" spans="1:4">
      <c r="A420" s="4" t="s">
        <v>447</v>
      </c>
      <c r="B420" s="4" t="s">
        <v>448</v>
      </c>
      <c r="C420" s="5">
        <v>1841</v>
      </c>
      <c r="D420" s="6">
        <v>36842</v>
      </c>
    </row>
    <row r="421" spans="1:4">
      <c r="A421" s="4" t="s">
        <v>449</v>
      </c>
      <c r="B421" s="4" t="s">
        <v>5</v>
      </c>
      <c r="C421" s="5">
        <v>7956</v>
      </c>
      <c r="D421" s="6">
        <v>2551335</v>
      </c>
    </row>
    <row r="422" spans="1:4">
      <c r="A422" s="4" t="s">
        <v>450</v>
      </c>
      <c r="B422" s="4" t="e">
        <v>#N/A</v>
      </c>
      <c r="C422" s="9">
        <v>61</v>
      </c>
      <c r="D422" s="6">
        <v>887978</v>
      </c>
    </row>
    <row r="423" spans="1:4">
      <c r="A423" s="4" t="s">
        <v>451</v>
      </c>
      <c r="B423" s="4" t="e">
        <v>#N/A</v>
      </c>
      <c r="C423" s="5">
        <v>3736</v>
      </c>
      <c r="D423" s="6">
        <v>105597</v>
      </c>
    </row>
    <row r="424" spans="1:4">
      <c r="A424" s="4" t="s">
        <v>452</v>
      </c>
      <c r="B424" s="4" t="e">
        <v>#N/A</v>
      </c>
      <c r="C424" s="5">
        <v>4226</v>
      </c>
      <c r="D424" s="6">
        <v>43709</v>
      </c>
    </row>
    <row r="425" spans="1:4">
      <c r="A425" s="4" t="s">
        <v>453</v>
      </c>
      <c r="B425" s="4" t="e">
        <v>#N/A</v>
      </c>
      <c r="C425" s="9">
        <v>62</v>
      </c>
      <c r="D425" s="6">
        <v>2241624</v>
      </c>
    </row>
    <row r="426" spans="1:4">
      <c r="A426" s="4" t="s">
        <v>454</v>
      </c>
      <c r="B426" s="4" t="s">
        <v>455</v>
      </c>
      <c r="C426" s="5">
        <v>1736</v>
      </c>
      <c r="D426" s="6">
        <v>818008</v>
      </c>
    </row>
    <row r="427" spans="1:4">
      <c r="A427" s="4" t="s">
        <v>456</v>
      </c>
      <c r="B427" s="4" t="s">
        <v>170</v>
      </c>
      <c r="C427" s="5">
        <v>2036</v>
      </c>
      <c r="D427" s="6">
        <v>693947</v>
      </c>
    </row>
    <row r="428" spans="1:4">
      <c r="A428" s="4" t="s">
        <v>457</v>
      </c>
      <c r="B428" s="4" t="s">
        <v>71</v>
      </c>
      <c r="C428" s="5">
        <v>4094</v>
      </c>
      <c r="D428" s="6">
        <v>10009781</v>
      </c>
    </row>
    <row r="429" spans="1:4">
      <c r="A429" s="4" t="s">
        <v>458</v>
      </c>
      <c r="B429" s="4" t="e">
        <v>#N/A</v>
      </c>
      <c r="C429" s="9">
        <v>443</v>
      </c>
      <c r="D429" s="6">
        <v>3656539</v>
      </c>
    </row>
    <row r="430" spans="1:4">
      <c r="A430" s="4" t="s">
        <v>459</v>
      </c>
      <c r="B430" s="4" t="s">
        <v>40</v>
      </c>
      <c r="C430" s="5">
        <v>3852</v>
      </c>
      <c r="D430" s="6">
        <v>610382</v>
      </c>
    </row>
    <row r="431" spans="1:4">
      <c r="A431" s="4" t="s">
        <v>460</v>
      </c>
      <c r="B431" s="4" t="s">
        <v>11</v>
      </c>
      <c r="C431" s="5">
        <v>7569</v>
      </c>
      <c r="D431" s="6">
        <v>1657576</v>
      </c>
    </row>
    <row r="432" spans="1:4">
      <c r="A432" s="4" t="s">
        <v>461</v>
      </c>
      <c r="B432" s="4" t="s">
        <v>113</v>
      </c>
      <c r="C432" s="5">
        <v>1811</v>
      </c>
      <c r="D432" s="6">
        <v>900422</v>
      </c>
    </row>
    <row r="433" spans="1:4">
      <c r="A433" s="4" t="s">
        <v>462</v>
      </c>
      <c r="B433" s="4" t="s">
        <v>18</v>
      </c>
      <c r="C433" s="5">
        <v>4482</v>
      </c>
      <c r="D433" s="6">
        <v>2809934</v>
      </c>
    </row>
    <row r="434" spans="1:4">
      <c r="A434" s="4" t="s">
        <v>463</v>
      </c>
      <c r="B434" s="4" t="s">
        <v>113</v>
      </c>
      <c r="C434" s="5">
        <v>4393</v>
      </c>
      <c r="D434" s="6">
        <v>1939869</v>
      </c>
    </row>
    <row r="435" spans="1:4">
      <c r="A435" s="4" t="s">
        <v>464</v>
      </c>
      <c r="B435" s="4" t="s">
        <v>15</v>
      </c>
      <c r="C435" s="5">
        <v>12387</v>
      </c>
      <c r="D435" s="6">
        <v>2037573</v>
      </c>
    </row>
    <row r="436" spans="1:4">
      <c r="A436" s="4" t="s">
        <v>465</v>
      </c>
      <c r="B436" s="4" t="s">
        <v>27</v>
      </c>
      <c r="C436" s="5">
        <v>1359</v>
      </c>
      <c r="D436" s="6">
        <v>1042708</v>
      </c>
    </row>
    <row r="437" spans="1:4">
      <c r="A437" s="4" t="s">
        <v>466</v>
      </c>
      <c r="B437" s="4" t="s">
        <v>27</v>
      </c>
      <c r="C437" s="9">
        <v>898</v>
      </c>
      <c r="D437" s="6">
        <v>561293</v>
      </c>
    </row>
    <row r="438" spans="1:4">
      <c r="A438" s="4" t="s">
        <v>467</v>
      </c>
      <c r="B438" s="4" t="s">
        <v>9</v>
      </c>
      <c r="C438" s="5">
        <v>5231</v>
      </c>
      <c r="D438" s="6">
        <v>2390776</v>
      </c>
    </row>
    <row r="439" spans="1:4">
      <c r="A439" s="4" t="s">
        <v>468</v>
      </c>
      <c r="B439" s="4" t="s">
        <v>27</v>
      </c>
      <c r="C439" s="5">
        <v>1268</v>
      </c>
      <c r="D439" s="6">
        <v>1205437</v>
      </c>
    </row>
    <row r="440" spans="1:4">
      <c r="A440" s="4" t="s">
        <v>469</v>
      </c>
      <c r="B440" s="4" t="s">
        <v>21</v>
      </c>
      <c r="C440" s="5">
        <v>7135</v>
      </c>
      <c r="D440" s="6">
        <v>1016520</v>
      </c>
    </row>
    <row r="441" spans="1:4">
      <c r="A441" s="4" t="s">
        <v>470</v>
      </c>
      <c r="B441" s="4" t="e">
        <v>#N/A</v>
      </c>
      <c r="C441" s="5">
        <v>3462</v>
      </c>
      <c r="D441" s="6">
        <v>176573</v>
      </c>
    </row>
    <row r="442" spans="1:4">
      <c r="A442" s="4" t="s">
        <v>471</v>
      </c>
      <c r="B442" s="4" t="s">
        <v>11</v>
      </c>
      <c r="C442" s="5">
        <v>6214</v>
      </c>
      <c r="D442" s="6">
        <v>1836086</v>
      </c>
    </row>
    <row r="443" spans="1:4">
      <c r="A443" s="4" t="s">
        <v>472</v>
      </c>
      <c r="B443" s="4" t="s">
        <v>71</v>
      </c>
      <c r="C443" s="5">
        <v>9368</v>
      </c>
      <c r="D443" s="6">
        <v>5913457</v>
      </c>
    </row>
    <row r="444" spans="1:4">
      <c r="A444" s="4" t="s">
        <v>473</v>
      </c>
      <c r="B444" s="4" t="s">
        <v>43</v>
      </c>
      <c r="C444" s="5">
        <v>5228</v>
      </c>
      <c r="D444" s="6">
        <v>3935042</v>
      </c>
    </row>
    <row r="445" spans="1:4">
      <c r="A445" s="4" t="s">
        <v>474</v>
      </c>
      <c r="B445" s="4" t="s">
        <v>113</v>
      </c>
      <c r="C445" s="5">
        <v>7224</v>
      </c>
      <c r="D445" s="6">
        <v>1502338</v>
      </c>
    </row>
    <row r="446" spans="1:4">
      <c r="A446" s="4" t="s">
        <v>475</v>
      </c>
      <c r="B446" s="4" t="s">
        <v>9</v>
      </c>
      <c r="C446" s="5">
        <v>5792</v>
      </c>
      <c r="D446" s="6">
        <v>1343734</v>
      </c>
    </row>
    <row r="447" spans="1:4">
      <c r="A447" s="4" t="s">
        <v>476</v>
      </c>
      <c r="B447" s="4" t="s">
        <v>18</v>
      </c>
      <c r="C447" s="5">
        <v>2652</v>
      </c>
      <c r="D447" s="6">
        <v>1197412</v>
      </c>
    </row>
    <row r="448" spans="1:4">
      <c r="A448" s="4" t="s">
        <v>477</v>
      </c>
      <c r="B448" s="4" t="s">
        <v>32</v>
      </c>
      <c r="C448" s="5">
        <v>3325</v>
      </c>
      <c r="D448" s="6">
        <v>1895686</v>
      </c>
    </row>
    <row r="449" spans="1:4">
      <c r="A449" s="4" t="s">
        <v>478</v>
      </c>
      <c r="B449" s="4" t="s">
        <v>43</v>
      </c>
      <c r="C449" s="5">
        <v>3202</v>
      </c>
      <c r="D449" s="6">
        <v>5838465</v>
      </c>
    </row>
    <row r="450" spans="1:4">
      <c r="A450" s="4" t="s">
        <v>479</v>
      </c>
      <c r="B450" s="4" t="s">
        <v>45</v>
      </c>
      <c r="C450" s="5">
        <v>5129</v>
      </c>
      <c r="D450" s="6">
        <v>1879809</v>
      </c>
    </row>
    <row r="451" spans="1:4">
      <c r="A451" s="4" t="s">
        <v>480</v>
      </c>
      <c r="B451" s="4" t="s">
        <v>185</v>
      </c>
      <c r="C451" s="5">
        <v>1651</v>
      </c>
      <c r="D451" s="6">
        <v>95219</v>
      </c>
    </row>
    <row r="452" spans="1:4">
      <c r="A452" s="4" t="s">
        <v>481</v>
      </c>
      <c r="B452" s="4" t="s">
        <v>185</v>
      </c>
      <c r="C452" s="5">
        <v>2026</v>
      </c>
      <c r="D452" s="6">
        <v>163418</v>
      </c>
    </row>
    <row r="453" spans="1:4">
      <c r="A453" s="4" t="s">
        <v>482</v>
      </c>
      <c r="B453" s="4" t="s">
        <v>7</v>
      </c>
      <c r="C453" s="5">
        <v>3686</v>
      </c>
      <c r="D453" s="6">
        <v>2031007</v>
      </c>
    </row>
    <row r="454" spans="1:4">
      <c r="A454" s="4" t="s">
        <v>483</v>
      </c>
      <c r="B454" s="4" t="s">
        <v>24</v>
      </c>
      <c r="C454" s="5">
        <v>7090</v>
      </c>
      <c r="D454" s="6">
        <v>483439</v>
      </c>
    </row>
    <row r="455" spans="1:4">
      <c r="A455" s="4" t="s">
        <v>484</v>
      </c>
      <c r="B455" s="4" t="s">
        <v>9</v>
      </c>
      <c r="C455" s="5">
        <v>2316</v>
      </c>
      <c r="D455" s="6">
        <v>585449</v>
      </c>
    </row>
    <row r="456" spans="1:4">
      <c r="A456" s="4" t="s">
        <v>485</v>
      </c>
      <c r="B456" s="4" t="s">
        <v>5</v>
      </c>
      <c r="C456" s="5">
        <v>17626</v>
      </c>
      <c r="D456" s="6">
        <v>3397448</v>
      </c>
    </row>
    <row r="457" spans="1:4">
      <c r="A457" s="4" t="s">
        <v>486</v>
      </c>
      <c r="B457" s="4" t="s">
        <v>7</v>
      </c>
      <c r="C457" s="5">
        <v>4449</v>
      </c>
      <c r="D457" s="6">
        <v>867848</v>
      </c>
    </row>
    <row r="458" spans="1:4">
      <c r="A458" s="4" t="s">
        <v>486</v>
      </c>
      <c r="B458" s="4" t="s">
        <v>7</v>
      </c>
      <c r="C458" s="5">
        <v>3717</v>
      </c>
      <c r="D458" s="6">
        <v>3209141</v>
      </c>
    </row>
    <row r="459" spans="1:4">
      <c r="A459" s="4" t="s">
        <v>312</v>
      </c>
      <c r="B459" s="4" t="s">
        <v>312</v>
      </c>
      <c r="C459" s="9">
        <v>294</v>
      </c>
      <c r="D459" s="6">
        <v>950289</v>
      </c>
    </row>
    <row r="460" spans="1:4">
      <c r="A460" s="4" t="s">
        <v>487</v>
      </c>
      <c r="B460" s="4" t="s">
        <v>45</v>
      </c>
      <c r="C460" s="5">
        <v>4241</v>
      </c>
      <c r="D460" s="6">
        <v>1942288</v>
      </c>
    </row>
    <row r="461" spans="1:4">
      <c r="A461" s="4" t="s">
        <v>488</v>
      </c>
      <c r="B461" s="4" t="s">
        <v>36</v>
      </c>
      <c r="C461" s="5">
        <v>1086</v>
      </c>
      <c r="D461" s="6">
        <v>560440</v>
      </c>
    </row>
    <row r="462" spans="1:4">
      <c r="A462" s="4" t="s">
        <v>489</v>
      </c>
      <c r="B462" s="4" t="s">
        <v>36</v>
      </c>
      <c r="C462" s="5">
        <v>1674</v>
      </c>
      <c r="D462" s="6">
        <v>476835</v>
      </c>
    </row>
    <row r="463" spans="1:4">
      <c r="A463" s="4" t="s">
        <v>490</v>
      </c>
      <c r="B463" s="4" t="s">
        <v>11</v>
      </c>
      <c r="C463" s="5">
        <v>15643</v>
      </c>
      <c r="D463" s="6">
        <v>9429408</v>
      </c>
    </row>
    <row r="464" spans="1:4">
      <c r="A464" s="4" t="s">
        <v>491</v>
      </c>
      <c r="B464" s="4" t="e">
        <v>#N/A</v>
      </c>
      <c r="C464" s="5">
        <v>3968</v>
      </c>
      <c r="D464" s="6">
        <v>5099371</v>
      </c>
    </row>
    <row r="465" spans="1:4">
      <c r="A465" s="4" t="s">
        <v>492</v>
      </c>
      <c r="B465" s="4" t="s">
        <v>71</v>
      </c>
      <c r="C465" s="5">
        <v>4713</v>
      </c>
      <c r="D465" s="6">
        <v>5095875</v>
      </c>
    </row>
    <row r="466" spans="1:4">
      <c r="A466" s="4" t="s">
        <v>493</v>
      </c>
      <c r="B466" s="4" t="s">
        <v>113</v>
      </c>
      <c r="C466" s="5">
        <v>3562</v>
      </c>
      <c r="D466" s="6">
        <v>2293919</v>
      </c>
    </row>
    <row r="467" spans="1:4">
      <c r="A467" s="4" t="s">
        <v>494</v>
      </c>
      <c r="B467" s="4" t="s">
        <v>40</v>
      </c>
      <c r="C467" s="5">
        <v>3479</v>
      </c>
      <c r="D467" s="6">
        <v>1698730</v>
      </c>
    </row>
    <row r="468" spans="1:4">
      <c r="A468" s="4" t="s">
        <v>495</v>
      </c>
      <c r="B468" s="4" t="s">
        <v>43</v>
      </c>
      <c r="C468" s="5">
        <v>3229</v>
      </c>
      <c r="D468" s="6">
        <v>3264619</v>
      </c>
    </row>
    <row r="469" spans="1:4">
      <c r="A469" s="4" t="s">
        <v>496</v>
      </c>
      <c r="B469" s="4" t="s">
        <v>71</v>
      </c>
      <c r="C469" s="5">
        <v>6259</v>
      </c>
      <c r="D469" s="6">
        <v>2930115</v>
      </c>
    </row>
    <row r="470" spans="1:4">
      <c r="A470" s="4" t="s">
        <v>497</v>
      </c>
      <c r="B470" s="4" t="s">
        <v>7</v>
      </c>
      <c r="C470" s="5">
        <v>4609</v>
      </c>
      <c r="D470" s="6">
        <v>3405559</v>
      </c>
    </row>
    <row r="471" spans="1:4">
      <c r="A471" s="4" t="s">
        <v>498</v>
      </c>
      <c r="B471" s="4" t="s">
        <v>53</v>
      </c>
      <c r="C471" s="5">
        <v>8442</v>
      </c>
      <c r="D471" s="6">
        <v>1928812</v>
      </c>
    </row>
    <row r="472" spans="1:4">
      <c r="A472" s="4" t="s">
        <v>499</v>
      </c>
      <c r="B472" s="4" t="s">
        <v>11</v>
      </c>
      <c r="C472" s="5">
        <v>7086</v>
      </c>
      <c r="D472" s="6">
        <v>1493984</v>
      </c>
    </row>
    <row r="473" spans="1:4">
      <c r="A473" s="4" t="s">
        <v>499</v>
      </c>
      <c r="B473" s="4" t="s">
        <v>11</v>
      </c>
      <c r="C473" s="5">
        <v>7152</v>
      </c>
      <c r="D473" s="6">
        <v>2634200</v>
      </c>
    </row>
    <row r="474" spans="1:4">
      <c r="A474" s="4" t="s">
        <v>500</v>
      </c>
      <c r="B474" s="4" t="s">
        <v>84</v>
      </c>
      <c r="C474" s="5">
        <v>12383</v>
      </c>
      <c r="D474" s="6">
        <v>4063872</v>
      </c>
    </row>
    <row r="475" spans="1:4">
      <c r="A475" s="4" t="s">
        <v>501</v>
      </c>
      <c r="B475" s="4" t="s">
        <v>21</v>
      </c>
      <c r="C475" s="5">
        <v>8466</v>
      </c>
      <c r="D475" s="6">
        <v>1331597</v>
      </c>
    </row>
    <row r="476" spans="1:4">
      <c r="A476" s="4" t="s">
        <v>502</v>
      </c>
      <c r="B476" s="4" t="s">
        <v>21</v>
      </c>
      <c r="C476" s="5">
        <v>6153</v>
      </c>
      <c r="D476" s="6">
        <v>1545814</v>
      </c>
    </row>
    <row r="477" spans="1:4">
      <c r="A477" s="4" t="s">
        <v>503</v>
      </c>
      <c r="B477" s="4" t="s">
        <v>9</v>
      </c>
      <c r="C477" s="5">
        <v>11198</v>
      </c>
      <c r="D477" s="6">
        <v>3804558</v>
      </c>
    </row>
    <row r="478" spans="1:4">
      <c r="A478" s="4" t="s">
        <v>504</v>
      </c>
      <c r="B478" s="4" t="s">
        <v>84</v>
      </c>
      <c r="C478" s="5">
        <v>8070</v>
      </c>
      <c r="D478" s="6">
        <v>1537133</v>
      </c>
    </row>
    <row r="479" spans="1:4">
      <c r="A479" s="4" t="s">
        <v>505</v>
      </c>
      <c r="B479" s="4" t="s">
        <v>36</v>
      </c>
      <c r="C479" s="5">
        <v>2630</v>
      </c>
      <c r="D479" s="6">
        <v>642415</v>
      </c>
    </row>
    <row r="480" spans="1:4">
      <c r="A480" s="4" t="s">
        <v>506</v>
      </c>
      <c r="B480" s="4" t="s">
        <v>15</v>
      </c>
      <c r="C480" s="5">
        <v>4655</v>
      </c>
      <c r="D480" s="6">
        <v>1156597</v>
      </c>
    </row>
    <row r="481" spans="1:4">
      <c r="A481" s="4" t="s">
        <v>507</v>
      </c>
      <c r="B481" s="4" t="s">
        <v>53</v>
      </c>
      <c r="C481" s="5">
        <v>3516</v>
      </c>
      <c r="D481" s="6">
        <v>1082636</v>
      </c>
    </row>
    <row r="482" spans="1:4">
      <c r="A482" s="4" t="s">
        <v>508</v>
      </c>
      <c r="B482" s="4" t="s">
        <v>45</v>
      </c>
      <c r="C482" s="5">
        <v>6036</v>
      </c>
      <c r="D482" s="6">
        <v>2159775</v>
      </c>
    </row>
    <row r="483" spans="1:4">
      <c r="A483" s="4" t="s">
        <v>509</v>
      </c>
      <c r="B483" s="4" t="s">
        <v>36</v>
      </c>
      <c r="C483" s="5">
        <v>1329</v>
      </c>
      <c r="D483" s="6">
        <v>283713</v>
      </c>
    </row>
    <row r="484" spans="1:4">
      <c r="A484" s="4" t="s">
        <v>510</v>
      </c>
      <c r="B484" s="4" t="s">
        <v>113</v>
      </c>
      <c r="C484" s="5">
        <v>1341</v>
      </c>
      <c r="D484" s="6">
        <v>949443</v>
      </c>
    </row>
    <row r="485" spans="1:4">
      <c r="A485" s="4" t="s">
        <v>511</v>
      </c>
      <c r="B485" s="4" t="s">
        <v>7</v>
      </c>
      <c r="C485" s="5">
        <v>2367</v>
      </c>
      <c r="D485" s="6">
        <v>2335819</v>
      </c>
    </row>
    <row r="486" spans="1:4">
      <c r="A486" s="4" t="s">
        <v>512</v>
      </c>
      <c r="B486" s="4" t="s">
        <v>113</v>
      </c>
      <c r="C486" s="5">
        <v>5097</v>
      </c>
      <c r="D486" s="6">
        <v>2914253</v>
      </c>
    </row>
    <row r="487" spans="1:4">
      <c r="A487" s="4" t="s">
        <v>513</v>
      </c>
      <c r="B487" s="4" t="s">
        <v>5</v>
      </c>
      <c r="C487" s="5">
        <v>7493</v>
      </c>
      <c r="D487" s="6">
        <v>5296741</v>
      </c>
    </row>
    <row r="488" spans="1:4">
      <c r="A488" s="4" t="s">
        <v>514</v>
      </c>
      <c r="B488" s="4" t="s">
        <v>21</v>
      </c>
      <c r="C488" s="5">
        <v>4861</v>
      </c>
      <c r="D488" s="6">
        <v>1455069</v>
      </c>
    </row>
    <row r="489" spans="1:4">
      <c r="A489" s="4" t="s">
        <v>515</v>
      </c>
      <c r="B489" s="4" t="s">
        <v>11</v>
      </c>
      <c r="C489" s="5">
        <v>8208</v>
      </c>
      <c r="D489" s="6">
        <v>1615069</v>
      </c>
    </row>
    <row r="490" spans="1:4">
      <c r="A490" s="4" t="s">
        <v>516</v>
      </c>
      <c r="B490" s="4" t="s">
        <v>40</v>
      </c>
      <c r="C490" s="5">
        <v>7073</v>
      </c>
      <c r="D490" s="6">
        <v>967911</v>
      </c>
    </row>
    <row r="491" spans="1:4">
      <c r="A491" s="4" t="s">
        <v>517</v>
      </c>
      <c r="B491" s="4" t="s">
        <v>36</v>
      </c>
      <c r="C491" s="5">
        <v>1719</v>
      </c>
      <c r="D491" s="6">
        <v>314667</v>
      </c>
    </row>
    <row r="492" spans="1:4">
      <c r="A492" s="4" t="s">
        <v>518</v>
      </c>
      <c r="B492" s="4" t="s">
        <v>21</v>
      </c>
      <c r="C492" s="5">
        <v>6314</v>
      </c>
      <c r="D492" s="6">
        <v>2365106</v>
      </c>
    </row>
    <row r="493" spans="1:4">
      <c r="A493" s="4" t="s">
        <v>519</v>
      </c>
      <c r="B493" s="4" t="s">
        <v>27</v>
      </c>
      <c r="C493" s="5">
        <v>1594</v>
      </c>
      <c r="D493" s="6">
        <v>900332</v>
      </c>
    </row>
    <row r="494" spans="1:4">
      <c r="A494" s="4" t="s">
        <v>520</v>
      </c>
      <c r="B494" s="4" t="e">
        <v>#N/A</v>
      </c>
      <c r="C494" s="5">
        <v>2448</v>
      </c>
      <c r="D494" s="6">
        <v>258840</v>
      </c>
    </row>
    <row r="495" spans="1:4">
      <c r="A495" s="4" t="s">
        <v>521</v>
      </c>
      <c r="B495" s="4" t="s">
        <v>27</v>
      </c>
      <c r="C495" s="5">
        <v>1745</v>
      </c>
      <c r="D495" s="6">
        <v>1061204</v>
      </c>
    </row>
    <row r="496" spans="1:4">
      <c r="A496" s="4" t="s">
        <v>522</v>
      </c>
      <c r="B496" s="4" t="s">
        <v>43</v>
      </c>
      <c r="C496" s="5">
        <v>3881</v>
      </c>
      <c r="D496" s="6">
        <v>2959918</v>
      </c>
    </row>
    <row r="497" spans="1:4">
      <c r="A497" s="4" t="s">
        <v>523</v>
      </c>
      <c r="B497" s="4" t="s">
        <v>24</v>
      </c>
      <c r="C497" s="5">
        <v>1984</v>
      </c>
      <c r="D497" s="6">
        <v>242285</v>
      </c>
    </row>
    <row r="498" spans="1:4">
      <c r="A498" s="4" t="s">
        <v>524</v>
      </c>
      <c r="B498" s="4" t="s">
        <v>32</v>
      </c>
      <c r="C498" s="5">
        <v>1356</v>
      </c>
      <c r="D498" s="6">
        <v>684627</v>
      </c>
    </row>
    <row r="499" spans="1:4">
      <c r="A499" s="4" t="s">
        <v>525</v>
      </c>
      <c r="B499" s="4" t="s">
        <v>9</v>
      </c>
      <c r="C499" s="5">
        <v>7394</v>
      </c>
      <c r="D499" s="6">
        <v>2428589</v>
      </c>
    </row>
    <row r="500" spans="1:4">
      <c r="A500" s="4" t="s">
        <v>526</v>
      </c>
      <c r="B500" s="4" t="s">
        <v>21</v>
      </c>
      <c r="C500" s="5">
        <v>10252</v>
      </c>
      <c r="D500" s="6">
        <v>2378458</v>
      </c>
    </row>
    <row r="501" spans="1:4">
      <c r="A501" s="4" t="s">
        <v>527</v>
      </c>
      <c r="B501" s="4" t="s">
        <v>7</v>
      </c>
      <c r="C501" s="5">
        <v>3689</v>
      </c>
      <c r="D501" s="6">
        <v>3466382</v>
      </c>
    </row>
    <row r="502" spans="1:4">
      <c r="A502" s="4" t="s">
        <v>528</v>
      </c>
      <c r="B502" s="4" t="s">
        <v>43</v>
      </c>
      <c r="C502" s="5">
        <v>1687</v>
      </c>
      <c r="D502" s="6">
        <v>1900661</v>
      </c>
    </row>
    <row r="503" spans="1:4">
      <c r="A503" s="4" t="s">
        <v>529</v>
      </c>
      <c r="B503" s="4" t="s">
        <v>113</v>
      </c>
      <c r="C503" s="5">
        <v>2063</v>
      </c>
      <c r="D503" s="6">
        <v>1150567</v>
      </c>
    </row>
    <row r="504" spans="1:4">
      <c r="A504" s="4" t="s">
        <v>530</v>
      </c>
      <c r="B504" s="4" t="e">
        <v>#N/A</v>
      </c>
      <c r="C504" s="5">
        <v>1094</v>
      </c>
      <c r="D504" s="6">
        <v>994628</v>
      </c>
    </row>
    <row r="505" spans="1:4">
      <c r="A505" s="4" t="s">
        <v>531</v>
      </c>
      <c r="B505" s="4" t="s">
        <v>13</v>
      </c>
      <c r="C505" s="5">
        <v>1399</v>
      </c>
      <c r="D505" s="6">
        <v>56574</v>
      </c>
    </row>
    <row r="506" spans="1:4">
      <c r="A506" s="4" t="s">
        <v>532</v>
      </c>
      <c r="B506" s="4" t="s">
        <v>45</v>
      </c>
      <c r="C506" s="5">
        <v>5760</v>
      </c>
      <c r="D506" s="6">
        <v>2251744</v>
      </c>
    </row>
    <row r="507" spans="1:4">
      <c r="A507" s="4" t="s">
        <v>533</v>
      </c>
      <c r="B507" s="4" t="s">
        <v>43</v>
      </c>
      <c r="C507" s="5">
        <v>2904</v>
      </c>
      <c r="D507" s="6">
        <v>4261566</v>
      </c>
    </row>
    <row r="508" spans="1:4">
      <c r="A508" s="4" t="s">
        <v>534</v>
      </c>
      <c r="B508" s="4" t="s">
        <v>36</v>
      </c>
      <c r="C508" s="9">
        <v>904</v>
      </c>
      <c r="D508" s="6">
        <v>318898</v>
      </c>
    </row>
    <row r="509" spans="1:4">
      <c r="A509" s="4" t="s">
        <v>535</v>
      </c>
      <c r="B509" s="4" t="s">
        <v>40</v>
      </c>
      <c r="C509" s="5">
        <v>6624</v>
      </c>
      <c r="D509" s="6">
        <v>1041099</v>
      </c>
    </row>
    <row r="510" spans="1:4">
      <c r="A510" s="4" t="s">
        <v>536</v>
      </c>
      <c r="B510" s="4" t="s">
        <v>11</v>
      </c>
      <c r="C510" s="5">
        <v>8572</v>
      </c>
      <c r="D510" s="6">
        <v>2822143</v>
      </c>
    </row>
    <row r="511" spans="1:4">
      <c r="A511" s="4" t="s">
        <v>537</v>
      </c>
      <c r="B511" s="4" t="s">
        <v>32</v>
      </c>
      <c r="C511" s="5">
        <v>3625</v>
      </c>
      <c r="D511" s="6">
        <v>1655169</v>
      </c>
    </row>
    <row r="512" spans="1:4">
      <c r="A512" s="4" t="s">
        <v>538</v>
      </c>
      <c r="B512" s="4" t="s">
        <v>7</v>
      </c>
      <c r="C512" s="5">
        <v>1646</v>
      </c>
      <c r="D512" s="6">
        <v>1715183</v>
      </c>
    </row>
    <row r="513" spans="1:4">
      <c r="A513" s="4" t="s">
        <v>539</v>
      </c>
      <c r="B513" s="4" t="s">
        <v>7</v>
      </c>
      <c r="C513" s="5">
        <v>1015</v>
      </c>
      <c r="D513" s="6">
        <v>1578213</v>
      </c>
    </row>
    <row r="514" spans="1:4">
      <c r="A514" s="4" t="s">
        <v>540</v>
      </c>
      <c r="B514" s="4" t="e">
        <v>#N/A</v>
      </c>
      <c r="C514" s="5">
        <v>2657</v>
      </c>
      <c r="D514" s="6">
        <v>1065056</v>
      </c>
    </row>
    <row r="515" spans="1:4">
      <c r="A515" s="4" t="s">
        <v>541</v>
      </c>
      <c r="B515" s="4" t="s">
        <v>43</v>
      </c>
      <c r="C515" s="5">
        <v>2641</v>
      </c>
      <c r="D515" s="6">
        <v>3951862</v>
      </c>
    </row>
    <row r="516" spans="1:4">
      <c r="A516" s="4" t="s">
        <v>542</v>
      </c>
      <c r="B516" s="4" t="s">
        <v>11</v>
      </c>
      <c r="C516" s="5">
        <v>10480</v>
      </c>
      <c r="D516" s="6">
        <v>3003741</v>
      </c>
    </row>
    <row r="517" spans="1:4">
      <c r="A517" s="4" t="s">
        <v>543</v>
      </c>
      <c r="B517" s="4" t="s">
        <v>21</v>
      </c>
      <c r="C517" s="5">
        <v>7502</v>
      </c>
      <c r="D517" s="6">
        <v>2228935</v>
      </c>
    </row>
    <row r="518" spans="1:4">
      <c r="A518" s="4" t="s">
        <v>544</v>
      </c>
      <c r="B518" s="4" t="s">
        <v>15</v>
      </c>
      <c r="C518" s="5">
        <v>4498</v>
      </c>
      <c r="D518" s="6">
        <v>1335551</v>
      </c>
    </row>
    <row r="519" spans="1:4">
      <c r="A519" s="4" t="s">
        <v>545</v>
      </c>
      <c r="B519" s="4" t="s">
        <v>21</v>
      </c>
      <c r="C519" s="5">
        <v>6578</v>
      </c>
      <c r="D519" s="6">
        <v>1311332</v>
      </c>
    </row>
    <row r="520" spans="1:4">
      <c r="A520" s="4" t="s">
        <v>546</v>
      </c>
      <c r="B520" s="4" t="s">
        <v>111</v>
      </c>
      <c r="C520" s="5">
        <v>3271</v>
      </c>
      <c r="D520" s="6">
        <v>479148</v>
      </c>
    </row>
    <row r="521" spans="1:4">
      <c r="A521" s="4" t="s">
        <v>547</v>
      </c>
      <c r="B521" s="4" t="s">
        <v>21</v>
      </c>
      <c r="C521" s="5">
        <v>8758</v>
      </c>
      <c r="D521" s="6">
        <v>1379131</v>
      </c>
    </row>
    <row r="522" spans="1:4">
      <c r="A522" s="4" t="s">
        <v>548</v>
      </c>
      <c r="B522" s="4" t="s">
        <v>13</v>
      </c>
      <c r="C522" s="5">
        <v>1421</v>
      </c>
      <c r="D522" s="6">
        <v>64937</v>
      </c>
    </row>
    <row r="523" spans="1:4">
      <c r="A523" s="4" t="s">
        <v>549</v>
      </c>
      <c r="B523" s="4" t="s">
        <v>21</v>
      </c>
      <c r="C523" s="5">
        <v>6205</v>
      </c>
      <c r="D523" s="6">
        <v>1066063</v>
      </c>
    </row>
    <row r="524" spans="1:4">
      <c r="A524" s="4" t="s">
        <v>550</v>
      </c>
      <c r="B524" s="4" t="s">
        <v>32</v>
      </c>
      <c r="C524" s="5">
        <v>1282</v>
      </c>
      <c r="D524" s="6">
        <v>612310</v>
      </c>
    </row>
    <row r="525" spans="1:4">
      <c r="A525" s="4" t="s">
        <v>551</v>
      </c>
      <c r="B525" s="4" t="s">
        <v>7</v>
      </c>
      <c r="C525" s="5">
        <v>4388</v>
      </c>
      <c r="D525" s="6">
        <v>3006538</v>
      </c>
    </row>
    <row r="526" spans="1:4">
      <c r="A526" s="4" t="s">
        <v>552</v>
      </c>
      <c r="B526" s="4" t="s">
        <v>21</v>
      </c>
      <c r="C526" s="5">
        <v>6195</v>
      </c>
      <c r="D526" s="6">
        <v>1512681</v>
      </c>
    </row>
    <row r="527" spans="1:4">
      <c r="A527" s="4" t="s">
        <v>553</v>
      </c>
      <c r="B527" s="4" t="s">
        <v>43</v>
      </c>
      <c r="C527" s="9">
        <v>689</v>
      </c>
      <c r="D527" s="6">
        <v>636342</v>
      </c>
    </row>
    <row r="528" spans="1:4">
      <c r="A528" s="4" t="s">
        <v>554</v>
      </c>
      <c r="B528" s="4" t="s">
        <v>43</v>
      </c>
      <c r="C528" s="9">
        <v>349</v>
      </c>
      <c r="D528" s="6">
        <v>656246</v>
      </c>
    </row>
    <row r="529" spans="1:4">
      <c r="A529" s="4" t="s">
        <v>555</v>
      </c>
      <c r="B529" s="4" t="s">
        <v>21</v>
      </c>
      <c r="C529" s="5">
        <v>6606</v>
      </c>
      <c r="D529" s="6">
        <v>687861</v>
      </c>
    </row>
    <row r="530" spans="1:4">
      <c r="A530" s="4" t="s">
        <v>556</v>
      </c>
      <c r="B530" s="4" t="s">
        <v>125</v>
      </c>
      <c r="C530" s="5">
        <v>5131</v>
      </c>
      <c r="D530" s="6">
        <v>814010</v>
      </c>
    </row>
    <row r="531" spans="1:4">
      <c r="A531" s="4" t="s">
        <v>557</v>
      </c>
      <c r="B531" s="4" t="s">
        <v>53</v>
      </c>
      <c r="C531" s="5">
        <v>8478</v>
      </c>
      <c r="D531" s="6">
        <v>1752753</v>
      </c>
    </row>
    <row r="532" spans="1:4">
      <c r="A532" s="4" t="s">
        <v>558</v>
      </c>
      <c r="B532" s="4" t="s">
        <v>21</v>
      </c>
      <c r="C532" s="5">
        <v>10066</v>
      </c>
      <c r="D532" s="6">
        <v>1726050</v>
      </c>
    </row>
    <row r="533" spans="1:4">
      <c r="A533" s="4" t="s">
        <v>559</v>
      </c>
      <c r="B533" s="4" t="s">
        <v>7</v>
      </c>
      <c r="C533" s="5">
        <v>1640</v>
      </c>
      <c r="D533" s="6">
        <v>1117361</v>
      </c>
    </row>
    <row r="534" spans="1:4">
      <c r="A534" s="4" t="s">
        <v>560</v>
      </c>
      <c r="B534" s="4" t="s">
        <v>36</v>
      </c>
      <c r="C534" s="9">
        <v>312</v>
      </c>
      <c r="D534" s="6">
        <v>266215</v>
      </c>
    </row>
    <row r="535" spans="1:4">
      <c r="A535" s="4" t="s">
        <v>561</v>
      </c>
      <c r="B535" s="4" t="e">
        <v>#N/A</v>
      </c>
      <c r="C535" s="5">
        <v>2895</v>
      </c>
      <c r="D535" s="6">
        <v>2559297</v>
      </c>
    </row>
    <row r="536" spans="1:4">
      <c r="A536" s="4" t="s">
        <v>562</v>
      </c>
      <c r="B536" s="4" t="s">
        <v>21</v>
      </c>
      <c r="C536" s="5">
        <v>4851</v>
      </c>
      <c r="D536" s="6">
        <v>1127033</v>
      </c>
    </row>
    <row r="537" spans="1:4">
      <c r="A537" s="4" t="s">
        <v>563</v>
      </c>
      <c r="B537" s="4" t="s">
        <v>15</v>
      </c>
      <c r="C537" s="5">
        <v>7732</v>
      </c>
      <c r="D537" s="6">
        <v>2677333</v>
      </c>
    </row>
    <row r="538" spans="1:4">
      <c r="A538" s="4" t="s">
        <v>564</v>
      </c>
      <c r="B538" s="4" t="s">
        <v>113</v>
      </c>
      <c r="C538" s="5">
        <v>3774</v>
      </c>
      <c r="D538" s="6">
        <v>599578</v>
      </c>
    </row>
    <row r="539" spans="1:4">
      <c r="A539" s="4" t="s">
        <v>565</v>
      </c>
      <c r="B539" s="4" t="s">
        <v>11</v>
      </c>
      <c r="C539" s="5">
        <v>5207</v>
      </c>
      <c r="D539" s="6">
        <v>849651</v>
      </c>
    </row>
    <row r="540" spans="1:4">
      <c r="A540" s="4" t="s">
        <v>566</v>
      </c>
      <c r="B540" s="4" t="s">
        <v>21</v>
      </c>
      <c r="C540" s="5">
        <v>5675</v>
      </c>
      <c r="D540" s="6">
        <v>1178273</v>
      </c>
    </row>
    <row r="541" spans="1:4">
      <c r="A541" s="4" t="s">
        <v>567</v>
      </c>
      <c r="B541" s="4" t="s">
        <v>125</v>
      </c>
      <c r="C541" s="5">
        <v>2825</v>
      </c>
      <c r="D541" s="6">
        <v>529855</v>
      </c>
    </row>
    <row r="542" spans="1:4">
      <c r="A542" s="4" t="s">
        <v>568</v>
      </c>
      <c r="B542" s="4" t="s">
        <v>15</v>
      </c>
      <c r="C542" s="5">
        <v>5136</v>
      </c>
      <c r="D542" s="6">
        <v>1036346</v>
      </c>
    </row>
    <row r="543" spans="1:4">
      <c r="A543" s="4" t="s">
        <v>569</v>
      </c>
      <c r="B543" s="4" t="s">
        <v>27</v>
      </c>
      <c r="C543" s="5">
        <v>4277</v>
      </c>
      <c r="D543" s="6">
        <v>1295189</v>
      </c>
    </row>
    <row r="544" spans="1:4">
      <c r="A544" s="4" t="s">
        <v>570</v>
      </c>
      <c r="B544" s="4" t="s">
        <v>43</v>
      </c>
      <c r="C544" s="5">
        <v>2294</v>
      </c>
      <c r="D544" s="6">
        <v>3423574</v>
      </c>
    </row>
    <row r="545" spans="1:4">
      <c r="A545" s="4" t="s">
        <v>571</v>
      </c>
      <c r="B545" s="4" t="s">
        <v>7</v>
      </c>
      <c r="C545" s="5">
        <v>5743</v>
      </c>
      <c r="D545" s="6">
        <v>4483992</v>
      </c>
    </row>
    <row r="546" spans="1:4">
      <c r="A546" s="4" t="s">
        <v>572</v>
      </c>
      <c r="B546" s="4" t="s">
        <v>45</v>
      </c>
      <c r="C546" s="5">
        <v>3411</v>
      </c>
      <c r="D546" s="6">
        <v>2405890</v>
      </c>
    </row>
    <row r="547" spans="1:4">
      <c r="A547" s="4" t="s">
        <v>573</v>
      </c>
      <c r="B547" s="4" t="s">
        <v>58</v>
      </c>
      <c r="C547" s="5">
        <v>2668</v>
      </c>
      <c r="D547" s="6">
        <v>1151050</v>
      </c>
    </row>
    <row r="548" spans="1:4">
      <c r="A548" s="4" t="s">
        <v>574</v>
      </c>
      <c r="B548" s="4" t="s">
        <v>43</v>
      </c>
      <c r="C548" s="5">
        <v>2219</v>
      </c>
      <c r="D548" s="6">
        <v>3330464</v>
      </c>
    </row>
    <row r="549" spans="1:4">
      <c r="A549" s="4" t="s">
        <v>575</v>
      </c>
      <c r="B549" s="4" t="s">
        <v>125</v>
      </c>
      <c r="C549" s="5">
        <v>1936</v>
      </c>
      <c r="D549" s="6">
        <v>580320</v>
      </c>
    </row>
    <row r="550" spans="1:4">
      <c r="A550" s="4" t="s">
        <v>576</v>
      </c>
      <c r="B550" s="4" t="s">
        <v>11</v>
      </c>
      <c r="C550" s="5">
        <v>14895</v>
      </c>
      <c r="D550" s="6">
        <v>4317756</v>
      </c>
    </row>
    <row r="551" spans="1:4">
      <c r="A551" s="4" t="s">
        <v>577</v>
      </c>
      <c r="B551" s="4" t="s">
        <v>7</v>
      </c>
      <c r="C551" s="5">
        <v>6905</v>
      </c>
      <c r="D551" s="6">
        <v>1862559</v>
      </c>
    </row>
    <row r="552" spans="1:4">
      <c r="A552" s="4" t="s">
        <v>578</v>
      </c>
      <c r="B552" s="4" t="s">
        <v>27</v>
      </c>
      <c r="C552" s="5">
        <v>2122</v>
      </c>
      <c r="D552" s="6">
        <v>1450001</v>
      </c>
    </row>
    <row r="553" spans="1:4">
      <c r="A553" s="4" t="s">
        <v>579</v>
      </c>
      <c r="B553" s="4" t="s">
        <v>58</v>
      </c>
      <c r="C553" s="5">
        <v>5204</v>
      </c>
      <c r="D553" s="6">
        <v>1924110</v>
      </c>
    </row>
    <row r="554" spans="1:4">
      <c r="A554" s="4" t="s">
        <v>580</v>
      </c>
      <c r="B554" s="4" t="e">
        <v>#N/A</v>
      </c>
      <c r="C554" s="9">
        <v>247</v>
      </c>
      <c r="D554" s="6">
        <v>2731929</v>
      </c>
    </row>
    <row r="555" spans="1:4">
      <c r="A555" s="4" t="s">
        <v>581</v>
      </c>
      <c r="B555" s="4" t="s">
        <v>448</v>
      </c>
      <c r="C555" s="5">
        <v>2672</v>
      </c>
      <c r="D555" s="6">
        <v>238142</v>
      </c>
    </row>
    <row r="556" spans="1:4">
      <c r="A556" s="4" t="s">
        <v>582</v>
      </c>
      <c r="B556" s="4" t="e">
        <v>#N/A</v>
      </c>
      <c r="C556" s="9">
        <v>750</v>
      </c>
      <c r="D556" s="6">
        <v>146850</v>
      </c>
    </row>
    <row r="557" spans="1:4">
      <c r="A557" s="4" t="s">
        <v>583</v>
      </c>
      <c r="B557" s="4" t="s">
        <v>196</v>
      </c>
      <c r="C557" s="5">
        <v>1887</v>
      </c>
      <c r="D557" s="6">
        <v>142334</v>
      </c>
    </row>
    <row r="558" spans="1:4">
      <c r="A558" s="4" t="s">
        <v>584</v>
      </c>
      <c r="B558" s="4" t="s">
        <v>455</v>
      </c>
      <c r="C558" s="5">
        <v>1966</v>
      </c>
      <c r="D558" s="6">
        <v>640537</v>
      </c>
    </row>
    <row r="559" spans="1:4">
      <c r="A559" s="4" t="s">
        <v>585</v>
      </c>
      <c r="B559" s="4" t="s">
        <v>170</v>
      </c>
      <c r="C559" s="5">
        <v>3057</v>
      </c>
      <c r="D559" s="6">
        <v>876001</v>
      </c>
    </row>
    <row r="560" spans="1:4">
      <c r="A560" s="4" t="s">
        <v>586</v>
      </c>
      <c r="B560" s="4" t="s">
        <v>71</v>
      </c>
      <c r="C560" s="5">
        <v>9960</v>
      </c>
      <c r="D560" s="6">
        <v>8161961</v>
      </c>
    </row>
    <row r="561" spans="1:4">
      <c r="A561" s="4" t="s">
        <v>587</v>
      </c>
      <c r="B561" s="4" t="e">
        <v>#N/A</v>
      </c>
      <c r="C561" s="9">
        <v>421</v>
      </c>
      <c r="D561" s="6">
        <v>2292958</v>
      </c>
    </row>
    <row r="562" spans="1:4">
      <c r="A562" s="4" t="s">
        <v>588</v>
      </c>
      <c r="B562" s="4" t="s">
        <v>5</v>
      </c>
      <c r="C562" s="5">
        <v>13076</v>
      </c>
      <c r="D562" s="6">
        <v>2963557</v>
      </c>
    </row>
    <row r="563" spans="1:4">
      <c r="A563" s="4" t="s">
        <v>589</v>
      </c>
      <c r="B563" s="4" t="s">
        <v>5</v>
      </c>
      <c r="C563" s="5">
        <v>5837</v>
      </c>
      <c r="D563" s="6">
        <v>2703114</v>
      </c>
    </row>
    <row r="564" spans="1:4">
      <c r="A564" s="4" t="s">
        <v>590</v>
      </c>
      <c r="B564" s="4" t="s">
        <v>36</v>
      </c>
      <c r="C564" s="5">
        <v>1979</v>
      </c>
      <c r="D564" s="6">
        <v>1236829</v>
      </c>
    </row>
    <row r="565" spans="1:4">
      <c r="A565" s="4" t="s">
        <v>591</v>
      </c>
      <c r="B565" s="4" t="s">
        <v>40</v>
      </c>
      <c r="C565" s="5">
        <v>2337</v>
      </c>
      <c r="D565" s="6">
        <v>610183</v>
      </c>
    </row>
    <row r="566" spans="1:4">
      <c r="A566" s="4" t="s">
        <v>592</v>
      </c>
      <c r="B566" s="4" t="s">
        <v>7</v>
      </c>
      <c r="C566" s="5">
        <v>4436</v>
      </c>
      <c r="D566" s="6">
        <v>3797117</v>
      </c>
    </row>
    <row r="567" spans="1:4">
      <c r="A567" s="4" t="s">
        <v>593</v>
      </c>
      <c r="B567" s="4" t="s">
        <v>40</v>
      </c>
      <c r="C567" s="5">
        <v>9712</v>
      </c>
      <c r="D567" s="6">
        <v>2093437</v>
      </c>
    </row>
    <row r="568" spans="1:4">
      <c r="A568" s="4" t="s">
        <v>594</v>
      </c>
      <c r="B568" s="4" t="s">
        <v>43</v>
      </c>
      <c r="C568" s="5">
        <v>2425</v>
      </c>
      <c r="D568" s="6">
        <v>2229076</v>
      </c>
    </row>
    <row r="569" spans="1:4">
      <c r="A569" s="4" t="s">
        <v>595</v>
      </c>
      <c r="B569" s="4" t="s">
        <v>9</v>
      </c>
      <c r="C569" s="5">
        <v>4549</v>
      </c>
      <c r="D569" s="6">
        <v>6081322</v>
      </c>
    </row>
    <row r="570" spans="1:4">
      <c r="A570" s="4" t="s">
        <v>596</v>
      </c>
      <c r="B570" s="4" t="s">
        <v>9</v>
      </c>
      <c r="C570" s="5">
        <v>10423</v>
      </c>
      <c r="D570" s="6">
        <v>1756268</v>
      </c>
    </row>
    <row r="571" spans="1:4">
      <c r="A571" s="4" t="s">
        <v>597</v>
      </c>
      <c r="B571" s="4" t="s">
        <v>84</v>
      </c>
      <c r="C571" s="5">
        <v>15732</v>
      </c>
      <c r="D571" s="6">
        <v>2359886</v>
      </c>
    </row>
    <row r="572" spans="1:4">
      <c r="A572" s="4" t="s">
        <v>598</v>
      </c>
      <c r="B572" s="4" t="s">
        <v>111</v>
      </c>
      <c r="C572" s="5">
        <v>4391</v>
      </c>
      <c r="D572" s="6">
        <v>140651</v>
      </c>
    </row>
    <row r="573" spans="1:4">
      <c r="A573" s="4" t="s">
        <v>599</v>
      </c>
      <c r="B573" s="4" t="s">
        <v>9</v>
      </c>
      <c r="C573" s="5">
        <v>3139</v>
      </c>
      <c r="D573" s="6">
        <v>807022</v>
      </c>
    </row>
    <row r="574" spans="1:4">
      <c r="A574" s="4" t="s">
        <v>600</v>
      </c>
      <c r="B574" s="4" t="s">
        <v>32</v>
      </c>
      <c r="C574" s="5">
        <v>2414</v>
      </c>
      <c r="D574" s="6">
        <v>1119627</v>
      </c>
    </row>
    <row r="575" spans="1:4">
      <c r="A575" s="4" t="s">
        <v>601</v>
      </c>
      <c r="B575" s="4" t="s">
        <v>38</v>
      </c>
      <c r="C575" s="5">
        <v>2172</v>
      </c>
      <c r="D575" s="6">
        <v>49977</v>
      </c>
    </row>
    <row r="576" spans="1:4">
      <c r="A576" s="4" t="s">
        <v>602</v>
      </c>
      <c r="B576" s="4" t="s">
        <v>24</v>
      </c>
      <c r="C576" s="5">
        <v>3642</v>
      </c>
      <c r="D576" s="6">
        <v>618931</v>
      </c>
    </row>
    <row r="577" spans="1:4">
      <c r="A577" s="4" t="s">
        <v>603</v>
      </c>
      <c r="B577" s="4" t="s">
        <v>11</v>
      </c>
      <c r="C577" s="5">
        <v>9558</v>
      </c>
      <c r="D577" s="6">
        <v>11060148</v>
      </c>
    </row>
    <row r="578" spans="1:4">
      <c r="A578" s="4" t="s">
        <v>604</v>
      </c>
      <c r="B578" s="4" t="s">
        <v>45</v>
      </c>
      <c r="C578" s="5">
        <v>6188</v>
      </c>
      <c r="D578" s="6">
        <v>2464875</v>
      </c>
    </row>
    <row r="579" spans="1:4">
      <c r="A579" s="4" t="s">
        <v>605</v>
      </c>
      <c r="B579" s="4" t="s">
        <v>9</v>
      </c>
      <c r="C579" s="5">
        <v>1766</v>
      </c>
      <c r="D579" s="6">
        <v>228291</v>
      </c>
    </row>
    <row r="580" spans="1:4">
      <c r="A580" s="4" t="s">
        <v>606</v>
      </c>
      <c r="B580" s="4" t="s">
        <v>45</v>
      </c>
      <c r="C580" s="5">
        <v>5187</v>
      </c>
      <c r="D580" s="6">
        <v>2479052</v>
      </c>
    </row>
    <row r="581" spans="1:4">
      <c r="A581" s="4" t="s">
        <v>607</v>
      </c>
      <c r="B581" s="4" t="s">
        <v>45</v>
      </c>
      <c r="C581" s="5">
        <v>3703</v>
      </c>
      <c r="D581" s="6">
        <v>2605914</v>
      </c>
    </row>
    <row r="582" spans="1:4">
      <c r="A582" s="4" t="s">
        <v>608</v>
      </c>
      <c r="B582" s="4" t="s">
        <v>45</v>
      </c>
      <c r="C582" s="5">
        <v>4509</v>
      </c>
      <c r="D582" s="6">
        <v>2722290</v>
      </c>
    </row>
    <row r="583" spans="1:4">
      <c r="A583" s="4" t="s">
        <v>609</v>
      </c>
      <c r="B583" s="4" t="s">
        <v>18</v>
      </c>
      <c r="C583" s="5">
        <v>2189</v>
      </c>
      <c r="D583" s="6">
        <v>3301427</v>
      </c>
    </row>
    <row r="584" spans="1:4">
      <c r="A584" s="4" t="s">
        <v>610</v>
      </c>
      <c r="B584" s="4" t="s">
        <v>45</v>
      </c>
      <c r="C584" s="5">
        <v>3710</v>
      </c>
      <c r="D584" s="6">
        <v>3038252</v>
      </c>
    </row>
    <row r="585" spans="1:4">
      <c r="A585" s="4" t="s">
        <v>611</v>
      </c>
      <c r="B585" s="4" t="s">
        <v>45</v>
      </c>
      <c r="C585" s="5">
        <v>6693</v>
      </c>
      <c r="D585" s="6">
        <v>3077233</v>
      </c>
    </row>
    <row r="586" spans="1:4">
      <c r="A586" s="4" t="s">
        <v>612</v>
      </c>
      <c r="B586" s="4" t="s">
        <v>111</v>
      </c>
      <c r="C586" s="9">
        <v>514</v>
      </c>
      <c r="D586" s="6">
        <v>422168</v>
      </c>
    </row>
    <row r="587" spans="1:4">
      <c r="A587" s="4" t="s">
        <v>613</v>
      </c>
      <c r="B587" s="4" t="s">
        <v>18</v>
      </c>
      <c r="C587" s="5">
        <v>3027</v>
      </c>
      <c r="D587" s="6">
        <v>3121200</v>
      </c>
    </row>
    <row r="588" spans="1:4">
      <c r="A588" s="4" t="s">
        <v>614</v>
      </c>
      <c r="B588" s="4" t="s">
        <v>21</v>
      </c>
      <c r="C588" s="5">
        <v>5048</v>
      </c>
      <c r="D588" s="6">
        <v>1445166</v>
      </c>
    </row>
    <row r="589" spans="1:4">
      <c r="A589" s="4" t="s">
        <v>615</v>
      </c>
      <c r="B589" s="4" t="s">
        <v>58</v>
      </c>
      <c r="C589" s="5">
        <v>3790</v>
      </c>
      <c r="D589" s="6">
        <v>1327929</v>
      </c>
    </row>
    <row r="590" spans="1:4">
      <c r="A590" s="4" t="s">
        <v>616</v>
      </c>
      <c r="B590" s="4" t="s">
        <v>38</v>
      </c>
      <c r="C590" s="5">
        <v>2362</v>
      </c>
      <c r="D590" s="6">
        <v>111975</v>
      </c>
    </row>
    <row r="591" spans="1:4">
      <c r="A591" s="4" t="s">
        <v>617</v>
      </c>
      <c r="B591" s="4" t="s">
        <v>45</v>
      </c>
      <c r="C591" s="5">
        <v>4732</v>
      </c>
      <c r="D591" s="6">
        <v>3458045</v>
      </c>
    </row>
    <row r="592" spans="1:4">
      <c r="A592" s="4" t="s">
        <v>618</v>
      </c>
      <c r="B592" s="4" t="s">
        <v>45</v>
      </c>
      <c r="C592" s="5">
        <v>7194</v>
      </c>
      <c r="D592" s="6">
        <v>3458873</v>
      </c>
    </row>
    <row r="593" spans="1:4">
      <c r="A593" s="4" t="s">
        <v>619</v>
      </c>
      <c r="B593" s="4" t="s">
        <v>45</v>
      </c>
      <c r="C593" s="5">
        <v>5237</v>
      </c>
      <c r="D593" s="6">
        <v>3482056</v>
      </c>
    </row>
    <row r="594" spans="1:4">
      <c r="A594" s="4" t="s">
        <v>620</v>
      </c>
      <c r="B594" s="4" t="s">
        <v>45</v>
      </c>
      <c r="C594" s="5">
        <v>3394</v>
      </c>
      <c r="D594" s="6">
        <v>3728104</v>
      </c>
    </row>
    <row r="595" spans="1:4">
      <c r="A595" s="4" t="s">
        <v>621</v>
      </c>
      <c r="B595" s="4" t="s">
        <v>15</v>
      </c>
      <c r="C595" s="5">
        <v>7194</v>
      </c>
      <c r="D595" s="6">
        <v>1421326</v>
      </c>
    </row>
    <row r="596" spans="1:4">
      <c r="A596" s="4" t="s">
        <v>622</v>
      </c>
      <c r="B596" s="4" t="s">
        <v>185</v>
      </c>
      <c r="C596" s="5">
        <v>2536</v>
      </c>
      <c r="D596" s="6">
        <v>196596</v>
      </c>
    </row>
    <row r="597" spans="1:4">
      <c r="A597" s="4" t="s">
        <v>623</v>
      </c>
      <c r="B597" s="4" t="s">
        <v>53</v>
      </c>
      <c r="C597" s="5">
        <v>10597</v>
      </c>
      <c r="D597" s="6">
        <v>2678980</v>
      </c>
    </row>
    <row r="598" spans="1:4">
      <c r="A598" s="4" t="s">
        <v>624</v>
      </c>
      <c r="B598" s="4" t="s">
        <v>15</v>
      </c>
      <c r="C598" s="5">
        <v>11724</v>
      </c>
      <c r="D598" s="6">
        <v>3068420</v>
      </c>
    </row>
    <row r="599" spans="1:4">
      <c r="A599" s="4" t="s">
        <v>625</v>
      </c>
      <c r="B599" s="4" t="s">
        <v>58</v>
      </c>
      <c r="C599" s="5">
        <v>2012</v>
      </c>
      <c r="D599" s="6">
        <v>831668</v>
      </c>
    </row>
    <row r="600" spans="1:4">
      <c r="A600" s="4" t="s">
        <v>626</v>
      </c>
      <c r="B600" s="4" t="s">
        <v>24</v>
      </c>
      <c r="C600" s="5">
        <v>2542</v>
      </c>
      <c r="D600" s="6">
        <v>1648902</v>
      </c>
    </row>
    <row r="601" spans="1:4">
      <c r="A601" s="4" t="s">
        <v>627</v>
      </c>
      <c r="B601" s="4" t="s">
        <v>36</v>
      </c>
      <c r="C601" s="5">
        <v>2637</v>
      </c>
      <c r="D601" s="6">
        <v>554985</v>
      </c>
    </row>
    <row r="602" spans="1:4">
      <c r="A602" s="4" t="s">
        <v>628</v>
      </c>
      <c r="B602" s="4" t="s">
        <v>53</v>
      </c>
      <c r="C602" s="5">
        <v>3582</v>
      </c>
      <c r="D602" s="6">
        <v>1177361</v>
      </c>
    </row>
    <row r="603" spans="1:4">
      <c r="A603" s="4" t="s">
        <v>629</v>
      </c>
      <c r="B603" s="4" t="s">
        <v>21</v>
      </c>
      <c r="C603" s="5">
        <v>6091</v>
      </c>
      <c r="D603" s="6">
        <v>1986864</v>
      </c>
    </row>
    <row r="604" spans="1:4">
      <c r="A604" s="4" t="s">
        <v>630</v>
      </c>
      <c r="B604" s="4" t="s">
        <v>111</v>
      </c>
      <c r="C604" s="5">
        <v>4544</v>
      </c>
      <c r="D604" s="6">
        <v>183998</v>
      </c>
    </row>
    <row r="605" spans="1:4">
      <c r="A605" s="4" t="s">
        <v>631</v>
      </c>
      <c r="B605" s="4" t="s">
        <v>21</v>
      </c>
      <c r="C605" s="5">
        <v>4076</v>
      </c>
      <c r="D605" s="6">
        <v>644758</v>
      </c>
    </row>
    <row r="606" spans="1:4">
      <c r="A606" s="4" t="s">
        <v>632</v>
      </c>
      <c r="B606" s="4" t="s">
        <v>125</v>
      </c>
      <c r="C606" s="5">
        <v>1540</v>
      </c>
      <c r="D606" s="6">
        <v>521173</v>
      </c>
    </row>
    <row r="607" spans="1:4">
      <c r="A607" s="4" t="s">
        <v>633</v>
      </c>
      <c r="B607" s="4" t="s">
        <v>7</v>
      </c>
      <c r="C607" s="5">
        <v>4558</v>
      </c>
      <c r="D607" s="6">
        <v>3108367</v>
      </c>
    </row>
    <row r="608" spans="1:4">
      <c r="A608" s="4" t="s">
        <v>634</v>
      </c>
      <c r="B608" s="4" t="s">
        <v>38</v>
      </c>
      <c r="C608" s="5">
        <v>6590</v>
      </c>
      <c r="D608" s="6">
        <v>35320</v>
      </c>
    </row>
    <row r="609" spans="1:4">
      <c r="A609" s="4" t="s">
        <v>635</v>
      </c>
      <c r="B609" s="4" t="s">
        <v>38</v>
      </c>
      <c r="C609" s="5">
        <v>7032</v>
      </c>
      <c r="D609" s="6">
        <v>83448</v>
      </c>
    </row>
    <row r="610" spans="1:4">
      <c r="A610" s="4" t="s">
        <v>636</v>
      </c>
      <c r="B610" s="4" t="s">
        <v>71</v>
      </c>
      <c r="C610" s="5">
        <v>3140</v>
      </c>
      <c r="D610" s="6">
        <v>3007134</v>
      </c>
    </row>
    <row r="611" spans="1:4">
      <c r="A611" s="4" t="s">
        <v>637</v>
      </c>
      <c r="B611" s="4" t="s">
        <v>53</v>
      </c>
      <c r="C611" s="5">
        <v>10277</v>
      </c>
      <c r="D611" s="6">
        <v>1437169</v>
      </c>
    </row>
    <row r="612" spans="1:4">
      <c r="A612" s="4" t="s">
        <v>638</v>
      </c>
      <c r="B612" s="4" t="s">
        <v>24</v>
      </c>
      <c r="C612" s="5">
        <v>8016</v>
      </c>
      <c r="D612" s="6">
        <v>330086</v>
      </c>
    </row>
    <row r="613" spans="1:4">
      <c r="A613" s="4" t="s">
        <v>639</v>
      </c>
      <c r="B613" s="4" t="s">
        <v>9</v>
      </c>
      <c r="C613" s="5">
        <v>7546</v>
      </c>
      <c r="D613" s="6">
        <v>4165626</v>
      </c>
    </row>
    <row r="614" spans="1:4">
      <c r="A614" s="4" t="s">
        <v>640</v>
      </c>
      <c r="B614" s="4" t="s">
        <v>43</v>
      </c>
      <c r="C614" s="5">
        <v>2036</v>
      </c>
      <c r="D614" s="6">
        <v>3495021</v>
      </c>
    </row>
    <row r="615" spans="1:4">
      <c r="A615" s="4" t="s">
        <v>641</v>
      </c>
      <c r="B615" s="4" t="s">
        <v>9</v>
      </c>
      <c r="C615" s="5">
        <v>3008</v>
      </c>
      <c r="D615" s="6">
        <v>1705678</v>
      </c>
    </row>
    <row r="616" spans="1:4">
      <c r="A616" s="4" t="s">
        <v>642</v>
      </c>
      <c r="B616" s="4" t="s">
        <v>7</v>
      </c>
      <c r="C616" s="5">
        <v>1535</v>
      </c>
      <c r="D616" s="6">
        <v>3676841</v>
      </c>
    </row>
    <row r="617" spans="1:4">
      <c r="A617" s="4" t="s">
        <v>643</v>
      </c>
      <c r="B617" s="4" t="s">
        <v>45</v>
      </c>
      <c r="C617" s="5">
        <v>6075</v>
      </c>
      <c r="D617" s="6">
        <v>3936331</v>
      </c>
    </row>
    <row r="618" spans="1:4">
      <c r="A618" s="4" t="s">
        <v>644</v>
      </c>
      <c r="B618" s="4" t="s">
        <v>21</v>
      </c>
      <c r="C618" s="5">
        <v>7371</v>
      </c>
      <c r="D618" s="6">
        <v>1458875</v>
      </c>
    </row>
    <row r="619" spans="1:4">
      <c r="A619" s="4" t="s">
        <v>645</v>
      </c>
      <c r="B619" s="4" t="s">
        <v>45</v>
      </c>
      <c r="C619" s="5">
        <v>4483</v>
      </c>
      <c r="D619" s="6">
        <v>3998252</v>
      </c>
    </row>
    <row r="620" spans="1:4">
      <c r="A620" s="4" t="s">
        <v>646</v>
      </c>
      <c r="B620" s="4" t="s">
        <v>45</v>
      </c>
      <c r="C620" s="9">
        <v>175</v>
      </c>
      <c r="D620" s="6">
        <v>4646732</v>
      </c>
    </row>
    <row r="621" spans="1:4">
      <c r="A621" s="4" t="s">
        <v>647</v>
      </c>
      <c r="B621" s="4" t="s">
        <v>5</v>
      </c>
      <c r="C621" s="5">
        <v>11161</v>
      </c>
      <c r="D621" s="6">
        <v>4290589</v>
      </c>
    </row>
    <row r="622" spans="1:4">
      <c r="A622" s="4" t="s">
        <v>648</v>
      </c>
      <c r="B622" s="4" t="s">
        <v>5</v>
      </c>
      <c r="C622" s="5">
        <v>6539</v>
      </c>
      <c r="D622" s="6">
        <v>2344474</v>
      </c>
    </row>
    <row r="623" spans="1:4">
      <c r="A623" s="4" t="s">
        <v>649</v>
      </c>
      <c r="B623" s="4" t="s">
        <v>5</v>
      </c>
      <c r="C623" s="5">
        <v>12846</v>
      </c>
      <c r="D623" s="6">
        <v>3512576</v>
      </c>
    </row>
    <row r="624" spans="1:4">
      <c r="A624" s="4" t="s">
        <v>650</v>
      </c>
      <c r="B624" s="4" t="s">
        <v>11</v>
      </c>
      <c r="C624" s="5">
        <v>6309</v>
      </c>
      <c r="D624" s="6">
        <v>1300774</v>
      </c>
    </row>
    <row r="625" spans="1:4">
      <c r="A625" s="4" t="s">
        <v>651</v>
      </c>
      <c r="B625" s="4" t="s">
        <v>11</v>
      </c>
      <c r="C625" s="5">
        <v>4898</v>
      </c>
      <c r="D625" s="6">
        <v>1197160</v>
      </c>
    </row>
    <row r="626" spans="1:4">
      <c r="A626" s="4" t="s">
        <v>652</v>
      </c>
      <c r="B626" s="4" t="s">
        <v>18</v>
      </c>
      <c r="C626" s="5">
        <v>2130</v>
      </c>
      <c r="D626" s="6">
        <v>817420</v>
      </c>
    </row>
    <row r="627" spans="1:4">
      <c r="A627" s="4" t="s">
        <v>653</v>
      </c>
      <c r="B627" s="4" t="e">
        <v>#N/A</v>
      </c>
      <c r="C627" s="9">
        <v>130</v>
      </c>
      <c r="D627" s="6">
        <v>2543243</v>
      </c>
    </row>
    <row r="628" spans="1:4">
      <c r="A628" s="4" t="s">
        <v>654</v>
      </c>
      <c r="B628" s="4" t="e">
        <v>#N/A</v>
      </c>
      <c r="C628" s="5">
        <v>1166</v>
      </c>
      <c r="D628" s="6">
        <v>136435</v>
      </c>
    </row>
    <row r="629" spans="1:4">
      <c r="A629" s="4" t="s">
        <v>655</v>
      </c>
      <c r="B629" s="4" t="s">
        <v>196</v>
      </c>
      <c r="C629" s="5">
        <v>3677</v>
      </c>
      <c r="D629" s="6">
        <v>643291</v>
      </c>
    </row>
    <row r="630" spans="1:4">
      <c r="A630" s="4" t="s">
        <v>656</v>
      </c>
      <c r="B630" s="4" t="s">
        <v>5</v>
      </c>
      <c r="C630" s="5">
        <v>7742</v>
      </c>
      <c r="D630" s="6">
        <v>3936966</v>
      </c>
    </row>
    <row r="631" spans="1:4">
      <c r="A631" s="4" t="s">
        <v>657</v>
      </c>
      <c r="B631" s="4" t="s">
        <v>38</v>
      </c>
      <c r="C631" s="5">
        <v>7422</v>
      </c>
      <c r="D631" s="6">
        <v>83947</v>
      </c>
    </row>
    <row r="632" spans="1:4">
      <c r="A632" s="4" t="s">
        <v>658</v>
      </c>
      <c r="B632" s="4" t="s">
        <v>196</v>
      </c>
      <c r="C632" s="5">
        <v>5247</v>
      </c>
      <c r="D632" s="6">
        <v>383461</v>
      </c>
    </row>
    <row r="633" spans="1:4">
      <c r="A633" s="4" t="s">
        <v>659</v>
      </c>
      <c r="B633" s="4" t="s">
        <v>38</v>
      </c>
      <c r="C633" s="5">
        <v>8325</v>
      </c>
      <c r="D633" s="6">
        <v>112274</v>
      </c>
    </row>
    <row r="634" spans="1:4">
      <c r="A634" s="4" t="s">
        <v>660</v>
      </c>
      <c r="B634" s="4" t="s">
        <v>170</v>
      </c>
      <c r="C634" s="5">
        <v>2993</v>
      </c>
      <c r="D634" s="6">
        <v>1725739</v>
      </c>
    </row>
    <row r="635" spans="1:4">
      <c r="A635" s="4" t="s">
        <v>661</v>
      </c>
      <c r="B635" s="4" t="s">
        <v>185</v>
      </c>
      <c r="C635" s="5">
        <v>1628</v>
      </c>
      <c r="D635" s="6">
        <v>166343</v>
      </c>
    </row>
    <row r="636" spans="1:4">
      <c r="A636" s="4" t="s">
        <v>662</v>
      </c>
      <c r="B636" s="4" t="s">
        <v>53</v>
      </c>
      <c r="C636" s="5">
        <v>5270</v>
      </c>
      <c r="D636" s="6">
        <v>1174271</v>
      </c>
    </row>
    <row r="637" spans="1:4">
      <c r="A637" s="4" t="s">
        <v>663</v>
      </c>
      <c r="B637" s="4" t="s">
        <v>27</v>
      </c>
      <c r="C637" s="5">
        <v>1768</v>
      </c>
      <c r="D637" s="6">
        <v>1214205</v>
      </c>
    </row>
    <row r="638" spans="1:4">
      <c r="A638" s="4" t="s">
        <v>664</v>
      </c>
      <c r="B638" s="4" t="s">
        <v>312</v>
      </c>
      <c r="C638" s="9">
        <v>30</v>
      </c>
      <c r="D638" s="6">
        <v>55626</v>
      </c>
    </row>
    <row r="639" spans="1:4">
      <c r="A639" s="4" t="s">
        <v>665</v>
      </c>
      <c r="B639" s="4" t="s">
        <v>11</v>
      </c>
      <c r="C639" s="5">
        <v>13582</v>
      </c>
      <c r="D639" s="6">
        <v>2772348</v>
      </c>
    </row>
    <row r="640" spans="1:4">
      <c r="A640" s="4" t="s">
        <v>666</v>
      </c>
      <c r="B640" s="4" t="s">
        <v>5</v>
      </c>
      <c r="C640" s="5">
        <v>15359</v>
      </c>
      <c r="D640" s="6">
        <v>2882469</v>
      </c>
    </row>
    <row r="641" spans="1:4">
      <c r="A641" s="4" t="s">
        <v>667</v>
      </c>
      <c r="B641" s="4" t="s">
        <v>185</v>
      </c>
      <c r="C641" s="5">
        <v>1255</v>
      </c>
      <c r="D641" s="6">
        <v>140757</v>
      </c>
    </row>
    <row r="642" spans="1:4">
      <c r="A642" s="4"/>
      <c r="B642" s="4"/>
      <c r="C642" s="9"/>
      <c r="D642" s="10"/>
    </row>
    <row r="643" spans="1:4">
      <c r="A643" s="4"/>
      <c r="B643" s="4"/>
      <c r="C643" s="9"/>
      <c r="D643" s="10"/>
    </row>
    <row r="644" spans="1:4">
      <c r="A644" s="4"/>
      <c r="B644" s="4"/>
      <c r="C644" s="9"/>
      <c r="D644" s="10"/>
    </row>
    <row r="645" spans="1:4">
      <c r="A645" s="4"/>
      <c r="B645" s="4"/>
      <c r="C645" s="9"/>
      <c r="D645" s="10"/>
    </row>
    <row r="646" spans="1:4">
      <c r="A646" s="4"/>
      <c r="B646" s="4"/>
      <c r="C646" s="9"/>
      <c r="D646" s="10"/>
    </row>
    <row r="647" spans="1:4">
      <c r="A647" s="4"/>
      <c r="B647" s="4"/>
      <c r="C647" s="9"/>
      <c r="D647" s="10"/>
    </row>
    <row r="648" spans="1:4">
      <c r="A648" s="4"/>
      <c r="B648" s="4"/>
      <c r="C648" s="9"/>
      <c r="D648" s="10"/>
    </row>
    <row r="649" spans="1:4">
      <c r="A649" s="4"/>
      <c r="B649" s="4"/>
      <c r="C649" s="9"/>
      <c r="D649" s="10"/>
    </row>
    <row r="650" spans="1:4">
      <c r="A650" s="4"/>
      <c r="B650" s="4"/>
      <c r="C650" s="9"/>
      <c r="D650" s="10"/>
    </row>
    <row r="651" spans="1:4">
      <c r="A651" s="4"/>
      <c r="B651" s="4"/>
      <c r="C651" s="9"/>
      <c r="D651" s="10"/>
    </row>
    <row r="652" spans="1:4">
      <c r="A652" s="4"/>
      <c r="B652" s="4"/>
      <c r="C652" s="9"/>
      <c r="D652" s="10"/>
    </row>
    <row r="653" spans="1:4">
      <c r="A653" s="4"/>
      <c r="B653" s="4"/>
      <c r="C653" s="9"/>
      <c r="D653" s="10"/>
    </row>
    <row r="654" spans="1:4">
      <c r="A654" s="4"/>
      <c r="B654" s="4"/>
      <c r="C654" s="9"/>
      <c r="D654" s="10"/>
    </row>
    <row r="655" spans="1:4">
      <c r="A655" s="4"/>
      <c r="B655" s="4"/>
      <c r="C655" s="9"/>
      <c r="D655" s="10"/>
    </row>
    <row r="656" spans="1:4">
      <c r="A656" s="4"/>
      <c r="B656" s="4"/>
      <c r="C656" s="9"/>
      <c r="D656" s="10"/>
    </row>
    <row r="657" spans="1:4">
      <c r="A657" s="4"/>
      <c r="B657" s="4"/>
      <c r="C657" s="9"/>
      <c r="D657" s="10"/>
    </row>
    <row r="658" spans="1:4">
      <c r="A658" s="4"/>
      <c r="B658" s="4"/>
      <c r="C658" s="9"/>
      <c r="D658" s="10"/>
    </row>
    <row r="659" spans="1:4">
      <c r="A659" s="4"/>
      <c r="B659" s="4"/>
      <c r="C659" s="9"/>
      <c r="D659" s="10"/>
    </row>
    <row r="660" spans="1:4">
      <c r="A660" s="4"/>
      <c r="B660" s="4"/>
      <c r="C660" s="9"/>
      <c r="D660" s="10"/>
    </row>
    <row r="661" spans="1:4">
      <c r="A661" s="4"/>
      <c r="B661" s="4"/>
      <c r="C661" s="9"/>
      <c r="D661" s="10"/>
    </row>
    <row r="662" spans="1:4">
      <c r="A662" s="4"/>
      <c r="B662" s="4"/>
      <c r="C662" s="9"/>
      <c r="D662" s="10"/>
    </row>
    <row r="663" spans="1:4">
      <c r="A663" s="4"/>
      <c r="B663" s="4"/>
      <c r="C663" s="9"/>
      <c r="D663" s="10"/>
    </row>
    <row r="664" spans="1:4">
      <c r="A664" s="4"/>
      <c r="B664" s="4"/>
      <c r="C664" s="9"/>
      <c r="D664" s="10"/>
    </row>
    <row r="665" spans="1:4">
      <c r="A665" s="4"/>
      <c r="B665" s="4"/>
      <c r="C665" s="9"/>
      <c r="D665" s="10"/>
    </row>
    <row r="666" spans="1:4">
      <c r="A666" s="4"/>
      <c r="B666" s="4"/>
      <c r="C666" s="9"/>
      <c r="D666" s="10"/>
    </row>
    <row r="667" spans="1:4">
      <c r="A667" s="4"/>
      <c r="B667" s="4"/>
      <c r="C667" s="9"/>
      <c r="D667" s="10"/>
    </row>
    <row r="668" spans="1:4">
      <c r="A668" s="4"/>
      <c r="B668" s="4"/>
      <c r="C668" s="9"/>
      <c r="D668" s="10"/>
    </row>
    <row r="669" spans="1:4">
      <c r="A669" s="4"/>
      <c r="B669" s="4"/>
      <c r="C669" s="9"/>
      <c r="D669" s="10"/>
    </row>
    <row r="670" spans="1:4">
      <c r="A670" s="4"/>
      <c r="B670" s="4"/>
      <c r="C670" s="9"/>
      <c r="D670" s="10"/>
    </row>
    <row r="671" spans="1:4">
      <c r="A671" s="4"/>
      <c r="B671" s="4"/>
      <c r="C671" s="9"/>
      <c r="D671" s="10"/>
    </row>
    <row r="672" spans="1:4">
      <c r="A672" s="4"/>
      <c r="B672" s="4"/>
      <c r="C672" s="9"/>
      <c r="D672" s="10"/>
    </row>
    <row r="673" spans="1:4">
      <c r="A673" s="4"/>
      <c r="B673" s="4"/>
      <c r="C673" s="9"/>
      <c r="D673" s="10"/>
    </row>
    <row r="674" spans="1:4">
      <c r="A674" s="4"/>
      <c r="B674" s="4"/>
      <c r="C674" s="9"/>
      <c r="D674" s="10"/>
    </row>
    <row r="675" spans="1:4">
      <c r="A675" s="4"/>
      <c r="B675" s="4"/>
      <c r="C675" s="9"/>
      <c r="D675" s="10"/>
    </row>
    <row r="676" spans="1:4">
      <c r="A676" s="4"/>
      <c r="B676" s="4"/>
      <c r="C676" s="9"/>
      <c r="D676" s="10"/>
    </row>
    <row r="677" spans="1:4">
      <c r="A677" s="4"/>
      <c r="B677" s="4"/>
      <c r="C677" s="9"/>
      <c r="D677" s="10"/>
    </row>
    <row r="678" spans="1:4">
      <c r="A678" s="4"/>
      <c r="B678" s="4"/>
      <c r="C678" s="9"/>
      <c r="D678" s="10"/>
    </row>
    <row r="679" spans="1:4">
      <c r="A679" s="4"/>
      <c r="B679" s="4"/>
      <c r="C679" s="9"/>
      <c r="D679" s="10"/>
    </row>
    <row r="680" spans="1:4">
      <c r="A680" s="4"/>
      <c r="B680" s="4"/>
      <c r="C680" s="9"/>
      <c r="D680" s="10"/>
    </row>
    <row r="681" spans="1:4">
      <c r="A681" s="4"/>
      <c r="B681" s="4"/>
      <c r="C681" s="9"/>
      <c r="D681" s="10"/>
    </row>
    <row r="682" spans="1:4">
      <c r="A682" s="4"/>
      <c r="B682" s="4"/>
      <c r="C682" s="9"/>
      <c r="D682" s="10"/>
    </row>
    <row r="683" spans="1:4">
      <c r="A683" s="4"/>
      <c r="B683" s="4"/>
      <c r="C683" s="9"/>
      <c r="D683" s="10"/>
    </row>
    <row r="684" spans="1:4">
      <c r="A684" s="4"/>
      <c r="B684" s="4"/>
      <c r="C684" s="9"/>
      <c r="D684" s="10"/>
    </row>
    <row r="685" spans="1:4">
      <c r="A685" s="4"/>
      <c r="B685" s="4"/>
      <c r="C685" s="9"/>
      <c r="D685" s="10"/>
    </row>
    <row r="686" spans="1:4">
      <c r="A686" s="4"/>
      <c r="B686" s="4"/>
      <c r="C686" s="9"/>
      <c r="D686" s="10"/>
    </row>
    <row r="687" spans="1:4">
      <c r="A687" s="4"/>
      <c r="B687" s="4"/>
      <c r="C687" s="9"/>
      <c r="D687" s="10"/>
    </row>
    <row r="688" spans="1:4">
      <c r="A688" s="4"/>
      <c r="B688" s="4"/>
      <c r="C688" s="9"/>
      <c r="D688" s="10"/>
    </row>
    <row r="689" spans="1:4">
      <c r="A689" s="4"/>
      <c r="B689" s="4"/>
      <c r="C689" s="9"/>
      <c r="D689" s="10"/>
    </row>
    <row r="690" spans="1:4">
      <c r="A690" s="4"/>
      <c r="B690" s="4"/>
      <c r="C690" s="9"/>
      <c r="D690" s="10"/>
    </row>
    <row r="691" spans="1:4">
      <c r="A691" s="4"/>
      <c r="B691" s="4"/>
      <c r="C691" s="9"/>
      <c r="D691" s="10"/>
    </row>
    <row r="692" spans="1:4">
      <c r="A692" s="4"/>
      <c r="B692" s="4"/>
      <c r="C692" s="9"/>
      <c r="D692" s="10"/>
    </row>
    <row r="693" spans="1:4">
      <c r="A693" s="4"/>
      <c r="B693" s="4"/>
      <c r="C693" s="9"/>
      <c r="D693" s="10"/>
    </row>
    <row r="694" spans="1:4">
      <c r="A694" s="4"/>
      <c r="B694" s="4"/>
      <c r="C694" s="9"/>
      <c r="D694" s="10"/>
    </row>
    <row r="695" spans="1:4">
      <c r="A695" s="4"/>
      <c r="B695" s="4"/>
      <c r="C695" s="9"/>
      <c r="D695" s="10"/>
    </row>
    <row r="696" spans="1:4">
      <c r="A696" s="4"/>
      <c r="B696" s="4"/>
      <c r="C696" s="9"/>
      <c r="D696" s="10"/>
    </row>
    <row r="697" spans="1:4">
      <c r="A697" s="4"/>
      <c r="B697" s="4"/>
      <c r="C697" s="9"/>
      <c r="D697" s="10"/>
    </row>
    <row r="698" spans="1:4">
      <c r="A698" s="4"/>
      <c r="B698" s="4"/>
      <c r="C698" s="9"/>
      <c r="D698" s="10"/>
    </row>
    <row r="699" spans="1:4">
      <c r="A699" s="4"/>
      <c r="B699" s="4"/>
      <c r="C699" s="9"/>
      <c r="D699" s="10"/>
    </row>
    <row r="700" spans="1:4">
      <c r="A700" s="4"/>
      <c r="B700" s="4"/>
      <c r="C700" s="9"/>
      <c r="D700" s="10"/>
    </row>
    <row r="701" spans="1:4">
      <c r="A701" s="4"/>
      <c r="B701" s="4"/>
      <c r="C701" s="9"/>
      <c r="D701" s="10"/>
    </row>
    <row r="702" spans="1:4">
      <c r="A702" s="4"/>
      <c r="B702" s="4"/>
      <c r="C702" s="9"/>
      <c r="D702" s="10"/>
    </row>
    <row r="703" spans="1:4">
      <c r="A703" s="4"/>
      <c r="B703" s="4"/>
      <c r="C703" s="9"/>
      <c r="D703" s="10"/>
    </row>
    <row r="704" spans="1:4">
      <c r="A704" s="4"/>
      <c r="B704" s="4"/>
      <c r="C704" s="9"/>
      <c r="D704" s="10"/>
    </row>
    <row r="705" spans="1:4">
      <c r="A705" s="4"/>
      <c r="B705" s="4"/>
      <c r="C705" s="9"/>
      <c r="D705" s="10"/>
    </row>
    <row r="706" spans="1:4">
      <c r="A706" s="4"/>
      <c r="B706" s="4"/>
      <c r="C706" s="9"/>
      <c r="D706" s="10"/>
    </row>
    <row r="707" spans="1:4">
      <c r="A707" s="4"/>
      <c r="B707" s="4"/>
      <c r="C707" s="9"/>
      <c r="D707" s="10"/>
    </row>
    <row r="708" spans="1:4">
      <c r="A708" s="4"/>
      <c r="B708" s="4"/>
      <c r="C708" s="9"/>
      <c r="D708" s="10"/>
    </row>
    <row r="709" spans="1:4">
      <c r="A709" s="4"/>
      <c r="B709" s="4"/>
      <c r="C709" s="9"/>
      <c r="D709" s="10"/>
    </row>
    <row r="710" spans="1:4">
      <c r="A710" s="4"/>
      <c r="B710" s="4"/>
      <c r="C710" s="9"/>
      <c r="D710" s="10"/>
    </row>
    <row r="711" spans="1:4">
      <c r="A711" s="4"/>
      <c r="B711" s="4"/>
      <c r="C711" s="9"/>
      <c r="D711" s="10"/>
    </row>
    <row r="712" spans="1:4">
      <c r="A712" s="4"/>
      <c r="B712" s="4"/>
      <c r="C712" s="9"/>
      <c r="D712" s="10"/>
    </row>
    <row r="713" spans="1:4">
      <c r="A713" s="4"/>
      <c r="B713" s="4"/>
      <c r="C713" s="9"/>
      <c r="D713" s="10"/>
    </row>
    <row r="714" spans="1:4">
      <c r="A714" s="4"/>
      <c r="B714" s="4"/>
      <c r="C714" s="9"/>
      <c r="D714" s="10"/>
    </row>
    <row r="715" spans="1:4">
      <c r="A715" s="4"/>
      <c r="B715" s="4"/>
      <c r="C715" s="9"/>
      <c r="D715" s="10"/>
    </row>
    <row r="716" spans="1:4">
      <c r="A716" s="4"/>
      <c r="B716" s="4"/>
      <c r="C716" s="9"/>
      <c r="D716" s="10"/>
    </row>
    <row r="717" spans="1:4">
      <c r="A717" s="4"/>
      <c r="B717" s="4"/>
      <c r="C717" s="9"/>
      <c r="D717" s="10"/>
    </row>
    <row r="718" spans="1:4">
      <c r="A718" s="4"/>
      <c r="B718" s="4"/>
      <c r="C718" s="9"/>
      <c r="D718" s="10"/>
    </row>
    <row r="719" spans="1:4">
      <c r="A719" s="4"/>
      <c r="B719" s="4"/>
      <c r="C719" s="9"/>
      <c r="D719" s="10"/>
    </row>
    <row r="720" spans="1:4">
      <c r="A720" s="4"/>
      <c r="B720" s="4"/>
      <c r="C720" s="9"/>
      <c r="D720" s="10"/>
    </row>
    <row r="721" spans="1:4">
      <c r="A721" s="4"/>
      <c r="B721" s="4"/>
      <c r="C721" s="9"/>
      <c r="D721" s="10"/>
    </row>
    <row r="722" spans="1:4">
      <c r="A722" s="4"/>
      <c r="B722" s="4"/>
      <c r="C722" s="9"/>
      <c r="D722" s="10"/>
    </row>
    <row r="723" spans="1:4">
      <c r="A723" s="4"/>
      <c r="B723" s="4"/>
      <c r="C723" s="9"/>
      <c r="D723" s="10"/>
    </row>
    <row r="724" spans="1:4">
      <c r="A724" s="4"/>
      <c r="B724" s="4"/>
      <c r="C724" s="9"/>
      <c r="D724" s="10"/>
    </row>
    <row r="725" spans="1:4">
      <c r="A725" s="4"/>
      <c r="B725" s="4"/>
      <c r="C725" s="9"/>
      <c r="D725" s="10"/>
    </row>
    <row r="726" spans="1:4">
      <c r="A726" s="4"/>
      <c r="B726" s="4"/>
      <c r="C726" s="9"/>
      <c r="D726" s="10"/>
    </row>
    <row r="727" spans="1:4">
      <c r="A727" s="4"/>
      <c r="B727" s="4"/>
      <c r="C727" s="9"/>
      <c r="D727" s="10"/>
    </row>
    <row r="728" spans="1:4">
      <c r="A728" s="4"/>
      <c r="B728" s="4"/>
      <c r="C728" s="9"/>
      <c r="D728" s="10"/>
    </row>
    <row r="729" spans="1:4">
      <c r="A729" s="4"/>
      <c r="B729" s="4"/>
      <c r="C729" s="9"/>
      <c r="D729" s="10"/>
    </row>
    <row r="730" spans="1:4">
      <c r="A730" s="4"/>
      <c r="B730" s="4"/>
      <c r="C730" s="9"/>
      <c r="D730" s="10"/>
    </row>
    <row r="731" spans="1:4">
      <c r="A731" s="4"/>
      <c r="B731" s="4"/>
      <c r="C731" s="9"/>
      <c r="D731" s="10"/>
    </row>
    <row r="732" spans="1:4">
      <c r="A732" s="4"/>
      <c r="B732" s="4"/>
      <c r="C732" s="9"/>
      <c r="D732" s="10"/>
    </row>
    <row r="733" spans="1:4">
      <c r="A733" s="4"/>
      <c r="B733" s="4"/>
      <c r="C733" s="9"/>
      <c r="D733" s="10"/>
    </row>
    <row r="734" spans="1:4">
      <c r="A734" s="4"/>
      <c r="B734" s="4"/>
      <c r="C734" s="9"/>
      <c r="D734" s="10"/>
    </row>
    <row r="735" spans="1:4">
      <c r="A735" s="4"/>
      <c r="B735" s="4"/>
      <c r="C735" s="9"/>
      <c r="D735" s="10"/>
    </row>
    <row r="736" spans="1:4">
      <c r="A736" s="4"/>
      <c r="B736" s="4"/>
      <c r="C736" s="9"/>
      <c r="D736" s="10"/>
    </row>
    <row r="737" spans="1:4">
      <c r="A737" s="4"/>
      <c r="B737" s="4"/>
      <c r="C737" s="9"/>
      <c r="D737" s="10"/>
    </row>
    <row r="738" spans="1:4">
      <c r="A738" s="4"/>
      <c r="B738" s="4"/>
      <c r="C738" s="9"/>
      <c r="D738" s="10"/>
    </row>
    <row r="739" spans="1:4">
      <c r="A739" s="4"/>
      <c r="B739" s="4"/>
      <c r="C739" s="9"/>
      <c r="D739" s="10"/>
    </row>
    <row r="740" spans="1:4">
      <c r="A740" s="4"/>
      <c r="B740" s="4"/>
      <c r="C740" s="9"/>
      <c r="D740" s="10"/>
    </row>
    <row r="741" spans="1:4">
      <c r="A741" s="4"/>
      <c r="B741" s="4"/>
      <c r="C741" s="9"/>
      <c r="D741" s="10"/>
    </row>
    <row r="742" spans="1:4">
      <c r="A742" s="4"/>
      <c r="B742" s="4"/>
      <c r="C742" s="9"/>
      <c r="D742" s="10"/>
    </row>
    <row r="743" spans="1:4">
      <c r="A743" s="4"/>
      <c r="B743" s="4"/>
      <c r="C743" s="9"/>
      <c r="D743" s="10"/>
    </row>
    <row r="744" spans="1:4">
      <c r="A744" s="4"/>
      <c r="B744" s="4"/>
      <c r="C744" s="9"/>
      <c r="D744" s="10"/>
    </row>
    <row r="745" spans="1:4">
      <c r="A745" s="4"/>
      <c r="B745" s="4"/>
      <c r="C745" s="9"/>
      <c r="D745" s="10"/>
    </row>
    <row r="746" spans="1:4">
      <c r="A746" s="4"/>
      <c r="B746" s="4"/>
      <c r="C746" s="9"/>
      <c r="D746" s="10"/>
    </row>
    <row r="747" spans="1:4">
      <c r="A747" s="4"/>
      <c r="B747" s="4"/>
      <c r="C747" s="9"/>
      <c r="D747" s="10"/>
    </row>
    <row r="748" spans="1:4">
      <c r="A748" s="4"/>
      <c r="B748" s="4"/>
      <c r="C748" s="9"/>
      <c r="D748" s="10"/>
    </row>
    <row r="749" spans="1:4">
      <c r="A749" s="4"/>
      <c r="B749" s="4"/>
      <c r="C749" s="9"/>
      <c r="D749" s="10"/>
    </row>
    <row r="750" spans="1:4">
      <c r="A750" s="4"/>
      <c r="B750" s="4"/>
      <c r="C750" s="9"/>
      <c r="D750" s="10"/>
    </row>
    <row r="751" spans="1:4">
      <c r="A751" s="4"/>
      <c r="B751" s="4"/>
      <c r="C751" s="9"/>
      <c r="D751" s="10"/>
    </row>
    <row r="752" spans="1:4">
      <c r="A752" s="4"/>
      <c r="B752" s="4"/>
      <c r="C752" s="9"/>
      <c r="D752" s="10"/>
    </row>
    <row r="753" spans="1:4">
      <c r="A753" s="4"/>
      <c r="B753" s="4"/>
      <c r="C753" s="9"/>
      <c r="D753" s="10"/>
    </row>
    <row r="754" spans="1:4">
      <c r="A754" s="4"/>
      <c r="B754" s="4"/>
      <c r="C754" s="9"/>
      <c r="D754" s="10"/>
    </row>
    <row r="755" spans="1:4">
      <c r="A755" s="4"/>
      <c r="B755" s="4"/>
      <c r="C755" s="9"/>
      <c r="D755" s="10"/>
    </row>
    <row r="756" spans="1:4">
      <c r="A756" s="4"/>
      <c r="B756" s="4"/>
      <c r="C756" s="9"/>
      <c r="D756" s="10"/>
    </row>
    <row r="757" spans="1:4">
      <c r="A757" s="4"/>
      <c r="B757" s="4"/>
      <c r="C757" s="9"/>
      <c r="D757" s="10"/>
    </row>
    <row r="758" spans="1:4">
      <c r="A758" s="4"/>
      <c r="B758" s="4"/>
      <c r="C758" s="9"/>
      <c r="D758" s="10"/>
    </row>
    <row r="759" spans="1:4">
      <c r="A759" s="4"/>
      <c r="B759" s="4"/>
      <c r="C759" s="9"/>
      <c r="D759" s="10"/>
    </row>
    <row r="760" spans="1:4">
      <c r="A760" s="4"/>
      <c r="B760" s="4"/>
      <c r="C760" s="9"/>
      <c r="D760" s="10"/>
    </row>
    <row r="761" spans="1:4">
      <c r="A761" s="4"/>
      <c r="B761" s="4"/>
      <c r="C761" s="9"/>
      <c r="D761" s="10"/>
    </row>
    <row r="762" spans="1:4">
      <c r="A762" s="4"/>
      <c r="B762" s="4"/>
      <c r="C762" s="9"/>
      <c r="D762" s="10"/>
    </row>
    <row r="763" spans="1:4">
      <c r="A763" s="4"/>
      <c r="B763" s="4"/>
      <c r="C763" s="9"/>
      <c r="D763" s="10"/>
    </row>
    <row r="764" spans="1:4">
      <c r="A764" s="4"/>
      <c r="B764" s="4"/>
      <c r="C764" s="9"/>
      <c r="D764" s="10"/>
    </row>
    <row r="765" spans="1:4">
      <c r="A765" s="4"/>
      <c r="B765" s="4"/>
      <c r="C765" s="9"/>
      <c r="D765" s="10"/>
    </row>
    <row r="766" spans="1:4">
      <c r="A766" s="4"/>
      <c r="B766" s="4"/>
      <c r="C766" s="9"/>
      <c r="D766" s="10"/>
    </row>
    <row r="767" spans="1:4">
      <c r="A767" s="4"/>
      <c r="B767" s="4"/>
      <c r="C767" s="9"/>
      <c r="D767" s="10"/>
    </row>
    <row r="768" spans="1:4">
      <c r="A768" s="4"/>
      <c r="B768" s="4"/>
      <c r="C768" s="9"/>
      <c r="D768" s="10"/>
    </row>
    <row r="769" spans="1:4">
      <c r="A769" s="4"/>
      <c r="B769" s="4"/>
      <c r="C769" s="9"/>
      <c r="D769" s="10"/>
    </row>
    <row r="770" spans="1:4">
      <c r="A770" s="4"/>
      <c r="B770" s="4"/>
      <c r="C770" s="9"/>
      <c r="D770" s="10"/>
    </row>
    <row r="771" spans="1:4">
      <c r="A771" s="4"/>
      <c r="B771" s="4"/>
      <c r="C771" s="9"/>
      <c r="D771" s="10"/>
    </row>
    <row r="772" spans="1:4">
      <c r="A772" s="4"/>
      <c r="B772" s="4"/>
      <c r="C772" s="9"/>
      <c r="D772" s="10"/>
    </row>
    <row r="773" spans="1:4">
      <c r="A773" s="4"/>
      <c r="B773" s="4"/>
      <c r="C773" s="9"/>
      <c r="D773" s="10"/>
    </row>
    <row r="774" spans="1:4">
      <c r="A774" s="4"/>
      <c r="B774" s="4"/>
      <c r="C774" s="9"/>
      <c r="D774" s="10"/>
    </row>
    <row r="775" spans="1:4">
      <c r="A775" s="4"/>
      <c r="B775" s="4"/>
      <c r="C775" s="9"/>
      <c r="D775" s="10"/>
    </row>
    <row r="776" spans="1:4">
      <c r="A776" s="4"/>
      <c r="B776" s="4"/>
      <c r="C776" s="9"/>
      <c r="D776" s="10"/>
    </row>
    <row r="777" spans="1:4">
      <c r="A777" s="4"/>
      <c r="B777" s="4"/>
      <c r="C777" s="9"/>
      <c r="D777" s="10"/>
    </row>
    <row r="778" spans="1:4">
      <c r="A778" s="4"/>
      <c r="B778" s="4"/>
      <c r="C778" s="9"/>
      <c r="D778" s="10"/>
    </row>
    <row r="779" spans="1:4">
      <c r="A779" s="4"/>
      <c r="B779" s="4"/>
      <c r="C779" s="9"/>
      <c r="D779" s="10"/>
    </row>
    <row r="780" spans="1:4">
      <c r="A780" s="4"/>
      <c r="B780" s="4"/>
      <c r="C780" s="9"/>
      <c r="D780" s="10"/>
    </row>
    <row r="781" spans="1:4">
      <c r="A781" s="4"/>
      <c r="B781" s="4"/>
      <c r="C781" s="9"/>
      <c r="D781" s="10"/>
    </row>
    <row r="782" spans="1:4">
      <c r="A782" s="4"/>
      <c r="B782" s="4"/>
      <c r="C782" s="9"/>
      <c r="D782" s="10"/>
    </row>
    <row r="783" spans="1:4">
      <c r="A783" s="4"/>
      <c r="B783" s="4"/>
      <c r="C783" s="9"/>
      <c r="D783" s="10"/>
    </row>
    <row r="784" spans="1:4">
      <c r="A784" s="4"/>
      <c r="B784" s="4"/>
      <c r="C784" s="9"/>
      <c r="D784" s="10"/>
    </row>
    <row r="785" spans="1:4">
      <c r="A785" s="4"/>
      <c r="B785" s="4"/>
      <c r="C785" s="9"/>
      <c r="D785" s="10"/>
    </row>
    <row r="786" spans="1:4">
      <c r="A786" s="4"/>
      <c r="B786" s="4"/>
      <c r="C786" s="9"/>
      <c r="D786" s="10"/>
    </row>
    <row r="787" spans="1:4">
      <c r="A787" s="4"/>
      <c r="B787" s="4"/>
      <c r="C787" s="9"/>
      <c r="D787" s="10"/>
    </row>
    <row r="788" spans="1:4">
      <c r="A788" s="4"/>
      <c r="B788" s="4"/>
      <c r="C788" s="9"/>
      <c r="D788" s="10"/>
    </row>
    <row r="789" spans="1:4">
      <c r="A789" s="4"/>
      <c r="B789" s="4"/>
      <c r="C789" s="9"/>
      <c r="D789" s="10"/>
    </row>
    <row r="790" spans="1:4">
      <c r="A790" s="4"/>
      <c r="B790" s="4"/>
      <c r="C790" s="9"/>
      <c r="D790" s="10"/>
    </row>
    <row r="791" spans="1:4">
      <c r="A791" s="4"/>
      <c r="B791" s="4"/>
      <c r="C791" s="9"/>
      <c r="D791" s="10"/>
    </row>
    <row r="792" spans="1:4">
      <c r="A792" s="4"/>
      <c r="B792" s="4"/>
      <c r="C792" s="9"/>
      <c r="D792" s="10"/>
    </row>
    <row r="793" spans="1:4">
      <c r="A793" s="4"/>
      <c r="B793" s="4"/>
      <c r="C793" s="9"/>
      <c r="D793" s="10"/>
    </row>
    <row r="794" spans="1:4">
      <c r="A794" s="4"/>
      <c r="B794" s="4"/>
      <c r="C794" s="9"/>
      <c r="D794" s="10"/>
    </row>
    <row r="795" spans="1:4">
      <c r="A795" s="4"/>
      <c r="B795" s="4"/>
      <c r="C795" s="9"/>
      <c r="D795" s="10"/>
    </row>
    <row r="796" spans="1:4">
      <c r="A796" s="4"/>
      <c r="B796" s="4"/>
      <c r="C796" s="9"/>
      <c r="D796" s="10"/>
    </row>
    <row r="797" spans="1:4">
      <c r="A797" s="4"/>
      <c r="B797" s="4"/>
      <c r="C797" s="9"/>
      <c r="D797" s="10"/>
    </row>
    <row r="798" spans="1:4">
      <c r="A798" s="4"/>
      <c r="B798" s="4"/>
      <c r="C798" s="9"/>
      <c r="D798" s="10"/>
    </row>
    <row r="799" spans="1:4">
      <c r="A799" s="4"/>
      <c r="B799" s="4"/>
      <c r="C799" s="9"/>
      <c r="D799" s="10"/>
    </row>
    <row r="800" spans="1:4">
      <c r="A800" s="4"/>
      <c r="B800" s="4"/>
      <c r="C800" s="9"/>
      <c r="D800" s="10"/>
    </row>
    <row r="801" spans="1:4">
      <c r="A801" s="4"/>
      <c r="B801" s="4"/>
      <c r="C801" s="9"/>
      <c r="D801" s="10"/>
    </row>
    <row r="802" spans="1:4">
      <c r="A802" s="4"/>
      <c r="B802" s="4"/>
      <c r="C802" s="9"/>
      <c r="D802" s="10"/>
    </row>
    <row r="803" spans="1:4">
      <c r="A803" s="4"/>
      <c r="B803" s="4"/>
      <c r="C803" s="9"/>
      <c r="D803" s="10"/>
    </row>
    <row r="804" spans="1:4">
      <c r="A804" s="4"/>
      <c r="B804" s="4"/>
      <c r="C804" s="9"/>
      <c r="D804" s="10"/>
    </row>
    <row r="805" spans="1:4">
      <c r="A805" s="4"/>
      <c r="B805" s="4"/>
      <c r="C805" s="9"/>
      <c r="D805" s="10"/>
    </row>
    <row r="806" spans="1:4">
      <c r="A806" s="4"/>
      <c r="B806" s="4"/>
      <c r="C806" s="9"/>
      <c r="D806" s="10"/>
    </row>
    <row r="807" spans="1:4">
      <c r="A807" s="4"/>
      <c r="B807" s="4"/>
      <c r="C807" s="9"/>
      <c r="D807" s="10"/>
    </row>
    <row r="808" spans="1:4">
      <c r="A808" s="4"/>
      <c r="B808" s="4"/>
      <c r="C808" s="9"/>
      <c r="D808" s="10"/>
    </row>
    <row r="809" spans="1:4">
      <c r="A809" s="4"/>
      <c r="B809" s="4"/>
      <c r="C809" s="9"/>
      <c r="D809" s="10"/>
    </row>
    <row r="810" spans="1:4">
      <c r="A810" s="4"/>
      <c r="B810" s="4"/>
      <c r="C810" s="9"/>
      <c r="D810" s="10"/>
    </row>
    <row r="811" spans="1:4">
      <c r="A811" s="4"/>
      <c r="B811" s="4"/>
      <c r="C811" s="9"/>
      <c r="D811" s="10"/>
    </row>
    <row r="812" spans="1:4">
      <c r="A812" s="4"/>
      <c r="B812" s="4"/>
      <c r="C812" s="9"/>
      <c r="D812" s="10"/>
    </row>
    <row r="813" spans="1:4">
      <c r="A813" s="4"/>
      <c r="B813" s="4"/>
      <c r="C813" s="9"/>
      <c r="D813" s="10"/>
    </row>
    <row r="814" spans="1:4">
      <c r="A814" s="4"/>
      <c r="B814" s="4"/>
      <c r="C814" s="9"/>
      <c r="D814" s="10"/>
    </row>
    <row r="815" spans="1:4">
      <c r="A815" s="4"/>
      <c r="B815" s="4"/>
      <c r="C815" s="9"/>
      <c r="D815" s="10"/>
    </row>
    <row r="816" spans="1:4">
      <c r="A816" s="4"/>
      <c r="B816" s="4"/>
      <c r="C816" s="9"/>
      <c r="D816" s="10"/>
    </row>
    <row r="817" spans="1:4">
      <c r="A817" s="4"/>
      <c r="B817" s="4"/>
      <c r="C817" s="9"/>
      <c r="D817" s="10"/>
    </row>
    <row r="818" spans="1:4">
      <c r="A818" s="4"/>
      <c r="B818" s="4"/>
      <c r="C818" s="9"/>
      <c r="D818" s="10"/>
    </row>
    <row r="819" spans="1:4">
      <c r="A819" s="4"/>
      <c r="B819" s="4"/>
      <c r="C819" s="9"/>
      <c r="D819" s="10"/>
    </row>
    <row r="820" spans="1:4">
      <c r="A820" s="4"/>
      <c r="B820" s="4"/>
      <c r="C820" s="9"/>
      <c r="D820" s="10"/>
    </row>
    <row r="821" spans="1:4">
      <c r="A821" s="4"/>
      <c r="B821" s="4"/>
      <c r="C821" s="9"/>
      <c r="D821" s="10"/>
    </row>
    <row r="822" spans="1:4">
      <c r="A822" s="4"/>
      <c r="B822" s="4"/>
      <c r="C822" s="9"/>
      <c r="D822" s="10"/>
    </row>
    <row r="823" spans="1:4">
      <c r="A823" s="4"/>
      <c r="B823" s="4"/>
      <c r="C823" s="9"/>
      <c r="D823" s="10"/>
    </row>
    <row r="824" spans="1:4">
      <c r="A824" s="4"/>
      <c r="B824" s="4"/>
      <c r="C824" s="9"/>
      <c r="D824" s="10"/>
    </row>
    <row r="825" spans="1:4">
      <c r="A825" s="4"/>
      <c r="B825" s="4"/>
      <c r="C825" s="9"/>
      <c r="D825" s="10"/>
    </row>
    <row r="826" spans="1:4">
      <c r="A826" s="4"/>
      <c r="B826" s="4"/>
      <c r="C826" s="9"/>
      <c r="D826" s="10"/>
    </row>
    <row r="827" spans="1:4">
      <c r="A827" s="4"/>
      <c r="B827" s="4"/>
      <c r="C827" s="9"/>
      <c r="D827" s="10"/>
    </row>
    <row r="828" spans="1:4">
      <c r="A828" s="4"/>
      <c r="B828" s="4"/>
      <c r="C828" s="9"/>
      <c r="D828" s="10"/>
    </row>
    <row r="829" spans="1:4">
      <c r="A829" s="4"/>
      <c r="B829" s="4"/>
      <c r="C829" s="9"/>
      <c r="D829" s="10"/>
    </row>
    <row r="830" spans="1:4">
      <c r="A830" s="4"/>
      <c r="B830" s="4"/>
      <c r="C830" s="9"/>
      <c r="D830" s="10"/>
    </row>
    <row r="831" spans="1:4">
      <c r="A831" s="4"/>
      <c r="B831" s="4"/>
      <c r="C831" s="9"/>
      <c r="D831" s="10"/>
    </row>
    <row r="832" spans="1:4">
      <c r="A832" s="4"/>
      <c r="B832" s="4"/>
      <c r="C832" s="9"/>
      <c r="D832" s="10"/>
    </row>
    <row r="833" spans="1:4">
      <c r="A833" s="4"/>
      <c r="B833" s="4"/>
      <c r="C833" s="9"/>
      <c r="D833" s="10"/>
    </row>
    <row r="834" spans="1:4">
      <c r="A834" s="4"/>
      <c r="B834" s="4"/>
      <c r="C834" s="9"/>
      <c r="D834" s="10"/>
    </row>
    <row r="835" spans="1:4">
      <c r="A835" s="4"/>
      <c r="B835" s="4"/>
      <c r="C835" s="9"/>
      <c r="D835" s="10"/>
    </row>
    <row r="836" spans="1:4">
      <c r="A836" s="4"/>
      <c r="B836" s="4"/>
      <c r="C836" s="9"/>
      <c r="D836" s="10"/>
    </row>
    <row r="837" spans="1:4">
      <c r="A837" s="4"/>
      <c r="B837" s="4"/>
      <c r="C837" s="9"/>
      <c r="D837" s="10"/>
    </row>
    <row r="838" spans="1:4">
      <c r="A838" s="4"/>
      <c r="B838" s="4"/>
      <c r="C838" s="9"/>
      <c r="D838" s="10"/>
    </row>
    <row r="839" spans="1:4">
      <c r="A839" s="4"/>
      <c r="B839" s="4"/>
      <c r="C839" s="9"/>
      <c r="D839" s="10"/>
    </row>
    <row r="840" spans="1:4">
      <c r="A840" s="4"/>
      <c r="B840" s="4"/>
      <c r="C840" s="9"/>
      <c r="D840" s="10"/>
    </row>
    <row r="841" spans="1:4">
      <c r="A841" s="4"/>
      <c r="B841" s="4"/>
      <c r="C841" s="9"/>
      <c r="D841" s="10"/>
    </row>
    <row r="842" spans="1:4">
      <c r="A842" s="4"/>
      <c r="B842" s="4"/>
      <c r="C842" s="9"/>
      <c r="D842" s="10"/>
    </row>
    <row r="843" spans="1:4">
      <c r="A843" s="4"/>
      <c r="B843" s="4"/>
      <c r="C843" s="9"/>
      <c r="D843" s="10"/>
    </row>
    <row r="844" spans="1:4">
      <c r="A844" s="4"/>
      <c r="B844" s="4"/>
      <c r="C844" s="9"/>
      <c r="D844" s="10"/>
    </row>
    <row r="845" spans="1:4">
      <c r="A845" s="4"/>
      <c r="B845" s="4"/>
      <c r="C845" s="9"/>
      <c r="D845" s="10"/>
    </row>
    <row r="846" spans="1:4">
      <c r="A846" s="4"/>
      <c r="B846" s="4"/>
      <c r="C846" s="9"/>
      <c r="D846" s="10"/>
    </row>
    <row r="847" spans="1:4">
      <c r="A847" s="4"/>
      <c r="B847" s="4"/>
      <c r="C847" s="9"/>
      <c r="D847" s="10"/>
    </row>
    <row r="848" spans="1:4">
      <c r="A848" s="4"/>
      <c r="B848" s="4"/>
      <c r="C848" s="9"/>
      <c r="D848" s="10"/>
    </row>
    <row r="849" spans="1:4">
      <c r="A849" s="4"/>
      <c r="B849" s="4"/>
      <c r="C849" s="9"/>
      <c r="D849" s="10"/>
    </row>
    <row r="850" spans="1:4">
      <c r="A850" s="4"/>
      <c r="B850" s="4"/>
      <c r="C850" s="9"/>
      <c r="D850" s="10"/>
    </row>
    <row r="851" spans="1:4">
      <c r="A851" s="4"/>
      <c r="B851" s="4"/>
      <c r="C851" s="9"/>
      <c r="D851" s="10"/>
    </row>
    <row r="852" spans="1:4">
      <c r="A852" s="4"/>
      <c r="B852" s="4"/>
      <c r="C852" s="9"/>
      <c r="D852" s="10"/>
    </row>
    <row r="853" spans="1:4">
      <c r="A853" s="4"/>
      <c r="B853" s="4"/>
      <c r="C853" s="9"/>
      <c r="D853" s="10"/>
    </row>
    <row r="854" spans="1:4">
      <c r="A854" s="4"/>
      <c r="B854" s="4"/>
      <c r="C854" s="9"/>
      <c r="D854" s="10"/>
    </row>
    <row r="855" spans="1:4">
      <c r="A855" s="4"/>
      <c r="B855" s="4"/>
      <c r="C855" s="9"/>
      <c r="D855" s="10"/>
    </row>
    <row r="856" spans="1:4">
      <c r="A856" s="4"/>
      <c r="B856" s="4"/>
      <c r="C856" s="9"/>
      <c r="D856" s="10"/>
    </row>
    <row r="857" spans="1:4">
      <c r="A857" s="4"/>
      <c r="B857" s="4"/>
      <c r="C857" s="9"/>
      <c r="D857" s="10"/>
    </row>
    <row r="858" spans="1:4">
      <c r="A858" s="4"/>
      <c r="B858" s="4"/>
      <c r="C858" s="9"/>
      <c r="D858" s="10"/>
    </row>
    <row r="859" spans="1:4">
      <c r="A859" s="4"/>
      <c r="B859" s="4"/>
      <c r="C859" s="9"/>
      <c r="D859" s="10"/>
    </row>
    <row r="860" spans="1:4">
      <c r="A860" s="4"/>
      <c r="B860" s="4"/>
      <c r="C860" s="9"/>
      <c r="D860" s="10"/>
    </row>
    <row r="861" spans="1:4">
      <c r="A861" s="4"/>
      <c r="B861" s="4"/>
      <c r="C861" s="9"/>
      <c r="D861" s="10"/>
    </row>
    <row r="862" spans="1:4">
      <c r="A862" s="4"/>
      <c r="B862" s="4"/>
      <c r="C862" s="9"/>
      <c r="D862" s="10"/>
    </row>
    <row r="863" spans="1:4">
      <c r="A863" s="4"/>
      <c r="B863" s="4"/>
      <c r="C863" s="9"/>
      <c r="D863" s="10"/>
    </row>
    <row r="864" spans="1:4">
      <c r="A864" s="4"/>
      <c r="B864" s="4"/>
      <c r="C864" s="9"/>
      <c r="D864" s="10"/>
    </row>
    <row r="865" spans="1:4">
      <c r="A865" s="4"/>
      <c r="B865" s="4"/>
      <c r="C865" s="9"/>
      <c r="D865" s="10"/>
    </row>
    <row r="866" spans="1:4">
      <c r="A866" s="4"/>
      <c r="B866" s="4"/>
      <c r="C866" s="9"/>
      <c r="D866" s="10"/>
    </row>
    <row r="867" spans="1:4">
      <c r="A867" s="4"/>
      <c r="B867" s="4"/>
      <c r="C867" s="9"/>
      <c r="D867" s="10"/>
    </row>
    <row r="868" spans="1:4">
      <c r="A868" s="4"/>
      <c r="B868" s="4"/>
      <c r="C868" s="9"/>
      <c r="D868" s="10"/>
    </row>
    <row r="869" spans="1:4">
      <c r="A869" s="4"/>
      <c r="B869" s="4"/>
      <c r="C869" s="9"/>
      <c r="D869" s="10"/>
    </row>
    <row r="870" spans="1:4">
      <c r="A870" s="4"/>
      <c r="B870" s="4"/>
      <c r="C870" s="9"/>
      <c r="D870" s="10"/>
    </row>
    <row r="871" spans="1:4">
      <c r="A871" s="4"/>
      <c r="B871" s="4"/>
      <c r="C871" s="9"/>
      <c r="D871" s="10"/>
    </row>
    <row r="872" spans="1:4">
      <c r="A872" s="4"/>
      <c r="B872" s="4"/>
      <c r="C872" s="9"/>
      <c r="D872" s="10"/>
    </row>
    <row r="873" spans="1:4">
      <c r="A873" s="4"/>
      <c r="B873" s="4"/>
      <c r="C873" s="9"/>
      <c r="D873" s="10"/>
    </row>
    <row r="874" spans="1:4">
      <c r="A874" s="4"/>
      <c r="B874" s="4"/>
      <c r="C874" s="9"/>
      <c r="D874" s="10"/>
    </row>
    <row r="875" spans="1:4">
      <c r="A875" s="4"/>
      <c r="B875" s="4"/>
      <c r="C875" s="9"/>
      <c r="D875" s="10"/>
    </row>
    <row r="876" spans="1:4">
      <c r="A876" s="4"/>
      <c r="B876" s="4"/>
      <c r="C876" s="9"/>
      <c r="D876" s="10"/>
    </row>
    <row r="877" spans="1:4">
      <c r="A877" s="4"/>
      <c r="B877" s="4"/>
      <c r="C877" s="9"/>
      <c r="D877" s="10"/>
    </row>
    <row r="878" spans="1:4">
      <c r="A878" s="4"/>
      <c r="B878" s="4"/>
      <c r="C878" s="9"/>
      <c r="D878" s="10"/>
    </row>
    <row r="879" spans="1:4">
      <c r="A879" s="4"/>
      <c r="B879" s="4"/>
      <c r="C879" s="9"/>
      <c r="D879" s="10"/>
    </row>
    <row r="880" spans="1:4">
      <c r="A880" s="4"/>
      <c r="B880" s="4"/>
      <c r="C880" s="9"/>
      <c r="D880" s="10"/>
    </row>
    <row r="881" spans="1:4">
      <c r="A881" s="4"/>
      <c r="B881" s="4"/>
      <c r="C881" s="9"/>
      <c r="D881" s="10"/>
    </row>
    <row r="882" spans="1:4">
      <c r="A882" s="4"/>
      <c r="B882" s="4"/>
      <c r="C882" s="9"/>
      <c r="D882" s="10"/>
    </row>
    <row r="883" spans="1:4">
      <c r="A883" s="4"/>
      <c r="B883" s="4"/>
      <c r="C883" s="9"/>
      <c r="D883" s="10"/>
    </row>
    <row r="884" spans="1:4">
      <c r="A884" s="4"/>
      <c r="B884" s="4"/>
      <c r="C884" s="9"/>
      <c r="D884" s="10"/>
    </row>
    <row r="885" spans="1:4">
      <c r="A885" s="4"/>
      <c r="B885" s="4"/>
      <c r="C885" s="9"/>
      <c r="D885" s="10"/>
    </row>
    <row r="886" spans="1:4">
      <c r="A886" s="4"/>
      <c r="B886" s="4"/>
      <c r="C886" s="9"/>
      <c r="D886" s="10"/>
    </row>
    <row r="887" spans="1:4">
      <c r="A887" s="4"/>
      <c r="B887" s="4"/>
      <c r="C887" s="9"/>
      <c r="D887" s="10"/>
    </row>
    <row r="888" spans="1:4">
      <c r="A888" s="4"/>
      <c r="B888" s="4"/>
      <c r="C888" s="9"/>
      <c r="D888" s="10"/>
    </row>
    <row r="889" spans="1:4">
      <c r="A889" s="4"/>
      <c r="B889" s="4"/>
      <c r="C889" s="9"/>
      <c r="D889" s="10"/>
    </row>
    <row r="890" spans="1:4">
      <c r="A890" s="4"/>
      <c r="B890" s="4"/>
      <c r="C890" s="9"/>
      <c r="D890" s="10"/>
    </row>
    <row r="891" spans="1:4">
      <c r="A891" s="4"/>
      <c r="B891" s="4"/>
      <c r="C891" s="9"/>
      <c r="D891" s="10"/>
    </row>
    <row r="892" spans="1:4">
      <c r="A892" s="4"/>
      <c r="B892" s="4"/>
      <c r="C892" s="9"/>
      <c r="D892" s="10"/>
    </row>
    <row r="893" spans="1:4">
      <c r="A893" s="4"/>
      <c r="B893" s="4"/>
      <c r="C893" s="9"/>
      <c r="D893" s="10"/>
    </row>
    <row r="894" spans="1:4">
      <c r="A894" s="4"/>
      <c r="B894" s="4"/>
      <c r="C894" s="9"/>
      <c r="D894" s="10"/>
    </row>
    <row r="895" spans="1:4">
      <c r="A895" s="4"/>
      <c r="B895" s="4"/>
      <c r="C895" s="9"/>
      <c r="D895" s="10"/>
    </row>
    <row r="896" spans="1:4">
      <c r="A896" s="4"/>
      <c r="B896" s="4"/>
      <c r="C896" s="9"/>
      <c r="D896" s="10"/>
    </row>
    <row r="897" spans="1:4">
      <c r="A897" s="4"/>
      <c r="B897" s="4"/>
      <c r="C897" s="9"/>
      <c r="D897" s="10"/>
    </row>
    <row r="898" spans="1:4">
      <c r="A898" s="4"/>
      <c r="B898" s="4"/>
      <c r="C898" s="9"/>
      <c r="D898" s="10"/>
    </row>
    <row r="899" spans="1:4">
      <c r="A899" s="4"/>
      <c r="B899" s="4"/>
      <c r="C899" s="9"/>
      <c r="D899" s="10"/>
    </row>
    <row r="900" spans="1:4">
      <c r="A900" s="4"/>
      <c r="B900" s="4"/>
      <c r="C900" s="9"/>
      <c r="D900" s="10"/>
    </row>
    <row r="901" spans="1:4">
      <c r="A901" s="4"/>
      <c r="B901" s="4"/>
      <c r="C901" s="9"/>
      <c r="D901" s="10"/>
    </row>
    <row r="902" spans="1:4">
      <c r="A902" s="4"/>
      <c r="B902" s="4"/>
      <c r="C902" s="9"/>
      <c r="D902" s="10"/>
    </row>
    <row r="903" spans="1:4">
      <c r="A903" s="4"/>
      <c r="B903" s="4"/>
      <c r="C903" s="9"/>
      <c r="D903" s="10"/>
    </row>
    <row r="904" spans="1:4">
      <c r="A904" s="4"/>
      <c r="B904" s="4"/>
      <c r="C904" s="9"/>
      <c r="D904" s="10"/>
    </row>
    <row r="905" spans="1:4">
      <c r="A905" s="4"/>
      <c r="B905" s="4"/>
      <c r="C905" s="9"/>
      <c r="D905" s="10"/>
    </row>
    <row r="906" spans="1:4">
      <c r="A906" s="4"/>
      <c r="B906" s="4"/>
      <c r="C906" s="9"/>
      <c r="D906" s="10"/>
    </row>
    <row r="907" spans="1:4">
      <c r="A907" s="4"/>
      <c r="B907" s="4"/>
      <c r="C907" s="9"/>
      <c r="D907" s="10"/>
    </row>
    <row r="908" spans="1:4">
      <c r="A908" s="4"/>
      <c r="B908" s="4"/>
      <c r="C908" s="9"/>
      <c r="D908" s="10"/>
    </row>
    <row r="909" spans="1:4">
      <c r="A909" s="4"/>
      <c r="B909" s="4"/>
      <c r="C909" s="9"/>
      <c r="D909" s="10"/>
    </row>
    <row r="910" spans="1:4">
      <c r="A910" s="4"/>
      <c r="B910" s="4"/>
      <c r="C910" s="9"/>
      <c r="D910" s="10"/>
    </row>
    <row r="911" spans="1:4">
      <c r="A911" s="4"/>
      <c r="B911" s="4"/>
      <c r="C911" s="9"/>
      <c r="D911" s="10"/>
    </row>
    <row r="912" spans="1:4">
      <c r="A912" s="4"/>
      <c r="B912" s="4"/>
      <c r="C912" s="9"/>
      <c r="D912" s="10"/>
    </row>
    <row r="913" spans="1:4">
      <c r="A913" s="4"/>
      <c r="B913" s="4"/>
      <c r="C913" s="9"/>
      <c r="D913" s="10"/>
    </row>
    <row r="914" spans="1:4">
      <c r="A914" s="4"/>
      <c r="B914" s="4"/>
      <c r="C914" s="9"/>
      <c r="D914" s="10"/>
    </row>
    <row r="915" spans="1:4">
      <c r="A915" s="4"/>
      <c r="B915" s="4"/>
      <c r="C915" s="9"/>
      <c r="D915" s="10"/>
    </row>
    <row r="916" spans="1:4">
      <c r="A916" s="4"/>
      <c r="B916" s="4"/>
      <c r="C916" s="9"/>
      <c r="D916" s="10"/>
    </row>
    <row r="917" spans="1:4">
      <c r="A917" s="4"/>
      <c r="B917" s="4"/>
      <c r="C917" s="9"/>
      <c r="D917" s="10"/>
    </row>
    <row r="918" spans="1:4">
      <c r="A918" s="4"/>
      <c r="B918" s="4"/>
      <c r="C918" s="9"/>
      <c r="D918" s="10"/>
    </row>
    <row r="919" spans="1:4">
      <c r="A919" s="4"/>
      <c r="B919" s="4"/>
      <c r="C919" s="9"/>
      <c r="D919" s="10"/>
    </row>
    <row r="920" spans="1:4">
      <c r="A920" s="4"/>
      <c r="B920" s="4"/>
      <c r="C920" s="9"/>
      <c r="D920" s="10"/>
    </row>
    <row r="921" spans="1:4">
      <c r="A921" s="4"/>
      <c r="B921" s="4"/>
      <c r="C921" s="9"/>
      <c r="D921" s="10"/>
    </row>
    <row r="922" spans="1:4">
      <c r="A922" s="4"/>
      <c r="B922" s="4"/>
      <c r="C922" s="9"/>
      <c r="D922" s="10"/>
    </row>
    <row r="923" spans="1:4">
      <c r="A923" s="4"/>
      <c r="B923" s="4"/>
      <c r="C923" s="9"/>
      <c r="D923" s="10"/>
    </row>
    <row r="924" spans="1:4">
      <c r="A924" s="4"/>
      <c r="B924" s="4"/>
      <c r="C924" s="9"/>
      <c r="D924" s="10"/>
    </row>
    <row r="925" spans="1:4">
      <c r="A925" s="4"/>
      <c r="B925" s="4"/>
      <c r="C925" s="9"/>
      <c r="D925" s="10"/>
    </row>
    <row r="926" spans="1:4">
      <c r="A926" s="4"/>
      <c r="B926" s="4"/>
      <c r="C926" s="9"/>
      <c r="D926" s="10"/>
    </row>
    <row r="927" spans="1:4">
      <c r="A927" s="4"/>
      <c r="B927" s="4"/>
      <c r="C927" s="9"/>
      <c r="D927" s="10"/>
    </row>
    <row r="928" spans="1:4">
      <c r="A928" s="4"/>
      <c r="B928" s="4"/>
      <c r="C928" s="9"/>
      <c r="D928" s="10"/>
    </row>
    <row r="929" spans="1:4">
      <c r="A929" s="4"/>
      <c r="B929" s="4"/>
      <c r="C929" s="9"/>
      <c r="D929" s="10"/>
    </row>
    <row r="930" spans="1:4">
      <c r="A930" s="4"/>
      <c r="B930" s="4"/>
      <c r="C930" s="9"/>
      <c r="D930" s="10"/>
    </row>
    <row r="931" spans="1:4">
      <c r="A931" s="4"/>
      <c r="B931" s="4"/>
      <c r="C931" s="9"/>
      <c r="D931" s="10"/>
    </row>
    <row r="932" spans="1:4">
      <c r="A932" s="4"/>
      <c r="B932" s="4"/>
      <c r="C932" s="9"/>
      <c r="D932" s="10"/>
    </row>
    <row r="933" spans="1:4">
      <c r="A933" s="4"/>
      <c r="B933" s="4"/>
      <c r="C933" s="9"/>
      <c r="D933" s="10"/>
    </row>
    <row r="934" spans="1:4">
      <c r="A934" s="4"/>
      <c r="B934" s="4"/>
      <c r="C934" s="9"/>
      <c r="D934" s="10"/>
    </row>
    <row r="935" spans="1:4">
      <c r="A935" s="4"/>
      <c r="B935" s="4"/>
      <c r="C935" s="9"/>
      <c r="D935" s="10"/>
    </row>
    <row r="936" spans="1:4">
      <c r="A936" s="4"/>
      <c r="B936" s="4"/>
      <c r="C936" s="9"/>
      <c r="D936" s="10"/>
    </row>
    <row r="937" spans="1:4">
      <c r="A937" s="4"/>
      <c r="B937" s="4"/>
      <c r="C937" s="9"/>
      <c r="D937" s="10"/>
    </row>
    <row r="938" spans="1:4">
      <c r="A938" s="4"/>
      <c r="B938" s="4"/>
      <c r="C938" s="9"/>
      <c r="D938" s="10"/>
    </row>
    <row r="939" spans="1:4">
      <c r="A939" s="4"/>
      <c r="B939" s="4"/>
      <c r="C939" s="9"/>
      <c r="D939" s="10"/>
    </row>
    <row r="940" spans="1:4">
      <c r="A940" s="4"/>
      <c r="B940" s="4"/>
      <c r="C940" s="9"/>
      <c r="D940" s="10"/>
    </row>
    <row r="941" spans="1:4">
      <c r="A941" s="4"/>
      <c r="B941" s="4"/>
      <c r="C941" s="9"/>
      <c r="D941" s="10"/>
    </row>
    <row r="942" spans="1:4">
      <c r="A942" s="4"/>
      <c r="B942" s="4"/>
      <c r="C942" s="9"/>
      <c r="D942" s="10"/>
    </row>
    <row r="943" spans="1:4">
      <c r="A943" s="4"/>
      <c r="B943" s="4"/>
      <c r="C943" s="9"/>
      <c r="D943" s="10"/>
    </row>
    <row r="944" spans="1:4">
      <c r="A944" s="4"/>
      <c r="B944" s="4"/>
      <c r="C944" s="9"/>
      <c r="D944" s="10"/>
    </row>
    <row r="945" spans="1:4">
      <c r="A945" s="4"/>
      <c r="B945" s="4"/>
      <c r="C945" s="9"/>
      <c r="D945" s="10"/>
    </row>
    <row r="946" spans="1:4">
      <c r="A946" s="4"/>
      <c r="B946" s="4"/>
      <c r="C946" s="9"/>
      <c r="D946" s="10"/>
    </row>
    <row r="947" spans="1:4">
      <c r="A947" s="4"/>
      <c r="B947" s="4"/>
      <c r="C947" s="9"/>
      <c r="D947" s="10"/>
    </row>
    <row r="948" spans="1:4">
      <c r="A948" s="4"/>
      <c r="B948" s="4"/>
      <c r="C948" s="9"/>
      <c r="D948" s="10"/>
    </row>
    <row r="949" spans="1:4">
      <c r="A949" s="4"/>
      <c r="B949" s="4"/>
      <c r="C949" s="9"/>
      <c r="D949" s="10"/>
    </row>
    <row r="950" spans="1:4">
      <c r="A950" s="4"/>
      <c r="B950" s="4"/>
      <c r="C950" s="9"/>
      <c r="D950" s="10"/>
    </row>
    <row r="951" spans="1:4">
      <c r="A951" s="4"/>
      <c r="B951" s="4"/>
      <c r="C951" s="9"/>
      <c r="D951" s="10"/>
    </row>
    <row r="952" spans="1:4">
      <c r="A952" s="4"/>
      <c r="B952" s="4"/>
      <c r="C952" s="9"/>
      <c r="D952" s="10"/>
    </row>
    <row r="953" spans="1:4">
      <c r="A953" s="4"/>
      <c r="B953" s="4"/>
      <c r="C953" s="9"/>
      <c r="D953" s="10"/>
    </row>
    <row r="954" spans="1:4">
      <c r="A954" s="4"/>
      <c r="B954" s="4"/>
      <c r="C954" s="9"/>
      <c r="D954" s="10"/>
    </row>
    <row r="955" spans="1:4">
      <c r="A955" s="4"/>
      <c r="B955" s="4"/>
      <c r="C955" s="9"/>
      <c r="D955" s="10"/>
    </row>
    <row r="956" spans="1:4">
      <c r="A956" s="4"/>
      <c r="B956" s="4"/>
      <c r="C956" s="9"/>
      <c r="D956" s="10"/>
    </row>
    <row r="957" spans="1:4">
      <c r="A957" s="4"/>
      <c r="B957" s="4"/>
      <c r="C957" s="9"/>
      <c r="D957" s="10"/>
    </row>
    <row r="958" spans="1:4">
      <c r="A958" s="4"/>
      <c r="B958" s="4"/>
      <c r="C958" s="9"/>
      <c r="D958" s="10"/>
    </row>
    <row r="959" spans="1:4">
      <c r="A959" s="4"/>
      <c r="B959" s="4"/>
      <c r="C959" s="9"/>
      <c r="D959" s="10"/>
    </row>
    <row r="960" spans="1:4">
      <c r="A960" s="4"/>
      <c r="B960" s="4"/>
      <c r="C960" s="9"/>
      <c r="D960" s="10"/>
    </row>
    <row r="961" spans="1:4">
      <c r="A961" s="4"/>
      <c r="B961" s="4"/>
      <c r="C961" s="9"/>
      <c r="D961" s="10"/>
    </row>
    <row r="962" spans="1:4">
      <c r="A962" s="4"/>
      <c r="B962" s="4"/>
      <c r="C962" s="9"/>
      <c r="D962" s="10"/>
    </row>
    <row r="963" spans="1:4">
      <c r="A963" s="4"/>
      <c r="B963" s="4"/>
      <c r="C963" s="9"/>
      <c r="D963" s="10"/>
    </row>
    <row r="964" spans="1:4">
      <c r="A964" s="4"/>
      <c r="B964" s="4"/>
      <c r="C964" s="9"/>
      <c r="D964" s="10"/>
    </row>
    <row r="965" spans="1:4">
      <c r="A965" s="4"/>
      <c r="B965" s="4"/>
      <c r="C965" s="9"/>
      <c r="D965" s="10"/>
    </row>
    <row r="966" spans="1:4">
      <c r="A966" s="4"/>
      <c r="B966" s="4"/>
      <c r="C966" s="9"/>
      <c r="D966" s="10"/>
    </row>
    <row r="967" spans="1:4">
      <c r="A967" s="4"/>
      <c r="B967" s="4"/>
      <c r="C967" s="9"/>
      <c r="D967" s="10"/>
    </row>
    <row r="968" spans="1:4">
      <c r="A968" s="4"/>
      <c r="B968" s="4"/>
      <c r="C968" s="9"/>
      <c r="D968" s="10"/>
    </row>
    <row r="969" spans="1:4">
      <c r="A969" s="4"/>
      <c r="B969" s="4"/>
      <c r="C969" s="9"/>
      <c r="D969" s="10"/>
    </row>
    <row r="970" spans="1:4">
      <c r="A970" s="4"/>
      <c r="B970" s="4"/>
      <c r="C970" s="9"/>
      <c r="D970" s="10"/>
    </row>
    <row r="971" spans="1:4">
      <c r="A971" s="4"/>
      <c r="B971" s="4"/>
      <c r="C971" s="9"/>
      <c r="D971" s="10"/>
    </row>
    <row r="972" spans="1:4">
      <c r="A972" s="4"/>
      <c r="B972" s="4"/>
      <c r="C972" s="9"/>
      <c r="D972" s="10"/>
    </row>
    <row r="973" spans="1:4">
      <c r="A973" s="4"/>
      <c r="B973" s="4"/>
      <c r="C973" s="9"/>
      <c r="D973" s="10"/>
    </row>
    <row r="974" spans="1:4">
      <c r="A974" s="4"/>
      <c r="B974" s="4"/>
      <c r="C974" s="9"/>
      <c r="D974" s="10"/>
    </row>
    <row r="975" spans="1:4">
      <c r="A975" s="4"/>
      <c r="B975" s="4"/>
      <c r="C975" s="9"/>
      <c r="D975" s="10"/>
    </row>
    <row r="976" spans="1:4">
      <c r="A976" s="4"/>
      <c r="B976" s="4"/>
      <c r="C976" s="9"/>
      <c r="D976" s="10"/>
    </row>
    <row r="977" spans="1:4">
      <c r="A977" s="4"/>
      <c r="B977" s="4"/>
      <c r="C977" s="9"/>
      <c r="D977" s="10"/>
    </row>
    <row r="978" spans="1:4">
      <c r="A978" s="4"/>
      <c r="B978" s="4"/>
      <c r="C978" s="9"/>
      <c r="D978" s="10"/>
    </row>
    <row r="979" spans="1:4">
      <c r="A979" s="4"/>
      <c r="B979" s="4"/>
      <c r="C979" s="9"/>
      <c r="D979" s="10"/>
    </row>
    <row r="980" spans="1:4">
      <c r="A980" s="4"/>
      <c r="B980" s="4"/>
      <c r="C980" s="9"/>
      <c r="D980" s="10"/>
    </row>
    <row r="981" spans="1:4">
      <c r="A981" s="4"/>
      <c r="B981" s="4"/>
      <c r="C981" s="9"/>
      <c r="D981" s="10"/>
    </row>
    <row r="982" spans="1:4">
      <c r="A982" s="4"/>
      <c r="B982" s="4"/>
      <c r="C982" s="9"/>
      <c r="D982" s="10"/>
    </row>
    <row r="983" spans="1:4">
      <c r="A983" s="4"/>
      <c r="B983" s="4"/>
      <c r="C983" s="9"/>
      <c r="D983" s="10"/>
    </row>
    <row r="984" spans="1:4">
      <c r="A984" s="4"/>
      <c r="B984" s="4"/>
      <c r="C984" s="9"/>
      <c r="D984" s="10"/>
    </row>
    <row r="985" spans="1:4">
      <c r="A985" s="4"/>
      <c r="B985" s="4"/>
      <c r="C985" s="9"/>
      <c r="D985" s="10"/>
    </row>
    <row r="986" spans="1:4">
      <c r="A986" s="4"/>
      <c r="B986" s="4"/>
      <c r="C986" s="9"/>
      <c r="D986" s="10"/>
    </row>
    <row r="987" spans="1:4">
      <c r="A987" s="4"/>
      <c r="B987" s="4"/>
      <c r="C987" s="9"/>
      <c r="D987" s="10"/>
    </row>
    <row r="988" spans="1:4">
      <c r="A988" s="4"/>
      <c r="B988" s="4"/>
      <c r="C988" s="9"/>
      <c r="D988" s="10"/>
    </row>
    <row r="989" spans="1:4">
      <c r="A989" s="4"/>
      <c r="B989" s="4"/>
      <c r="C989" s="9"/>
      <c r="D989" s="10"/>
    </row>
    <row r="990" spans="1:4">
      <c r="A990" s="4"/>
      <c r="B990" s="4"/>
      <c r="C990" s="9"/>
      <c r="D990" s="10"/>
    </row>
    <row r="991" spans="1:4">
      <c r="A991" s="4"/>
      <c r="B991" s="4"/>
      <c r="C991" s="9"/>
      <c r="D991" s="10"/>
    </row>
    <row r="992" spans="1:4">
      <c r="A992" s="4"/>
      <c r="B992" s="4"/>
      <c r="C992" s="9"/>
      <c r="D992" s="10"/>
    </row>
    <row r="993" spans="1:4">
      <c r="A993" s="4"/>
      <c r="B993" s="4"/>
      <c r="C993" s="9"/>
      <c r="D993" s="10"/>
    </row>
    <row r="994" spans="1:4">
      <c r="A994" s="4"/>
      <c r="B994" s="4"/>
      <c r="C994" s="9"/>
      <c r="D994" s="10"/>
    </row>
    <row r="995" spans="1:4">
      <c r="A995" s="4"/>
      <c r="B995" s="4"/>
      <c r="C995" s="9"/>
      <c r="D995" s="10"/>
    </row>
    <row r="996" spans="1:4">
      <c r="A996" s="4"/>
      <c r="B996" s="4"/>
      <c r="C996" s="9"/>
      <c r="D996" s="10"/>
    </row>
    <row r="997" spans="1:4">
      <c r="A997" s="4"/>
      <c r="B997" s="4"/>
      <c r="C997" s="9"/>
      <c r="D997" s="10"/>
    </row>
    <row r="998" spans="1:4">
      <c r="A998" s="4"/>
      <c r="B998" s="4"/>
      <c r="C998" s="9"/>
      <c r="D998" s="10"/>
    </row>
    <row r="999" spans="1:4">
      <c r="A999" s="4"/>
      <c r="B999" s="4"/>
      <c r="C999" s="9"/>
      <c r="D999" s="10"/>
    </row>
    <row r="1000" spans="1:4">
      <c r="A1000" s="4"/>
      <c r="B1000" s="4"/>
      <c r="C1000" s="9"/>
      <c r="D1000" s="10"/>
    </row>
  </sheetData>
  <conditionalFormatting sqref="A2:D641">
    <cfRule type="expression" dxfId="1" priority="1">
      <formula>$C2:$C1000&gt;16105</formula>
    </cfRule>
  </conditionalFormatting>
  <conditionalFormatting sqref="A2:D641">
    <cfRule type="containsText" dxfId="0" priority="2" operator="containsText" text="Gujarat">
      <formula>NOT(ISERROR(SEARCH(("Gujarat"),(A2))))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34"/>
  <sheetViews>
    <sheetView workbookViewId="0"/>
  </sheetViews>
  <sheetFormatPr defaultColWidth="14.42578125" defaultRowHeight="15" customHeight="1"/>
  <sheetData>
    <row r="1" spans="1:1">
      <c r="A1" s="8" t="str">
        <f ca="1">IFERROR(__xludf.DUMMYFUNCTION("UNIQUE(Sheet1!B2:B641)"),"Andhra Pradesh")</f>
        <v>Andhra Pradesh</v>
      </c>
    </row>
    <row r="2" spans="1:1">
      <c r="A2" s="8" t="str">
        <f ca="1">IFERROR(__xludf.DUMMYFUNCTION("""COMPUTED_VALUE"""),"Uttar Pradesh")</f>
        <v>Uttar Pradesh</v>
      </c>
    </row>
    <row r="3" spans="1:1">
      <c r="A3" s="8" t="str">
        <f ca="1">IFERROR(__xludf.DUMMYFUNCTION("""COMPUTED_VALUE"""),"Gujarat")</f>
        <v>Gujarat</v>
      </c>
    </row>
    <row r="4" spans="1:1">
      <c r="A4" s="8" t="str">
        <f ca="1">IFERROR(__xludf.DUMMYFUNCTION("""COMPUTED_VALUE"""),"Maharashtra")</f>
        <v>Maharashtra</v>
      </c>
    </row>
    <row r="5" spans="1:1">
      <c r="A5" s="8" t="str">
        <f ca="1">IFERROR(__xludf.DUMMYFUNCTION("""COMPUTED_VALUE"""),"Mizoram")</f>
        <v>Mizoram</v>
      </c>
    </row>
    <row r="6" spans="1:1">
      <c r="A6" s="8" t="str">
        <f ca="1">IFERROR(__xludf.DUMMYFUNCTION("""COMPUTED_VALUE"""),"Rajasthan")</f>
        <v>Rajasthan</v>
      </c>
    </row>
    <row r="7" spans="1:1">
      <c r="A7" s="8" t="str">
        <f ca="1">IFERROR(__xludf.DUMMYFUNCTION("""COMPUTED_VALUE"""),"Kerala")</f>
        <v>Kerala</v>
      </c>
    </row>
    <row r="8" spans="1:1">
      <c r="A8" s="8" t="str">
        <f ca="1">IFERROR(__xludf.DUMMYFUNCTION("""COMPUTED_VALUE"""),"Madhya Pradesh")</f>
        <v>Madhya Pradesh</v>
      </c>
    </row>
    <row r="9" spans="1:1">
      <c r="A9" s="8" t="str">
        <f ca="1">IFERROR(__xludf.DUMMYFUNCTION("""COMPUTED_VALUE"""),"Uttarakhand")</f>
        <v>Uttarakhand</v>
      </c>
    </row>
    <row r="10" spans="1:1">
      <c r="A10" s="8" t="str">
        <f ca="1">IFERROR(__xludf.DUMMYFUNCTION("""COMPUTED_VALUE"""),"Haryana")</f>
        <v>Haryana</v>
      </c>
    </row>
    <row r="11" spans="1:1">
      <c r="A11" s="8" t="str">
        <f ca="1">IFERROR(__xludf.DUMMYFUNCTION("""COMPUTED_VALUE"""),"Punjab")</f>
        <v>Punjab</v>
      </c>
    </row>
    <row r="12" spans="1:1">
      <c r="A12" s="8" t="str">
        <f ca="1">IFERROR(__xludf.DUMMYFUNCTION("""COMPUTED_VALUE"""),"Jammu and Kashmir")</f>
        <v>Jammu and Kashmir</v>
      </c>
    </row>
    <row r="13" spans="1:1">
      <c r="A13" s="8" t="str">
        <f ca="1">IFERROR(__xludf.DUMMYFUNCTION("""COMPUTED_VALUE"""),"Arunachal Pradesh")</f>
        <v>Arunachal Pradesh</v>
      </c>
    </row>
    <row r="14" spans="1:1">
      <c r="A14" s="8" t="str">
        <f ca="1">IFERROR(__xludf.DUMMYFUNCTION("""COMPUTED_VALUE"""),"Orissa")</f>
        <v>Orissa</v>
      </c>
    </row>
    <row r="15" spans="1:1">
      <c r="A15" s="8" t="str">
        <f ca="1">IFERROR(__xludf.DUMMYFUNCTION("""COMPUTED_VALUE"""),"Bihar")</f>
        <v>Bihar</v>
      </c>
    </row>
    <row r="16" spans="1:1">
      <c r="A16" s="8" t="str">
        <f ca="1">IFERROR(__xludf.DUMMYFUNCTION("""COMPUTED_VALUE"""),"Tamil Nadu")</f>
        <v>Tamil Nadu</v>
      </c>
    </row>
    <row r="17" spans="1:1">
      <c r="A17" s="8" t="str">
        <f ca="1">IFERROR(__xludf.DUMMYFUNCTION("""COMPUTED_VALUE"""),"Karnataka")</f>
        <v>Karnataka</v>
      </c>
    </row>
    <row r="18" spans="1:1">
      <c r="A18" s="8" t="str">
        <f ca="1">IFERROR(__xludf.DUMMYFUNCTION("""COMPUTED_VALUE"""),"Assam")</f>
        <v>Assam</v>
      </c>
    </row>
    <row r="19" spans="1:1">
      <c r="A19" s="8" t="str">
        <f ca="1">IFERROR(__xludf.DUMMYFUNCTION("""COMPUTED_VALUE"""),"West Bengal")</f>
        <v>West Bengal</v>
      </c>
    </row>
    <row r="20" spans="1:1">
      <c r="A20" s="8" t="str">
        <f ca="1">IFERROR(__xludf.DUMMYFUNCTION("""COMPUTED_VALUE"""),"Chhattisgarh")</f>
        <v>Chhattisgarh</v>
      </c>
    </row>
    <row r="21" spans="1:1">
      <c r="A21" s="8" t="str">
        <f ca="1">IFERROR(__xludf.DUMMYFUNCTION("""COMPUTED_VALUE"""),"Manipur")</f>
        <v>Manipur</v>
      </c>
    </row>
    <row r="22" spans="1:1">
      <c r="A22" s="8" t="str">
        <f ca="1">IFERROR(__xludf.DUMMYFUNCTION("""COMPUTED_VALUE"""),"Jharkhand")</f>
        <v>Jharkhand</v>
      </c>
    </row>
    <row r="23" spans="1:1">
      <c r="A23" s="8" t="str">
        <f ca="1">IFERROR(__xludf.DUMMYFUNCTION("""COMPUTED_VALUE"""),"#N/A")</f>
        <v>#N/A</v>
      </c>
    </row>
    <row r="24" spans="1:1">
      <c r="A24" s="8" t="str">
        <f ca="1">IFERROR(__xludf.DUMMYFUNCTION("""COMPUTED_VALUE"""),"Himachal Pradesh")</f>
        <v>Himachal Pradesh</v>
      </c>
    </row>
    <row r="25" spans="1:1">
      <c r="A25" s="8" t="str">
        <f ca="1">IFERROR(__xludf.DUMMYFUNCTION("""COMPUTED_VALUE"""),"Chandigarh")</f>
        <v>Chandigarh</v>
      </c>
    </row>
    <row r="26" spans="1:1">
      <c r="A26" s="8" t="str">
        <f ca="1">IFERROR(__xludf.DUMMYFUNCTION("""COMPUTED_VALUE"""),"Daman and Diu")</f>
        <v>Daman and Diu</v>
      </c>
    </row>
    <row r="27" spans="1:1">
      <c r="A27" s="8" t="str">
        <f ca="1">IFERROR(__xludf.DUMMYFUNCTION("""COMPUTED_VALUE"""),"Tripura")</f>
        <v>Tripura</v>
      </c>
    </row>
    <row r="28" spans="1:1">
      <c r="A28" s="8" t="str">
        <f ca="1">IFERROR(__xludf.DUMMYFUNCTION("""COMPUTED_VALUE"""),"Nagaland")</f>
        <v>Nagaland</v>
      </c>
    </row>
    <row r="29" spans="1:1">
      <c r="A29" s="8" t="str">
        <f ca="1">IFERROR(__xludf.DUMMYFUNCTION("""COMPUTED_VALUE"""),"Meghalaya")</f>
        <v>Meghalaya</v>
      </c>
    </row>
    <row r="30" spans="1:1">
      <c r="A30" s="8" t="str">
        <f ca="1">IFERROR(__xludf.DUMMYFUNCTION("""COMPUTED_VALUE"""),"Puducherry")</f>
        <v>Puducherry</v>
      </c>
    </row>
    <row r="31" spans="1:1">
      <c r="A31" s="8" t="str">
        <f ca="1">IFERROR(__xludf.DUMMYFUNCTION("""COMPUTED_VALUE"""),"Lakshadweep")</f>
        <v>Lakshadweep</v>
      </c>
    </row>
    <row r="32" spans="1:1">
      <c r="A32" s="8" t="str">
        <f ca="1">IFERROR(__xludf.DUMMYFUNCTION("""COMPUTED_VALUE"""),"Delhi")</f>
        <v>Delhi</v>
      </c>
    </row>
    <row r="33" spans="1:1">
      <c r="A33" s="8" t="str">
        <f ca="1">IFERROR(__xludf.DUMMYFUNCTION("""COMPUTED_VALUE"""),"Andaman And Nicobar Islands")</f>
        <v>Andaman And Nicobar Islands</v>
      </c>
    </row>
    <row r="34" spans="1:1">
      <c r="A34" s="8" t="str">
        <f ca="1">IFERROR(__xludf.DUMMYFUNCTION("""COMPUTED_VALUE"""),"Goa")</f>
        <v>Goa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670"/>
  <sheetViews>
    <sheetView showGridLines="0" workbookViewId="0"/>
  </sheetViews>
  <sheetFormatPr defaultColWidth="14.42578125" defaultRowHeight="15" customHeight="1"/>
  <sheetData>
    <row r="1" spans="1:6">
      <c r="A1" s="14" t="s">
        <v>1</v>
      </c>
      <c r="B1" s="14" t="s">
        <v>0</v>
      </c>
      <c r="C1" s="31" t="s">
        <v>668</v>
      </c>
      <c r="F1" s="11" t="s">
        <v>5</v>
      </c>
    </row>
    <row r="2" spans="1:6">
      <c r="A2" s="12" t="s">
        <v>448</v>
      </c>
      <c r="B2" s="12" t="s">
        <v>447</v>
      </c>
      <c r="C2" s="32">
        <v>1841</v>
      </c>
    </row>
    <row r="3" spans="1:6">
      <c r="A3" s="21"/>
      <c r="B3" s="22" t="s">
        <v>581</v>
      </c>
      <c r="C3" s="33">
        <v>2672</v>
      </c>
    </row>
    <row r="4" spans="1:6">
      <c r="A4" s="12" t="s">
        <v>669</v>
      </c>
      <c r="B4" s="13"/>
      <c r="C4" s="32">
        <v>4513</v>
      </c>
    </row>
    <row r="5" spans="1:6">
      <c r="A5" s="12" t="s">
        <v>5</v>
      </c>
      <c r="B5" s="12" t="s">
        <v>4</v>
      </c>
      <c r="C5" s="32">
        <v>16105</v>
      </c>
    </row>
    <row r="6" spans="1:6">
      <c r="A6" s="21"/>
      <c r="B6" s="22" t="s">
        <v>34</v>
      </c>
      <c r="C6" s="33">
        <v>19130</v>
      </c>
    </row>
    <row r="7" spans="1:6">
      <c r="A7" s="21"/>
      <c r="B7" s="22" t="s">
        <v>144</v>
      </c>
      <c r="C7" s="33">
        <v>15152</v>
      </c>
    </row>
    <row r="8" spans="1:6">
      <c r="A8" s="21"/>
      <c r="B8" s="22" t="s">
        <v>197</v>
      </c>
      <c r="C8" s="33">
        <v>10807</v>
      </c>
    </row>
    <row r="9" spans="1:6">
      <c r="A9" s="21"/>
      <c r="B9" s="22" t="s">
        <v>238</v>
      </c>
      <c r="C9" s="33">
        <v>11391</v>
      </c>
    </row>
    <row r="10" spans="1:6">
      <c r="A10" s="21"/>
      <c r="B10" s="22" t="s">
        <v>257</v>
      </c>
      <c r="C10" s="33">
        <v>217</v>
      </c>
    </row>
    <row r="11" spans="1:6">
      <c r="A11" s="21"/>
      <c r="B11" s="22" t="s">
        <v>317</v>
      </c>
      <c r="C11" s="33">
        <v>11823</v>
      </c>
    </row>
    <row r="12" spans="1:6">
      <c r="A12" s="21"/>
      <c r="B12" s="22" t="s">
        <v>328</v>
      </c>
      <c r="C12" s="33">
        <v>16029</v>
      </c>
    </row>
    <row r="13" spans="1:6">
      <c r="A13" s="21"/>
      <c r="B13" s="22" t="s">
        <v>356</v>
      </c>
      <c r="C13" s="33">
        <v>8727</v>
      </c>
    </row>
    <row r="14" spans="1:6">
      <c r="A14" s="21"/>
      <c r="B14" s="22" t="s">
        <v>361</v>
      </c>
      <c r="C14" s="33">
        <v>17658</v>
      </c>
    </row>
    <row r="15" spans="1:6">
      <c r="A15" s="21"/>
      <c r="B15" s="22" t="s">
        <v>388</v>
      </c>
      <c r="C15" s="33">
        <v>18432</v>
      </c>
    </row>
    <row r="16" spans="1:6">
      <c r="A16" s="21"/>
      <c r="B16" s="22" t="s">
        <v>406</v>
      </c>
      <c r="C16" s="33">
        <v>9699</v>
      </c>
    </row>
    <row r="17" spans="1:3">
      <c r="A17" s="21"/>
      <c r="B17" s="22" t="s">
        <v>433</v>
      </c>
      <c r="C17" s="33">
        <v>14240</v>
      </c>
    </row>
    <row r="18" spans="1:3">
      <c r="A18" s="21"/>
      <c r="B18" s="22" t="s">
        <v>449</v>
      </c>
      <c r="C18" s="33">
        <v>7956</v>
      </c>
    </row>
    <row r="19" spans="1:3">
      <c r="A19" s="21"/>
      <c r="B19" s="22" t="s">
        <v>485</v>
      </c>
      <c r="C19" s="33">
        <v>17626</v>
      </c>
    </row>
    <row r="20" spans="1:3">
      <c r="A20" s="21"/>
      <c r="B20" s="22" t="s">
        <v>513</v>
      </c>
      <c r="C20" s="33">
        <v>7493</v>
      </c>
    </row>
    <row r="21" spans="1:3">
      <c r="A21" s="21"/>
      <c r="B21" s="22" t="s">
        <v>588</v>
      </c>
      <c r="C21" s="33">
        <v>13076</v>
      </c>
    </row>
    <row r="22" spans="1:3">
      <c r="A22" s="21"/>
      <c r="B22" s="22" t="s">
        <v>589</v>
      </c>
      <c r="C22" s="33">
        <v>5837</v>
      </c>
    </row>
    <row r="23" spans="1:3">
      <c r="A23" s="21"/>
      <c r="B23" s="22" t="s">
        <v>647</v>
      </c>
      <c r="C23" s="33">
        <v>11161</v>
      </c>
    </row>
    <row r="24" spans="1:3">
      <c r="A24" s="21"/>
      <c r="B24" s="22" t="s">
        <v>648</v>
      </c>
      <c r="C24" s="33">
        <v>6539</v>
      </c>
    </row>
    <row r="25" spans="1:3">
      <c r="A25" s="21"/>
      <c r="B25" s="22" t="s">
        <v>649</v>
      </c>
      <c r="C25" s="33">
        <v>12846</v>
      </c>
    </row>
    <row r="26" spans="1:3">
      <c r="A26" s="21"/>
      <c r="B26" s="22" t="s">
        <v>656</v>
      </c>
      <c r="C26" s="33">
        <v>7742</v>
      </c>
    </row>
    <row r="27" spans="1:3">
      <c r="A27" s="21"/>
      <c r="B27" s="22" t="s">
        <v>666</v>
      </c>
      <c r="C27" s="33">
        <v>15359</v>
      </c>
    </row>
    <row r="28" spans="1:3">
      <c r="A28" s="12" t="s">
        <v>670</v>
      </c>
      <c r="B28" s="13"/>
      <c r="C28" s="32">
        <v>275045</v>
      </c>
    </row>
    <row r="29" spans="1:3">
      <c r="A29" s="12" t="s">
        <v>38</v>
      </c>
      <c r="B29" s="12" t="s">
        <v>37</v>
      </c>
      <c r="C29" s="32">
        <v>6190</v>
      </c>
    </row>
    <row r="30" spans="1:3">
      <c r="A30" s="21"/>
      <c r="B30" s="22" t="s">
        <v>133</v>
      </c>
      <c r="C30" s="33">
        <v>4662</v>
      </c>
    </row>
    <row r="31" spans="1:3">
      <c r="A31" s="21"/>
      <c r="B31" s="22" t="s">
        <v>181</v>
      </c>
      <c r="C31" s="33">
        <v>9129</v>
      </c>
    </row>
    <row r="32" spans="1:3">
      <c r="A32" s="21"/>
      <c r="B32" s="22" t="s">
        <v>198</v>
      </c>
      <c r="C32" s="33">
        <v>4134</v>
      </c>
    </row>
    <row r="33" spans="1:3">
      <c r="A33" s="21"/>
      <c r="B33" s="22" t="s">
        <v>200</v>
      </c>
      <c r="C33" s="33">
        <v>3603</v>
      </c>
    </row>
    <row r="34" spans="1:3">
      <c r="A34" s="21"/>
      <c r="B34" s="22" t="s">
        <v>363</v>
      </c>
      <c r="C34" s="33">
        <v>6040</v>
      </c>
    </row>
    <row r="35" spans="1:3">
      <c r="A35" s="21"/>
      <c r="B35" s="22" t="s">
        <v>375</v>
      </c>
      <c r="C35" s="33">
        <v>5212</v>
      </c>
    </row>
    <row r="36" spans="1:3">
      <c r="A36" s="21"/>
      <c r="B36" s="22" t="s">
        <v>377</v>
      </c>
      <c r="C36" s="33">
        <v>3900</v>
      </c>
    </row>
    <row r="37" spans="1:3">
      <c r="A37" s="21"/>
      <c r="B37" s="22" t="s">
        <v>378</v>
      </c>
      <c r="C37" s="33">
        <v>3508</v>
      </c>
    </row>
    <row r="38" spans="1:3">
      <c r="A38" s="21"/>
      <c r="B38" s="22" t="s">
        <v>601</v>
      </c>
      <c r="C38" s="33">
        <v>2172</v>
      </c>
    </row>
    <row r="39" spans="1:3">
      <c r="A39" s="21"/>
      <c r="B39" s="22" t="s">
        <v>616</v>
      </c>
      <c r="C39" s="33">
        <v>2362</v>
      </c>
    </row>
    <row r="40" spans="1:3">
      <c r="A40" s="21"/>
      <c r="B40" s="22" t="s">
        <v>634</v>
      </c>
      <c r="C40" s="33">
        <v>6590</v>
      </c>
    </row>
    <row r="41" spans="1:3">
      <c r="A41" s="21"/>
      <c r="B41" s="22" t="s">
        <v>635</v>
      </c>
      <c r="C41" s="33">
        <v>7032</v>
      </c>
    </row>
    <row r="42" spans="1:3">
      <c r="A42" s="21"/>
      <c r="B42" s="22" t="s">
        <v>657</v>
      </c>
      <c r="C42" s="33">
        <v>7422</v>
      </c>
    </row>
    <row r="43" spans="1:3">
      <c r="A43" s="21"/>
      <c r="B43" s="22" t="s">
        <v>659</v>
      </c>
      <c r="C43" s="33">
        <v>8325</v>
      </c>
    </row>
    <row r="44" spans="1:3">
      <c r="A44" s="12" t="s">
        <v>671</v>
      </c>
      <c r="B44" s="13"/>
      <c r="C44" s="32">
        <v>80281</v>
      </c>
    </row>
    <row r="45" spans="1:3">
      <c r="A45" s="12" t="s">
        <v>58</v>
      </c>
      <c r="B45" s="12" t="s">
        <v>57</v>
      </c>
      <c r="C45" s="32">
        <v>2457</v>
      </c>
    </row>
    <row r="46" spans="1:3">
      <c r="A46" s="21"/>
      <c r="B46" s="22" t="s">
        <v>81</v>
      </c>
      <c r="C46" s="33">
        <v>2282</v>
      </c>
    </row>
    <row r="47" spans="1:3">
      <c r="A47" s="21"/>
      <c r="B47" s="22" t="s">
        <v>114</v>
      </c>
      <c r="C47" s="33">
        <v>1093</v>
      </c>
    </row>
    <row r="48" spans="1:3">
      <c r="A48" s="21"/>
      <c r="B48" s="22" t="s">
        <v>121</v>
      </c>
      <c r="C48" s="33">
        <v>3786</v>
      </c>
    </row>
    <row r="49" spans="1:3">
      <c r="A49" s="21"/>
      <c r="B49" s="22" t="s">
        <v>140</v>
      </c>
      <c r="C49" s="33">
        <v>1923</v>
      </c>
    </row>
    <row r="50" spans="1:3">
      <c r="A50" s="21"/>
      <c r="B50" s="22" t="s">
        <v>160</v>
      </c>
      <c r="C50" s="33">
        <v>1585</v>
      </c>
    </row>
    <row r="51" spans="1:3">
      <c r="A51" s="21"/>
      <c r="B51" s="22" t="s">
        <v>177</v>
      </c>
      <c r="C51" s="33">
        <v>3237</v>
      </c>
    </row>
    <row r="52" spans="1:3">
      <c r="A52" s="21"/>
      <c r="B52" s="22" t="s">
        <v>179</v>
      </c>
      <c r="C52" s="33">
        <v>2176</v>
      </c>
    </row>
    <row r="53" spans="1:3">
      <c r="A53" s="21"/>
      <c r="B53" s="22" t="s">
        <v>182</v>
      </c>
      <c r="C53" s="33">
        <v>3381</v>
      </c>
    </row>
    <row r="54" spans="1:3">
      <c r="A54" s="21"/>
      <c r="B54" s="22" t="s">
        <v>183</v>
      </c>
      <c r="C54" s="33">
        <v>4888</v>
      </c>
    </row>
    <row r="55" spans="1:3">
      <c r="A55" s="21"/>
      <c r="B55" s="22" t="s">
        <v>228</v>
      </c>
      <c r="C55" s="33">
        <v>1824</v>
      </c>
    </row>
    <row r="56" spans="1:3">
      <c r="A56" s="21"/>
      <c r="B56" s="22" t="s">
        <v>230</v>
      </c>
      <c r="C56" s="33">
        <v>3502</v>
      </c>
    </row>
    <row r="57" spans="1:3">
      <c r="A57" s="21"/>
      <c r="B57" s="22" t="s">
        <v>242</v>
      </c>
      <c r="C57" s="33">
        <v>1327</v>
      </c>
    </row>
    <row r="58" spans="1:3">
      <c r="A58" s="21"/>
      <c r="B58" s="22" t="s">
        <v>290</v>
      </c>
      <c r="C58" s="33">
        <v>2851</v>
      </c>
    </row>
    <row r="59" spans="1:3">
      <c r="A59" s="21"/>
      <c r="B59" s="22" t="s">
        <v>298</v>
      </c>
      <c r="C59" s="33">
        <v>3105</v>
      </c>
    </row>
    <row r="60" spans="1:3">
      <c r="A60" s="21"/>
      <c r="B60" s="22" t="s">
        <v>299</v>
      </c>
      <c r="C60" s="33">
        <v>955</v>
      </c>
    </row>
    <row r="61" spans="1:3">
      <c r="A61" s="21"/>
      <c r="B61" s="22" t="s">
        <v>314</v>
      </c>
      <c r="C61" s="33">
        <v>10434</v>
      </c>
    </row>
    <row r="62" spans="1:3">
      <c r="A62" s="21"/>
      <c r="B62" s="22" t="s">
        <v>316</v>
      </c>
      <c r="C62" s="33">
        <v>1809</v>
      </c>
    </row>
    <row r="63" spans="1:3">
      <c r="A63" s="21"/>
      <c r="B63" s="22" t="s">
        <v>343</v>
      </c>
      <c r="C63" s="33">
        <v>3296</v>
      </c>
    </row>
    <row r="64" spans="1:3">
      <c r="A64" s="21"/>
      <c r="B64" s="22" t="s">
        <v>366</v>
      </c>
      <c r="C64" s="33">
        <v>2277</v>
      </c>
    </row>
    <row r="65" spans="1:3">
      <c r="A65" s="21"/>
      <c r="B65" s="22" t="s">
        <v>415</v>
      </c>
      <c r="C65" s="33">
        <v>1551</v>
      </c>
    </row>
    <row r="66" spans="1:3">
      <c r="A66" s="21"/>
      <c r="B66" s="22" t="s">
        <v>426</v>
      </c>
      <c r="C66" s="33">
        <v>3973</v>
      </c>
    </row>
    <row r="67" spans="1:3">
      <c r="A67" s="21"/>
      <c r="B67" s="22" t="s">
        <v>432</v>
      </c>
      <c r="C67" s="33">
        <v>1052</v>
      </c>
    </row>
    <row r="68" spans="1:3">
      <c r="A68" s="21"/>
      <c r="B68" s="22" t="s">
        <v>573</v>
      </c>
      <c r="C68" s="33">
        <v>2668</v>
      </c>
    </row>
    <row r="69" spans="1:3">
      <c r="A69" s="21"/>
      <c r="B69" s="22" t="s">
        <v>579</v>
      </c>
      <c r="C69" s="33">
        <v>5204</v>
      </c>
    </row>
    <row r="70" spans="1:3">
      <c r="A70" s="21"/>
      <c r="B70" s="22" t="s">
        <v>615</v>
      </c>
      <c r="C70" s="33">
        <v>3790</v>
      </c>
    </row>
    <row r="71" spans="1:3">
      <c r="A71" s="21"/>
      <c r="B71" s="22" t="s">
        <v>625</v>
      </c>
      <c r="C71" s="33">
        <v>2012</v>
      </c>
    </row>
    <row r="72" spans="1:3">
      <c r="A72" s="12" t="s">
        <v>672</v>
      </c>
      <c r="B72" s="13"/>
      <c r="C72" s="32">
        <v>78438</v>
      </c>
    </row>
    <row r="73" spans="1:3">
      <c r="A73" s="12" t="s">
        <v>43</v>
      </c>
      <c r="B73" s="12" t="s">
        <v>42</v>
      </c>
      <c r="C73" s="32">
        <v>2830</v>
      </c>
    </row>
    <row r="74" spans="1:3">
      <c r="A74" s="21"/>
      <c r="B74" s="22" t="s">
        <v>46</v>
      </c>
      <c r="C74" s="33">
        <v>638</v>
      </c>
    </row>
    <row r="75" spans="1:3">
      <c r="A75" s="21"/>
      <c r="B75" s="22" t="s">
        <v>69</v>
      </c>
      <c r="C75" s="33">
        <v>3020</v>
      </c>
    </row>
    <row r="76" spans="1:3">
      <c r="A76" s="21"/>
      <c r="B76" s="22" t="s">
        <v>88</v>
      </c>
      <c r="C76" s="33">
        <v>1918</v>
      </c>
    </row>
    <row r="77" spans="1:3">
      <c r="A77" s="21"/>
      <c r="B77" s="22" t="s">
        <v>93</v>
      </c>
      <c r="C77" s="33">
        <v>2569</v>
      </c>
    </row>
    <row r="78" spans="1:3">
      <c r="A78" s="21"/>
      <c r="B78" s="22" t="s">
        <v>101</v>
      </c>
      <c r="C78" s="33">
        <v>2395</v>
      </c>
    </row>
    <row r="79" spans="1:3">
      <c r="A79" s="21"/>
      <c r="B79" s="22" t="s">
        <v>120</v>
      </c>
      <c r="C79" s="33">
        <v>1703</v>
      </c>
    </row>
    <row r="80" spans="1:3">
      <c r="A80" s="21"/>
      <c r="B80" s="22" t="s">
        <v>158</v>
      </c>
      <c r="C80" s="33">
        <v>2279</v>
      </c>
    </row>
    <row r="81" spans="1:3">
      <c r="A81" s="21"/>
      <c r="B81" s="22" t="s">
        <v>224</v>
      </c>
      <c r="C81" s="33">
        <v>4976</v>
      </c>
    </row>
    <row r="82" spans="1:3">
      <c r="A82" s="21"/>
      <c r="B82" s="22" t="s">
        <v>233</v>
      </c>
      <c r="C82" s="33">
        <v>2033</v>
      </c>
    </row>
    <row r="83" spans="1:3">
      <c r="A83" s="21"/>
      <c r="B83" s="22" t="s">
        <v>277</v>
      </c>
      <c r="C83" s="33">
        <v>3098</v>
      </c>
    </row>
    <row r="84" spans="1:3">
      <c r="A84" s="21"/>
      <c r="B84" s="22" t="s">
        <v>281</v>
      </c>
      <c r="C84" s="33">
        <v>931</v>
      </c>
    </row>
    <row r="85" spans="1:3">
      <c r="A85" s="21"/>
      <c r="B85" s="22" t="s">
        <v>295</v>
      </c>
      <c r="C85" s="33">
        <v>3332</v>
      </c>
    </row>
    <row r="86" spans="1:3">
      <c r="A86" s="21"/>
      <c r="B86" s="22" t="s">
        <v>322</v>
      </c>
      <c r="C86" s="33">
        <v>3057</v>
      </c>
    </row>
    <row r="87" spans="1:3">
      <c r="A87" s="21"/>
      <c r="B87" s="22" t="s">
        <v>327</v>
      </c>
      <c r="C87" s="33">
        <v>1486</v>
      </c>
    </row>
    <row r="88" spans="1:3">
      <c r="A88" s="21"/>
      <c r="B88" s="22" t="s">
        <v>337</v>
      </c>
      <c r="C88" s="33">
        <v>1884</v>
      </c>
    </row>
    <row r="89" spans="1:3">
      <c r="A89" s="21"/>
      <c r="B89" s="22" t="s">
        <v>367</v>
      </c>
      <c r="C89" s="33">
        <v>1228</v>
      </c>
    </row>
    <row r="90" spans="1:3">
      <c r="A90" s="21"/>
      <c r="B90" s="22" t="s">
        <v>382</v>
      </c>
      <c r="C90" s="33">
        <v>1788</v>
      </c>
    </row>
    <row r="91" spans="1:3">
      <c r="A91" s="21"/>
      <c r="B91" s="22" t="s">
        <v>383</v>
      </c>
      <c r="C91" s="33">
        <v>3501</v>
      </c>
    </row>
    <row r="92" spans="1:3">
      <c r="A92" s="21"/>
      <c r="B92" s="22" t="s">
        <v>419</v>
      </c>
      <c r="C92" s="33">
        <v>1419</v>
      </c>
    </row>
    <row r="93" spans="1:3">
      <c r="A93" s="21"/>
      <c r="B93" s="22" t="s">
        <v>422</v>
      </c>
      <c r="C93" s="33">
        <v>3172</v>
      </c>
    </row>
    <row r="94" spans="1:3">
      <c r="A94" s="21"/>
      <c r="B94" s="22" t="s">
        <v>431</v>
      </c>
      <c r="C94" s="33">
        <v>2355</v>
      </c>
    </row>
    <row r="95" spans="1:3">
      <c r="A95" s="21"/>
      <c r="B95" s="22" t="s">
        <v>442</v>
      </c>
      <c r="C95" s="33">
        <v>2494</v>
      </c>
    </row>
    <row r="96" spans="1:3">
      <c r="A96" s="21"/>
      <c r="B96" s="22" t="s">
        <v>473</v>
      </c>
      <c r="C96" s="33">
        <v>5228</v>
      </c>
    </row>
    <row r="97" spans="1:3">
      <c r="A97" s="21"/>
      <c r="B97" s="22" t="s">
        <v>478</v>
      </c>
      <c r="C97" s="33">
        <v>3202</v>
      </c>
    </row>
    <row r="98" spans="1:3">
      <c r="A98" s="21"/>
      <c r="B98" s="22" t="s">
        <v>495</v>
      </c>
      <c r="C98" s="33">
        <v>3229</v>
      </c>
    </row>
    <row r="99" spans="1:3">
      <c r="A99" s="21"/>
      <c r="B99" s="22" t="s">
        <v>522</v>
      </c>
      <c r="C99" s="33">
        <v>3881</v>
      </c>
    </row>
    <row r="100" spans="1:3">
      <c r="A100" s="21"/>
      <c r="B100" s="22" t="s">
        <v>528</v>
      </c>
      <c r="C100" s="33">
        <v>1687</v>
      </c>
    </row>
    <row r="101" spans="1:3">
      <c r="A101" s="21"/>
      <c r="B101" s="22" t="s">
        <v>533</v>
      </c>
      <c r="C101" s="33">
        <v>2904</v>
      </c>
    </row>
    <row r="102" spans="1:3">
      <c r="A102" s="21"/>
      <c r="B102" s="22" t="s">
        <v>541</v>
      </c>
      <c r="C102" s="33">
        <v>2641</v>
      </c>
    </row>
    <row r="103" spans="1:3">
      <c r="A103" s="21"/>
      <c r="B103" s="22" t="s">
        <v>553</v>
      </c>
      <c r="C103" s="33">
        <v>689</v>
      </c>
    </row>
    <row r="104" spans="1:3">
      <c r="A104" s="21"/>
      <c r="B104" s="22" t="s">
        <v>554</v>
      </c>
      <c r="C104" s="33">
        <v>349</v>
      </c>
    </row>
    <row r="105" spans="1:3">
      <c r="A105" s="21"/>
      <c r="B105" s="22" t="s">
        <v>570</v>
      </c>
      <c r="C105" s="33">
        <v>2294</v>
      </c>
    </row>
    <row r="106" spans="1:3">
      <c r="A106" s="21"/>
      <c r="B106" s="22" t="s">
        <v>574</v>
      </c>
      <c r="C106" s="33">
        <v>2219</v>
      </c>
    </row>
    <row r="107" spans="1:3">
      <c r="A107" s="21"/>
      <c r="B107" s="22" t="s">
        <v>594</v>
      </c>
      <c r="C107" s="33">
        <v>2425</v>
      </c>
    </row>
    <row r="108" spans="1:3">
      <c r="A108" s="21"/>
      <c r="B108" s="22" t="s">
        <v>640</v>
      </c>
      <c r="C108" s="33">
        <v>2036</v>
      </c>
    </row>
    <row r="109" spans="1:3">
      <c r="A109" s="12" t="s">
        <v>673</v>
      </c>
      <c r="B109" s="13"/>
      <c r="C109" s="32">
        <v>86890</v>
      </c>
    </row>
    <row r="110" spans="1:3">
      <c r="A110" s="12" t="s">
        <v>131</v>
      </c>
      <c r="B110" s="12" t="s">
        <v>131</v>
      </c>
      <c r="C110" s="32">
        <v>114</v>
      </c>
    </row>
    <row r="111" spans="1:3">
      <c r="A111" s="12" t="s">
        <v>674</v>
      </c>
      <c r="B111" s="13"/>
      <c r="C111" s="32">
        <v>114</v>
      </c>
    </row>
    <row r="112" spans="1:3">
      <c r="A112" s="12" t="s">
        <v>84</v>
      </c>
      <c r="B112" s="12" t="s">
        <v>83</v>
      </c>
      <c r="C112" s="32">
        <v>10470</v>
      </c>
    </row>
    <row r="113" spans="1:3">
      <c r="A113" s="21"/>
      <c r="B113" s="22" t="s">
        <v>108</v>
      </c>
      <c r="C113" s="33">
        <v>9439</v>
      </c>
    </row>
    <row r="114" spans="1:3">
      <c r="A114" s="21"/>
      <c r="B114" s="22" t="s">
        <v>171</v>
      </c>
      <c r="C114" s="33">
        <v>4084</v>
      </c>
    </row>
    <row r="115" spans="1:3">
      <c r="A115" s="21"/>
      <c r="B115" s="22" t="s">
        <v>192</v>
      </c>
      <c r="C115" s="33">
        <v>8535</v>
      </c>
    </row>
    <row r="116" spans="1:3">
      <c r="A116" s="21"/>
      <c r="B116" s="22" t="s">
        <v>279</v>
      </c>
      <c r="C116" s="33">
        <v>5838</v>
      </c>
    </row>
    <row r="117" spans="1:3">
      <c r="A117" s="21"/>
      <c r="B117" s="22" t="s">
        <v>293</v>
      </c>
      <c r="C117" s="33">
        <v>4235</v>
      </c>
    </row>
    <row r="118" spans="1:3">
      <c r="A118" s="21"/>
      <c r="B118" s="22" t="s">
        <v>351</v>
      </c>
      <c r="C118" s="33">
        <v>6598</v>
      </c>
    </row>
    <row r="119" spans="1:3">
      <c r="A119" s="21"/>
      <c r="B119" s="22" t="s">
        <v>387</v>
      </c>
      <c r="C119" s="33">
        <v>4790</v>
      </c>
    </row>
    <row r="120" spans="1:3">
      <c r="A120" s="21"/>
      <c r="B120" s="22" t="s">
        <v>437</v>
      </c>
      <c r="C120" s="33">
        <v>4653</v>
      </c>
    </row>
    <row r="121" spans="1:3">
      <c r="A121" s="21"/>
      <c r="B121" s="22" t="s">
        <v>500</v>
      </c>
      <c r="C121" s="33">
        <v>12383</v>
      </c>
    </row>
    <row r="122" spans="1:3">
      <c r="A122" s="21"/>
      <c r="B122" s="22" t="s">
        <v>504</v>
      </c>
      <c r="C122" s="33">
        <v>8070</v>
      </c>
    </row>
    <row r="123" spans="1:3">
      <c r="A123" s="21"/>
      <c r="B123" s="22" t="s">
        <v>597</v>
      </c>
      <c r="C123" s="33">
        <v>15732</v>
      </c>
    </row>
    <row r="124" spans="1:3">
      <c r="A124" s="12" t="s">
        <v>675</v>
      </c>
      <c r="B124" s="13"/>
      <c r="C124" s="32">
        <v>94827</v>
      </c>
    </row>
    <row r="125" spans="1:3">
      <c r="A125" s="12" t="s">
        <v>156</v>
      </c>
      <c r="B125" s="12" t="s">
        <v>155</v>
      </c>
      <c r="C125" s="32">
        <v>72</v>
      </c>
    </row>
    <row r="126" spans="1:3">
      <c r="A126" s="21"/>
      <c r="B126" s="22" t="s">
        <v>188</v>
      </c>
      <c r="C126" s="33">
        <v>39</v>
      </c>
    </row>
    <row r="127" spans="1:3">
      <c r="A127" s="12" t="s">
        <v>676</v>
      </c>
      <c r="B127" s="13"/>
      <c r="C127" s="32">
        <v>111</v>
      </c>
    </row>
    <row r="128" spans="1:3">
      <c r="A128" s="12" t="s">
        <v>446</v>
      </c>
      <c r="B128" s="12" t="s">
        <v>445</v>
      </c>
      <c r="C128" s="32">
        <v>35</v>
      </c>
    </row>
    <row r="129" spans="1:3">
      <c r="A129" s="12" t="s">
        <v>677</v>
      </c>
      <c r="B129" s="13"/>
      <c r="C129" s="32">
        <v>35</v>
      </c>
    </row>
    <row r="130" spans="1:3">
      <c r="A130" s="12" t="s">
        <v>455</v>
      </c>
      <c r="B130" s="12" t="s">
        <v>454</v>
      </c>
      <c r="C130" s="32">
        <v>1736</v>
      </c>
    </row>
    <row r="131" spans="1:3">
      <c r="A131" s="21"/>
      <c r="B131" s="22" t="s">
        <v>584</v>
      </c>
      <c r="C131" s="33">
        <v>1966</v>
      </c>
    </row>
    <row r="132" spans="1:3">
      <c r="A132" s="12" t="s">
        <v>678</v>
      </c>
      <c r="B132" s="13"/>
      <c r="C132" s="32">
        <v>3702</v>
      </c>
    </row>
    <row r="133" spans="1:3">
      <c r="A133" s="12" t="s">
        <v>9</v>
      </c>
      <c r="B133" s="12" t="s">
        <v>8</v>
      </c>
      <c r="C133" s="32">
        <v>8107</v>
      </c>
    </row>
    <row r="134" spans="1:3">
      <c r="A134" s="21"/>
      <c r="B134" s="22" t="s">
        <v>30</v>
      </c>
      <c r="C134" s="33">
        <v>7397</v>
      </c>
    </row>
    <row r="135" spans="1:3">
      <c r="A135" s="21"/>
      <c r="B135" s="22" t="s">
        <v>33</v>
      </c>
      <c r="C135" s="33">
        <v>3204</v>
      </c>
    </row>
    <row r="136" spans="1:3">
      <c r="A136" s="21"/>
      <c r="B136" s="22" t="s">
        <v>64</v>
      </c>
      <c r="C136" s="33">
        <v>10743</v>
      </c>
    </row>
    <row r="137" spans="1:3">
      <c r="A137" s="21"/>
      <c r="B137" s="22" t="s">
        <v>96</v>
      </c>
      <c r="C137" s="33">
        <v>6509</v>
      </c>
    </row>
    <row r="138" spans="1:3">
      <c r="A138" s="21"/>
      <c r="B138" s="22" t="s">
        <v>97</v>
      </c>
      <c r="C138" s="33">
        <v>10034</v>
      </c>
    </row>
    <row r="139" spans="1:3">
      <c r="A139" s="21"/>
      <c r="B139" s="22" t="s">
        <v>218</v>
      </c>
      <c r="C139" s="33">
        <v>2140</v>
      </c>
    </row>
    <row r="140" spans="1:3">
      <c r="A140" s="21"/>
      <c r="B140" s="22" t="s">
        <v>275</v>
      </c>
      <c r="C140" s="33">
        <v>14184</v>
      </c>
    </row>
    <row r="141" spans="1:3">
      <c r="A141" s="21"/>
      <c r="B141" s="22" t="s">
        <v>291</v>
      </c>
      <c r="C141" s="33">
        <v>8831</v>
      </c>
    </row>
    <row r="142" spans="1:3">
      <c r="A142" s="21"/>
      <c r="B142" s="22" t="s">
        <v>294</v>
      </c>
      <c r="C142" s="33">
        <v>45674</v>
      </c>
    </row>
    <row r="143" spans="1:3">
      <c r="A143" s="21"/>
      <c r="B143" s="22" t="s">
        <v>331</v>
      </c>
      <c r="C143" s="33">
        <v>3953</v>
      </c>
    </row>
    <row r="144" spans="1:3">
      <c r="A144" s="21"/>
      <c r="B144" s="22" t="s">
        <v>391</v>
      </c>
      <c r="C144" s="33">
        <v>4401</v>
      </c>
    </row>
    <row r="145" spans="1:3">
      <c r="A145" s="21"/>
      <c r="B145" s="22" t="s">
        <v>438</v>
      </c>
      <c r="C145" s="33">
        <v>2817</v>
      </c>
    </row>
    <row r="146" spans="1:3">
      <c r="A146" s="21"/>
      <c r="B146" s="22" t="s">
        <v>441</v>
      </c>
      <c r="C146" s="33">
        <v>2246</v>
      </c>
    </row>
    <row r="147" spans="1:3">
      <c r="A147" s="21"/>
      <c r="B147" s="22" t="s">
        <v>467</v>
      </c>
      <c r="C147" s="33">
        <v>5231</v>
      </c>
    </row>
    <row r="148" spans="1:3">
      <c r="A148" s="21"/>
      <c r="B148" s="22" t="s">
        <v>475</v>
      </c>
      <c r="C148" s="33">
        <v>5792</v>
      </c>
    </row>
    <row r="149" spans="1:3">
      <c r="A149" s="21"/>
      <c r="B149" s="22" t="s">
        <v>484</v>
      </c>
      <c r="C149" s="33">
        <v>2316</v>
      </c>
    </row>
    <row r="150" spans="1:3">
      <c r="A150" s="21"/>
      <c r="B150" s="22" t="s">
        <v>503</v>
      </c>
      <c r="C150" s="33">
        <v>11198</v>
      </c>
    </row>
    <row r="151" spans="1:3">
      <c r="A151" s="21"/>
      <c r="B151" s="22" t="s">
        <v>525</v>
      </c>
      <c r="C151" s="33">
        <v>7394</v>
      </c>
    </row>
    <row r="152" spans="1:3">
      <c r="A152" s="21"/>
      <c r="B152" s="22" t="s">
        <v>595</v>
      </c>
      <c r="C152" s="33">
        <v>4549</v>
      </c>
    </row>
    <row r="153" spans="1:3">
      <c r="A153" s="21"/>
      <c r="B153" s="22" t="s">
        <v>596</v>
      </c>
      <c r="C153" s="33">
        <v>10423</v>
      </c>
    </row>
    <row r="154" spans="1:3">
      <c r="A154" s="21"/>
      <c r="B154" s="22" t="s">
        <v>599</v>
      </c>
      <c r="C154" s="33">
        <v>3139</v>
      </c>
    </row>
    <row r="155" spans="1:3">
      <c r="A155" s="21"/>
      <c r="B155" s="22" t="s">
        <v>605</v>
      </c>
      <c r="C155" s="33">
        <v>1766</v>
      </c>
    </row>
    <row r="156" spans="1:3">
      <c r="A156" s="21"/>
      <c r="B156" s="22" t="s">
        <v>639</v>
      </c>
      <c r="C156" s="33">
        <v>7546</v>
      </c>
    </row>
    <row r="157" spans="1:3">
      <c r="A157" s="21"/>
      <c r="B157" s="22" t="s">
        <v>641</v>
      </c>
      <c r="C157" s="33">
        <v>3008</v>
      </c>
    </row>
    <row r="158" spans="1:3">
      <c r="A158" s="12" t="s">
        <v>679</v>
      </c>
      <c r="B158" s="13"/>
      <c r="C158" s="32">
        <v>192602</v>
      </c>
    </row>
    <row r="159" spans="1:3">
      <c r="A159" s="12" t="s">
        <v>27</v>
      </c>
      <c r="B159" s="12" t="s">
        <v>26</v>
      </c>
      <c r="C159" s="32">
        <v>1574</v>
      </c>
    </row>
    <row r="160" spans="1:3">
      <c r="A160" s="21"/>
      <c r="B160" s="22" t="s">
        <v>100</v>
      </c>
      <c r="C160" s="33">
        <v>4778</v>
      </c>
    </row>
    <row r="161" spans="1:3">
      <c r="A161" s="21"/>
      <c r="B161" s="22" t="s">
        <v>206</v>
      </c>
      <c r="C161" s="33">
        <v>741</v>
      </c>
    </row>
    <row r="162" spans="1:3">
      <c r="A162" s="21"/>
      <c r="B162" s="22" t="s">
        <v>209</v>
      </c>
      <c r="C162" s="33">
        <v>2538</v>
      </c>
    </row>
    <row r="163" spans="1:3">
      <c r="A163" s="21"/>
      <c r="B163" s="22" t="s">
        <v>240</v>
      </c>
      <c r="C163" s="33">
        <v>1258</v>
      </c>
    </row>
    <row r="164" spans="1:3">
      <c r="A164" s="21"/>
      <c r="B164" s="22" t="s">
        <v>253</v>
      </c>
      <c r="C164" s="33">
        <v>3983</v>
      </c>
    </row>
    <row r="165" spans="1:3">
      <c r="A165" s="21"/>
      <c r="B165" s="22" t="s">
        <v>283</v>
      </c>
      <c r="C165" s="33">
        <v>1834</v>
      </c>
    </row>
    <row r="166" spans="1:3">
      <c r="A166" s="21"/>
      <c r="B166" s="22" t="s">
        <v>288</v>
      </c>
      <c r="C166" s="33">
        <v>2702</v>
      </c>
    </row>
    <row r="167" spans="1:3">
      <c r="A167" s="21"/>
      <c r="B167" s="22" t="s">
        <v>296</v>
      </c>
      <c r="C167" s="33">
        <v>2317</v>
      </c>
    </row>
    <row r="168" spans="1:3">
      <c r="A168" s="21"/>
      <c r="B168" s="22" t="s">
        <v>318</v>
      </c>
      <c r="C168" s="33">
        <v>2520</v>
      </c>
    </row>
    <row r="169" spans="1:3">
      <c r="A169" s="21"/>
      <c r="B169" s="22" t="s">
        <v>362</v>
      </c>
      <c r="C169" s="33">
        <v>1530</v>
      </c>
    </row>
    <row r="170" spans="1:3">
      <c r="A170" s="21"/>
      <c r="B170" s="22" t="s">
        <v>390</v>
      </c>
      <c r="C170" s="33">
        <v>1899</v>
      </c>
    </row>
    <row r="171" spans="1:3">
      <c r="A171" s="21"/>
      <c r="B171" s="22" t="s">
        <v>408</v>
      </c>
      <c r="C171" s="33">
        <v>1507</v>
      </c>
    </row>
    <row r="172" spans="1:3">
      <c r="A172" s="21"/>
      <c r="B172" s="22" t="s">
        <v>465</v>
      </c>
      <c r="C172" s="33">
        <v>1359</v>
      </c>
    </row>
    <row r="173" spans="1:3">
      <c r="A173" s="21"/>
      <c r="B173" s="22" t="s">
        <v>466</v>
      </c>
      <c r="C173" s="33">
        <v>898</v>
      </c>
    </row>
    <row r="174" spans="1:3">
      <c r="A174" s="21"/>
      <c r="B174" s="22" t="s">
        <v>468</v>
      </c>
      <c r="C174" s="33">
        <v>1268</v>
      </c>
    </row>
    <row r="175" spans="1:3">
      <c r="A175" s="21"/>
      <c r="B175" s="22" t="s">
        <v>519</v>
      </c>
      <c r="C175" s="33">
        <v>1594</v>
      </c>
    </row>
    <row r="176" spans="1:3">
      <c r="A176" s="21"/>
      <c r="B176" s="22" t="s">
        <v>521</v>
      </c>
      <c r="C176" s="33">
        <v>1745</v>
      </c>
    </row>
    <row r="177" spans="1:3">
      <c r="A177" s="21"/>
      <c r="B177" s="22" t="s">
        <v>569</v>
      </c>
      <c r="C177" s="33">
        <v>4277</v>
      </c>
    </row>
    <row r="178" spans="1:3">
      <c r="A178" s="21"/>
      <c r="B178" s="22" t="s">
        <v>578</v>
      </c>
      <c r="C178" s="33">
        <v>2122</v>
      </c>
    </row>
    <row r="179" spans="1:3">
      <c r="A179" s="21"/>
      <c r="B179" s="22" t="s">
        <v>663</v>
      </c>
      <c r="C179" s="33">
        <v>1768</v>
      </c>
    </row>
    <row r="180" spans="1:3">
      <c r="A180" s="12" t="s">
        <v>680</v>
      </c>
      <c r="B180" s="13"/>
      <c r="C180" s="32">
        <v>44212</v>
      </c>
    </row>
    <row r="181" spans="1:3">
      <c r="A181" s="12" t="s">
        <v>125</v>
      </c>
      <c r="B181" s="12" t="s">
        <v>124</v>
      </c>
      <c r="C181" s="32">
        <v>6522</v>
      </c>
    </row>
    <row r="182" spans="1:3">
      <c r="A182" s="21"/>
      <c r="B182" s="22" t="s">
        <v>302</v>
      </c>
      <c r="C182" s="33">
        <v>5739</v>
      </c>
    </row>
    <row r="183" spans="1:3">
      <c r="A183" s="21"/>
      <c r="B183" s="22" t="s">
        <v>335</v>
      </c>
      <c r="C183" s="33">
        <v>6401</v>
      </c>
    </row>
    <row r="184" spans="1:3">
      <c r="A184" s="21"/>
      <c r="B184" s="22" t="s">
        <v>359</v>
      </c>
      <c r="C184" s="33">
        <v>5503</v>
      </c>
    </row>
    <row r="185" spans="1:3">
      <c r="A185" s="21"/>
      <c r="B185" s="22" t="s">
        <v>398</v>
      </c>
      <c r="C185" s="33">
        <v>3950</v>
      </c>
    </row>
    <row r="186" spans="1:3">
      <c r="A186" s="21"/>
      <c r="B186" s="22" t="s">
        <v>556</v>
      </c>
      <c r="C186" s="33">
        <v>5131</v>
      </c>
    </row>
    <row r="187" spans="1:3">
      <c r="A187" s="21"/>
      <c r="B187" s="22" t="s">
        <v>567</v>
      </c>
      <c r="C187" s="33">
        <v>2825</v>
      </c>
    </row>
    <row r="188" spans="1:3">
      <c r="A188" s="21"/>
      <c r="B188" s="22" t="s">
        <v>575</v>
      </c>
      <c r="C188" s="33">
        <v>1936</v>
      </c>
    </row>
    <row r="189" spans="1:3">
      <c r="A189" s="21"/>
      <c r="B189" s="22" t="s">
        <v>632</v>
      </c>
      <c r="C189" s="33">
        <v>1540</v>
      </c>
    </row>
    <row r="190" spans="1:3">
      <c r="A190" s="12" t="s">
        <v>681</v>
      </c>
      <c r="B190" s="13"/>
      <c r="C190" s="32">
        <v>39547</v>
      </c>
    </row>
    <row r="191" spans="1:3">
      <c r="A191" s="12" t="s">
        <v>36</v>
      </c>
      <c r="B191" s="12" t="s">
        <v>35</v>
      </c>
      <c r="C191" s="32">
        <v>3574</v>
      </c>
    </row>
    <row r="192" spans="1:3">
      <c r="A192" s="21"/>
      <c r="B192" s="22" t="s">
        <v>51</v>
      </c>
      <c r="C192" s="33">
        <v>1361</v>
      </c>
    </row>
    <row r="193" spans="1:3">
      <c r="A193" s="21"/>
      <c r="B193" s="22" t="s">
        <v>66</v>
      </c>
      <c r="C193" s="33">
        <v>345</v>
      </c>
    </row>
    <row r="194" spans="1:3">
      <c r="A194" s="21"/>
      <c r="B194" s="22" t="s">
        <v>74</v>
      </c>
      <c r="C194" s="33">
        <v>4243</v>
      </c>
    </row>
    <row r="195" spans="1:3">
      <c r="A195" s="21"/>
      <c r="B195" s="22" t="s">
        <v>189</v>
      </c>
      <c r="C195" s="33">
        <v>8912</v>
      </c>
    </row>
    <row r="196" spans="1:3">
      <c r="A196" s="21"/>
      <c r="B196" s="22" t="s">
        <v>217</v>
      </c>
      <c r="C196" s="33">
        <v>259</v>
      </c>
    </row>
    <row r="197" spans="1:3">
      <c r="A197" s="21"/>
      <c r="B197" s="22" t="s">
        <v>274</v>
      </c>
      <c r="C197" s="33">
        <v>2342</v>
      </c>
    </row>
    <row r="198" spans="1:3">
      <c r="A198" s="21"/>
      <c r="B198" s="22" t="s">
        <v>315</v>
      </c>
      <c r="C198" s="33">
        <v>14036</v>
      </c>
    </row>
    <row r="199" spans="1:3">
      <c r="A199" s="21"/>
      <c r="B199" s="22" t="s">
        <v>321</v>
      </c>
      <c r="C199" s="33">
        <v>2502</v>
      </c>
    </row>
    <row r="200" spans="1:3">
      <c r="A200" s="21"/>
      <c r="B200" s="22" t="s">
        <v>338</v>
      </c>
      <c r="C200" s="33">
        <v>1644</v>
      </c>
    </row>
    <row r="201" spans="1:3">
      <c r="A201" s="21"/>
      <c r="B201" s="22" t="s">
        <v>358</v>
      </c>
      <c r="C201" s="33">
        <v>410</v>
      </c>
    </row>
    <row r="202" spans="1:3">
      <c r="A202" s="21"/>
      <c r="B202" s="22" t="s">
        <v>360</v>
      </c>
      <c r="C202" s="33">
        <v>2379</v>
      </c>
    </row>
    <row r="203" spans="1:3">
      <c r="A203" s="21"/>
      <c r="B203" s="22" t="s">
        <v>373</v>
      </c>
      <c r="C203" s="33">
        <v>45110</v>
      </c>
    </row>
    <row r="204" spans="1:3">
      <c r="A204" s="21"/>
      <c r="B204" s="22" t="s">
        <v>488</v>
      </c>
      <c r="C204" s="33">
        <v>1086</v>
      </c>
    </row>
    <row r="205" spans="1:3">
      <c r="A205" s="21"/>
      <c r="B205" s="22" t="s">
        <v>489</v>
      </c>
      <c r="C205" s="33">
        <v>1674</v>
      </c>
    </row>
    <row r="206" spans="1:3">
      <c r="A206" s="21"/>
      <c r="B206" s="22" t="s">
        <v>505</v>
      </c>
      <c r="C206" s="33">
        <v>2630</v>
      </c>
    </row>
    <row r="207" spans="1:3">
      <c r="A207" s="21"/>
      <c r="B207" s="22" t="s">
        <v>509</v>
      </c>
      <c r="C207" s="33">
        <v>1329</v>
      </c>
    </row>
    <row r="208" spans="1:3">
      <c r="A208" s="21"/>
      <c r="B208" s="22" t="s">
        <v>517</v>
      </c>
      <c r="C208" s="33">
        <v>1719</v>
      </c>
    </row>
    <row r="209" spans="1:3">
      <c r="A209" s="21"/>
      <c r="B209" s="22" t="s">
        <v>534</v>
      </c>
      <c r="C209" s="33">
        <v>904</v>
      </c>
    </row>
    <row r="210" spans="1:3">
      <c r="A210" s="21"/>
      <c r="B210" s="22" t="s">
        <v>560</v>
      </c>
      <c r="C210" s="33">
        <v>312</v>
      </c>
    </row>
    <row r="211" spans="1:3">
      <c r="A211" s="21"/>
      <c r="B211" s="22" t="s">
        <v>590</v>
      </c>
      <c r="C211" s="33">
        <v>1979</v>
      </c>
    </row>
    <row r="212" spans="1:3">
      <c r="A212" s="21"/>
      <c r="B212" s="22" t="s">
        <v>627</v>
      </c>
      <c r="C212" s="33">
        <v>2637</v>
      </c>
    </row>
    <row r="213" spans="1:3">
      <c r="A213" s="12" t="s">
        <v>682</v>
      </c>
      <c r="B213" s="13"/>
      <c r="C213" s="32">
        <v>101387</v>
      </c>
    </row>
    <row r="214" spans="1:3">
      <c r="A214" s="12" t="s">
        <v>113</v>
      </c>
      <c r="B214" s="12" t="s">
        <v>112</v>
      </c>
      <c r="C214" s="32">
        <v>2883</v>
      </c>
    </row>
    <row r="215" spans="1:3">
      <c r="A215" s="21"/>
      <c r="B215" s="22" t="s">
        <v>134</v>
      </c>
      <c r="C215" s="33">
        <v>3718</v>
      </c>
    </row>
    <row r="216" spans="1:3">
      <c r="A216" s="21"/>
      <c r="B216" s="22" t="s">
        <v>166</v>
      </c>
      <c r="C216" s="33">
        <v>2477</v>
      </c>
    </row>
    <row r="217" spans="1:3">
      <c r="A217" s="21"/>
      <c r="B217" s="22" t="s">
        <v>172</v>
      </c>
      <c r="C217" s="33">
        <v>2040</v>
      </c>
    </row>
    <row r="218" spans="1:3">
      <c r="A218" s="21"/>
      <c r="B218" s="22" t="s">
        <v>190</v>
      </c>
      <c r="C218" s="33">
        <v>3761</v>
      </c>
    </row>
    <row r="219" spans="1:3">
      <c r="A219" s="21"/>
      <c r="B219" s="22" t="s">
        <v>221</v>
      </c>
      <c r="C219" s="33">
        <v>4093</v>
      </c>
    </row>
    <row r="220" spans="1:3">
      <c r="A220" s="21"/>
      <c r="B220" s="22" t="s">
        <v>227</v>
      </c>
      <c r="C220" s="33">
        <v>4962</v>
      </c>
    </row>
    <row r="221" spans="1:3">
      <c r="A221" s="21"/>
      <c r="B221" s="22" t="s">
        <v>229</v>
      </c>
      <c r="C221" s="33">
        <v>2266</v>
      </c>
    </row>
    <row r="222" spans="1:3">
      <c r="A222" s="21"/>
      <c r="B222" s="22" t="s">
        <v>236</v>
      </c>
      <c r="C222" s="33">
        <v>5360</v>
      </c>
    </row>
    <row r="223" spans="1:3">
      <c r="A223" s="21"/>
      <c r="B223" s="22" t="s">
        <v>251</v>
      </c>
      <c r="C223" s="33">
        <v>3555</v>
      </c>
    </row>
    <row r="224" spans="1:3">
      <c r="A224" s="21"/>
      <c r="B224" s="22" t="s">
        <v>276</v>
      </c>
      <c r="C224" s="33">
        <v>1811</v>
      </c>
    </row>
    <row r="225" spans="1:3">
      <c r="A225" s="21"/>
      <c r="B225" s="22" t="s">
        <v>334</v>
      </c>
      <c r="C225" s="33">
        <v>2535</v>
      </c>
    </row>
    <row r="226" spans="1:3">
      <c r="A226" s="21"/>
      <c r="B226" s="22" t="s">
        <v>341</v>
      </c>
      <c r="C226" s="33">
        <v>2540</v>
      </c>
    </row>
    <row r="227" spans="1:3">
      <c r="A227" s="21"/>
      <c r="B227" s="22" t="s">
        <v>370</v>
      </c>
      <c r="C227" s="33">
        <v>4291</v>
      </c>
    </row>
    <row r="228" spans="1:3">
      <c r="A228" s="21"/>
      <c r="B228" s="22" t="s">
        <v>374</v>
      </c>
      <c r="C228" s="33">
        <v>1502</v>
      </c>
    </row>
    <row r="229" spans="1:3">
      <c r="A229" s="21"/>
      <c r="B229" s="22" t="s">
        <v>461</v>
      </c>
      <c r="C229" s="33">
        <v>1811</v>
      </c>
    </row>
    <row r="230" spans="1:3">
      <c r="A230" s="21"/>
      <c r="B230" s="22" t="s">
        <v>463</v>
      </c>
      <c r="C230" s="33">
        <v>4393</v>
      </c>
    </row>
    <row r="231" spans="1:3">
      <c r="A231" s="21"/>
      <c r="B231" s="22" t="s">
        <v>474</v>
      </c>
      <c r="C231" s="33">
        <v>7224</v>
      </c>
    </row>
    <row r="232" spans="1:3">
      <c r="A232" s="21"/>
      <c r="B232" s="22" t="s">
        <v>493</v>
      </c>
      <c r="C232" s="33">
        <v>3562</v>
      </c>
    </row>
    <row r="233" spans="1:3">
      <c r="A233" s="21"/>
      <c r="B233" s="22" t="s">
        <v>510</v>
      </c>
      <c r="C233" s="33">
        <v>1341</v>
      </c>
    </row>
    <row r="234" spans="1:3">
      <c r="A234" s="21"/>
      <c r="B234" s="22" t="s">
        <v>512</v>
      </c>
      <c r="C234" s="33">
        <v>5097</v>
      </c>
    </row>
    <row r="235" spans="1:3">
      <c r="A235" s="21"/>
      <c r="B235" s="22" t="s">
        <v>529</v>
      </c>
      <c r="C235" s="33">
        <v>2063</v>
      </c>
    </row>
    <row r="236" spans="1:3">
      <c r="A236" s="21"/>
      <c r="B236" s="22" t="s">
        <v>564</v>
      </c>
      <c r="C236" s="33">
        <v>3774</v>
      </c>
    </row>
    <row r="237" spans="1:3">
      <c r="A237" s="12" t="s">
        <v>683</v>
      </c>
      <c r="B237" s="13"/>
      <c r="C237" s="32">
        <v>77059</v>
      </c>
    </row>
    <row r="238" spans="1:3">
      <c r="A238" s="12" t="s">
        <v>53</v>
      </c>
      <c r="B238" s="12" t="s">
        <v>52</v>
      </c>
      <c r="C238" s="32">
        <v>6552</v>
      </c>
    </row>
    <row r="239" spans="1:3">
      <c r="A239" s="21"/>
      <c r="B239" s="22" t="s">
        <v>67</v>
      </c>
      <c r="C239" s="33">
        <v>2196</v>
      </c>
    </row>
    <row r="240" spans="1:3">
      <c r="A240" s="21"/>
      <c r="B240" s="22" t="s">
        <v>68</v>
      </c>
      <c r="C240" s="33">
        <v>2298</v>
      </c>
    </row>
    <row r="241" spans="1:3">
      <c r="A241" s="21"/>
      <c r="B241" s="22" t="s">
        <v>89</v>
      </c>
      <c r="C241" s="33">
        <v>13433</v>
      </c>
    </row>
    <row r="242" spans="1:3">
      <c r="A242" s="21"/>
      <c r="B242" s="22" t="s">
        <v>90</v>
      </c>
      <c r="C242" s="33">
        <v>8461</v>
      </c>
    </row>
    <row r="243" spans="1:3">
      <c r="A243" s="21"/>
      <c r="B243" s="22" t="s">
        <v>104</v>
      </c>
      <c r="C243" s="33">
        <v>5448</v>
      </c>
    </row>
    <row r="244" spans="1:3">
      <c r="A244" s="21"/>
      <c r="B244" s="22" t="s">
        <v>105</v>
      </c>
      <c r="C244" s="33">
        <v>19028</v>
      </c>
    </row>
    <row r="245" spans="1:3">
      <c r="A245" s="21"/>
      <c r="B245" s="22" t="s">
        <v>123</v>
      </c>
      <c r="C245" s="33">
        <v>5648</v>
      </c>
    </row>
    <row r="246" spans="1:3">
      <c r="A246" s="21"/>
      <c r="B246" s="22" t="s">
        <v>138</v>
      </c>
      <c r="C246" s="33">
        <v>4244</v>
      </c>
    </row>
    <row r="247" spans="1:3">
      <c r="A247" s="21"/>
      <c r="B247" s="22" t="s">
        <v>139</v>
      </c>
      <c r="C247" s="33">
        <v>7202</v>
      </c>
    </row>
    <row r="248" spans="1:3">
      <c r="A248" s="21"/>
      <c r="B248" s="22" t="s">
        <v>141</v>
      </c>
      <c r="C248" s="33">
        <v>8436</v>
      </c>
    </row>
    <row r="249" spans="1:3">
      <c r="A249" s="21"/>
      <c r="B249" s="22" t="s">
        <v>154</v>
      </c>
      <c r="C249" s="33">
        <v>4861</v>
      </c>
    </row>
    <row r="250" spans="1:3">
      <c r="A250" s="21"/>
      <c r="B250" s="22" t="s">
        <v>163</v>
      </c>
      <c r="C250" s="33">
        <v>5924</v>
      </c>
    </row>
    <row r="251" spans="1:3">
      <c r="A251" s="21"/>
      <c r="B251" s="22" t="s">
        <v>175</v>
      </c>
      <c r="C251" s="33">
        <v>4260</v>
      </c>
    </row>
    <row r="252" spans="1:3">
      <c r="A252" s="21"/>
      <c r="B252" s="22" t="s">
        <v>214</v>
      </c>
      <c r="C252" s="33">
        <v>4657</v>
      </c>
    </row>
    <row r="253" spans="1:3">
      <c r="A253" s="21"/>
      <c r="B253" s="22" t="s">
        <v>235</v>
      </c>
      <c r="C253" s="33">
        <v>10954</v>
      </c>
    </row>
    <row r="254" spans="1:3">
      <c r="A254" s="21"/>
      <c r="B254" s="22" t="s">
        <v>249</v>
      </c>
      <c r="C254" s="33">
        <v>6814</v>
      </c>
    </row>
    <row r="255" spans="1:3">
      <c r="A255" s="21"/>
      <c r="B255" s="22" t="s">
        <v>250</v>
      </c>
      <c r="C255" s="33">
        <v>4823</v>
      </c>
    </row>
    <row r="256" spans="1:3">
      <c r="A256" s="21"/>
      <c r="B256" s="22" t="s">
        <v>340</v>
      </c>
      <c r="C256" s="33">
        <v>4102</v>
      </c>
    </row>
    <row r="257" spans="1:3">
      <c r="A257" s="21"/>
      <c r="B257" s="22" t="s">
        <v>344</v>
      </c>
      <c r="C257" s="33">
        <v>3979</v>
      </c>
    </row>
    <row r="258" spans="1:3">
      <c r="A258" s="21"/>
      <c r="B258" s="22" t="s">
        <v>349</v>
      </c>
      <c r="C258" s="33">
        <v>5570</v>
      </c>
    </row>
    <row r="259" spans="1:3">
      <c r="A259" s="21"/>
      <c r="B259" s="22" t="s">
        <v>401</v>
      </c>
      <c r="C259" s="33">
        <v>4962</v>
      </c>
    </row>
    <row r="260" spans="1:3">
      <c r="A260" s="21"/>
      <c r="B260" s="22" t="s">
        <v>423</v>
      </c>
      <c r="C260" s="33">
        <v>6307</v>
      </c>
    </row>
    <row r="261" spans="1:3">
      <c r="A261" s="21"/>
      <c r="B261" s="22" t="s">
        <v>498</v>
      </c>
      <c r="C261" s="33">
        <v>8442</v>
      </c>
    </row>
    <row r="262" spans="1:3">
      <c r="A262" s="21"/>
      <c r="B262" s="22" t="s">
        <v>507</v>
      </c>
      <c r="C262" s="33">
        <v>3516</v>
      </c>
    </row>
    <row r="263" spans="1:3">
      <c r="A263" s="21"/>
      <c r="B263" s="22" t="s">
        <v>557</v>
      </c>
      <c r="C263" s="33">
        <v>8478</v>
      </c>
    </row>
    <row r="264" spans="1:3">
      <c r="A264" s="21"/>
      <c r="B264" s="22" t="s">
        <v>623</v>
      </c>
      <c r="C264" s="33">
        <v>10597</v>
      </c>
    </row>
    <row r="265" spans="1:3">
      <c r="A265" s="21"/>
      <c r="B265" s="22" t="s">
        <v>628</v>
      </c>
      <c r="C265" s="33">
        <v>3582</v>
      </c>
    </row>
    <row r="266" spans="1:3">
      <c r="A266" s="21"/>
      <c r="B266" s="22" t="s">
        <v>637</v>
      </c>
      <c r="C266" s="33">
        <v>10277</v>
      </c>
    </row>
    <row r="267" spans="1:3">
      <c r="A267" s="21"/>
      <c r="B267" s="22" t="s">
        <v>662</v>
      </c>
      <c r="C267" s="33">
        <v>5270</v>
      </c>
    </row>
    <row r="268" spans="1:3">
      <c r="A268" s="12" t="s">
        <v>684</v>
      </c>
      <c r="B268" s="13"/>
      <c r="C268" s="32">
        <v>200321</v>
      </c>
    </row>
    <row r="269" spans="1:3">
      <c r="A269" s="12" t="s">
        <v>18</v>
      </c>
      <c r="B269" s="12" t="s">
        <v>17</v>
      </c>
      <c r="C269" s="32">
        <v>1415</v>
      </c>
    </row>
    <row r="270" spans="1:3">
      <c r="A270" s="21"/>
      <c r="B270" s="22" t="s">
        <v>201</v>
      </c>
      <c r="C270" s="33">
        <v>3063</v>
      </c>
    </row>
    <row r="271" spans="1:3">
      <c r="A271" s="21"/>
      <c r="B271" s="22" t="s">
        <v>258</v>
      </c>
      <c r="C271" s="33">
        <v>4356</v>
      </c>
    </row>
    <row r="272" spans="1:3">
      <c r="A272" s="21"/>
      <c r="B272" s="22" t="s">
        <v>306</v>
      </c>
      <c r="C272" s="33">
        <v>2961</v>
      </c>
    </row>
    <row r="273" spans="1:3">
      <c r="A273" s="21"/>
      <c r="B273" s="22" t="s">
        <v>320</v>
      </c>
      <c r="C273" s="33">
        <v>1989</v>
      </c>
    </row>
    <row r="274" spans="1:3">
      <c r="A274" s="21"/>
      <c r="B274" s="22" t="s">
        <v>348</v>
      </c>
      <c r="C274" s="33">
        <v>2483</v>
      </c>
    </row>
    <row r="275" spans="1:3">
      <c r="A275" s="21"/>
      <c r="B275" s="22" t="s">
        <v>354</v>
      </c>
      <c r="C275" s="33">
        <v>2206</v>
      </c>
    </row>
    <row r="276" spans="1:3">
      <c r="A276" s="21"/>
      <c r="B276" s="22" t="s">
        <v>355</v>
      </c>
      <c r="C276" s="33">
        <v>2345</v>
      </c>
    </row>
    <row r="277" spans="1:3">
      <c r="A277" s="21"/>
      <c r="B277" s="22" t="s">
        <v>394</v>
      </c>
      <c r="C277" s="33">
        <v>3554</v>
      </c>
    </row>
    <row r="278" spans="1:3">
      <c r="A278" s="21"/>
      <c r="B278" s="22" t="s">
        <v>462</v>
      </c>
      <c r="C278" s="33">
        <v>4482</v>
      </c>
    </row>
    <row r="279" spans="1:3">
      <c r="A279" s="21"/>
      <c r="B279" s="22" t="s">
        <v>476</v>
      </c>
      <c r="C279" s="33">
        <v>2652</v>
      </c>
    </row>
    <row r="280" spans="1:3">
      <c r="A280" s="21"/>
      <c r="B280" s="22" t="s">
        <v>609</v>
      </c>
      <c r="C280" s="33">
        <v>2189</v>
      </c>
    </row>
    <row r="281" spans="1:3">
      <c r="A281" s="21"/>
      <c r="B281" s="22" t="s">
        <v>613</v>
      </c>
      <c r="C281" s="33">
        <v>3027</v>
      </c>
    </row>
    <row r="282" spans="1:3">
      <c r="A282" s="21"/>
      <c r="B282" s="22" t="s">
        <v>652</v>
      </c>
      <c r="C282" s="33">
        <v>2130</v>
      </c>
    </row>
    <row r="283" spans="1:3">
      <c r="A283" s="12" t="s">
        <v>685</v>
      </c>
      <c r="B283" s="13"/>
      <c r="C283" s="32">
        <v>38852</v>
      </c>
    </row>
    <row r="284" spans="1:3">
      <c r="A284" s="12" t="s">
        <v>368</v>
      </c>
      <c r="B284" s="12" t="s">
        <v>368</v>
      </c>
      <c r="C284" s="32">
        <v>30</v>
      </c>
    </row>
    <row r="285" spans="1:3">
      <c r="A285" s="12" t="s">
        <v>686</v>
      </c>
      <c r="B285" s="13"/>
      <c r="C285" s="32">
        <v>30</v>
      </c>
    </row>
    <row r="286" spans="1:3">
      <c r="A286" s="12" t="s">
        <v>21</v>
      </c>
      <c r="B286" s="12" t="s">
        <v>20</v>
      </c>
      <c r="C286" s="32">
        <v>3182</v>
      </c>
    </row>
    <row r="287" spans="1:3">
      <c r="A287" s="21"/>
      <c r="B287" s="22" t="s">
        <v>41</v>
      </c>
      <c r="C287" s="33">
        <v>3747</v>
      </c>
    </row>
    <row r="288" spans="1:3">
      <c r="A288" s="21"/>
      <c r="B288" s="22" t="s">
        <v>47</v>
      </c>
      <c r="C288" s="33">
        <v>4674</v>
      </c>
    </row>
    <row r="289" spans="1:3">
      <c r="A289" s="21"/>
      <c r="B289" s="22" t="s">
        <v>59</v>
      </c>
      <c r="C289" s="33">
        <v>9229</v>
      </c>
    </row>
    <row r="290" spans="1:3">
      <c r="A290" s="21"/>
      <c r="B290" s="22" t="s">
        <v>82</v>
      </c>
      <c r="C290" s="33">
        <v>5427</v>
      </c>
    </row>
    <row r="291" spans="1:3">
      <c r="A291" s="21"/>
      <c r="B291" s="22" t="s">
        <v>91</v>
      </c>
      <c r="C291" s="33">
        <v>10043</v>
      </c>
    </row>
    <row r="292" spans="1:3">
      <c r="A292" s="21"/>
      <c r="B292" s="22" t="s">
        <v>99</v>
      </c>
      <c r="C292" s="33">
        <v>4459</v>
      </c>
    </row>
    <row r="293" spans="1:3">
      <c r="A293" s="21"/>
      <c r="B293" s="22" t="s">
        <v>102</v>
      </c>
      <c r="C293" s="33">
        <v>2772</v>
      </c>
    </row>
    <row r="294" spans="1:3">
      <c r="A294" s="21"/>
      <c r="B294" s="22" t="s">
        <v>119</v>
      </c>
      <c r="C294" s="33">
        <v>3427</v>
      </c>
    </row>
    <row r="295" spans="1:3">
      <c r="A295" s="21"/>
      <c r="B295" s="22" t="s">
        <v>137</v>
      </c>
      <c r="C295" s="33">
        <v>11815</v>
      </c>
    </row>
    <row r="296" spans="1:3">
      <c r="A296" s="21"/>
      <c r="B296" s="22" t="s">
        <v>157</v>
      </c>
      <c r="C296" s="33">
        <v>7306</v>
      </c>
    </row>
    <row r="297" spans="1:3">
      <c r="A297" s="21"/>
      <c r="B297" s="22" t="s">
        <v>161</v>
      </c>
      <c r="C297" s="33">
        <v>2902</v>
      </c>
    </row>
    <row r="298" spans="1:3">
      <c r="A298" s="21"/>
      <c r="B298" s="22" t="s">
        <v>168</v>
      </c>
      <c r="C298" s="33">
        <v>7020</v>
      </c>
    </row>
    <row r="299" spans="1:3">
      <c r="A299" s="21"/>
      <c r="B299" s="22" t="s">
        <v>173</v>
      </c>
      <c r="C299" s="33">
        <v>8153</v>
      </c>
    </row>
    <row r="300" spans="1:3">
      <c r="A300" s="21"/>
      <c r="B300" s="22" t="s">
        <v>187</v>
      </c>
      <c r="C300" s="33">
        <v>7470</v>
      </c>
    </row>
    <row r="301" spans="1:3">
      <c r="A301" s="21"/>
      <c r="B301" s="22" t="s">
        <v>237</v>
      </c>
      <c r="C301" s="33">
        <v>6390</v>
      </c>
    </row>
    <row r="302" spans="1:3">
      <c r="A302" s="21"/>
      <c r="B302" s="22" t="s">
        <v>241</v>
      </c>
      <c r="C302" s="33">
        <v>4560</v>
      </c>
    </row>
    <row r="303" spans="1:3">
      <c r="A303" s="21"/>
      <c r="B303" s="22" t="s">
        <v>246</v>
      </c>
      <c r="C303" s="33">
        <v>3334</v>
      </c>
    </row>
    <row r="304" spans="1:3">
      <c r="A304" s="21"/>
      <c r="B304" s="22" t="s">
        <v>254</v>
      </c>
      <c r="C304" s="33">
        <v>6703</v>
      </c>
    </row>
    <row r="305" spans="1:3">
      <c r="A305" s="21"/>
      <c r="B305" s="22" t="s">
        <v>261</v>
      </c>
      <c r="C305" s="33">
        <v>3898</v>
      </c>
    </row>
    <row r="306" spans="1:3">
      <c r="A306" s="21"/>
      <c r="B306" s="22" t="s">
        <v>262</v>
      </c>
      <c r="C306" s="33">
        <v>5211</v>
      </c>
    </row>
    <row r="307" spans="1:3">
      <c r="A307" s="21"/>
      <c r="B307" s="22" t="s">
        <v>282</v>
      </c>
      <c r="C307" s="33">
        <v>3600</v>
      </c>
    </row>
    <row r="308" spans="1:3">
      <c r="A308" s="21"/>
      <c r="B308" s="22" t="s">
        <v>323</v>
      </c>
      <c r="C308" s="33">
        <v>4950</v>
      </c>
    </row>
    <row r="309" spans="1:3">
      <c r="A309" s="21"/>
      <c r="B309" s="22" t="s">
        <v>399</v>
      </c>
      <c r="C309" s="33">
        <v>5800</v>
      </c>
    </row>
    <row r="310" spans="1:3">
      <c r="A310" s="21"/>
      <c r="B310" s="22" t="s">
        <v>400</v>
      </c>
      <c r="C310" s="33">
        <v>5535</v>
      </c>
    </row>
    <row r="311" spans="1:3">
      <c r="A311" s="21"/>
      <c r="B311" s="22" t="s">
        <v>414</v>
      </c>
      <c r="C311" s="33">
        <v>4989</v>
      </c>
    </row>
    <row r="312" spans="1:3">
      <c r="A312" s="21"/>
      <c r="B312" s="22" t="s">
        <v>439</v>
      </c>
      <c r="C312" s="33">
        <v>5133</v>
      </c>
    </row>
    <row r="313" spans="1:3">
      <c r="A313" s="21"/>
      <c r="B313" s="22" t="s">
        <v>444</v>
      </c>
      <c r="C313" s="33">
        <v>4256</v>
      </c>
    </row>
    <row r="314" spans="1:3">
      <c r="A314" s="21"/>
      <c r="B314" s="22" t="s">
        <v>469</v>
      </c>
      <c r="C314" s="33">
        <v>7135</v>
      </c>
    </row>
    <row r="315" spans="1:3">
      <c r="A315" s="21"/>
      <c r="B315" s="22" t="s">
        <v>501</v>
      </c>
      <c r="C315" s="33">
        <v>8466</v>
      </c>
    </row>
    <row r="316" spans="1:3">
      <c r="A316" s="21"/>
      <c r="B316" s="22" t="s">
        <v>502</v>
      </c>
      <c r="C316" s="33">
        <v>6153</v>
      </c>
    </row>
    <row r="317" spans="1:3">
      <c r="A317" s="21"/>
      <c r="B317" s="22" t="s">
        <v>514</v>
      </c>
      <c r="C317" s="33">
        <v>4861</v>
      </c>
    </row>
    <row r="318" spans="1:3">
      <c r="A318" s="21"/>
      <c r="B318" s="22" t="s">
        <v>518</v>
      </c>
      <c r="C318" s="33">
        <v>6314</v>
      </c>
    </row>
    <row r="319" spans="1:3">
      <c r="A319" s="21"/>
      <c r="B319" s="22" t="s">
        <v>526</v>
      </c>
      <c r="C319" s="33">
        <v>10252</v>
      </c>
    </row>
    <row r="320" spans="1:3">
      <c r="A320" s="21"/>
      <c r="B320" s="22" t="s">
        <v>543</v>
      </c>
      <c r="C320" s="33">
        <v>7502</v>
      </c>
    </row>
    <row r="321" spans="1:3">
      <c r="A321" s="21"/>
      <c r="B321" s="22" t="s">
        <v>545</v>
      </c>
      <c r="C321" s="33">
        <v>6578</v>
      </c>
    </row>
    <row r="322" spans="1:3">
      <c r="A322" s="21"/>
      <c r="B322" s="22" t="s">
        <v>547</v>
      </c>
      <c r="C322" s="33">
        <v>8758</v>
      </c>
    </row>
    <row r="323" spans="1:3">
      <c r="A323" s="21"/>
      <c r="B323" s="22" t="s">
        <v>549</v>
      </c>
      <c r="C323" s="33">
        <v>6205</v>
      </c>
    </row>
    <row r="324" spans="1:3">
      <c r="A324" s="21"/>
      <c r="B324" s="22" t="s">
        <v>552</v>
      </c>
      <c r="C324" s="33">
        <v>6195</v>
      </c>
    </row>
    <row r="325" spans="1:3">
      <c r="A325" s="21"/>
      <c r="B325" s="22" t="s">
        <v>555</v>
      </c>
      <c r="C325" s="33">
        <v>6606</v>
      </c>
    </row>
    <row r="326" spans="1:3">
      <c r="A326" s="21"/>
      <c r="B326" s="22" t="s">
        <v>558</v>
      </c>
      <c r="C326" s="33">
        <v>10066</v>
      </c>
    </row>
    <row r="327" spans="1:3">
      <c r="A327" s="21"/>
      <c r="B327" s="22" t="s">
        <v>562</v>
      </c>
      <c r="C327" s="33">
        <v>4851</v>
      </c>
    </row>
    <row r="328" spans="1:3">
      <c r="A328" s="21"/>
      <c r="B328" s="22" t="s">
        <v>566</v>
      </c>
      <c r="C328" s="33">
        <v>5675</v>
      </c>
    </row>
    <row r="329" spans="1:3">
      <c r="A329" s="21"/>
      <c r="B329" s="22" t="s">
        <v>614</v>
      </c>
      <c r="C329" s="33">
        <v>5048</v>
      </c>
    </row>
    <row r="330" spans="1:3">
      <c r="A330" s="21"/>
      <c r="B330" s="22" t="s">
        <v>629</v>
      </c>
      <c r="C330" s="33">
        <v>6091</v>
      </c>
    </row>
    <row r="331" spans="1:3">
      <c r="A331" s="21"/>
      <c r="B331" s="22" t="s">
        <v>631</v>
      </c>
      <c r="C331" s="33">
        <v>4076</v>
      </c>
    </row>
    <row r="332" spans="1:3">
      <c r="A332" s="21"/>
      <c r="B332" s="22" t="s">
        <v>644</v>
      </c>
      <c r="C332" s="33">
        <v>7371</v>
      </c>
    </row>
    <row r="333" spans="1:3">
      <c r="A333" s="12" t="s">
        <v>687</v>
      </c>
      <c r="B333" s="13"/>
      <c r="C333" s="32">
        <v>284188</v>
      </c>
    </row>
    <row r="334" spans="1:3">
      <c r="A334" s="12" t="s">
        <v>11</v>
      </c>
      <c r="B334" s="12" t="s">
        <v>10</v>
      </c>
      <c r="C334" s="32">
        <v>17048</v>
      </c>
    </row>
    <row r="335" spans="1:3">
      <c r="A335" s="21"/>
      <c r="B335" s="22" t="s">
        <v>16</v>
      </c>
      <c r="C335" s="33">
        <v>5676</v>
      </c>
    </row>
    <row r="336" spans="1:3">
      <c r="A336" s="21"/>
      <c r="B336" s="22" t="s">
        <v>29</v>
      </c>
      <c r="C336" s="33">
        <v>12210</v>
      </c>
    </row>
    <row r="337" spans="1:3">
      <c r="A337" s="21"/>
      <c r="B337" s="22" t="s">
        <v>49</v>
      </c>
      <c r="C337" s="33">
        <v>13412</v>
      </c>
    </row>
    <row r="338" spans="1:3">
      <c r="A338" s="21"/>
      <c r="B338" s="22" t="s">
        <v>94</v>
      </c>
      <c r="C338" s="33">
        <v>4087</v>
      </c>
    </row>
    <row r="339" spans="1:3">
      <c r="A339" s="21"/>
      <c r="B339" s="22" t="s">
        <v>103</v>
      </c>
      <c r="C339" s="33">
        <v>10693</v>
      </c>
    </row>
    <row r="340" spans="1:3">
      <c r="A340" s="21"/>
      <c r="B340" s="22" t="s">
        <v>117</v>
      </c>
      <c r="C340" s="33">
        <v>9661</v>
      </c>
    </row>
    <row r="341" spans="1:3">
      <c r="A341" s="21"/>
      <c r="B341" s="22" t="s">
        <v>132</v>
      </c>
      <c r="C341" s="33">
        <v>11443</v>
      </c>
    </row>
    <row r="342" spans="1:3">
      <c r="A342" s="21"/>
      <c r="B342" s="22" t="s">
        <v>180</v>
      </c>
      <c r="C342" s="33">
        <v>7195</v>
      </c>
    </row>
    <row r="343" spans="1:3">
      <c r="A343" s="21"/>
      <c r="B343" s="22" t="s">
        <v>215</v>
      </c>
      <c r="C343" s="33">
        <v>14412</v>
      </c>
    </row>
    <row r="344" spans="1:3">
      <c r="A344" s="21"/>
      <c r="B344" s="22" t="s">
        <v>232</v>
      </c>
      <c r="C344" s="33">
        <v>5234</v>
      </c>
    </row>
    <row r="345" spans="1:3">
      <c r="A345" s="21"/>
      <c r="B345" s="22" t="s">
        <v>252</v>
      </c>
      <c r="C345" s="33">
        <v>4827</v>
      </c>
    </row>
    <row r="346" spans="1:3">
      <c r="A346" s="21"/>
      <c r="B346" s="22" t="s">
        <v>270</v>
      </c>
      <c r="C346" s="33">
        <v>11765</v>
      </c>
    </row>
    <row r="347" spans="1:3">
      <c r="A347" s="21"/>
      <c r="B347" s="22" t="s">
        <v>271</v>
      </c>
      <c r="C347" s="33">
        <v>7718</v>
      </c>
    </row>
    <row r="348" spans="1:3">
      <c r="A348" s="21"/>
      <c r="B348" s="22" t="s">
        <v>346</v>
      </c>
      <c r="C348" s="33">
        <v>7685</v>
      </c>
    </row>
    <row r="349" spans="1:3">
      <c r="A349" s="21"/>
      <c r="B349" s="22" t="s">
        <v>371</v>
      </c>
      <c r="C349" s="33">
        <v>7157</v>
      </c>
    </row>
    <row r="350" spans="1:3">
      <c r="A350" s="21"/>
      <c r="B350" s="22" t="s">
        <v>418</v>
      </c>
      <c r="C350" s="33">
        <v>446</v>
      </c>
    </row>
    <row r="351" spans="1:3">
      <c r="A351" s="21"/>
      <c r="B351" s="22" t="s">
        <v>429</v>
      </c>
      <c r="C351" s="33">
        <v>9892</v>
      </c>
    </row>
    <row r="352" spans="1:3">
      <c r="A352" s="21"/>
      <c r="B352" s="22" t="s">
        <v>435</v>
      </c>
      <c r="C352" s="33">
        <v>10528</v>
      </c>
    </row>
    <row r="353" spans="1:3">
      <c r="A353" s="21"/>
      <c r="B353" s="22" t="s">
        <v>436</v>
      </c>
      <c r="C353" s="33">
        <v>5955</v>
      </c>
    </row>
    <row r="354" spans="1:3">
      <c r="A354" s="21"/>
      <c r="B354" s="22" t="s">
        <v>440</v>
      </c>
      <c r="C354" s="33">
        <v>15530</v>
      </c>
    </row>
    <row r="355" spans="1:3">
      <c r="A355" s="21"/>
      <c r="B355" s="22" t="s">
        <v>460</v>
      </c>
      <c r="C355" s="33">
        <v>7569</v>
      </c>
    </row>
    <row r="356" spans="1:3">
      <c r="A356" s="21"/>
      <c r="B356" s="22" t="s">
        <v>471</v>
      </c>
      <c r="C356" s="33">
        <v>6214</v>
      </c>
    </row>
    <row r="357" spans="1:3">
      <c r="A357" s="21"/>
      <c r="B357" s="22" t="s">
        <v>490</v>
      </c>
      <c r="C357" s="33">
        <v>15643</v>
      </c>
    </row>
    <row r="358" spans="1:3">
      <c r="A358" s="21"/>
      <c r="B358" s="22" t="s">
        <v>499</v>
      </c>
      <c r="C358" s="33">
        <v>14238</v>
      </c>
    </row>
    <row r="359" spans="1:3">
      <c r="A359" s="21"/>
      <c r="B359" s="22" t="s">
        <v>515</v>
      </c>
      <c r="C359" s="33">
        <v>8208</v>
      </c>
    </row>
    <row r="360" spans="1:3">
      <c r="A360" s="21"/>
      <c r="B360" s="22" t="s">
        <v>536</v>
      </c>
      <c r="C360" s="33">
        <v>8572</v>
      </c>
    </row>
    <row r="361" spans="1:3">
      <c r="A361" s="21"/>
      <c r="B361" s="22" t="s">
        <v>542</v>
      </c>
      <c r="C361" s="33">
        <v>10480</v>
      </c>
    </row>
    <row r="362" spans="1:3">
      <c r="A362" s="21"/>
      <c r="B362" s="22" t="s">
        <v>565</v>
      </c>
      <c r="C362" s="33">
        <v>5207</v>
      </c>
    </row>
    <row r="363" spans="1:3">
      <c r="A363" s="21"/>
      <c r="B363" s="22" t="s">
        <v>576</v>
      </c>
      <c r="C363" s="33">
        <v>14895</v>
      </c>
    </row>
    <row r="364" spans="1:3">
      <c r="A364" s="21"/>
      <c r="B364" s="22" t="s">
        <v>603</v>
      </c>
      <c r="C364" s="33">
        <v>9558</v>
      </c>
    </row>
    <row r="365" spans="1:3">
      <c r="A365" s="21"/>
      <c r="B365" s="22" t="s">
        <v>650</v>
      </c>
      <c r="C365" s="33">
        <v>6309</v>
      </c>
    </row>
    <row r="366" spans="1:3">
      <c r="A366" s="21"/>
      <c r="B366" s="22" t="s">
        <v>651</v>
      </c>
      <c r="C366" s="33">
        <v>4898</v>
      </c>
    </row>
    <row r="367" spans="1:3">
      <c r="A367" s="21"/>
      <c r="B367" s="22" t="s">
        <v>665</v>
      </c>
      <c r="C367" s="33">
        <v>13582</v>
      </c>
    </row>
    <row r="368" spans="1:3">
      <c r="A368" s="12" t="s">
        <v>688</v>
      </c>
      <c r="B368" s="13"/>
      <c r="C368" s="32">
        <v>317947</v>
      </c>
    </row>
    <row r="369" spans="1:3">
      <c r="A369" s="12" t="s">
        <v>111</v>
      </c>
      <c r="B369" s="12" t="s">
        <v>110</v>
      </c>
      <c r="C369" s="32">
        <v>496</v>
      </c>
    </row>
    <row r="370" spans="1:3">
      <c r="A370" s="21"/>
      <c r="B370" s="22" t="s">
        <v>130</v>
      </c>
      <c r="C370" s="33">
        <v>3313</v>
      </c>
    </row>
    <row r="371" spans="1:3">
      <c r="A371" s="21"/>
      <c r="B371" s="22" t="s">
        <v>145</v>
      </c>
      <c r="C371" s="33">
        <v>4570</v>
      </c>
    </row>
    <row r="372" spans="1:3">
      <c r="A372" s="21"/>
      <c r="B372" s="22" t="s">
        <v>259</v>
      </c>
      <c r="C372" s="33">
        <v>709</v>
      </c>
    </row>
    <row r="373" spans="1:3">
      <c r="A373" s="21"/>
      <c r="B373" s="22" t="s">
        <v>260</v>
      </c>
      <c r="C373" s="33">
        <v>519</v>
      </c>
    </row>
    <row r="374" spans="1:3">
      <c r="A374" s="21"/>
      <c r="B374" s="22" t="s">
        <v>546</v>
      </c>
      <c r="C374" s="33">
        <v>3271</v>
      </c>
    </row>
    <row r="375" spans="1:3">
      <c r="A375" s="21"/>
      <c r="B375" s="22" t="s">
        <v>598</v>
      </c>
      <c r="C375" s="33">
        <v>4391</v>
      </c>
    </row>
    <row r="376" spans="1:3">
      <c r="A376" s="21"/>
      <c r="B376" s="22" t="s">
        <v>612</v>
      </c>
      <c r="C376" s="33">
        <v>514</v>
      </c>
    </row>
    <row r="377" spans="1:3">
      <c r="A377" s="21"/>
      <c r="B377" s="22" t="s">
        <v>630</v>
      </c>
      <c r="C377" s="33">
        <v>4544</v>
      </c>
    </row>
    <row r="378" spans="1:3">
      <c r="A378" s="12" t="s">
        <v>689</v>
      </c>
      <c r="B378" s="13"/>
      <c r="C378" s="32">
        <v>22327</v>
      </c>
    </row>
    <row r="379" spans="1:3">
      <c r="A379" s="12" t="s">
        <v>196</v>
      </c>
      <c r="B379" s="12" t="s">
        <v>195</v>
      </c>
      <c r="C379" s="32">
        <v>2603</v>
      </c>
    </row>
    <row r="380" spans="1:3">
      <c r="A380" s="21"/>
      <c r="B380" s="22" t="s">
        <v>199</v>
      </c>
      <c r="C380" s="33">
        <v>2748</v>
      </c>
    </row>
    <row r="381" spans="1:3">
      <c r="A381" s="21"/>
      <c r="B381" s="22" t="s">
        <v>264</v>
      </c>
      <c r="C381" s="33">
        <v>3819</v>
      </c>
    </row>
    <row r="382" spans="1:3">
      <c r="A382" s="21"/>
      <c r="B382" s="22" t="s">
        <v>583</v>
      </c>
      <c r="C382" s="33">
        <v>1887</v>
      </c>
    </row>
    <row r="383" spans="1:3">
      <c r="A383" s="21"/>
      <c r="B383" s="22" t="s">
        <v>655</v>
      </c>
      <c r="C383" s="33">
        <v>3677</v>
      </c>
    </row>
    <row r="384" spans="1:3">
      <c r="A384" s="21"/>
      <c r="B384" s="22" t="s">
        <v>658</v>
      </c>
      <c r="C384" s="33">
        <v>5247</v>
      </c>
    </row>
    <row r="385" spans="1:3">
      <c r="A385" s="12" t="s">
        <v>690</v>
      </c>
      <c r="B385" s="13"/>
      <c r="C385" s="32">
        <v>19981</v>
      </c>
    </row>
    <row r="386" spans="1:3">
      <c r="A386" s="12" t="s">
        <v>13</v>
      </c>
      <c r="B386" s="12" t="s">
        <v>12</v>
      </c>
      <c r="C386" s="32">
        <v>3576</v>
      </c>
    </row>
    <row r="387" spans="1:3">
      <c r="A387" s="21"/>
      <c r="B387" s="22" t="s">
        <v>128</v>
      </c>
      <c r="C387" s="33">
        <v>3185</v>
      </c>
    </row>
    <row r="388" spans="1:3">
      <c r="A388" s="21"/>
      <c r="B388" s="22" t="s">
        <v>345</v>
      </c>
      <c r="C388" s="33">
        <v>1382</v>
      </c>
    </row>
    <row r="389" spans="1:3">
      <c r="A389" s="21"/>
      <c r="B389" s="22" t="s">
        <v>372</v>
      </c>
      <c r="C389" s="33">
        <v>2557</v>
      </c>
    </row>
    <row r="390" spans="1:3">
      <c r="A390" s="21"/>
      <c r="B390" s="22" t="s">
        <v>381</v>
      </c>
      <c r="C390" s="33">
        <v>4536</v>
      </c>
    </row>
    <row r="391" spans="1:3">
      <c r="A391" s="21"/>
      <c r="B391" s="22" t="s">
        <v>397</v>
      </c>
      <c r="C391" s="33">
        <v>3025</v>
      </c>
    </row>
    <row r="392" spans="1:3">
      <c r="A392" s="21"/>
      <c r="B392" s="22" t="s">
        <v>531</v>
      </c>
      <c r="C392" s="33">
        <v>1399</v>
      </c>
    </row>
    <row r="393" spans="1:3">
      <c r="A393" s="21"/>
      <c r="B393" s="22" t="s">
        <v>548</v>
      </c>
      <c r="C393" s="33">
        <v>1421</v>
      </c>
    </row>
    <row r="394" spans="1:3">
      <c r="A394" s="12" t="s">
        <v>691</v>
      </c>
      <c r="B394" s="13"/>
      <c r="C394" s="32">
        <v>21081</v>
      </c>
    </row>
    <row r="395" spans="1:3">
      <c r="A395" s="12" t="s">
        <v>185</v>
      </c>
      <c r="B395" s="12" t="s">
        <v>412</v>
      </c>
      <c r="C395" s="32">
        <v>1786</v>
      </c>
    </row>
    <row r="396" spans="1:3">
      <c r="A396" s="21"/>
      <c r="B396" s="22" t="s">
        <v>184</v>
      </c>
      <c r="C396" s="33">
        <v>927</v>
      </c>
    </row>
    <row r="397" spans="1:3">
      <c r="A397" s="21"/>
      <c r="B397" s="22" t="s">
        <v>336</v>
      </c>
      <c r="C397" s="33">
        <v>1130</v>
      </c>
    </row>
    <row r="398" spans="1:3">
      <c r="A398" s="21"/>
      <c r="B398" s="22" t="s">
        <v>342</v>
      </c>
      <c r="C398" s="33">
        <v>1463</v>
      </c>
    </row>
    <row r="399" spans="1:3">
      <c r="A399" s="21"/>
      <c r="B399" s="22" t="s">
        <v>376</v>
      </c>
      <c r="C399" s="33">
        <v>562</v>
      </c>
    </row>
    <row r="400" spans="1:3">
      <c r="A400" s="21"/>
      <c r="B400" s="22" t="s">
        <v>411</v>
      </c>
      <c r="C400" s="33">
        <v>1615</v>
      </c>
    </row>
    <row r="401" spans="1:3">
      <c r="A401" s="21"/>
      <c r="B401" s="22" t="s">
        <v>480</v>
      </c>
      <c r="C401" s="33">
        <v>1651</v>
      </c>
    </row>
    <row r="402" spans="1:3">
      <c r="A402" s="21"/>
      <c r="B402" s="22" t="s">
        <v>481</v>
      </c>
      <c r="C402" s="33">
        <v>2026</v>
      </c>
    </row>
    <row r="403" spans="1:3">
      <c r="A403" s="21"/>
      <c r="B403" s="22" t="s">
        <v>622</v>
      </c>
      <c r="C403" s="33">
        <v>2536</v>
      </c>
    </row>
    <row r="404" spans="1:3">
      <c r="A404" s="21"/>
      <c r="B404" s="22" t="s">
        <v>661</v>
      </c>
      <c r="C404" s="33">
        <v>1628</v>
      </c>
    </row>
    <row r="405" spans="1:3">
      <c r="A405" s="21"/>
      <c r="B405" s="22" t="s">
        <v>667</v>
      </c>
      <c r="C405" s="33">
        <v>1255</v>
      </c>
    </row>
    <row r="406" spans="1:3">
      <c r="A406" s="12" t="s">
        <v>692</v>
      </c>
      <c r="B406" s="13"/>
      <c r="C406" s="32">
        <v>16579</v>
      </c>
    </row>
    <row r="407" spans="1:3">
      <c r="A407" s="12" t="s">
        <v>40</v>
      </c>
      <c r="B407" s="12" t="s">
        <v>39</v>
      </c>
      <c r="C407" s="32">
        <v>6375</v>
      </c>
    </row>
    <row r="408" spans="1:3">
      <c r="A408" s="21"/>
      <c r="B408" s="22" t="s">
        <v>60</v>
      </c>
      <c r="C408" s="33">
        <v>6575</v>
      </c>
    </row>
    <row r="409" spans="1:3">
      <c r="A409" s="21"/>
      <c r="B409" s="22" t="s">
        <v>61</v>
      </c>
      <c r="C409" s="33">
        <v>3806</v>
      </c>
    </row>
    <row r="410" spans="1:3">
      <c r="A410" s="21"/>
      <c r="B410" s="22" t="s">
        <v>78</v>
      </c>
      <c r="C410" s="33">
        <v>5837</v>
      </c>
    </row>
    <row r="411" spans="1:3">
      <c r="A411" s="21"/>
      <c r="B411" s="22" t="s">
        <v>87</v>
      </c>
      <c r="C411" s="33">
        <v>3098</v>
      </c>
    </row>
    <row r="412" spans="1:3">
      <c r="A412" s="21"/>
      <c r="B412" s="22" t="s">
        <v>92</v>
      </c>
      <c r="C412" s="33">
        <v>2505</v>
      </c>
    </row>
    <row r="413" spans="1:3">
      <c r="A413" s="21"/>
      <c r="B413" s="22" t="s">
        <v>149</v>
      </c>
      <c r="C413" s="33">
        <v>3932</v>
      </c>
    </row>
    <row r="414" spans="1:3">
      <c r="A414" s="21"/>
      <c r="B414" s="22" t="s">
        <v>164</v>
      </c>
      <c r="C414" s="33">
        <v>2940</v>
      </c>
    </row>
    <row r="415" spans="1:3">
      <c r="A415" s="21"/>
      <c r="B415" s="22" t="s">
        <v>178</v>
      </c>
      <c r="C415" s="33">
        <v>4452</v>
      </c>
    </row>
    <row r="416" spans="1:3">
      <c r="A416" s="21"/>
      <c r="B416" s="22" t="s">
        <v>216</v>
      </c>
      <c r="C416" s="33">
        <v>4325</v>
      </c>
    </row>
    <row r="417" spans="1:3">
      <c r="A417" s="21"/>
      <c r="B417" s="22" t="s">
        <v>220</v>
      </c>
      <c r="C417" s="33">
        <v>8206</v>
      </c>
    </row>
    <row r="418" spans="1:3">
      <c r="A418" s="21"/>
      <c r="B418" s="22" t="s">
        <v>263</v>
      </c>
      <c r="C418" s="33">
        <v>1668</v>
      </c>
    </row>
    <row r="419" spans="1:3">
      <c r="A419" s="21"/>
      <c r="B419" s="22" t="s">
        <v>267</v>
      </c>
      <c r="C419" s="33">
        <v>2899</v>
      </c>
    </row>
    <row r="420" spans="1:3">
      <c r="A420" s="21"/>
      <c r="B420" s="22" t="s">
        <v>286</v>
      </c>
      <c r="C420" s="33">
        <v>2114</v>
      </c>
    </row>
    <row r="421" spans="1:3">
      <c r="A421" s="21"/>
      <c r="B421" s="22" t="s">
        <v>297</v>
      </c>
      <c r="C421" s="33">
        <v>7920</v>
      </c>
    </row>
    <row r="422" spans="1:3">
      <c r="A422" s="21"/>
      <c r="B422" s="22" t="s">
        <v>301</v>
      </c>
      <c r="C422" s="33">
        <v>8021</v>
      </c>
    </row>
    <row r="423" spans="1:3">
      <c r="A423" s="21"/>
      <c r="B423" s="22" t="s">
        <v>325</v>
      </c>
      <c r="C423" s="33">
        <v>2644</v>
      </c>
    </row>
    <row r="424" spans="1:3">
      <c r="A424" s="21"/>
      <c r="B424" s="22" t="s">
        <v>326</v>
      </c>
      <c r="C424" s="33">
        <v>8303</v>
      </c>
    </row>
    <row r="425" spans="1:3">
      <c r="A425" s="21"/>
      <c r="B425" s="22" t="s">
        <v>333</v>
      </c>
      <c r="C425" s="33">
        <v>2813</v>
      </c>
    </row>
    <row r="426" spans="1:3">
      <c r="A426" s="21"/>
      <c r="B426" s="22" t="s">
        <v>350</v>
      </c>
      <c r="C426" s="33">
        <v>8807</v>
      </c>
    </row>
    <row r="427" spans="1:3">
      <c r="A427" s="21"/>
      <c r="B427" s="22" t="s">
        <v>396</v>
      </c>
      <c r="C427" s="33">
        <v>5791</v>
      </c>
    </row>
    <row r="428" spans="1:3">
      <c r="A428" s="21"/>
      <c r="B428" s="22" t="s">
        <v>405</v>
      </c>
      <c r="C428" s="33">
        <v>10418</v>
      </c>
    </row>
    <row r="429" spans="1:3">
      <c r="A429" s="21"/>
      <c r="B429" s="22" t="s">
        <v>424</v>
      </c>
      <c r="C429" s="33">
        <v>5291</v>
      </c>
    </row>
    <row r="430" spans="1:3">
      <c r="A430" s="21"/>
      <c r="B430" s="22" t="s">
        <v>443</v>
      </c>
      <c r="C430" s="33">
        <v>3890</v>
      </c>
    </row>
    <row r="431" spans="1:3">
      <c r="A431" s="21"/>
      <c r="B431" s="22" t="s">
        <v>459</v>
      </c>
      <c r="C431" s="33">
        <v>3852</v>
      </c>
    </row>
    <row r="432" spans="1:3">
      <c r="A432" s="21"/>
      <c r="B432" s="22" t="s">
        <v>494</v>
      </c>
      <c r="C432" s="33">
        <v>3479</v>
      </c>
    </row>
    <row r="433" spans="1:3">
      <c r="A433" s="21"/>
      <c r="B433" s="22" t="s">
        <v>516</v>
      </c>
      <c r="C433" s="33">
        <v>7073</v>
      </c>
    </row>
    <row r="434" spans="1:3">
      <c r="A434" s="21"/>
      <c r="B434" s="22" t="s">
        <v>535</v>
      </c>
      <c r="C434" s="33">
        <v>6624</v>
      </c>
    </row>
    <row r="435" spans="1:3">
      <c r="A435" s="21"/>
      <c r="B435" s="22" t="s">
        <v>591</v>
      </c>
      <c r="C435" s="33">
        <v>2337</v>
      </c>
    </row>
    <row r="436" spans="1:3">
      <c r="A436" s="21"/>
      <c r="B436" s="22" t="s">
        <v>593</v>
      </c>
      <c r="C436" s="33">
        <v>9712</v>
      </c>
    </row>
    <row r="437" spans="1:3">
      <c r="A437" s="12" t="s">
        <v>693</v>
      </c>
      <c r="B437" s="13"/>
      <c r="C437" s="32">
        <v>155707</v>
      </c>
    </row>
    <row r="438" spans="1:3">
      <c r="A438" s="12" t="s">
        <v>312</v>
      </c>
      <c r="B438" s="12" t="s">
        <v>311</v>
      </c>
      <c r="C438" s="32">
        <v>157</v>
      </c>
    </row>
    <row r="439" spans="1:3">
      <c r="A439" s="21"/>
      <c r="B439" s="22" t="s">
        <v>389</v>
      </c>
      <c r="C439" s="33">
        <v>9</v>
      </c>
    </row>
    <row r="440" spans="1:3">
      <c r="A440" s="21"/>
      <c r="B440" s="22" t="s">
        <v>312</v>
      </c>
      <c r="C440" s="33">
        <v>294</v>
      </c>
    </row>
    <row r="441" spans="1:3">
      <c r="A441" s="21"/>
      <c r="B441" s="22" t="s">
        <v>664</v>
      </c>
      <c r="C441" s="33">
        <v>30</v>
      </c>
    </row>
    <row r="442" spans="1:3">
      <c r="A442" s="12" t="s">
        <v>694</v>
      </c>
      <c r="B442" s="13"/>
      <c r="C442" s="32">
        <v>490</v>
      </c>
    </row>
    <row r="443" spans="1:3">
      <c r="A443" s="12" t="s">
        <v>32</v>
      </c>
      <c r="B443" s="12" t="s">
        <v>31</v>
      </c>
      <c r="C443" s="32">
        <v>2683</v>
      </c>
    </row>
    <row r="444" spans="1:3">
      <c r="A444" s="21"/>
      <c r="B444" s="22" t="s">
        <v>80</v>
      </c>
      <c r="C444" s="33">
        <v>1482</v>
      </c>
    </row>
    <row r="445" spans="1:3">
      <c r="A445" s="21"/>
      <c r="B445" s="22" t="s">
        <v>86</v>
      </c>
      <c r="C445" s="33">
        <v>3353</v>
      </c>
    </row>
    <row r="446" spans="1:3">
      <c r="A446" s="21"/>
      <c r="B446" s="22" t="s">
        <v>207</v>
      </c>
      <c r="C446" s="33">
        <v>1458</v>
      </c>
    </row>
    <row r="447" spans="1:3">
      <c r="A447" s="21"/>
      <c r="B447" s="22" t="s">
        <v>210</v>
      </c>
      <c r="C447" s="33">
        <v>1180</v>
      </c>
    </row>
    <row r="448" spans="1:3">
      <c r="A448" s="21"/>
      <c r="B448" s="22" t="s">
        <v>213</v>
      </c>
      <c r="C448" s="33">
        <v>5305</v>
      </c>
    </row>
    <row r="449" spans="1:3">
      <c r="A449" s="21"/>
      <c r="B449" s="22" t="s">
        <v>239</v>
      </c>
      <c r="C449" s="33">
        <v>3551</v>
      </c>
    </row>
    <row r="450" spans="1:3">
      <c r="A450" s="21"/>
      <c r="B450" s="22" t="s">
        <v>255</v>
      </c>
      <c r="C450" s="33">
        <v>3386</v>
      </c>
    </row>
    <row r="451" spans="1:3">
      <c r="A451" s="21"/>
      <c r="B451" s="22" t="s">
        <v>268</v>
      </c>
      <c r="C451" s="33">
        <v>2624</v>
      </c>
    </row>
    <row r="452" spans="1:3">
      <c r="A452" s="21"/>
      <c r="B452" s="22" t="s">
        <v>310</v>
      </c>
      <c r="C452" s="33">
        <v>1633</v>
      </c>
    </row>
    <row r="453" spans="1:3">
      <c r="A453" s="21"/>
      <c r="B453" s="22" t="s">
        <v>380</v>
      </c>
      <c r="C453" s="33">
        <v>3578</v>
      </c>
    </row>
    <row r="454" spans="1:3">
      <c r="A454" s="21"/>
      <c r="B454" s="22" t="s">
        <v>402</v>
      </c>
      <c r="C454" s="33">
        <v>2198</v>
      </c>
    </row>
    <row r="455" spans="1:3">
      <c r="A455" s="21"/>
      <c r="B455" s="22" t="s">
        <v>410</v>
      </c>
      <c r="C455" s="33">
        <v>2242</v>
      </c>
    </row>
    <row r="456" spans="1:3">
      <c r="A456" s="21"/>
      <c r="B456" s="22" t="s">
        <v>416</v>
      </c>
      <c r="C456" s="33">
        <v>2593</v>
      </c>
    </row>
    <row r="457" spans="1:3">
      <c r="A457" s="21"/>
      <c r="B457" s="22" t="s">
        <v>477</v>
      </c>
      <c r="C457" s="33">
        <v>3325</v>
      </c>
    </row>
    <row r="458" spans="1:3">
      <c r="A458" s="21"/>
      <c r="B458" s="22" t="s">
        <v>524</v>
      </c>
      <c r="C458" s="33">
        <v>1356</v>
      </c>
    </row>
    <row r="459" spans="1:3">
      <c r="A459" s="21"/>
      <c r="B459" s="22" t="s">
        <v>537</v>
      </c>
      <c r="C459" s="33">
        <v>3625</v>
      </c>
    </row>
    <row r="460" spans="1:3">
      <c r="A460" s="21"/>
      <c r="B460" s="22" t="s">
        <v>550</v>
      </c>
      <c r="C460" s="33">
        <v>1282</v>
      </c>
    </row>
    <row r="461" spans="1:3">
      <c r="A461" s="21"/>
      <c r="B461" s="22" t="s">
        <v>600</v>
      </c>
      <c r="C461" s="33">
        <v>2414</v>
      </c>
    </row>
    <row r="462" spans="1:3">
      <c r="A462" s="12" t="s">
        <v>695</v>
      </c>
      <c r="B462" s="13"/>
      <c r="C462" s="32">
        <v>49268</v>
      </c>
    </row>
    <row r="463" spans="1:3">
      <c r="A463" s="12" t="s">
        <v>15</v>
      </c>
      <c r="B463" s="12" t="s">
        <v>14</v>
      </c>
      <c r="C463" s="32">
        <v>8481</v>
      </c>
    </row>
    <row r="464" spans="1:3">
      <c r="A464" s="21"/>
      <c r="B464" s="22" t="s">
        <v>25</v>
      </c>
      <c r="C464" s="33">
        <v>8380</v>
      </c>
    </row>
    <row r="465" spans="1:3">
      <c r="A465" s="21"/>
      <c r="B465" s="22" t="s">
        <v>72</v>
      </c>
      <c r="C465" s="33">
        <v>4522</v>
      </c>
    </row>
    <row r="466" spans="1:3">
      <c r="A466" s="21"/>
      <c r="B466" s="22" t="s">
        <v>75</v>
      </c>
      <c r="C466" s="33">
        <v>6992</v>
      </c>
    </row>
    <row r="467" spans="1:3">
      <c r="A467" s="21"/>
      <c r="B467" s="22" t="s">
        <v>79</v>
      </c>
      <c r="C467" s="33">
        <v>28387</v>
      </c>
    </row>
    <row r="468" spans="1:3">
      <c r="A468" s="21"/>
      <c r="B468" s="22" t="s">
        <v>95</v>
      </c>
      <c r="C468" s="33">
        <v>5066</v>
      </c>
    </row>
    <row r="469" spans="1:3">
      <c r="A469" s="21"/>
      <c r="B469" s="22" t="s">
        <v>98</v>
      </c>
      <c r="C469" s="33">
        <v>10455</v>
      </c>
    </row>
    <row r="470" spans="1:3">
      <c r="A470" s="21"/>
      <c r="B470" s="22" t="s">
        <v>107</v>
      </c>
      <c r="C470" s="33">
        <v>30239</v>
      </c>
    </row>
    <row r="471" spans="1:3">
      <c r="A471" s="21"/>
      <c r="B471" s="22" t="s">
        <v>118</v>
      </c>
      <c r="C471" s="33">
        <v>5776</v>
      </c>
    </row>
    <row r="472" spans="1:3">
      <c r="A472" s="21"/>
      <c r="B472" s="22" t="s">
        <v>143</v>
      </c>
      <c r="C472" s="33">
        <v>7822</v>
      </c>
    </row>
    <row r="473" spans="1:3">
      <c r="A473" s="21"/>
      <c r="B473" s="22" t="s">
        <v>146</v>
      </c>
      <c r="C473" s="33">
        <v>13835</v>
      </c>
    </row>
    <row r="474" spans="1:3">
      <c r="A474" s="21"/>
      <c r="B474" s="22" t="s">
        <v>162</v>
      </c>
      <c r="C474" s="33">
        <v>3432</v>
      </c>
    </row>
    <row r="475" spans="1:3">
      <c r="A475" s="21"/>
      <c r="B475" s="22" t="s">
        <v>176</v>
      </c>
      <c r="C475" s="33">
        <v>3033</v>
      </c>
    </row>
    <row r="476" spans="1:3">
      <c r="A476" s="21"/>
      <c r="B476" s="22" t="s">
        <v>191</v>
      </c>
      <c r="C476" s="33">
        <v>3770</v>
      </c>
    </row>
    <row r="477" spans="1:3">
      <c r="A477" s="21"/>
      <c r="B477" s="22" t="s">
        <v>219</v>
      </c>
      <c r="C477" s="33">
        <v>10978</v>
      </c>
    </row>
    <row r="478" spans="1:3">
      <c r="A478" s="21"/>
      <c r="B478" s="22" t="s">
        <v>244</v>
      </c>
      <c r="C478" s="33">
        <v>9656</v>
      </c>
    </row>
    <row r="479" spans="1:3">
      <c r="A479" s="21"/>
      <c r="B479" s="22" t="s">
        <v>265</v>
      </c>
      <c r="C479" s="33">
        <v>11143</v>
      </c>
    </row>
    <row r="480" spans="1:3">
      <c r="A480" s="21"/>
      <c r="B480" s="22" t="s">
        <v>266</v>
      </c>
      <c r="C480" s="33">
        <v>38401</v>
      </c>
    </row>
    <row r="481" spans="1:3">
      <c r="A481" s="21"/>
      <c r="B481" s="22" t="s">
        <v>272</v>
      </c>
      <c r="C481" s="33">
        <v>10640</v>
      </c>
    </row>
    <row r="482" spans="1:3">
      <c r="A482" s="21"/>
      <c r="B482" s="22" t="s">
        <v>284</v>
      </c>
      <c r="C482" s="33">
        <v>6219</v>
      </c>
    </row>
    <row r="483" spans="1:3">
      <c r="A483" s="21"/>
      <c r="B483" s="22" t="s">
        <v>287</v>
      </c>
      <c r="C483" s="33">
        <v>5928</v>
      </c>
    </row>
    <row r="484" spans="1:3">
      <c r="A484" s="21"/>
      <c r="B484" s="22" t="s">
        <v>289</v>
      </c>
      <c r="C484" s="33">
        <v>22850</v>
      </c>
    </row>
    <row r="485" spans="1:3">
      <c r="A485" s="21"/>
      <c r="B485" s="22" t="s">
        <v>313</v>
      </c>
      <c r="C485" s="33">
        <v>5524</v>
      </c>
    </row>
    <row r="486" spans="1:3">
      <c r="A486" s="21"/>
      <c r="B486" s="22" t="s">
        <v>353</v>
      </c>
      <c r="C486" s="33">
        <v>5217</v>
      </c>
    </row>
    <row r="487" spans="1:3">
      <c r="A487" s="21"/>
      <c r="B487" s="22" t="s">
        <v>428</v>
      </c>
      <c r="C487" s="33">
        <v>17718</v>
      </c>
    </row>
    <row r="488" spans="1:3">
      <c r="A488" s="21"/>
      <c r="B488" s="22" t="s">
        <v>464</v>
      </c>
      <c r="C488" s="33">
        <v>12387</v>
      </c>
    </row>
    <row r="489" spans="1:3">
      <c r="A489" s="21"/>
      <c r="B489" s="22" t="s">
        <v>506</v>
      </c>
      <c r="C489" s="33">
        <v>4655</v>
      </c>
    </row>
    <row r="490" spans="1:3">
      <c r="A490" s="21"/>
      <c r="B490" s="22" t="s">
        <v>544</v>
      </c>
      <c r="C490" s="33">
        <v>4498</v>
      </c>
    </row>
    <row r="491" spans="1:3">
      <c r="A491" s="21"/>
      <c r="B491" s="22" t="s">
        <v>563</v>
      </c>
      <c r="C491" s="33">
        <v>7732</v>
      </c>
    </row>
    <row r="492" spans="1:3">
      <c r="A492" s="21"/>
      <c r="B492" s="22" t="s">
        <v>568</v>
      </c>
      <c r="C492" s="33">
        <v>5136</v>
      </c>
    </row>
    <row r="493" spans="1:3">
      <c r="A493" s="21"/>
      <c r="B493" s="22" t="s">
        <v>621</v>
      </c>
      <c r="C493" s="33">
        <v>7194</v>
      </c>
    </row>
    <row r="494" spans="1:3">
      <c r="A494" s="21"/>
      <c r="B494" s="22" t="s">
        <v>624</v>
      </c>
      <c r="C494" s="33">
        <v>11724</v>
      </c>
    </row>
    <row r="495" spans="1:3">
      <c r="A495" s="12" t="s">
        <v>696</v>
      </c>
      <c r="B495" s="13"/>
      <c r="C495" s="32">
        <v>337790</v>
      </c>
    </row>
    <row r="496" spans="1:3">
      <c r="A496" s="12" t="s">
        <v>45</v>
      </c>
      <c r="B496" s="12" t="s">
        <v>147</v>
      </c>
      <c r="C496" s="32">
        <v>1940</v>
      </c>
    </row>
    <row r="497" spans="1:3">
      <c r="A497" s="21"/>
      <c r="B497" s="22" t="s">
        <v>646</v>
      </c>
      <c r="C497" s="33">
        <v>175</v>
      </c>
    </row>
    <row r="498" spans="1:3">
      <c r="A498" s="21"/>
      <c r="B498" s="22" t="s">
        <v>617</v>
      </c>
      <c r="C498" s="33">
        <v>4732</v>
      </c>
    </row>
    <row r="499" spans="1:3">
      <c r="A499" s="21"/>
      <c r="B499" s="22" t="s">
        <v>607</v>
      </c>
      <c r="C499" s="33">
        <v>3703</v>
      </c>
    </row>
    <row r="500" spans="1:3">
      <c r="A500" s="21"/>
      <c r="B500" s="22" t="s">
        <v>305</v>
      </c>
      <c r="C500" s="33">
        <v>4497</v>
      </c>
    </row>
    <row r="501" spans="1:3">
      <c r="A501" s="21"/>
      <c r="B501" s="22" t="s">
        <v>508</v>
      </c>
      <c r="C501" s="33">
        <v>6036</v>
      </c>
    </row>
    <row r="502" spans="1:3">
      <c r="A502" s="21"/>
      <c r="B502" s="22" t="s">
        <v>532</v>
      </c>
      <c r="C502" s="33">
        <v>5760</v>
      </c>
    </row>
    <row r="503" spans="1:3">
      <c r="A503" s="21"/>
      <c r="B503" s="22" t="s">
        <v>645</v>
      </c>
      <c r="C503" s="33">
        <v>4483</v>
      </c>
    </row>
    <row r="504" spans="1:3">
      <c r="A504" s="21"/>
      <c r="B504" s="22" t="s">
        <v>434</v>
      </c>
      <c r="C504" s="33">
        <v>1684</v>
      </c>
    </row>
    <row r="505" spans="1:3">
      <c r="A505" s="21"/>
      <c r="B505" s="22" t="s">
        <v>148</v>
      </c>
      <c r="C505" s="33">
        <v>2904</v>
      </c>
    </row>
    <row r="506" spans="1:3">
      <c r="A506" s="21"/>
      <c r="B506" s="22" t="s">
        <v>479</v>
      </c>
      <c r="C506" s="33">
        <v>5129</v>
      </c>
    </row>
    <row r="507" spans="1:3">
      <c r="A507" s="21"/>
      <c r="B507" s="22" t="s">
        <v>610</v>
      </c>
      <c r="C507" s="33">
        <v>3710</v>
      </c>
    </row>
    <row r="508" spans="1:3">
      <c r="A508" s="21"/>
      <c r="B508" s="22" t="s">
        <v>319</v>
      </c>
      <c r="C508" s="33">
        <v>2569</v>
      </c>
    </row>
    <row r="509" spans="1:3">
      <c r="A509" s="21"/>
      <c r="B509" s="22" t="s">
        <v>384</v>
      </c>
      <c r="C509" s="33">
        <v>3420</v>
      </c>
    </row>
    <row r="510" spans="1:3">
      <c r="A510" s="21"/>
      <c r="B510" s="22" t="s">
        <v>44</v>
      </c>
      <c r="C510" s="33">
        <v>1756</v>
      </c>
    </row>
    <row r="511" spans="1:3">
      <c r="A511" s="21"/>
      <c r="B511" s="22" t="s">
        <v>357</v>
      </c>
      <c r="C511" s="33">
        <v>4644</v>
      </c>
    </row>
    <row r="512" spans="1:3">
      <c r="A512" s="21"/>
      <c r="B512" s="22" t="s">
        <v>300</v>
      </c>
      <c r="C512" s="33">
        <v>4104</v>
      </c>
    </row>
    <row r="513" spans="1:3">
      <c r="A513" s="21"/>
      <c r="B513" s="22" t="s">
        <v>619</v>
      </c>
      <c r="C513" s="33">
        <v>5237</v>
      </c>
    </row>
    <row r="514" spans="1:3">
      <c r="A514" s="21"/>
      <c r="B514" s="22" t="s">
        <v>202</v>
      </c>
      <c r="C514" s="33">
        <v>4233</v>
      </c>
    </row>
    <row r="515" spans="1:3">
      <c r="A515" s="21"/>
      <c r="B515" s="22" t="s">
        <v>572</v>
      </c>
      <c r="C515" s="33">
        <v>3411</v>
      </c>
    </row>
    <row r="516" spans="1:3">
      <c r="A516" s="21"/>
      <c r="B516" s="22" t="s">
        <v>135</v>
      </c>
      <c r="C516" s="33">
        <v>2565</v>
      </c>
    </row>
    <row r="517" spans="1:3">
      <c r="A517" s="21"/>
      <c r="B517" s="22" t="s">
        <v>174</v>
      </c>
      <c r="C517" s="33">
        <v>2868</v>
      </c>
    </row>
    <row r="518" spans="1:3">
      <c r="A518" s="21"/>
      <c r="B518" s="22" t="s">
        <v>620</v>
      </c>
      <c r="C518" s="33">
        <v>3394</v>
      </c>
    </row>
    <row r="519" spans="1:3">
      <c r="A519" s="21"/>
      <c r="B519" s="22" t="s">
        <v>186</v>
      </c>
      <c r="C519" s="33">
        <v>2274</v>
      </c>
    </row>
    <row r="520" spans="1:3">
      <c r="A520" s="21"/>
      <c r="B520" s="22" t="s">
        <v>427</v>
      </c>
      <c r="C520" s="33">
        <v>4745</v>
      </c>
    </row>
    <row r="521" spans="1:3">
      <c r="A521" s="21"/>
      <c r="B521" s="22" t="s">
        <v>608</v>
      </c>
      <c r="C521" s="33">
        <v>4509</v>
      </c>
    </row>
    <row r="522" spans="1:3">
      <c r="A522" s="21"/>
      <c r="B522" s="22" t="s">
        <v>611</v>
      </c>
      <c r="C522" s="33">
        <v>6693</v>
      </c>
    </row>
    <row r="523" spans="1:3">
      <c r="A523" s="21"/>
      <c r="B523" s="22" t="s">
        <v>606</v>
      </c>
      <c r="C523" s="33">
        <v>5187</v>
      </c>
    </row>
    <row r="524" spans="1:3">
      <c r="A524" s="21"/>
      <c r="B524" s="22" t="s">
        <v>604</v>
      </c>
      <c r="C524" s="33">
        <v>6188</v>
      </c>
    </row>
    <row r="525" spans="1:3">
      <c r="A525" s="21"/>
      <c r="B525" s="22" t="s">
        <v>643</v>
      </c>
      <c r="C525" s="33">
        <v>6075</v>
      </c>
    </row>
    <row r="526" spans="1:3">
      <c r="A526" s="21"/>
      <c r="B526" s="22" t="s">
        <v>618</v>
      </c>
      <c r="C526" s="33">
        <v>7194</v>
      </c>
    </row>
    <row r="527" spans="1:3">
      <c r="A527" s="21"/>
      <c r="B527" s="22" t="s">
        <v>487</v>
      </c>
      <c r="C527" s="33">
        <v>4241</v>
      </c>
    </row>
    <row r="528" spans="1:3">
      <c r="A528" s="12" t="s">
        <v>697</v>
      </c>
      <c r="B528" s="13"/>
      <c r="C528" s="32">
        <v>130060</v>
      </c>
    </row>
    <row r="529" spans="1:3">
      <c r="A529" s="12" t="s">
        <v>170</v>
      </c>
      <c r="B529" s="12" t="s">
        <v>169</v>
      </c>
      <c r="C529" s="32">
        <v>2400</v>
      </c>
    </row>
    <row r="530" spans="1:3">
      <c r="A530" s="21"/>
      <c r="B530" s="22" t="s">
        <v>456</v>
      </c>
      <c r="C530" s="33">
        <v>2036</v>
      </c>
    </row>
    <row r="531" spans="1:3">
      <c r="A531" s="21"/>
      <c r="B531" s="22" t="s">
        <v>585</v>
      </c>
      <c r="C531" s="33">
        <v>3057</v>
      </c>
    </row>
    <row r="532" spans="1:3">
      <c r="A532" s="21"/>
      <c r="B532" s="22" t="s">
        <v>660</v>
      </c>
      <c r="C532" s="33">
        <v>2993</v>
      </c>
    </row>
    <row r="533" spans="1:3">
      <c r="A533" s="12" t="s">
        <v>698</v>
      </c>
      <c r="B533" s="13"/>
      <c r="C533" s="32">
        <v>10486</v>
      </c>
    </row>
    <row r="534" spans="1:3">
      <c r="A534" s="12" t="s">
        <v>7</v>
      </c>
      <c r="B534" s="12" t="s">
        <v>6</v>
      </c>
      <c r="C534" s="32">
        <v>4041</v>
      </c>
    </row>
    <row r="535" spans="1:3">
      <c r="A535" s="21"/>
      <c r="B535" s="22" t="s">
        <v>19</v>
      </c>
      <c r="C535" s="33">
        <v>3650</v>
      </c>
    </row>
    <row r="536" spans="1:3">
      <c r="A536" s="21"/>
      <c r="B536" s="22" t="s">
        <v>22</v>
      </c>
      <c r="C536" s="33">
        <v>5482</v>
      </c>
    </row>
    <row r="537" spans="1:3">
      <c r="A537" s="21"/>
      <c r="B537" s="22" t="s">
        <v>28</v>
      </c>
      <c r="C537" s="33">
        <v>2350</v>
      </c>
    </row>
    <row r="538" spans="1:3">
      <c r="A538" s="21"/>
      <c r="B538" s="22" t="s">
        <v>48</v>
      </c>
      <c r="C538" s="33">
        <v>2016</v>
      </c>
    </row>
    <row r="539" spans="1:3">
      <c r="A539" s="21"/>
      <c r="B539" s="22" t="s">
        <v>50</v>
      </c>
      <c r="C539" s="33">
        <v>4054</v>
      </c>
    </row>
    <row r="540" spans="1:3">
      <c r="A540" s="21"/>
      <c r="B540" s="22" t="s">
        <v>55</v>
      </c>
      <c r="C540" s="33">
        <v>1321</v>
      </c>
    </row>
    <row r="541" spans="1:3">
      <c r="A541" s="21"/>
      <c r="B541" s="22" t="s">
        <v>56</v>
      </c>
      <c r="C541" s="33">
        <v>5237</v>
      </c>
    </row>
    <row r="542" spans="1:3">
      <c r="A542" s="21"/>
      <c r="B542" s="22" t="s">
        <v>62</v>
      </c>
      <c r="C542" s="33">
        <v>2981</v>
      </c>
    </row>
    <row r="543" spans="1:3">
      <c r="A543" s="21"/>
      <c r="B543" s="22" t="s">
        <v>63</v>
      </c>
      <c r="C543" s="33">
        <v>3349</v>
      </c>
    </row>
    <row r="544" spans="1:3">
      <c r="A544" s="21"/>
      <c r="B544" s="22" t="s">
        <v>65</v>
      </c>
      <c r="C544" s="33">
        <v>4408</v>
      </c>
    </row>
    <row r="545" spans="1:3">
      <c r="A545" s="21"/>
      <c r="B545" s="22" t="s">
        <v>73</v>
      </c>
      <c r="C545" s="33">
        <v>4402</v>
      </c>
    </row>
    <row r="546" spans="1:3">
      <c r="A546" s="21"/>
      <c r="B546" s="22" t="s">
        <v>77</v>
      </c>
      <c r="C546" s="33">
        <v>4120</v>
      </c>
    </row>
    <row r="547" spans="1:3">
      <c r="A547" s="21"/>
      <c r="B547" s="22" t="s">
        <v>85</v>
      </c>
      <c r="C547" s="33">
        <v>2688</v>
      </c>
    </row>
    <row r="548" spans="1:3">
      <c r="A548" s="21"/>
      <c r="B548" s="22" t="s">
        <v>106</v>
      </c>
      <c r="C548" s="33">
        <v>4561</v>
      </c>
    </row>
    <row r="549" spans="1:3">
      <c r="A549" s="21"/>
      <c r="B549" s="22" t="s">
        <v>115</v>
      </c>
      <c r="C549" s="33">
        <v>5168</v>
      </c>
    </row>
    <row r="550" spans="1:3">
      <c r="A550" s="21"/>
      <c r="B550" s="22" t="s">
        <v>116</v>
      </c>
      <c r="C550" s="33">
        <v>4512</v>
      </c>
    </row>
    <row r="551" spans="1:3">
      <c r="A551" s="21"/>
      <c r="B551" s="22" t="s">
        <v>129</v>
      </c>
      <c r="C551" s="33">
        <v>2541</v>
      </c>
    </row>
    <row r="552" spans="1:3">
      <c r="A552" s="21"/>
      <c r="B552" s="22" t="s">
        <v>142</v>
      </c>
      <c r="C552" s="33">
        <v>3216</v>
      </c>
    </row>
    <row r="553" spans="1:3">
      <c r="A553" s="21"/>
      <c r="B553" s="22" t="s">
        <v>167</v>
      </c>
      <c r="C553" s="33">
        <v>2540</v>
      </c>
    </row>
    <row r="554" spans="1:3">
      <c r="A554" s="21"/>
      <c r="B554" s="22" t="s">
        <v>203</v>
      </c>
      <c r="C554" s="33">
        <v>2431</v>
      </c>
    </row>
    <row r="555" spans="1:3">
      <c r="A555" s="21"/>
      <c r="B555" s="22" t="s">
        <v>204</v>
      </c>
      <c r="C555" s="33">
        <v>2311</v>
      </c>
    </row>
    <row r="556" spans="1:3">
      <c r="A556" s="21"/>
      <c r="B556" s="22" t="s">
        <v>205</v>
      </c>
      <c r="C556" s="33">
        <v>2341</v>
      </c>
    </row>
    <row r="557" spans="1:3">
      <c r="A557" s="21"/>
      <c r="B557" s="22" t="s">
        <v>208</v>
      </c>
      <c r="C557" s="33">
        <v>2181</v>
      </c>
    </row>
    <row r="558" spans="1:3">
      <c r="A558" s="21"/>
      <c r="B558" s="22" t="s">
        <v>211</v>
      </c>
      <c r="C558" s="33">
        <v>4152</v>
      </c>
    </row>
    <row r="559" spans="1:3">
      <c r="A559" s="21"/>
      <c r="B559" s="22" t="s">
        <v>212</v>
      </c>
      <c r="C559" s="33">
        <v>2407</v>
      </c>
    </row>
    <row r="560" spans="1:3">
      <c r="A560" s="21"/>
      <c r="B560" s="22" t="s">
        <v>223</v>
      </c>
      <c r="C560" s="33">
        <v>1282</v>
      </c>
    </row>
    <row r="561" spans="1:3">
      <c r="A561" s="21"/>
      <c r="B561" s="22" t="s">
        <v>225</v>
      </c>
      <c r="C561" s="33">
        <v>1179</v>
      </c>
    </row>
    <row r="562" spans="1:3">
      <c r="A562" s="21"/>
      <c r="B562" s="22" t="s">
        <v>226</v>
      </c>
      <c r="C562" s="33">
        <v>3377</v>
      </c>
    </row>
    <row r="563" spans="1:3">
      <c r="A563" s="21"/>
      <c r="B563" s="22" t="s">
        <v>231</v>
      </c>
      <c r="C563" s="33">
        <v>4003</v>
      </c>
    </row>
    <row r="564" spans="1:3">
      <c r="A564" s="21"/>
      <c r="B564" s="22" t="s">
        <v>234</v>
      </c>
      <c r="C564" s="33">
        <v>3321</v>
      </c>
    </row>
    <row r="565" spans="1:3">
      <c r="A565" s="21"/>
      <c r="B565" s="22" t="s">
        <v>243</v>
      </c>
      <c r="C565" s="33">
        <v>5139</v>
      </c>
    </row>
    <row r="566" spans="1:3">
      <c r="A566" s="21"/>
      <c r="B566" s="22" t="s">
        <v>247</v>
      </c>
      <c r="C566" s="33">
        <v>5986</v>
      </c>
    </row>
    <row r="567" spans="1:3">
      <c r="A567" s="21"/>
      <c r="B567" s="22" t="s">
        <v>269</v>
      </c>
      <c r="C567" s="33">
        <v>4565</v>
      </c>
    </row>
    <row r="568" spans="1:3">
      <c r="A568" s="21"/>
      <c r="B568" s="22" t="s">
        <v>280</v>
      </c>
      <c r="C568" s="33">
        <v>4038</v>
      </c>
    </row>
    <row r="569" spans="1:3">
      <c r="A569" s="21"/>
      <c r="B569" s="22" t="s">
        <v>285</v>
      </c>
      <c r="C569" s="33">
        <v>5024</v>
      </c>
    </row>
    <row r="570" spans="1:3">
      <c r="A570" s="21"/>
      <c r="B570" s="22" t="s">
        <v>292</v>
      </c>
      <c r="C570" s="33">
        <v>2249</v>
      </c>
    </row>
    <row r="571" spans="1:3">
      <c r="A571" s="21"/>
      <c r="B571" s="22" t="s">
        <v>304</v>
      </c>
      <c r="C571" s="33">
        <v>2093</v>
      </c>
    </row>
    <row r="572" spans="1:3">
      <c r="A572" s="21"/>
      <c r="B572" s="22" t="s">
        <v>308</v>
      </c>
      <c r="C572" s="33">
        <v>3155</v>
      </c>
    </row>
    <row r="573" spans="1:3">
      <c r="A573" s="21"/>
      <c r="B573" s="22" t="s">
        <v>309</v>
      </c>
      <c r="C573" s="33">
        <v>1955</v>
      </c>
    </row>
    <row r="574" spans="1:3">
      <c r="A574" s="21"/>
      <c r="B574" s="22" t="s">
        <v>324</v>
      </c>
      <c r="C574" s="33">
        <v>1779</v>
      </c>
    </row>
    <row r="575" spans="1:3">
      <c r="A575" s="21"/>
      <c r="B575" s="22" t="s">
        <v>332</v>
      </c>
      <c r="C575" s="33">
        <v>7680</v>
      </c>
    </row>
    <row r="576" spans="1:3">
      <c r="A576" s="21"/>
      <c r="B576" s="22" t="s">
        <v>364</v>
      </c>
      <c r="C576" s="33">
        <v>2905</v>
      </c>
    </row>
    <row r="577" spans="1:3">
      <c r="A577" s="21"/>
      <c r="B577" s="22" t="s">
        <v>369</v>
      </c>
      <c r="C577" s="33">
        <v>5039</v>
      </c>
    </row>
    <row r="578" spans="1:3">
      <c r="A578" s="21"/>
      <c r="B578" s="22" t="s">
        <v>379</v>
      </c>
      <c r="C578" s="33">
        <v>2528</v>
      </c>
    </row>
    <row r="579" spans="1:3">
      <c r="A579" s="21"/>
      <c r="B579" s="22" t="s">
        <v>385</v>
      </c>
      <c r="C579" s="33">
        <v>1840</v>
      </c>
    </row>
    <row r="580" spans="1:3">
      <c r="A580" s="21"/>
      <c r="B580" s="22" t="s">
        <v>386</v>
      </c>
      <c r="C580" s="33">
        <v>2952</v>
      </c>
    </row>
    <row r="581" spans="1:3">
      <c r="A581" s="21"/>
      <c r="B581" s="22" t="s">
        <v>392</v>
      </c>
      <c r="C581" s="33">
        <v>3144</v>
      </c>
    </row>
    <row r="582" spans="1:3">
      <c r="A582" s="21"/>
      <c r="B582" s="22" t="s">
        <v>393</v>
      </c>
      <c r="C582" s="33">
        <v>2760</v>
      </c>
    </row>
    <row r="583" spans="1:3">
      <c r="A583" s="21"/>
      <c r="B583" s="22" t="s">
        <v>403</v>
      </c>
      <c r="C583" s="33">
        <v>3340</v>
      </c>
    </row>
    <row r="584" spans="1:3">
      <c r="A584" s="21"/>
      <c r="B584" s="22" t="s">
        <v>404</v>
      </c>
      <c r="C584" s="33">
        <v>1713</v>
      </c>
    </row>
    <row r="585" spans="1:3">
      <c r="A585" s="21"/>
      <c r="B585" s="22" t="s">
        <v>407</v>
      </c>
      <c r="C585" s="33">
        <v>2559</v>
      </c>
    </row>
    <row r="586" spans="1:3">
      <c r="A586" s="21"/>
      <c r="B586" s="22" t="s">
        <v>409</v>
      </c>
      <c r="C586" s="33">
        <v>4405</v>
      </c>
    </row>
    <row r="587" spans="1:3">
      <c r="A587" s="21"/>
      <c r="B587" s="22" t="s">
        <v>413</v>
      </c>
      <c r="C587" s="33">
        <v>3718</v>
      </c>
    </row>
    <row r="588" spans="1:3">
      <c r="A588" s="21"/>
      <c r="B588" s="22" t="s">
        <v>421</v>
      </c>
      <c r="C588" s="33">
        <v>4008</v>
      </c>
    </row>
    <row r="589" spans="1:3">
      <c r="A589" s="21"/>
      <c r="B589" s="22" t="s">
        <v>482</v>
      </c>
      <c r="C589" s="33">
        <v>3686</v>
      </c>
    </row>
    <row r="590" spans="1:3">
      <c r="A590" s="21"/>
      <c r="B590" s="22" t="s">
        <v>486</v>
      </c>
      <c r="C590" s="33">
        <v>8166</v>
      </c>
    </row>
    <row r="591" spans="1:3">
      <c r="A591" s="21"/>
      <c r="B591" s="22" t="s">
        <v>497</v>
      </c>
      <c r="C591" s="33">
        <v>4609</v>
      </c>
    </row>
    <row r="592" spans="1:3">
      <c r="A592" s="21"/>
      <c r="B592" s="22" t="s">
        <v>511</v>
      </c>
      <c r="C592" s="33">
        <v>2367</v>
      </c>
    </row>
    <row r="593" spans="1:3">
      <c r="A593" s="21"/>
      <c r="B593" s="22" t="s">
        <v>527</v>
      </c>
      <c r="C593" s="33">
        <v>3689</v>
      </c>
    </row>
    <row r="594" spans="1:3">
      <c r="A594" s="21"/>
      <c r="B594" s="22" t="s">
        <v>538</v>
      </c>
      <c r="C594" s="33">
        <v>1646</v>
      </c>
    </row>
    <row r="595" spans="1:3">
      <c r="A595" s="21"/>
      <c r="B595" s="22" t="s">
        <v>539</v>
      </c>
      <c r="C595" s="33">
        <v>1015</v>
      </c>
    </row>
    <row r="596" spans="1:3">
      <c r="A596" s="21"/>
      <c r="B596" s="22" t="s">
        <v>551</v>
      </c>
      <c r="C596" s="33">
        <v>4388</v>
      </c>
    </row>
    <row r="597" spans="1:3">
      <c r="A597" s="21"/>
      <c r="B597" s="22" t="s">
        <v>559</v>
      </c>
      <c r="C597" s="33">
        <v>1640</v>
      </c>
    </row>
    <row r="598" spans="1:3">
      <c r="A598" s="21"/>
      <c r="B598" s="22" t="s">
        <v>571</v>
      </c>
      <c r="C598" s="33">
        <v>5743</v>
      </c>
    </row>
    <row r="599" spans="1:3">
      <c r="A599" s="21"/>
      <c r="B599" s="22" t="s">
        <v>577</v>
      </c>
      <c r="C599" s="33">
        <v>6905</v>
      </c>
    </row>
    <row r="600" spans="1:3">
      <c r="A600" s="21"/>
      <c r="B600" s="22" t="s">
        <v>592</v>
      </c>
      <c r="C600" s="33">
        <v>4436</v>
      </c>
    </row>
    <row r="601" spans="1:3">
      <c r="A601" s="21"/>
      <c r="B601" s="22" t="s">
        <v>633</v>
      </c>
      <c r="C601" s="33">
        <v>4558</v>
      </c>
    </row>
    <row r="602" spans="1:3">
      <c r="A602" s="21"/>
      <c r="B602" s="22" t="s">
        <v>642</v>
      </c>
      <c r="C602" s="33">
        <v>1535</v>
      </c>
    </row>
    <row r="603" spans="1:3">
      <c r="A603" s="12" t="s">
        <v>699</v>
      </c>
      <c r="B603" s="13"/>
      <c r="C603" s="32">
        <v>240579</v>
      </c>
    </row>
    <row r="604" spans="1:3">
      <c r="A604" s="12" t="s">
        <v>24</v>
      </c>
      <c r="B604" s="12" t="s">
        <v>23</v>
      </c>
      <c r="C604" s="32">
        <v>3144</v>
      </c>
    </row>
    <row r="605" spans="1:3">
      <c r="A605" s="21"/>
      <c r="B605" s="22" t="s">
        <v>54</v>
      </c>
      <c r="C605" s="33">
        <v>2241</v>
      </c>
    </row>
    <row r="606" spans="1:3">
      <c r="A606" s="21"/>
      <c r="B606" s="22" t="s">
        <v>126</v>
      </c>
      <c r="C606" s="33">
        <v>8030</v>
      </c>
    </row>
    <row r="607" spans="1:3">
      <c r="A607" s="21"/>
      <c r="B607" s="22" t="s">
        <v>127</v>
      </c>
      <c r="C607" s="33">
        <v>1766</v>
      </c>
    </row>
    <row r="608" spans="1:3">
      <c r="A608" s="21"/>
      <c r="B608" s="22" t="s">
        <v>165</v>
      </c>
      <c r="C608" s="33">
        <v>3088</v>
      </c>
    </row>
    <row r="609" spans="1:3">
      <c r="A609" s="21"/>
      <c r="B609" s="22" t="s">
        <v>430</v>
      </c>
      <c r="C609" s="33">
        <v>4251</v>
      </c>
    </row>
    <row r="610" spans="1:3">
      <c r="A610" s="21"/>
      <c r="B610" s="22" t="s">
        <v>483</v>
      </c>
      <c r="C610" s="33">
        <v>7090</v>
      </c>
    </row>
    <row r="611" spans="1:3">
      <c r="A611" s="21"/>
      <c r="B611" s="22" t="s">
        <v>523</v>
      </c>
      <c r="C611" s="33">
        <v>1984</v>
      </c>
    </row>
    <row r="612" spans="1:3">
      <c r="A612" s="21"/>
      <c r="B612" s="22" t="s">
        <v>602</v>
      </c>
      <c r="C612" s="33">
        <v>3642</v>
      </c>
    </row>
    <row r="613" spans="1:3">
      <c r="A613" s="21"/>
      <c r="B613" s="22" t="s">
        <v>626</v>
      </c>
      <c r="C613" s="33">
        <v>2542</v>
      </c>
    </row>
    <row r="614" spans="1:3">
      <c r="A614" s="21"/>
      <c r="B614" s="22" t="s">
        <v>638</v>
      </c>
      <c r="C614" s="33">
        <v>8016</v>
      </c>
    </row>
    <row r="615" spans="1:3">
      <c r="A615" s="12" t="s">
        <v>700</v>
      </c>
      <c r="B615" s="13"/>
      <c r="C615" s="32">
        <v>45794</v>
      </c>
    </row>
    <row r="616" spans="1:3">
      <c r="A616" s="12" t="s">
        <v>71</v>
      </c>
      <c r="B616" s="12" t="s">
        <v>70</v>
      </c>
      <c r="C616" s="32">
        <v>6882</v>
      </c>
    </row>
    <row r="617" spans="1:3">
      <c r="A617" s="21"/>
      <c r="B617" s="22" t="s">
        <v>76</v>
      </c>
      <c r="C617" s="33">
        <v>7024</v>
      </c>
    </row>
    <row r="618" spans="1:3">
      <c r="A618" s="21"/>
      <c r="B618" s="22" t="s">
        <v>109</v>
      </c>
      <c r="C618" s="33">
        <v>4545</v>
      </c>
    </row>
    <row r="619" spans="1:3">
      <c r="A619" s="21"/>
      <c r="B619" s="22" t="s">
        <v>153</v>
      </c>
      <c r="C619" s="33">
        <v>2219</v>
      </c>
    </row>
    <row r="620" spans="1:3">
      <c r="A620" s="21"/>
      <c r="B620" s="22" t="s">
        <v>159</v>
      </c>
      <c r="C620" s="33">
        <v>3149</v>
      </c>
    </row>
    <row r="621" spans="1:3">
      <c r="A621" s="21"/>
      <c r="B621" s="22" t="s">
        <v>245</v>
      </c>
      <c r="C621" s="33">
        <v>1467</v>
      </c>
    </row>
    <row r="622" spans="1:3">
      <c r="A622" s="21"/>
      <c r="B622" s="22" t="s">
        <v>256</v>
      </c>
      <c r="C622" s="33">
        <v>3149</v>
      </c>
    </row>
    <row r="623" spans="1:3">
      <c r="A623" s="21"/>
      <c r="B623" s="22" t="s">
        <v>273</v>
      </c>
      <c r="C623" s="33">
        <v>6227</v>
      </c>
    </row>
    <row r="624" spans="1:3">
      <c r="A624" s="21"/>
      <c r="B624" s="22" t="s">
        <v>339</v>
      </c>
      <c r="C624" s="33">
        <v>3387</v>
      </c>
    </row>
    <row r="625" spans="1:3">
      <c r="A625" s="21"/>
      <c r="B625" s="22" t="s">
        <v>347</v>
      </c>
      <c r="C625" s="33">
        <v>185</v>
      </c>
    </row>
    <row r="626" spans="1:3">
      <c r="A626" s="21"/>
      <c r="B626" s="22" t="s">
        <v>395</v>
      </c>
      <c r="C626" s="33">
        <v>3733</v>
      </c>
    </row>
    <row r="627" spans="1:3">
      <c r="A627" s="21"/>
      <c r="B627" s="22" t="s">
        <v>420</v>
      </c>
      <c r="C627" s="33">
        <v>5324</v>
      </c>
    </row>
    <row r="628" spans="1:3">
      <c r="A628" s="21"/>
      <c r="B628" s="22" t="s">
        <v>425</v>
      </c>
      <c r="C628" s="33">
        <v>3927</v>
      </c>
    </row>
    <row r="629" spans="1:3">
      <c r="A629" s="21"/>
      <c r="B629" s="22" t="s">
        <v>457</v>
      </c>
      <c r="C629" s="33">
        <v>4094</v>
      </c>
    </row>
    <row r="630" spans="1:3">
      <c r="A630" s="21"/>
      <c r="B630" s="22" t="s">
        <v>472</v>
      </c>
      <c r="C630" s="33">
        <v>9368</v>
      </c>
    </row>
    <row r="631" spans="1:3">
      <c r="A631" s="21"/>
      <c r="B631" s="22" t="s">
        <v>492</v>
      </c>
      <c r="C631" s="33">
        <v>4713</v>
      </c>
    </row>
    <row r="632" spans="1:3">
      <c r="A632" s="21"/>
      <c r="B632" s="22" t="s">
        <v>496</v>
      </c>
      <c r="C632" s="33">
        <v>6259</v>
      </c>
    </row>
    <row r="633" spans="1:3">
      <c r="A633" s="21"/>
      <c r="B633" s="22" t="s">
        <v>586</v>
      </c>
      <c r="C633" s="33">
        <v>9960</v>
      </c>
    </row>
    <row r="634" spans="1:3">
      <c r="A634" s="21"/>
      <c r="B634" s="22" t="s">
        <v>636</v>
      </c>
      <c r="C634" s="33">
        <v>3140</v>
      </c>
    </row>
    <row r="635" spans="1:3">
      <c r="A635" s="12" t="s">
        <v>701</v>
      </c>
      <c r="B635" s="13"/>
      <c r="C635" s="32">
        <v>88752</v>
      </c>
    </row>
    <row r="636" spans="1:3">
      <c r="A636" s="12" t="s">
        <v>707</v>
      </c>
      <c r="B636" s="12" t="s">
        <v>122</v>
      </c>
      <c r="C636" s="32">
        <v>21</v>
      </c>
    </row>
    <row r="637" spans="1:3">
      <c r="A637" s="21"/>
      <c r="B637" s="22" t="s">
        <v>136</v>
      </c>
      <c r="C637" s="33">
        <v>8687</v>
      </c>
    </row>
    <row r="638" spans="1:3">
      <c r="A638" s="21"/>
      <c r="B638" s="22" t="s">
        <v>150</v>
      </c>
      <c r="C638" s="33">
        <v>491</v>
      </c>
    </row>
    <row r="639" spans="1:3">
      <c r="A639" s="21"/>
      <c r="B639" s="22" t="s">
        <v>151</v>
      </c>
      <c r="C639" s="33">
        <v>3642</v>
      </c>
    </row>
    <row r="640" spans="1:3">
      <c r="A640" s="21"/>
      <c r="B640" s="22" t="s">
        <v>152</v>
      </c>
      <c r="C640" s="33">
        <v>8298</v>
      </c>
    </row>
    <row r="641" spans="1:3">
      <c r="A641" s="21"/>
      <c r="B641" s="22" t="s">
        <v>193</v>
      </c>
      <c r="C641" s="33">
        <v>63</v>
      </c>
    </row>
    <row r="642" spans="1:3">
      <c r="A642" s="21"/>
      <c r="B642" s="22" t="s">
        <v>194</v>
      </c>
      <c r="C642" s="33">
        <v>954</v>
      </c>
    </row>
    <row r="643" spans="1:3">
      <c r="A643" s="21"/>
      <c r="B643" s="22" t="s">
        <v>222</v>
      </c>
      <c r="C643" s="33">
        <v>5329</v>
      </c>
    </row>
    <row r="644" spans="1:3">
      <c r="A644" s="21"/>
      <c r="B644" s="22" t="s">
        <v>248</v>
      </c>
      <c r="C644" s="33">
        <v>2360</v>
      </c>
    </row>
    <row r="645" spans="1:3">
      <c r="A645" s="21"/>
      <c r="B645" s="22" t="s">
        <v>278</v>
      </c>
      <c r="C645" s="33">
        <v>3853</v>
      </c>
    </row>
    <row r="646" spans="1:3">
      <c r="A646" s="21"/>
      <c r="B646" s="22" t="s">
        <v>303</v>
      </c>
      <c r="C646" s="33">
        <v>7161</v>
      </c>
    </row>
    <row r="647" spans="1:3">
      <c r="A647" s="21"/>
      <c r="B647" s="22" t="s">
        <v>307</v>
      </c>
      <c r="C647" s="33">
        <v>3021</v>
      </c>
    </row>
    <row r="648" spans="1:3">
      <c r="A648" s="21"/>
      <c r="B648" s="22" t="s">
        <v>329</v>
      </c>
      <c r="C648" s="33">
        <v>7352</v>
      </c>
    </row>
    <row r="649" spans="1:3">
      <c r="A649" s="21"/>
      <c r="B649" s="22" t="s">
        <v>330</v>
      </c>
      <c r="C649" s="33">
        <v>8025</v>
      </c>
    </row>
    <row r="650" spans="1:3">
      <c r="A650" s="21"/>
      <c r="B650" s="22" t="s">
        <v>352</v>
      </c>
      <c r="C650" s="33">
        <v>6604</v>
      </c>
    </row>
    <row r="651" spans="1:3">
      <c r="A651" s="21"/>
      <c r="B651" s="22" t="s">
        <v>365</v>
      </c>
      <c r="C651" s="33">
        <v>13841</v>
      </c>
    </row>
    <row r="652" spans="1:3">
      <c r="A652" s="21"/>
      <c r="B652" s="22" t="s">
        <v>417</v>
      </c>
      <c r="C652" s="33">
        <v>157</v>
      </c>
    </row>
    <row r="653" spans="1:3">
      <c r="A653" s="21"/>
      <c r="B653" s="22" t="s">
        <v>450</v>
      </c>
      <c r="C653" s="33">
        <v>61</v>
      </c>
    </row>
    <row r="654" spans="1:3">
      <c r="A654" s="21"/>
      <c r="B654" s="22" t="s">
        <v>451</v>
      </c>
      <c r="C654" s="33">
        <v>3736</v>
      </c>
    </row>
    <row r="655" spans="1:3">
      <c r="A655" s="21"/>
      <c r="B655" s="22" t="s">
        <v>452</v>
      </c>
      <c r="C655" s="33">
        <v>4226</v>
      </c>
    </row>
    <row r="656" spans="1:3">
      <c r="A656" s="21"/>
      <c r="B656" s="22" t="s">
        <v>453</v>
      </c>
      <c r="C656" s="33">
        <v>62</v>
      </c>
    </row>
    <row r="657" spans="1:3">
      <c r="A657" s="21"/>
      <c r="B657" s="22" t="s">
        <v>458</v>
      </c>
      <c r="C657" s="33">
        <v>443</v>
      </c>
    </row>
    <row r="658" spans="1:3">
      <c r="A658" s="21"/>
      <c r="B658" s="22" t="s">
        <v>470</v>
      </c>
      <c r="C658" s="33">
        <v>3462</v>
      </c>
    </row>
    <row r="659" spans="1:3">
      <c r="A659" s="21"/>
      <c r="B659" s="22" t="s">
        <v>491</v>
      </c>
      <c r="C659" s="33">
        <v>3968</v>
      </c>
    </row>
    <row r="660" spans="1:3">
      <c r="A660" s="21"/>
      <c r="B660" s="22" t="s">
        <v>520</v>
      </c>
      <c r="C660" s="33">
        <v>2448</v>
      </c>
    </row>
    <row r="661" spans="1:3">
      <c r="A661" s="21"/>
      <c r="B661" s="22" t="s">
        <v>530</v>
      </c>
      <c r="C661" s="33">
        <v>1094</v>
      </c>
    </row>
    <row r="662" spans="1:3">
      <c r="A662" s="21"/>
      <c r="B662" s="22" t="s">
        <v>540</v>
      </c>
      <c r="C662" s="33">
        <v>2657</v>
      </c>
    </row>
    <row r="663" spans="1:3">
      <c r="A663" s="21"/>
      <c r="B663" s="22" t="s">
        <v>561</v>
      </c>
      <c r="C663" s="33">
        <v>2895</v>
      </c>
    </row>
    <row r="664" spans="1:3">
      <c r="A664" s="21"/>
      <c r="B664" s="22" t="s">
        <v>580</v>
      </c>
      <c r="C664" s="33">
        <v>247</v>
      </c>
    </row>
    <row r="665" spans="1:3">
      <c r="A665" s="21"/>
      <c r="B665" s="22" t="s">
        <v>582</v>
      </c>
      <c r="C665" s="33">
        <v>750</v>
      </c>
    </row>
    <row r="666" spans="1:3">
      <c r="A666" s="21"/>
      <c r="B666" s="22" t="s">
        <v>587</v>
      </c>
      <c r="C666" s="33">
        <v>421</v>
      </c>
    </row>
    <row r="667" spans="1:3">
      <c r="A667" s="21"/>
      <c r="B667" s="22" t="s">
        <v>653</v>
      </c>
      <c r="C667" s="33">
        <v>130</v>
      </c>
    </row>
    <row r="668" spans="1:3">
      <c r="A668" s="21"/>
      <c r="B668" s="22" t="s">
        <v>654</v>
      </c>
      <c r="C668" s="33">
        <v>1166</v>
      </c>
    </row>
    <row r="669" spans="1:3">
      <c r="A669" s="12" t="s">
        <v>702</v>
      </c>
      <c r="B669" s="13"/>
      <c r="C669" s="32">
        <v>107625</v>
      </c>
    </row>
    <row r="670" spans="1:3">
      <c r="A670" s="26" t="s">
        <v>703</v>
      </c>
      <c r="B670" s="27"/>
      <c r="C670" s="34">
        <v>3166620</v>
      </c>
    </row>
  </sheetData>
  <dataValidations count="1">
    <dataValidation type="list" allowBlank="1" showErrorMessage="1" sqref="F1">
      <formula1>Sheet3!$A$1:$A$34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11">
        <v>1</v>
      </c>
      <c r="B1" s="11">
        <v>10</v>
      </c>
      <c r="C1" s="11">
        <v>3</v>
      </c>
      <c r="D1" s="8" t="str">
        <f t="shared" ref="D1:D6" si="0">IF(AND(A:A=5,B:B &gt;33), "Y", "N")</f>
        <v>N</v>
      </c>
      <c r="E1" s="8">
        <f>VLOOKUP(C1,A1:B6,2,FALSE)</f>
        <v>30</v>
      </c>
    </row>
    <row r="2" spans="1:5">
      <c r="A2" s="11">
        <v>2</v>
      </c>
      <c r="B2" s="11">
        <v>20</v>
      </c>
      <c r="D2" s="8" t="str">
        <f t="shared" si="0"/>
        <v>N</v>
      </c>
    </row>
    <row r="3" spans="1:5">
      <c r="A3" s="11">
        <v>3</v>
      </c>
      <c r="B3" s="11">
        <v>30</v>
      </c>
      <c r="D3" s="8" t="str">
        <f t="shared" si="0"/>
        <v>N</v>
      </c>
    </row>
    <row r="4" spans="1:5">
      <c r="A4" s="11">
        <v>4</v>
      </c>
      <c r="B4" s="11">
        <v>40</v>
      </c>
      <c r="D4" s="8" t="str">
        <f t="shared" si="0"/>
        <v>N</v>
      </c>
      <c r="E4" s="8">
        <f>COUNTIF(A1:B6, 30)</f>
        <v>1</v>
      </c>
    </row>
    <row r="5" spans="1:5">
      <c r="A5" s="11">
        <v>5</v>
      </c>
      <c r="B5" s="11">
        <v>50</v>
      </c>
      <c r="D5" s="8" t="str">
        <f t="shared" si="0"/>
        <v>Y</v>
      </c>
    </row>
    <row r="6" spans="1:5">
      <c r="A6" s="11">
        <v>6</v>
      </c>
      <c r="B6" s="11">
        <v>60</v>
      </c>
      <c r="D6" s="8" t="str">
        <f t="shared" si="0"/>
        <v>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671"/>
  <sheetViews>
    <sheetView showGridLines="0" workbookViewId="0"/>
  </sheetViews>
  <sheetFormatPr defaultColWidth="14.42578125" defaultRowHeight="15" customHeight="1"/>
  <sheetData>
    <row r="1" spans="1:5">
      <c r="A1" s="12"/>
      <c r="B1" s="13"/>
      <c r="C1" s="14" t="s">
        <v>705</v>
      </c>
      <c r="D1" s="13"/>
      <c r="E1" s="15"/>
    </row>
    <row r="2" spans="1:5">
      <c r="A2" s="14" t="s">
        <v>1</v>
      </c>
      <c r="B2" s="14" t="s">
        <v>0</v>
      </c>
      <c r="C2" s="12" t="s">
        <v>668</v>
      </c>
      <c r="D2" s="16" t="s">
        <v>704</v>
      </c>
      <c r="E2" s="17" t="s">
        <v>706</v>
      </c>
    </row>
    <row r="3" spans="1:5">
      <c r="A3" s="12" t="s">
        <v>448</v>
      </c>
      <c r="B3" s="12" t="s">
        <v>447</v>
      </c>
      <c r="C3" s="18">
        <v>1841</v>
      </c>
      <c r="D3" s="19">
        <v>36842</v>
      </c>
      <c r="E3" s="20">
        <v>20.011950027159152</v>
      </c>
    </row>
    <row r="4" spans="1:5">
      <c r="A4" s="21"/>
      <c r="B4" s="22" t="s">
        <v>581</v>
      </c>
      <c r="C4" s="23">
        <v>2672</v>
      </c>
      <c r="D4" s="24">
        <v>238142</v>
      </c>
      <c r="E4" s="25">
        <v>89.125</v>
      </c>
    </row>
    <row r="5" spans="1:5">
      <c r="A5" s="12" t="s">
        <v>669</v>
      </c>
      <c r="B5" s="13"/>
      <c r="C5" s="18">
        <v>4513</v>
      </c>
      <c r="D5" s="19">
        <v>274984</v>
      </c>
      <c r="E5" s="20">
        <v>60.931531132284512</v>
      </c>
    </row>
    <row r="6" spans="1:5">
      <c r="A6" s="12" t="s">
        <v>5</v>
      </c>
      <c r="B6" s="12" t="s">
        <v>4</v>
      </c>
      <c r="C6" s="18">
        <v>16105</v>
      </c>
      <c r="D6" s="19">
        <v>2741239</v>
      </c>
      <c r="E6" s="20">
        <v>170.21043154299906</v>
      </c>
    </row>
    <row r="7" spans="1:5">
      <c r="A7" s="21"/>
      <c r="B7" s="22" t="s">
        <v>34</v>
      </c>
      <c r="C7" s="23">
        <v>19130</v>
      </c>
      <c r="D7" s="24">
        <v>4081148</v>
      </c>
      <c r="E7" s="25">
        <v>213.33758494511238</v>
      </c>
    </row>
    <row r="8" spans="1:5">
      <c r="A8" s="21"/>
      <c r="B8" s="22" t="s">
        <v>144</v>
      </c>
      <c r="C8" s="23">
        <v>15152</v>
      </c>
      <c r="D8" s="24">
        <v>4174064</v>
      </c>
      <c r="E8" s="25">
        <v>275.47940865892292</v>
      </c>
    </row>
    <row r="9" spans="1:5">
      <c r="A9" s="21"/>
      <c r="B9" s="22" t="s">
        <v>197</v>
      </c>
      <c r="C9" s="23">
        <v>10807</v>
      </c>
      <c r="D9" s="24">
        <v>5154296</v>
      </c>
      <c r="E9" s="25">
        <v>476.94050152678818</v>
      </c>
    </row>
    <row r="10" spans="1:5">
      <c r="A10" s="21"/>
      <c r="B10" s="22" t="s">
        <v>238</v>
      </c>
      <c r="C10" s="23">
        <v>11391</v>
      </c>
      <c r="D10" s="24">
        <v>4887813</v>
      </c>
      <c r="E10" s="25">
        <v>429.09428496181198</v>
      </c>
    </row>
    <row r="11" spans="1:5">
      <c r="A11" s="21"/>
      <c r="B11" s="22" t="s">
        <v>257</v>
      </c>
      <c r="C11" s="23">
        <v>217</v>
      </c>
      <c r="D11" s="24">
        <v>3943323</v>
      </c>
      <c r="E11" s="25">
        <v>18171.99539170507</v>
      </c>
    </row>
    <row r="12" spans="1:5">
      <c r="A12" s="21"/>
      <c r="B12" s="22" t="s">
        <v>317</v>
      </c>
      <c r="C12" s="23">
        <v>11823</v>
      </c>
      <c r="D12" s="24">
        <v>3776269</v>
      </c>
      <c r="E12" s="25">
        <v>319.40023682652458</v>
      </c>
    </row>
    <row r="13" spans="1:5">
      <c r="A13" s="21"/>
      <c r="B13" s="22" t="s">
        <v>328</v>
      </c>
      <c r="C13" s="23">
        <v>16029</v>
      </c>
      <c r="D13" s="24">
        <v>2797370</v>
      </c>
      <c r="E13" s="25">
        <v>174.51930875288539</v>
      </c>
    </row>
    <row r="14" spans="1:5">
      <c r="A14" s="21"/>
      <c r="B14" s="22" t="s">
        <v>356</v>
      </c>
      <c r="C14" s="23">
        <v>8727</v>
      </c>
      <c r="D14" s="24">
        <v>4517398</v>
      </c>
      <c r="E14" s="25">
        <v>517.63469691761202</v>
      </c>
    </row>
    <row r="15" spans="1:5">
      <c r="A15" s="21"/>
      <c r="B15" s="22" t="s">
        <v>361</v>
      </c>
      <c r="C15" s="23">
        <v>17658</v>
      </c>
      <c r="D15" s="24">
        <v>4053463</v>
      </c>
      <c r="E15" s="25">
        <v>229.55391324045758</v>
      </c>
    </row>
    <row r="16" spans="1:5">
      <c r="A16" s="21"/>
      <c r="B16" s="22" t="s">
        <v>388</v>
      </c>
      <c r="C16" s="23">
        <v>18432</v>
      </c>
      <c r="D16" s="24">
        <v>4053028</v>
      </c>
      <c r="E16" s="25">
        <v>219.89084201388889</v>
      </c>
    </row>
    <row r="17" spans="1:5">
      <c r="A17" s="21"/>
      <c r="B17" s="22" t="s">
        <v>406</v>
      </c>
      <c r="C17" s="23">
        <v>9699</v>
      </c>
      <c r="D17" s="24">
        <v>3033288</v>
      </c>
      <c r="E17" s="25">
        <v>312.74234457160532</v>
      </c>
    </row>
    <row r="18" spans="1:5">
      <c r="A18" s="21"/>
      <c r="B18" s="22" t="s">
        <v>433</v>
      </c>
      <c r="C18" s="23">
        <v>14240</v>
      </c>
      <c r="D18" s="24">
        <v>3488809</v>
      </c>
      <c r="E18" s="25">
        <v>245.0006320224719</v>
      </c>
    </row>
    <row r="19" spans="1:5">
      <c r="A19" s="21"/>
      <c r="B19" s="22" t="s">
        <v>449</v>
      </c>
      <c r="C19" s="23">
        <v>7956</v>
      </c>
      <c r="D19" s="24">
        <v>2551335</v>
      </c>
      <c r="E19" s="25">
        <v>320.68061840120663</v>
      </c>
    </row>
    <row r="20" spans="1:5">
      <c r="A20" s="21"/>
      <c r="B20" s="22" t="s">
        <v>485</v>
      </c>
      <c r="C20" s="23">
        <v>17626</v>
      </c>
      <c r="D20" s="24">
        <v>3397448</v>
      </c>
      <c r="E20" s="25">
        <v>192.75207080449337</v>
      </c>
    </row>
    <row r="21" spans="1:5">
      <c r="A21" s="21"/>
      <c r="B21" s="22" t="s">
        <v>513</v>
      </c>
      <c r="C21" s="23">
        <v>7493</v>
      </c>
      <c r="D21" s="24">
        <v>5296741</v>
      </c>
      <c r="E21" s="25">
        <v>706.89189910583207</v>
      </c>
    </row>
    <row r="22" spans="1:5">
      <c r="A22" s="21"/>
      <c r="B22" s="22" t="s">
        <v>588</v>
      </c>
      <c r="C22" s="23">
        <v>13076</v>
      </c>
      <c r="D22" s="24">
        <v>2963557</v>
      </c>
      <c r="E22" s="25">
        <v>226.64094524319364</v>
      </c>
    </row>
    <row r="23" spans="1:5">
      <c r="A23" s="21"/>
      <c r="B23" s="22" t="s">
        <v>589</v>
      </c>
      <c r="C23" s="23">
        <v>5837</v>
      </c>
      <c r="D23" s="24">
        <v>2703114</v>
      </c>
      <c r="E23" s="25">
        <v>463.09988007538118</v>
      </c>
    </row>
    <row r="24" spans="1:5">
      <c r="A24" s="21"/>
      <c r="B24" s="22" t="s">
        <v>647</v>
      </c>
      <c r="C24" s="23">
        <v>11161</v>
      </c>
      <c r="D24" s="24">
        <v>4290589</v>
      </c>
      <c r="E24" s="25">
        <v>384.42693307051337</v>
      </c>
    </row>
    <row r="25" spans="1:5">
      <c r="A25" s="21"/>
      <c r="B25" s="22" t="s">
        <v>648</v>
      </c>
      <c r="C25" s="23">
        <v>6539</v>
      </c>
      <c r="D25" s="24">
        <v>2344474</v>
      </c>
      <c r="E25" s="25">
        <v>358.53708518122039</v>
      </c>
    </row>
    <row r="26" spans="1:5">
      <c r="A26" s="21"/>
      <c r="B26" s="22" t="s">
        <v>649</v>
      </c>
      <c r="C26" s="23">
        <v>12846</v>
      </c>
      <c r="D26" s="24">
        <v>3512576</v>
      </c>
      <c r="E26" s="25">
        <v>273.43733457885725</v>
      </c>
    </row>
    <row r="27" spans="1:5">
      <c r="A27" s="21"/>
      <c r="B27" s="22" t="s">
        <v>656</v>
      </c>
      <c r="C27" s="23">
        <v>7742</v>
      </c>
      <c r="D27" s="24">
        <v>3936966</v>
      </c>
      <c r="E27" s="25">
        <v>508.5205373288556</v>
      </c>
    </row>
    <row r="28" spans="1:5">
      <c r="A28" s="21"/>
      <c r="B28" s="22" t="s">
        <v>666</v>
      </c>
      <c r="C28" s="23">
        <v>15359</v>
      </c>
      <c r="D28" s="24">
        <v>2882469</v>
      </c>
      <c r="E28" s="25">
        <v>187.67296047919785</v>
      </c>
    </row>
    <row r="29" spans="1:5">
      <c r="A29" s="12" t="s">
        <v>670</v>
      </c>
      <c r="B29" s="13"/>
      <c r="C29" s="18">
        <v>275045</v>
      </c>
      <c r="D29" s="19">
        <v>84580777</v>
      </c>
      <c r="E29" s="20">
        <v>307.51614099510988</v>
      </c>
    </row>
    <row r="30" spans="1:5">
      <c r="A30" s="12" t="s">
        <v>38</v>
      </c>
      <c r="B30" s="12" t="s">
        <v>37</v>
      </c>
      <c r="C30" s="18">
        <v>6190</v>
      </c>
      <c r="D30" s="19">
        <v>21167</v>
      </c>
      <c r="E30" s="20">
        <v>3.4195476575121164</v>
      </c>
    </row>
    <row r="31" spans="1:5">
      <c r="A31" s="21"/>
      <c r="B31" s="22" t="s">
        <v>133</v>
      </c>
      <c r="C31" s="23">
        <v>4662</v>
      </c>
      <c r="D31" s="24">
        <v>148226</v>
      </c>
      <c r="E31" s="25">
        <v>31.794508794508793</v>
      </c>
    </row>
    <row r="32" spans="1:5">
      <c r="A32" s="21"/>
      <c r="B32" s="22" t="s">
        <v>181</v>
      </c>
      <c r="C32" s="23">
        <v>9129</v>
      </c>
      <c r="D32" s="24">
        <v>8004</v>
      </c>
      <c r="E32" s="25">
        <v>0.87676634899769967</v>
      </c>
    </row>
    <row r="33" spans="1:5">
      <c r="A33" s="21"/>
      <c r="B33" s="22" t="s">
        <v>198</v>
      </c>
      <c r="C33" s="23">
        <v>4134</v>
      </c>
      <c r="D33" s="24">
        <v>78690</v>
      </c>
      <c r="E33" s="25">
        <v>19.034833091436866</v>
      </c>
    </row>
    <row r="34" spans="1:5">
      <c r="A34" s="21"/>
      <c r="B34" s="22" t="s">
        <v>200</v>
      </c>
      <c r="C34" s="23">
        <v>3603</v>
      </c>
      <c r="D34" s="24">
        <v>99214</v>
      </c>
      <c r="E34" s="25">
        <v>27.536497363308353</v>
      </c>
    </row>
    <row r="35" spans="1:5">
      <c r="A35" s="21"/>
      <c r="B35" s="22" t="s">
        <v>363</v>
      </c>
      <c r="C35" s="23">
        <v>6040</v>
      </c>
      <c r="D35" s="24">
        <v>92076</v>
      </c>
      <c r="E35" s="25">
        <v>15.244370860927152</v>
      </c>
    </row>
    <row r="36" spans="1:5">
      <c r="A36" s="21"/>
      <c r="B36" s="22" t="s">
        <v>375</v>
      </c>
      <c r="C36" s="23">
        <v>5212</v>
      </c>
      <c r="D36" s="24">
        <v>145726</v>
      </c>
      <c r="E36" s="25">
        <v>27.959708365310821</v>
      </c>
    </row>
    <row r="37" spans="1:5" ht="15" customHeight="1">
      <c r="A37" s="21"/>
      <c r="B37" s="22" t="s">
        <v>377</v>
      </c>
      <c r="C37" s="23">
        <v>3900</v>
      </c>
      <c r="D37" s="24">
        <v>54080</v>
      </c>
      <c r="E37" s="25">
        <v>13.866666666666667</v>
      </c>
    </row>
    <row r="38" spans="1:5" ht="15" customHeight="1">
      <c r="A38" s="21"/>
      <c r="B38" s="22" t="s">
        <v>378</v>
      </c>
      <c r="C38" s="23">
        <v>3508</v>
      </c>
      <c r="D38" s="24">
        <v>83030</v>
      </c>
      <c r="E38" s="25">
        <v>23.668757126567844</v>
      </c>
    </row>
    <row r="39" spans="1:5" ht="15" customHeight="1">
      <c r="A39" s="21"/>
      <c r="B39" s="22" t="s">
        <v>601</v>
      </c>
      <c r="C39" s="23">
        <v>2172</v>
      </c>
      <c r="D39" s="24">
        <v>49977</v>
      </c>
      <c r="E39" s="25">
        <v>23.009668508287294</v>
      </c>
    </row>
    <row r="40" spans="1:5" ht="15" customHeight="1">
      <c r="A40" s="21"/>
      <c r="B40" s="22" t="s">
        <v>616</v>
      </c>
      <c r="C40" s="23">
        <v>2362</v>
      </c>
      <c r="D40" s="24">
        <v>111975</v>
      </c>
      <c r="E40" s="25">
        <v>47.406858594411517</v>
      </c>
    </row>
    <row r="41" spans="1:5" ht="15" customHeight="1">
      <c r="A41" s="21"/>
      <c r="B41" s="22" t="s">
        <v>634</v>
      </c>
      <c r="C41" s="23">
        <v>6590</v>
      </c>
      <c r="D41" s="24">
        <v>35320</v>
      </c>
      <c r="E41" s="25">
        <v>5.3596358118361156</v>
      </c>
    </row>
    <row r="42" spans="1:5" ht="15" customHeight="1">
      <c r="A42" s="21"/>
      <c r="B42" s="22" t="s">
        <v>635</v>
      </c>
      <c r="C42" s="23">
        <v>7032</v>
      </c>
      <c r="D42" s="24">
        <v>83448</v>
      </c>
      <c r="E42" s="25">
        <v>11.866894197952218</v>
      </c>
    </row>
    <row r="43" spans="1:5" ht="15" customHeight="1">
      <c r="A43" s="21"/>
      <c r="B43" s="22" t="s">
        <v>657</v>
      </c>
      <c r="C43" s="23">
        <v>7422</v>
      </c>
      <c r="D43" s="24">
        <v>83947</v>
      </c>
      <c r="E43" s="25">
        <v>11.310563190514687</v>
      </c>
    </row>
    <row r="44" spans="1:5" ht="15" customHeight="1">
      <c r="A44" s="21"/>
      <c r="B44" s="22" t="s">
        <v>659</v>
      </c>
      <c r="C44" s="23">
        <v>8325</v>
      </c>
      <c r="D44" s="24">
        <v>112274</v>
      </c>
      <c r="E44" s="25">
        <v>13.486366366366367</v>
      </c>
    </row>
    <row r="45" spans="1:5" ht="15" customHeight="1">
      <c r="A45" s="12" t="s">
        <v>671</v>
      </c>
      <c r="B45" s="13"/>
      <c r="C45" s="18">
        <v>80281</v>
      </c>
      <c r="D45" s="19">
        <v>1207154</v>
      </c>
      <c r="E45" s="20">
        <v>15.036608911199412</v>
      </c>
    </row>
    <row r="46" spans="1:5" ht="15" customHeight="1">
      <c r="A46" s="12" t="s">
        <v>58</v>
      </c>
      <c r="B46" s="12" t="s">
        <v>57</v>
      </c>
      <c r="C46" s="18">
        <v>2457</v>
      </c>
      <c r="D46" s="19">
        <v>950075</v>
      </c>
      <c r="E46" s="20">
        <v>386.68091168091166</v>
      </c>
    </row>
    <row r="47" spans="1:5" ht="15" customHeight="1">
      <c r="A47" s="21"/>
      <c r="B47" s="22" t="s">
        <v>81</v>
      </c>
      <c r="C47" s="23">
        <v>2282</v>
      </c>
      <c r="D47" s="24">
        <v>1693622</v>
      </c>
      <c r="E47" s="25">
        <v>742.16564417177915</v>
      </c>
    </row>
    <row r="48" spans="1:5" ht="15" customHeight="1">
      <c r="A48" s="21"/>
      <c r="B48" s="22" t="s">
        <v>114</v>
      </c>
      <c r="C48" s="23">
        <v>1093</v>
      </c>
      <c r="D48" s="24">
        <v>738804</v>
      </c>
      <c r="E48" s="25">
        <v>675.94144556267156</v>
      </c>
    </row>
    <row r="49" spans="1:5" ht="15" customHeight="1">
      <c r="A49" s="21"/>
      <c r="B49" s="22" t="s">
        <v>121</v>
      </c>
      <c r="C49" s="23">
        <v>3786</v>
      </c>
      <c r="D49" s="24">
        <v>1736617</v>
      </c>
      <c r="E49" s="25">
        <v>458.69440042260959</v>
      </c>
    </row>
    <row r="50" spans="1:5" ht="15" customHeight="1">
      <c r="A50" s="21"/>
      <c r="B50" s="22" t="s">
        <v>140</v>
      </c>
      <c r="C50" s="23">
        <v>1923</v>
      </c>
      <c r="D50" s="24">
        <v>482162</v>
      </c>
      <c r="E50" s="25">
        <v>250.73426937077483</v>
      </c>
    </row>
    <row r="51" spans="1:5" ht="15" customHeight="1">
      <c r="A51" s="21"/>
      <c r="B51" s="22" t="s">
        <v>160</v>
      </c>
      <c r="C51" s="23">
        <v>1585</v>
      </c>
      <c r="D51" s="24">
        <v>928500</v>
      </c>
      <c r="E51" s="25">
        <v>585.80441640378547</v>
      </c>
    </row>
    <row r="52" spans="1:5" ht="15" customHeight="1">
      <c r="A52" s="21"/>
      <c r="B52" s="22" t="s">
        <v>177</v>
      </c>
      <c r="C52" s="23">
        <v>3237</v>
      </c>
      <c r="D52" s="24">
        <v>686133</v>
      </c>
      <c r="E52" s="25">
        <v>211.96570898980536</v>
      </c>
    </row>
    <row r="53" spans="1:5" ht="15" customHeight="1">
      <c r="A53" s="21"/>
      <c r="B53" s="22" t="s">
        <v>179</v>
      </c>
      <c r="C53" s="23">
        <v>2176</v>
      </c>
      <c r="D53" s="24">
        <v>1949258</v>
      </c>
      <c r="E53" s="25">
        <v>895.79871323529414</v>
      </c>
    </row>
    <row r="54" spans="1:5" ht="15" customHeight="1">
      <c r="A54" s="21"/>
      <c r="B54" s="22" t="s">
        <v>182</v>
      </c>
      <c r="C54" s="23">
        <v>3381</v>
      </c>
      <c r="D54" s="24">
        <v>1326335</v>
      </c>
      <c r="E54" s="25">
        <v>392.29074238391007</v>
      </c>
    </row>
    <row r="55" spans="1:5" ht="15" customHeight="1">
      <c r="A55" s="21"/>
      <c r="B55" s="22" t="s">
        <v>183</v>
      </c>
      <c r="C55" s="23">
        <v>4888</v>
      </c>
      <c r="D55" s="24">
        <v>214102</v>
      </c>
      <c r="E55" s="25">
        <v>43.801554828150572</v>
      </c>
    </row>
    <row r="56" spans="1:5" ht="15" customHeight="1">
      <c r="A56" s="21"/>
      <c r="B56" s="22" t="s">
        <v>228</v>
      </c>
      <c r="C56" s="23">
        <v>1824</v>
      </c>
      <c r="D56" s="24">
        <v>1008183</v>
      </c>
      <c r="E56" s="25">
        <v>552.73190789473688</v>
      </c>
    </row>
    <row r="57" spans="1:5" ht="15" customHeight="1">
      <c r="A57" s="21"/>
      <c r="B57" s="22" t="s">
        <v>230</v>
      </c>
      <c r="C57" s="23">
        <v>3502</v>
      </c>
      <c r="D57" s="24">
        <v>1066888</v>
      </c>
      <c r="E57" s="25">
        <v>304.65105653912048</v>
      </c>
    </row>
    <row r="58" spans="1:5" ht="15" customHeight="1">
      <c r="A58" s="21"/>
      <c r="B58" s="22" t="s">
        <v>242</v>
      </c>
      <c r="C58" s="23">
        <v>1327</v>
      </c>
      <c r="D58" s="24">
        <v>659296</v>
      </c>
      <c r="E58" s="25">
        <v>496.83195177091181</v>
      </c>
    </row>
    <row r="59" spans="1:5" ht="15" customHeight="1">
      <c r="A59" s="21"/>
      <c r="B59" s="22" t="s">
        <v>290</v>
      </c>
      <c r="C59" s="23">
        <v>2851</v>
      </c>
      <c r="D59" s="24">
        <v>1092256</v>
      </c>
      <c r="E59" s="25">
        <v>383.11329358119957</v>
      </c>
    </row>
    <row r="60" spans="1:5" ht="15" customHeight="1">
      <c r="A60" s="21"/>
      <c r="B60" s="22" t="s">
        <v>298</v>
      </c>
      <c r="C60" s="23">
        <v>3105</v>
      </c>
      <c r="D60" s="24">
        <v>1517542</v>
      </c>
      <c r="E60" s="25">
        <v>488.74138486312398</v>
      </c>
    </row>
    <row r="61" spans="1:5" ht="15" customHeight="1">
      <c r="A61" s="21"/>
      <c r="B61" s="22" t="s">
        <v>299</v>
      </c>
      <c r="C61" s="23">
        <v>955</v>
      </c>
      <c r="D61" s="24">
        <v>1253938</v>
      </c>
      <c r="E61" s="25">
        <v>1313.0240837696335</v>
      </c>
    </row>
    <row r="62" spans="1:5" ht="15" customHeight="1">
      <c r="A62" s="21"/>
      <c r="B62" s="22" t="s">
        <v>314</v>
      </c>
      <c r="C62" s="23">
        <v>10434</v>
      </c>
      <c r="D62" s="24">
        <v>956313</v>
      </c>
      <c r="E62" s="25">
        <v>91.653536515238642</v>
      </c>
    </row>
    <row r="63" spans="1:5" ht="15" customHeight="1">
      <c r="A63" s="21"/>
      <c r="B63" s="22" t="s">
        <v>316</v>
      </c>
      <c r="C63" s="23">
        <v>1809</v>
      </c>
      <c r="D63" s="24">
        <v>1228686</v>
      </c>
      <c r="E63" s="25">
        <v>679.20729684908792</v>
      </c>
    </row>
    <row r="64" spans="1:5" ht="15" customHeight="1">
      <c r="A64" s="21"/>
      <c r="B64" s="22" t="s">
        <v>343</v>
      </c>
      <c r="C64" s="23">
        <v>3296</v>
      </c>
      <c r="D64" s="24">
        <v>887142</v>
      </c>
      <c r="E64" s="25">
        <v>269.15716019417476</v>
      </c>
    </row>
    <row r="65" spans="1:5" ht="15" customHeight="1">
      <c r="A65" s="21"/>
      <c r="B65" s="22" t="s">
        <v>366</v>
      </c>
      <c r="C65" s="23">
        <v>2277</v>
      </c>
      <c r="D65" s="24">
        <v>1042137</v>
      </c>
      <c r="E65" s="25">
        <v>457.67984189723319</v>
      </c>
    </row>
    <row r="66" spans="1:5" ht="15" customHeight="1">
      <c r="A66" s="21"/>
      <c r="B66" s="22" t="s">
        <v>415</v>
      </c>
      <c r="C66" s="23">
        <v>1551</v>
      </c>
      <c r="D66" s="24">
        <v>957423</v>
      </c>
      <c r="E66" s="25">
        <v>617.29400386847192</v>
      </c>
    </row>
    <row r="67" spans="1:5" ht="15" customHeight="1">
      <c r="A67" s="21"/>
      <c r="B67" s="22" t="s">
        <v>426</v>
      </c>
      <c r="C67" s="23">
        <v>3973</v>
      </c>
      <c r="D67" s="24">
        <v>2823768</v>
      </c>
      <c r="E67" s="25">
        <v>710.73949156808453</v>
      </c>
    </row>
    <row r="68" spans="1:5" ht="15" customHeight="1">
      <c r="A68" s="21"/>
      <c r="B68" s="22" t="s">
        <v>432</v>
      </c>
      <c r="C68" s="23">
        <v>1052</v>
      </c>
      <c r="D68" s="24">
        <v>771639</v>
      </c>
      <c r="E68" s="25">
        <v>733.49714828897334</v>
      </c>
    </row>
    <row r="69" spans="1:5" ht="15" customHeight="1">
      <c r="A69" s="21"/>
      <c r="B69" s="22" t="s">
        <v>573</v>
      </c>
      <c r="C69" s="23">
        <v>2668</v>
      </c>
      <c r="D69" s="24">
        <v>1151050</v>
      </c>
      <c r="E69" s="25">
        <v>431.42803598200902</v>
      </c>
    </row>
    <row r="70" spans="1:5" ht="15" customHeight="1">
      <c r="A70" s="21"/>
      <c r="B70" s="22" t="s">
        <v>579</v>
      </c>
      <c r="C70" s="23">
        <v>5204</v>
      </c>
      <c r="D70" s="24">
        <v>1924110</v>
      </c>
      <c r="E70" s="25">
        <v>369.73674096848578</v>
      </c>
    </row>
    <row r="71" spans="1:5" ht="15" customHeight="1">
      <c r="A71" s="21"/>
      <c r="B71" s="22" t="s">
        <v>615</v>
      </c>
      <c r="C71" s="23">
        <v>3790</v>
      </c>
      <c r="D71" s="24">
        <v>1327929</v>
      </c>
      <c r="E71" s="25">
        <v>350.37704485488126</v>
      </c>
    </row>
    <row r="72" spans="1:5" ht="15" customHeight="1">
      <c r="A72" s="21"/>
      <c r="B72" s="22" t="s">
        <v>625</v>
      </c>
      <c r="C72" s="23">
        <v>2012</v>
      </c>
      <c r="D72" s="24">
        <v>831668</v>
      </c>
      <c r="E72" s="25">
        <v>413.35387673956262</v>
      </c>
    </row>
    <row r="73" spans="1:5" ht="15" customHeight="1">
      <c r="A73" s="12" t="s">
        <v>672</v>
      </c>
      <c r="B73" s="13"/>
      <c r="C73" s="18">
        <v>78438</v>
      </c>
      <c r="D73" s="19">
        <v>31205576</v>
      </c>
      <c r="E73" s="20">
        <v>397.83747673321602</v>
      </c>
    </row>
    <row r="74" spans="1:5" ht="15" customHeight="1">
      <c r="A74" s="12" t="s">
        <v>43</v>
      </c>
      <c r="B74" s="12" t="s">
        <v>42</v>
      </c>
      <c r="C74" s="18">
        <v>2830</v>
      </c>
      <c r="D74" s="19">
        <v>2811569</v>
      </c>
      <c r="E74" s="20">
        <v>993.48727915194343</v>
      </c>
    </row>
    <row r="75" spans="1:5" ht="15" customHeight="1">
      <c r="A75" s="21"/>
      <c r="B75" s="22" t="s">
        <v>46</v>
      </c>
      <c r="C75" s="23">
        <v>638</v>
      </c>
      <c r="D75" s="24">
        <v>700843</v>
      </c>
      <c r="E75" s="25">
        <v>1098.5</v>
      </c>
    </row>
    <row r="76" spans="1:5" ht="15" customHeight="1">
      <c r="A76" s="21"/>
      <c r="B76" s="22" t="s">
        <v>69</v>
      </c>
      <c r="C76" s="23">
        <v>3020</v>
      </c>
      <c r="D76" s="24">
        <v>2034763</v>
      </c>
      <c r="E76" s="25">
        <v>673.7625827814569</v>
      </c>
    </row>
    <row r="77" spans="1:5" ht="15" customHeight="1">
      <c r="A77" s="21"/>
      <c r="B77" s="22" t="s">
        <v>88</v>
      </c>
      <c r="C77" s="23">
        <v>1918</v>
      </c>
      <c r="D77" s="24">
        <v>2970541</v>
      </c>
      <c r="E77" s="25">
        <v>1548.7700729927008</v>
      </c>
    </row>
    <row r="78" spans="1:5" ht="15" customHeight="1">
      <c r="A78" s="21"/>
      <c r="B78" s="22" t="s">
        <v>93</v>
      </c>
      <c r="C78" s="23">
        <v>2569</v>
      </c>
      <c r="D78" s="24">
        <v>3037766</v>
      </c>
      <c r="E78" s="25">
        <v>1182.4702218762163</v>
      </c>
    </row>
    <row r="79" spans="1:5" ht="15" customHeight="1">
      <c r="A79" s="21"/>
      <c r="B79" s="22" t="s">
        <v>101</v>
      </c>
      <c r="C79" s="23">
        <v>2395</v>
      </c>
      <c r="D79" s="24">
        <v>2728407</v>
      </c>
      <c r="E79" s="25">
        <v>1139.2096033402922</v>
      </c>
    </row>
    <row r="80" spans="1:5" ht="15" customHeight="1">
      <c r="A80" s="21"/>
      <c r="B80" s="22" t="s">
        <v>120</v>
      </c>
      <c r="C80" s="23">
        <v>1703</v>
      </c>
      <c r="D80" s="24">
        <v>1706352</v>
      </c>
      <c r="E80" s="25">
        <v>1001.968291250734</v>
      </c>
    </row>
    <row r="81" spans="1:5" ht="15" customHeight="1">
      <c r="A81" s="21"/>
      <c r="B81" s="22" t="s">
        <v>158</v>
      </c>
      <c r="C81" s="23">
        <v>2279</v>
      </c>
      <c r="D81" s="24">
        <v>3937385</v>
      </c>
      <c r="E81" s="25">
        <v>1727.6810004387889</v>
      </c>
    </row>
    <row r="82" spans="1:5" ht="15" customHeight="1">
      <c r="A82" s="21"/>
      <c r="B82" s="22" t="s">
        <v>224</v>
      </c>
      <c r="C82" s="23">
        <v>4976</v>
      </c>
      <c r="D82" s="24">
        <v>4391418</v>
      </c>
      <c r="E82" s="25">
        <v>882.51969453376205</v>
      </c>
    </row>
    <row r="83" spans="1:5" ht="15" customHeight="1">
      <c r="A83" s="21"/>
      <c r="B83" s="22" t="s">
        <v>233</v>
      </c>
      <c r="C83" s="23">
        <v>2033</v>
      </c>
      <c r="D83" s="24">
        <v>2562012</v>
      </c>
      <c r="E83" s="25">
        <v>1260.212493851451</v>
      </c>
    </row>
    <row r="84" spans="1:5" ht="15" customHeight="1">
      <c r="A84" s="21"/>
      <c r="B84" s="22" t="s">
        <v>277</v>
      </c>
      <c r="C84" s="23">
        <v>3098</v>
      </c>
      <c r="D84" s="24">
        <v>1760405</v>
      </c>
      <c r="E84" s="25">
        <v>568.23918657198192</v>
      </c>
    </row>
    <row r="85" spans="1:5" ht="15" customHeight="1">
      <c r="A85" s="21"/>
      <c r="B85" s="22" t="s">
        <v>281</v>
      </c>
      <c r="C85" s="23">
        <v>931</v>
      </c>
      <c r="D85" s="24">
        <v>1125313</v>
      </c>
      <c r="E85" s="25">
        <v>1208.7142857142858</v>
      </c>
    </row>
    <row r="86" spans="1:5" ht="15" customHeight="1">
      <c r="A86" s="21"/>
      <c r="B86" s="22" t="s">
        <v>295</v>
      </c>
      <c r="C86" s="23">
        <v>3332</v>
      </c>
      <c r="D86" s="24">
        <v>1626384</v>
      </c>
      <c r="E86" s="25">
        <v>488.11044417767107</v>
      </c>
    </row>
    <row r="87" spans="1:5" ht="15" customHeight="1">
      <c r="A87" s="21"/>
      <c r="B87" s="22" t="s">
        <v>322</v>
      </c>
      <c r="C87" s="23">
        <v>3057</v>
      </c>
      <c r="D87" s="24">
        <v>3071029</v>
      </c>
      <c r="E87" s="25">
        <v>1004.5891396794243</v>
      </c>
    </row>
    <row r="88" spans="1:5" ht="15" customHeight="1">
      <c r="A88" s="21"/>
      <c r="B88" s="22" t="s">
        <v>327</v>
      </c>
      <c r="C88" s="23">
        <v>1486</v>
      </c>
      <c r="D88" s="24">
        <v>1666886</v>
      </c>
      <c r="E88" s="25">
        <v>1121.7267833109017</v>
      </c>
    </row>
    <row r="89" spans="1:5" ht="15" customHeight="1">
      <c r="A89" s="21"/>
      <c r="B89" s="22" t="s">
        <v>337</v>
      </c>
      <c r="C89" s="23">
        <v>1884</v>
      </c>
      <c r="D89" s="24">
        <v>1690400</v>
      </c>
      <c r="E89" s="25">
        <v>897.23991507431003</v>
      </c>
    </row>
    <row r="90" spans="1:5" ht="15" customHeight="1">
      <c r="A90" s="21"/>
      <c r="B90" s="22" t="s">
        <v>367</v>
      </c>
      <c r="C90" s="23">
        <v>1228</v>
      </c>
      <c r="D90" s="24">
        <v>1000912</v>
      </c>
      <c r="E90" s="25">
        <v>815.0749185667753</v>
      </c>
    </row>
    <row r="91" spans="1:5" ht="15" customHeight="1">
      <c r="A91" s="21"/>
      <c r="B91" s="22" t="s">
        <v>382</v>
      </c>
      <c r="C91" s="23">
        <v>1788</v>
      </c>
      <c r="D91" s="24">
        <v>2001762</v>
      </c>
      <c r="E91" s="25">
        <v>1119.5536912751677</v>
      </c>
    </row>
    <row r="92" spans="1:5" ht="15" customHeight="1">
      <c r="A92" s="21"/>
      <c r="B92" s="22" t="s">
        <v>383</v>
      </c>
      <c r="C92" s="23">
        <v>3501</v>
      </c>
      <c r="D92" s="24">
        <v>4487379</v>
      </c>
      <c r="E92" s="25">
        <v>1281.7420736932304</v>
      </c>
    </row>
    <row r="93" spans="1:5" ht="15" customHeight="1">
      <c r="A93" s="21"/>
      <c r="B93" s="22" t="s">
        <v>419</v>
      </c>
      <c r="C93" s="23">
        <v>1419</v>
      </c>
      <c r="D93" s="24">
        <v>1367765</v>
      </c>
      <c r="E93" s="25">
        <v>963.89358703312189</v>
      </c>
    </row>
    <row r="94" spans="1:5" ht="15" customHeight="1">
      <c r="A94" s="21"/>
      <c r="B94" s="22" t="s">
        <v>422</v>
      </c>
      <c r="C94" s="23">
        <v>3172</v>
      </c>
      <c r="D94" s="24">
        <v>4801062</v>
      </c>
      <c r="E94" s="25">
        <v>1513.5756620428751</v>
      </c>
    </row>
    <row r="95" spans="1:5" ht="15" customHeight="1">
      <c r="A95" s="21"/>
      <c r="B95" s="22" t="s">
        <v>431</v>
      </c>
      <c r="C95" s="23">
        <v>2355</v>
      </c>
      <c r="D95" s="24">
        <v>2877653</v>
      </c>
      <c r="E95" s="25">
        <v>1221.9333333333334</v>
      </c>
    </row>
    <row r="96" spans="1:5" ht="15" customHeight="1">
      <c r="A96" s="21"/>
      <c r="B96" s="22" t="s">
        <v>442</v>
      </c>
      <c r="C96" s="23">
        <v>2494</v>
      </c>
      <c r="D96" s="24">
        <v>2219146</v>
      </c>
      <c r="E96" s="25">
        <v>889.79390537289498</v>
      </c>
    </row>
    <row r="97" spans="1:5" ht="15" customHeight="1">
      <c r="A97" s="21"/>
      <c r="B97" s="22" t="s">
        <v>473</v>
      </c>
      <c r="C97" s="23">
        <v>5228</v>
      </c>
      <c r="D97" s="24">
        <v>3935042</v>
      </c>
      <c r="E97" s="25">
        <v>752.68592195868405</v>
      </c>
    </row>
    <row r="98" spans="1:5" ht="15" customHeight="1">
      <c r="A98" s="21"/>
      <c r="B98" s="22" t="s">
        <v>478</v>
      </c>
      <c r="C98" s="23">
        <v>3202</v>
      </c>
      <c r="D98" s="24">
        <v>5838465</v>
      </c>
      <c r="E98" s="25">
        <v>1823.3806995627733</v>
      </c>
    </row>
    <row r="99" spans="1:5" ht="15" customHeight="1">
      <c r="A99" s="21"/>
      <c r="B99" s="22" t="s">
        <v>495</v>
      </c>
      <c r="C99" s="23">
        <v>3229</v>
      </c>
      <c r="D99" s="24">
        <v>3264619</v>
      </c>
      <c r="E99" s="25">
        <v>1011.0309693403531</v>
      </c>
    </row>
    <row r="100" spans="1:5" ht="15" customHeight="1">
      <c r="A100" s="21"/>
      <c r="B100" s="22" t="s">
        <v>522</v>
      </c>
      <c r="C100" s="23">
        <v>3881</v>
      </c>
      <c r="D100" s="24">
        <v>2959918</v>
      </c>
      <c r="E100" s="25">
        <v>762.66889976810103</v>
      </c>
    </row>
    <row r="101" spans="1:5" ht="15" customHeight="1">
      <c r="A101" s="21"/>
      <c r="B101" s="22" t="s">
        <v>528</v>
      </c>
      <c r="C101" s="23">
        <v>1687</v>
      </c>
      <c r="D101" s="24">
        <v>1900661</v>
      </c>
      <c r="E101" s="25">
        <v>1126.6514522821576</v>
      </c>
    </row>
    <row r="102" spans="1:5" ht="15" customHeight="1">
      <c r="A102" s="21"/>
      <c r="B102" s="22" t="s">
        <v>533</v>
      </c>
      <c r="C102" s="23">
        <v>2904</v>
      </c>
      <c r="D102" s="24">
        <v>4261566</v>
      </c>
      <c r="E102" s="25">
        <v>1467.4814049586778</v>
      </c>
    </row>
    <row r="103" spans="1:5" ht="15" customHeight="1">
      <c r="A103" s="21"/>
      <c r="B103" s="22" t="s">
        <v>541</v>
      </c>
      <c r="C103" s="23">
        <v>2641</v>
      </c>
      <c r="D103" s="24">
        <v>3951862</v>
      </c>
      <c r="E103" s="25">
        <v>1496.3506247633472</v>
      </c>
    </row>
    <row r="104" spans="1:5" ht="15" customHeight="1">
      <c r="A104" s="21"/>
      <c r="B104" s="22" t="s">
        <v>553</v>
      </c>
      <c r="C104" s="23">
        <v>689</v>
      </c>
      <c r="D104" s="24">
        <v>636342</v>
      </c>
      <c r="E104" s="25">
        <v>923.57329462989844</v>
      </c>
    </row>
    <row r="105" spans="1:5" ht="15" customHeight="1">
      <c r="A105" s="21"/>
      <c r="B105" s="22" t="s">
        <v>554</v>
      </c>
      <c r="C105" s="23">
        <v>349</v>
      </c>
      <c r="D105" s="24">
        <v>656246</v>
      </c>
      <c r="E105" s="25">
        <v>1880.3610315186247</v>
      </c>
    </row>
    <row r="106" spans="1:5" ht="15" customHeight="1">
      <c r="A106" s="21"/>
      <c r="B106" s="22" t="s">
        <v>570</v>
      </c>
      <c r="C106" s="23">
        <v>2294</v>
      </c>
      <c r="D106" s="24">
        <v>3423574</v>
      </c>
      <c r="E106" s="25">
        <v>1492.4036617262423</v>
      </c>
    </row>
    <row r="107" spans="1:5" ht="15" customHeight="1">
      <c r="A107" s="21"/>
      <c r="B107" s="22" t="s">
        <v>574</v>
      </c>
      <c r="C107" s="23">
        <v>2219</v>
      </c>
      <c r="D107" s="24">
        <v>3330464</v>
      </c>
      <c r="E107" s="25">
        <v>1500.8850833708877</v>
      </c>
    </row>
    <row r="108" spans="1:5" ht="15" customHeight="1">
      <c r="A108" s="21"/>
      <c r="B108" s="22" t="s">
        <v>594</v>
      </c>
      <c r="C108" s="23">
        <v>2425</v>
      </c>
      <c r="D108" s="24">
        <v>2229076</v>
      </c>
      <c r="E108" s="25">
        <v>919.20659793814434</v>
      </c>
    </row>
    <row r="109" spans="1:5" ht="15" customHeight="1">
      <c r="A109" s="21"/>
      <c r="B109" s="22" t="s">
        <v>640</v>
      </c>
      <c r="C109" s="23">
        <v>2036</v>
      </c>
      <c r="D109" s="24">
        <v>3495021</v>
      </c>
      <c r="E109" s="25">
        <v>1716.6114931237721</v>
      </c>
    </row>
    <row r="110" spans="1:5" ht="15" customHeight="1">
      <c r="A110" s="12" t="s">
        <v>673</v>
      </c>
      <c r="B110" s="13"/>
      <c r="C110" s="18">
        <v>86890</v>
      </c>
      <c r="D110" s="19">
        <v>96460008</v>
      </c>
      <c r="E110" s="20">
        <v>1110.1393486016802</v>
      </c>
    </row>
    <row r="111" spans="1:5" ht="15" customHeight="1">
      <c r="A111" s="12" t="s">
        <v>131</v>
      </c>
      <c r="B111" s="12" t="s">
        <v>131</v>
      </c>
      <c r="C111" s="18">
        <v>114</v>
      </c>
      <c r="D111" s="19">
        <v>1055450</v>
      </c>
      <c r="E111" s="20">
        <v>9258.3333333333339</v>
      </c>
    </row>
    <row r="112" spans="1:5" ht="15" customHeight="1">
      <c r="A112" s="12" t="s">
        <v>674</v>
      </c>
      <c r="B112" s="13"/>
      <c r="C112" s="18">
        <v>114</v>
      </c>
      <c r="D112" s="19">
        <v>1055450</v>
      </c>
      <c r="E112" s="20">
        <v>9258.3333333333339</v>
      </c>
    </row>
    <row r="113" spans="1:5" ht="15" customHeight="1">
      <c r="A113" s="12" t="s">
        <v>84</v>
      </c>
      <c r="B113" s="12" t="s">
        <v>83</v>
      </c>
      <c r="C113" s="18">
        <v>10470</v>
      </c>
      <c r="D113" s="19">
        <v>1413199</v>
      </c>
      <c r="E113" s="20">
        <v>134.97602674307547</v>
      </c>
    </row>
    <row r="114" spans="1:5" ht="15" customHeight="1">
      <c r="A114" s="21"/>
      <c r="B114" s="22" t="s">
        <v>108</v>
      </c>
      <c r="C114" s="23">
        <v>9439</v>
      </c>
      <c r="D114" s="24">
        <v>3045585</v>
      </c>
      <c r="E114" s="25">
        <v>322.65970971501218</v>
      </c>
    </row>
    <row r="115" spans="1:5" ht="15" customHeight="1">
      <c r="A115" s="21"/>
      <c r="B115" s="22" t="s">
        <v>171</v>
      </c>
      <c r="C115" s="23">
        <v>4084</v>
      </c>
      <c r="D115" s="24">
        <v>799781</v>
      </c>
      <c r="E115" s="25">
        <v>195.83276199804115</v>
      </c>
    </row>
    <row r="116" spans="1:5" ht="15" customHeight="1">
      <c r="A116" s="21"/>
      <c r="B116" s="22" t="s">
        <v>192</v>
      </c>
      <c r="C116" s="23">
        <v>8535</v>
      </c>
      <c r="D116" s="24">
        <v>3343872</v>
      </c>
      <c r="E116" s="25">
        <v>391.78347978910369</v>
      </c>
    </row>
    <row r="117" spans="1:5" ht="15" customHeight="1">
      <c r="A117" s="21"/>
      <c r="B117" s="22" t="s">
        <v>279</v>
      </c>
      <c r="C117" s="23">
        <v>5838</v>
      </c>
      <c r="D117" s="24">
        <v>851669</v>
      </c>
      <c r="E117" s="25">
        <v>145.88369304556355</v>
      </c>
    </row>
    <row r="118" spans="1:5" ht="15" customHeight="1">
      <c r="A118" s="21"/>
      <c r="B118" s="22" t="s">
        <v>293</v>
      </c>
      <c r="C118" s="23">
        <v>4235</v>
      </c>
      <c r="D118" s="24">
        <v>822526</v>
      </c>
      <c r="E118" s="25">
        <v>194.22101534828806</v>
      </c>
    </row>
    <row r="119" spans="1:5" ht="15" customHeight="1">
      <c r="A119" s="21"/>
      <c r="B119" s="22" t="s">
        <v>351</v>
      </c>
      <c r="C119" s="23">
        <v>6598</v>
      </c>
      <c r="D119" s="24">
        <v>1206640</v>
      </c>
      <c r="E119" s="25">
        <v>182.87966050318278</v>
      </c>
    </row>
    <row r="120" spans="1:5" ht="15" customHeight="1">
      <c r="A120" s="21"/>
      <c r="B120" s="22" t="s">
        <v>387</v>
      </c>
      <c r="C120" s="23">
        <v>4790</v>
      </c>
      <c r="D120" s="24">
        <v>1032754</v>
      </c>
      <c r="E120" s="25">
        <v>215.6062630480167</v>
      </c>
    </row>
    <row r="121" spans="1:5" ht="15" customHeight="1">
      <c r="A121" s="21"/>
      <c r="B121" s="22" t="s">
        <v>437</v>
      </c>
      <c r="C121" s="23">
        <v>4653</v>
      </c>
      <c r="D121" s="24">
        <v>139820</v>
      </c>
      <c r="E121" s="25">
        <v>30.049430474962389</v>
      </c>
    </row>
    <row r="122" spans="1:5" ht="15" customHeight="1">
      <c r="A122" s="21"/>
      <c r="B122" s="22" t="s">
        <v>500</v>
      </c>
      <c r="C122" s="23">
        <v>12383</v>
      </c>
      <c r="D122" s="24">
        <v>4063872</v>
      </c>
      <c r="E122" s="25">
        <v>328.18153920697733</v>
      </c>
    </row>
    <row r="123" spans="1:5" ht="15" customHeight="1">
      <c r="A123" s="21"/>
      <c r="B123" s="22" t="s">
        <v>504</v>
      </c>
      <c r="C123" s="23">
        <v>8070</v>
      </c>
      <c r="D123" s="24">
        <v>1537133</v>
      </c>
      <c r="E123" s="25">
        <v>190.47496902106568</v>
      </c>
    </row>
    <row r="124" spans="1:5" ht="15" customHeight="1">
      <c r="A124" s="21"/>
      <c r="B124" s="22" t="s">
        <v>597</v>
      </c>
      <c r="C124" s="23">
        <v>15732</v>
      </c>
      <c r="D124" s="24">
        <v>2359886</v>
      </c>
      <c r="E124" s="25">
        <v>150.00546656496314</v>
      </c>
    </row>
    <row r="125" spans="1:5" ht="15" customHeight="1">
      <c r="A125" s="12" t="s">
        <v>675</v>
      </c>
      <c r="B125" s="13"/>
      <c r="C125" s="18">
        <v>94827</v>
      </c>
      <c r="D125" s="19">
        <v>20616737</v>
      </c>
      <c r="E125" s="20">
        <v>217.41420692418825</v>
      </c>
    </row>
    <row r="126" spans="1:5" ht="15" customHeight="1">
      <c r="A126" s="12" t="s">
        <v>156</v>
      </c>
      <c r="B126" s="12" t="s">
        <v>155</v>
      </c>
      <c r="C126" s="18">
        <v>72</v>
      </c>
      <c r="D126" s="19">
        <v>191173</v>
      </c>
      <c r="E126" s="20">
        <v>2655.1805555555557</v>
      </c>
    </row>
    <row r="127" spans="1:5" ht="15" customHeight="1">
      <c r="A127" s="21"/>
      <c r="B127" s="22" t="s">
        <v>188</v>
      </c>
      <c r="C127" s="23">
        <v>39</v>
      </c>
      <c r="D127" s="24">
        <v>52074</v>
      </c>
      <c r="E127" s="25">
        <v>1335.2307692307693</v>
      </c>
    </row>
    <row r="128" spans="1:5" ht="15" customHeight="1">
      <c r="A128" s="12" t="s">
        <v>676</v>
      </c>
      <c r="B128" s="13"/>
      <c r="C128" s="18">
        <v>111</v>
      </c>
      <c r="D128" s="19">
        <v>243247</v>
      </c>
      <c r="E128" s="20">
        <v>2191.4144144144143</v>
      </c>
    </row>
    <row r="129" spans="1:5" ht="15" customHeight="1">
      <c r="A129" s="12" t="s">
        <v>446</v>
      </c>
      <c r="B129" s="12" t="s">
        <v>445</v>
      </c>
      <c r="C129" s="18">
        <v>35</v>
      </c>
      <c r="D129" s="19">
        <v>142004</v>
      </c>
      <c r="E129" s="20">
        <v>4057.2571428571428</v>
      </c>
    </row>
    <row r="130" spans="1:5" ht="15" customHeight="1">
      <c r="A130" s="12" t="s">
        <v>677</v>
      </c>
      <c r="B130" s="13"/>
      <c r="C130" s="18">
        <v>35</v>
      </c>
      <c r="D130" s="19">
        <v>142004</v>
      </c>
      <c r="E130" s="20">
        <v>4057.2571428571428</v>
      </c>
    </row>
    <row r="131" spans="1:5" ht="15" customHeight="1">
      <c r="A131" s="12" t="s">
        <v>455</v>
      </c>
      <c r="B131" s="12" t="s">
        <v>454</v>
      </c>
      <c r="C131" s="18">
        <v>1736</v>
      </c>
      <c r="D131" s="19">
        <v>818008</v>
      </c>
      <c r="E131" s="20">
        <v>471.20276497695852</v>
      </c>
    </row>
    <row r="132" spans="1:5" ht="15" customHeight="1">
      <c r="A132" s="21"/>
      <c r="B132" s="22" t="s">
        <v>584</v>
      </c>
      <c r="C132" s="23">
        <v>1966</v>
      </c>
      <c r="D132" s="24">
        <v>640537</v>
      </c>
      <c r="E132" s="25">
        <v>325.80722278738557</v>
      </c>
    </row>
    <row r="133" spans="1:5" ht="15" customHeight="1">
      <c r="A133" s="12" t="s">
        <v>678</v>
      </c>
      <c r="B133" s="13"/>
      <c r="C133" s="18">
        <v>3702</v>
      </c>
      <c r="D133" s="19">
        <v>1458545</v>
      </c>
      <c r="E133" s="20">
        <v>393.98838465694217</v>
      </c>
    </row>
    <row r="134" spans="1:5" ht="15" customHeight="1">
      <c r="A134" s="12" t="s">
        <v>9</v>
      </c>
      <c r="B134" s="12" t="s">
        <v>8</v>
      </c>
      <c r="C134" s="18">
        <v>8107</v>
      </c>
      <c r="D134" s="19">
        <v>7214225</v>
      </c>
      <c r="E134" s="20">
        <v>889.87603305785126</v>
      </c>
    </row>
    <row r="135" spans="1:5" ht="15" customHeight="1">
      <c r="A135" s="21"/>
      <c r="B135" s="22" t="s">
        <v>30</v>
      </c>
      <c r="C135" s="23">
        <v>7397</v>
      </c>
      <c r="D135" s="24">
        <v>1514190</v>
      </c>
      <c r="E135" s="25">
        <v>204.70325807759903</v>
      </c>
    </row>
    <row r="136" spans="1:5" ht="15" customHeight="1">
      <c r="A136" s="21"/>
      <c r="B136" s="22" t="s">
        <v>33</v>
      </c>
      <c r="C136" s="23">
        <v>3204</v>
      </c>
      <c r="D136" s="24">
        <v>2092745</v>
      </c>
      <c r="E136" s="25">
        <v>653.16635455680398</v>
      </c>
    </row>
    <row r="137" spans="1:5" ht="15" customHeight="1">
      <c r="A137" s="21"/>
      <c r="B137" s="22" t="s">
        <v>64</v>
      </c>
      <c r="C137" s="23">
        <v>10743</v>
      </c>
      <c r="D137" s="24">
        <v>3120506</v>
      </c>
      <c r="E137" s="25">
        <v>290.46877036209622</v>
      </c>
    </row>
    <row r="138" spans="1:5" ht="15" customHeight="1">
      <c r="A138" s="21"/>
      <c r="B138" s="22" t="s">
        <v>96</v>
      </c>
      <c r="C138" s="23">
        <v>6509</v>
      </c>
      <c r="D138" s="24">
        <v>1551019</v>
      </c>
      <c r="E138" s="25">
        <v>238.28836994930097</v>
      </c>
    </row>
    <row r="139" spans="1:5" ht="15" customHeight="1">
      <c r="A139" s="21"/>
      <c r="B139" s="22" t="s">
        <v>97</v>
      </c>
      <c r="C139" s="23">
        <v>10034</v>
      </c>
      <c r="D139" s="24">
        <v>2880365</v>
      </c>
      <c r="E139" s="25">
        <v>287.06049431931433</v>
      </c>
    </row>
    <row r="140" spans="1:5" ht="15" customHeight="1">
      <c r="A140" s="21"/>
      <c r="B140" s="22" t="s">
        <v>218</v>
      </c>
      <c r="C140" s="23">
        <v>2140</v>
      </c>
      <c r="D140" s="24">
        <v>1391753</v>
      </c>
      <c r="E140" s="25">
        <v>650.35186915887846</v>
      </c>
    </row>
    <row r="141" spans="1:5" ht="15" customHeight="1">
      <c r="A141" s="21"/>
      <c r="B141" s="22" t="s">
        <v>275</v>
      </c>
      <c r="C141" s="23">
        <v>14184</v>
      </c>
      <c r="D141" s="24">
        <v>2160119</v>
      </c>
      <c r="E141" s="25">
        <v>152.29265369430345</v>
      </c>
    </row>
    <row r="142" spans="1:5" ht="15" customHeight="1">
      <c r="A142" s="21"/>
      <c r="B142" s="22" t="s">
        <v>291</v>
      </c>
      <c r="C142" s="23">
        <v>8831</v>
      </c>
      <c r="D142" s="24">
        <v>2743082</v>
      </c>
      <c r="E142" s="25">
        <v>310.61963537538219</v>
      </c>
    </row>
    <row r="143" spans="1:5" ht="15" customHeight="1">
      <c r="A143" s="21"/>
      <c r="B143" s="22" t="s">
        <v>294</v>
      </c>
      <c r="C143" s="23">
        <v>45674</v>
      </c>
      <c r="D143" s="24">
        <v>2092371</v>
      </c>
      <c r="E143" s="25">
        <v>45.810986556903273</v>
      </c>
    </row>
    <row r="144" spans="1:5" ht="15" customHeight="1">
      <c r="A144" s="21"/>
      <c r="B144" s="22" t="s">
        <v>331</v>
      </c>
      <c r="C144" s="23">
        <v>3953</v>
      </c>
      <c r="D144" s="24">
        <v>2299885</v>
      </c>
      <c r="E144" s="25">
        <v>581.80748798380978</v>
      </c>
    </row>
    <row r="145" spans="1:5" ht="15" customHeight="1">
      <c r="A145" s="21"/>
      <c r="B145" s="22" t="s">
        <v>391</v>
      </c>
      <c r="C145" s="23">
        <v>4401</v>
      </c>
      <c r="D145" s="24">
        <v>2035064</v>
      </c>
      <c r="E145" s="25">
        <v>462.40945239718246</v>
      </c>
    </row>
    <row r="146" spans="1:5" ht="15" customHeight="1">
      <c r="A146" s="21"/>
      <c r="B146" s="22" t="s">
        <v>438</v>
      </c>
      <c r="C146" s="23">
        <v>2817</v>
      </c>
      <c r="D146" s="24">
        <v>590297</v>
      </c>
      <c r="E146" s="25">
        <v>209.54810081647142</v>
      </c>
    </row>
    <row r="147" spans="1:5" ht="15" customHeight="1">
      <c r="A147" s="21"/>
      <c r="B147" s="22" t="s">
        <v>441</v>
      </c>
      <c r="C147" s="23">
        <v>2246</v>
      </c>
      <c r="D147" s="24">
        <v>1329672</v>
      </c>
      <c r="E147" s="25">
        <v>592.01780943900269</v>
      </c>
    </row>
    <row r="148" spans="1:5" ht="15" customHeight="1">
      <c r="A148" s="21"/>
      <c r="B148" s="22" t="s">
        <v>467</v>
      </c>
      <c r="C148" s="23">
        <v>5231</v>
      </c>
      <c r="D148" s="24">
        <v>2390776</v>
      </c>
      <c r="E148" s="25">
        <v>457.03995411967117</v>
      </c>
    </row>
    <row r="149" spans="1:5" ht="15" customHeight="1">
      <c r="A149" s="21"/>
      <c r="B149" s="22" t="s">
        <v>475</v>
      </c>
      <c r="C149" s="23">
        <v>5792</v>
      </c>
      <c r="D149" s="24">
        <v>1343734</v>
      </c>
      <c r="E149" s="25">
        <v>231.99827348066299</v>
      </c>
    </row>
    <row r="150" spans="1:5" ht="15" customHeight="1">
      <c r="A150" s="21"/>
      <c r="B150" s="22" t="s">
        <v>484</v>
      </c>
      <c r="C150" s="23">
        <v>2316</v>
      </c>
      <c r="D150" s="24">
        <v>585449</v>
      </c>
      <c r="E150" s="25">
        <v>252.78454231433506</v>
      </c>
    </row>
    <row r="151" spans="1:5" ht="15" customHeight="1">
      <c r="A151" s="21"/>
      <c r="B151" s="22" t="s">
        <v>503</v>
      </c>
      <c r="C151" s="23">
        <v>11198</v>
      </c>
      <c r="D151" s="24">
        <v>3804558</v>
      </c>
      <c r="E151" s="25">
        <v>339.75334881228792</v>
      </c>
    </row>
    <row r="152" spans="1:5" ht="15" customHeight="1">
      <c r="A152" s="21"/>
      <c r="B152" s="22" t="s">
        <v>525</v>
      </c>
      <c r="C152" s="23">
        <v>7394</v>
      </c>
      <c r="D152" s="24">
        <v>2428589</v>
      </c>
      <c r="E152" s="25">
        <v>328.45401677035431</v>
      </c>
    </row>
    <row r="153" spans="1:5" ht="15" customHeight="1">
      <c r="A153" s="21"/>
      <c r="B153" s="22" t="s">
        <v>595</v>
      </c>
      <c r="C153" s="23">
        <v>4549</v>
      </c>
      <c r="D153" s="24">
        <v>6081322</v>
      </c>
      <c r="E153" s="25">
        <v>1336.8480984831831</v>
      </c>
    </row>
    <row r="154" spans="1:5" ht="15" customHeight="1">
      <c r="A154" s="21"/>
      <c r="B154" s="22" t="s">
        <v>596</v>
      </c>
      <c r="C154" s="23">
        <v>10423</v>
      </c>
      <c r="D154" s="24">
        <v>1756268</v>
      </c>
      <c r="E154" s="25">
        <v>168.49928043749401</v>
      </c>
    </row>
    <row r="155" spans="1:5" ht="15" customHeight="1">
      <c r="A155" s="21"/>
      <c r="B155" s="22" t="s">
        <v>599</v>
      </c>
      <c r="C155" s="23">
        <v>3139</v>
      </c>
      <c r="D155" s="24">
        <v>807022</v>
      </c>
      <c r="E155" s="25">
        <v>257.09525326537113</v>
      </c>
    </row>
    <row r="156" spans="1:5" ht="15" customHeight="1">
      <c r="A156" s="21"/>
      <c r="B156" s="22" t="s">
        <v>605</v>
      </c>
      <c r="C156" s="23">
        <v>1766</v>
      </c>
      <c r="D156" s="24">
        <v>228291</v>
      </c>
      <c r="E156" s="25">
        <v>129.27010192525481</v>
      </c>
    </row>
    <row r="157" spans="1:5" ht="15" customHeight="1">
      <c r="A157" s="21"/>
      <c r="B157" s="22" t="s">
        <v>639</v>
      </c>
      <c r="C157" s="23">
        <v>7546</v>
      </c>
      <c r="D157" s="24">
        <v>4165626</v>
      </c>
      <c r="E157" s="25">
        <v>552.03100980652005</v>
      </c>
    </row>
    <row r="158" spans="1:5" ht="15" customHeight="1">
      <c r="A158" s="21"/>
      <c r="B158" s="22" t="s">
        <v>641</v>
      </c>
      <c r="C158" s="23">
        <v>3008</v>
      </c>
      <c r="D158" s="24">
        <v>1705678</v>
      </c>
      <c r="E158" s="25">
        <v>567.04720744680856</v>
      </c>
    </row>
    <row r="159" spans="1:5" ht="15" customHeight="1">
      <c r="A159" s="12" t="s">
        <v>679</v>
      </c>
      <c r="B159" s="13"/>
      <c r="C159" s="18">
        <v>192602</v>
      </c>
      <c r="D159" s="19">
        <v>58312606</v>
      </c>
      <c r="E159" s="20">
        <v>302.76220392311609</v>
      </c>
    </row>
    <row r="160" spans="1:5" ht="15" customHeight="1">
      <c r="A160" s="12" t="s">
        <v>27</v>
      </c>
      <c r="B160" s="12" t="s">
        <v>26</v>
      </c>
      <c r="C160" s="18">
        <v>1574</v>
      </c>
      <c r="D160" s="19">
        <v>1128350</v>
      </c>
      <c r="E160" s="20">
        <v>716.8678526048285</v>
      </c>
    </row>
    <row r="161" spans="1:5" ht="15" customHeight="1">
      <c r="A161" s="21"/>
      <c r="B161" s="22" t="s">
        <v>100</v>
      </c>
      <c r="C161" s="23">
        <v>4778</v>
      </c>
      <c r="D161" s="24">
        <v>1634445</v>
      </c>
      <c r="E161" s="25">
        <v>342.07722896609459</v>
      </c>
    </row>
    <row r="162" spans="1:5" ht="15" customHeight="1">
      <c r="A162" s="21"/>
      <c r="B162" s="22" t="s">
        <v>206</v>
      </c>
      <c r="C162" s="23">
        <v>741</v>
      </c>
      <c r="D162" s="24">
        <v>1809733</v>
      </c>
      <c r="E162" s="25">
        <v>2442.2847503373819</v>
      </c>
    </row>
    <row r="163" spans="1:5" ht="15" customHeight="1">
      <c r="A163" s="21"/>
      <c r="B163" s="22" t="s">
        <v>209</v>
      </c>
      <c r="C163" s="23">
        <v>2538</v>
      </c>
      <c r="D163" s="24">
        <v>942011</v>
      </c>
      <c r="E163" s="25">
        <v>371.16272655634356</v>
      </c>
    </row>
    <row r="164" spans="1:5" ht="15" customHeight="1">
      <c r="A164" s="21"/>
      <c r="B164" s="22" t="s">
        <v>240</v>
      </c>
      <c r="C164" s="23">
        <v>1258</v>
      </c>
      <c r="D164" s="24">
        <v>1514432</v>
      </c>
      <c r="E164" s="25">
        <v>1203.8410174880762</v>
      </c>
    </row>
    <row r="165" spans="1:5" ht="15" customHeight="1">
      <c r="A165" s="21"/>
      <c r="B165" s="22" t="s">
        <v>253</v>
      </c>
      <c r="C165" s="23">
        <v>3983</v>
      </c>
      <c r="D165" s="24">
        <v>1743931</v>
      </c>
      <c r="E165" s="25">
        <v>437.84358523725837</v>
      </c>
    </row>
    <row r="166" spans="1:5" ht="15" customHeight="1">
      <c r="A166" s="21"/>
      <c r="B166" s="22" t="s">
        <v>283</v>
      </c>
      <c r="C166" s="23">
        <v>1834</v>
      </c>
      <c r="D166" s="24">
        <v>958405</v>
      </c>
      <c r="E166" s="25">
        <v>522.57633587786256</v>
      </c>
    </row>
    <row r="167" spans="1:5" ht="15" customHeight="1">
      <c r="A167" s="21"/>
      <c r="B167" s="22" t="s">
        <v>288</v>
      </c>
      <c r="C167" s="23">
        <v>2702</v>
      </c>
      <c r="D167" s="24">
        <v>1334152</v>
      </c>
      <c r="E167" s="25">
        <v>493.76461880088823</v>
      </c>
    </row>
    <row r="168" spans="1:5" ht="15" customHeight="1">
      <c r="A168" s="21"/>
      <c r="B168" s="22" t="s">
        <v>296</v>
      </c>
      <c r="C168" s="23">
        <v>2317</v>
      </c>
      <c r="D168" s="24">
        <v>1074304</v>
      </c>
      <c r="E168" s="25">
        <v>463.66163141993957</v>
      </c>
    </row>
    <row r="169" spans="1:5" ht="15" customHeight="1">
      <c r="A169" s="21"/>
      <c r="B169" s="22" t="s">
        <v>318</v>
      </c>
      <c r="C169" s="23">
        <v>2520</v>
      </c>
      <c r="D169" s="24">
        <v>1505324</v>
      </c>
      <c r="E169" s="25">
        <v>597.35079365079366</v>
      </c>
    </row>
    <row r="170" spans="1:5" ht="15" customHeight="1">
      <c r="A170" s="21"/>
      <c r="B170" s="22" t="s">
        <v>362</v>
      </c>
      <c r="C170" s="23">
        <v>1530</v>
      </c>
      <c r="D170" s="24">
        <v>964655</v>
      </c>
      <c r="E170" s="25">
        <v>630.49346405228755</v>
      </c>
    </row>
    <row r="171" spans="1:5" ht="15" customHeight="1">
      <c r="A171" s="21"/>
      <c r="B171" s="22" t="s">
        <v>390</v>
      </c>
      <c r="C171" s="23">
        <v>1899</v>
      </c>
      <c r="D171" s="24">
        <v>922088</v>
      </c>
      <c r="E171" s="25">
        <v>485.56503422854132</v>
      </c>
    </row>
    <row r="172" spans="1:5" ht="15" customHeight="1">
      <c r="A172" s="21"/>
      <c r="B172" s="22" t="s">
        <v>408</v>
      </c>
      <c r="C172" s="23">
        <v>1507</v>
      </c>
      <c r="D172" s="24">
        <v>1089263</v>
      </c>
      <c r="E172" s="25">
        <v>722.80225613802259</v>
      </c>
    </row>
    <row r="173" spans="1:5" ht="15" customHeight="1">
      <c r="A173" s="21"/>
      <c r="B173" s="22" t="s">
        <v>465</v>
      </c>
      <c r="C173" s="23">
        <v>1359</v>
      </c>
      <c r="D173" s="24">
        <v>1042708</v>
      </c>
      <c r="E173" s="25">
        <v>767.26122148638706</v>
      </c>
    </row>
    <row r="174" spans="1:5" ht="15" customHeight="1">
      <c r="A174" s="21"/>
      <c r="B174" s="22" t="s">
        <v>466</v>
      </c>
      <c r="C174" s="23">
        <v>898</v>
      </c>
      <c r="D174" s="24">
        <v>561293</v>
      </c>
      <c r="E174" s="25">
        <v>625.04788418708245</v>
      </c>
    </row>
    <row r="175" spans="1:5" ht="15" customHeight="1">
      <c r="A175" s="21"/>
      <c r="B175" s="22" t="s">
        <v>468</v>
      </c>
      <c r="C175" s="23">
        <v>1268</v>
      </c>
      <c r="D175" s="24">
        <v>1205437</v>
      </c>
      <c r="E175" s="25">
        <v>950.66009463722401</v>
      </c>
    </row>
    <row r="176" spans="1:5" ht="15" customHeight="1">
      <c r="A176" s="21"/>
      <c r="B176" s="22" t="s">
        <v>519</v>
      </c>
      <c r="C176" s="23">
        <v>1594</v>
      </c>
      <c r="D176" s="24">
        <v>900332</v>
      </c>
      <c r="E176" s="25">
        <v>564.82559598494356</v>
      </c>
    </row>
    <row r="177" spans="1:5" ht="15" customHeight="1">
      <c r="A177" s="21"/>
      <c r="B177" s="22" t="s">
        <v>521</v>
      </c>
      <c r="C177" s="23">
        <v>1745</v>
      </c>
      <c r="D177" s="24">
        <v>1061204</v>
      </c>
      <c r="E177" s="25">
        <v>608.13982808022922</v>
      </c>
    </row>
    <row r="178" spans="1:5" ht="15" customHeight="1">
      <c r="A178" s="21"/>
      <c r="B178" s="22" t="s">
        <v>569</v>
      </c>
      <c r="C178" s="23">
        <v>4277</v>
      </c>
      <c r="D178" s="24">
        <v>1295189</v>
      </c>
      <c r="E178" s="25">
        <v>302.82651391162028</v>
      </c>
    </row>
    <row r="179" spans="1:5" ht="15" customHeight="1">
      <c r="A179" s="21"/>
      <c r="B179" s="22" t="s">
        <v>578</v>
      </c>
      <c r="C179" s="23">
        <v>2122</v>
      </c>
      <c r="D179" s="24">
        <v>1450001</v>
      </c>
      <c r="E179" s="25">
        <v>683.31809613572102</v>
      </c>
    </row>
    <row r="180" spans="1:5" ht="15" customHeight="1">
      <c r="A180" s="21"/>
      <c r="B180" s="22" t="s">
        <v>663</v>
      </c>
      <c r="C180" s="23">
        <v>1768</v>
      </c>
      <c r="D180" s="24">
        <v>1214205</v>
      </c>
      <c r="E180" s="25">
        <v>686.7675339366516</v>
      </c>
    </row>
    <row r="181" spans="1:5" ht="15" customHeight="1">
      <c r="A181" s="12" t="s">
        <v>680</v>
      </c>
      <c r="B181" s="13"/>
      <c r="C181" s="18">
        <v>44212</v>
      </c>
      <c r="D181" s="19">
        <v>25351462</v>
      </c>
      <c r="E181" s="20">
        <v>573.40681263005524</v>
      </c>
    </row>
    <row r="182" spans="1:5" ht="15" customHeight="1">
      <c r="A182" s="12" t="s">
        <v>125</v>
      </c>
      <c r="B182" s="12" t="s">
        <v>124</v>
      </c>
      <c r="C182" s="18">
        <v>6522</v>
      </c>
      <c r="D182" s="19">
        <v>519080</v>
      </c>
      <c r="E182" s="20">
        <v>79.589083103342531</v>
      </c>
    </row>
    <row r="183" spans="1:5" ht="15" customHeight="1">
      <c r="A183" s="21"/>
      <c r="B183" s="22" t="s">
        <v>302</v>
      </c>
      <c r="C183" s="23">
        <v>5739</v>
      </c>
      <c r="D183" s="24">
        <v>1510075</v>
      </c>
      <c r="E183" s="25">
        <v>263.12510890399022</v>
      </c>
    </row>
    <row r="184" spans="1:5" ht="15" customHeight="1">
      <c r="A184" s="21"/>
      <c r="B184" s="22" t="s">
        <v>335</v>
      </c>
      <c r="C184" s="23">
        <v>6401</v>
      </c>
      <c r="D184" s="24">
        <v>84121</v>
      </c>
      <c r="E184" s="25">
        <v>13.141852835494454</v>
      </c>
    </row>
    <row r="185" spans="1:5" ht="15" customHeight="1">
      <c r="A185" s="21"/>
      <c r="B185" s="22" t="s">
        <v>359</v>
      </c>
      <c r="C185" s="23">
        <v>5503</v>
      </c>
      <c r="D185" s="24">
        <v>437903</v>
      </c>
      <c r="E185" s="25">
        <v>79.575322551335631</v>
      </c>
    </row>
    <row r="186" spans="1:5" ht="15" customHeight="1">
      <c r="A186" s="21"/>
      <c r="B186" s="22" t="s">
        <v>398</v>
      </c>
      <c r="C186" s="23">
        <v>3950</v>
      </c>
      <c r="D186" s="24">
        <v>999777</v>
      </c>
      <c r="E186" s="25">
        <v>253.1081012658228</v>
      </c>
    </row>
    <row r="187" spans="1:5" ht="15" customHeight="1">
      <c r="A187" s="21"/>
      <c r="B187" s="22" t="s">
        <v>556</v>
      </c>
      <c r="C187" s="23">
        <v>5131</v>
      </c>
      <c r="D187" s="24">
        <v>814010</v>
      </c>
      <c r="E187" s="25">
        <v>158.64548820892614</v>
      </c>
    </row>
    <row r="188" spans="1:5" ht="15" customHeight="1">
      <c r="A188" s="21"/>
      <c r="B188" s="22" t="s">
        <v>567</v>
      </c>
      <c r="C188" s="23">
        <v>2825</v>
      </c>
      <c r="D188" s="24">
        <v>529855</v>
      </c>
      <c r="E188" s="25">
        <v>187.55929203539824</v>
      </c>
    </row>
    <row r="189" spans="1:5" ht="15" customHeight="1">
      <c r="A189" s="21"/>
      <c r="B189" s="22" t="s">
        <v>575</v>
      </c>
      <c r="C189" s="23">
        <v>1936</v>
      </c>
      <c r="D189" s="24">
        <v>580320</v>
      </c>
      <c r="E189" s="25">
        <v>299.75206611570246</v>
      </c>
    </row>
    <row r="190" spans="1:5" ht="15" customHeight="1">
      <c r="A190" s="21"/>
      <c r="B190" s="22" t="s">
        <v>632</v>
      </c>
      <c r="C190" s="23">
        <v>1540</v>
      </c>
      <c r="D190" s="24">
        <v>521173</v>
      </c>
      <c r="E190" s="25">
        <v>338.42402597402599</v>
      </c>
    </row>
    <row r="191" spans="1:5" ht="15" customHeight="1">
      <c r="A191" s="12" t="s">
        <v>681</v>
      </c>
      <c r="B191" s="13"/>
      <c r="C191" s="18">
        <v>39547</v>
      </c>
      <c r="D191" s="19">
        <v>5996314</v>
      </c>
      <c r="E191" s="20">
        <v>151.62500316079601</v>
      </c>
    </row>
    <row r="192" spans="1:5" ht="15" customHeight="1">
      <c r="A192" s="12" t="s">
        <v>36</v>
      </c>
      <c r="B192" s="12" t="s">
        <v>35</v>
      </c>
      <c r="C192" s="18">
        <v>3574</v>
      </c>
      <c r="D192" s="19">
        <v>1078692</v>
      </c>
      <c r="E192" s="20">
        <v>301.81645215444883</v>
      </c>
    </row>
    <row r="193" spans="1:5" ht="15" customHeight="1">
      <c r="A193" s="21"/>
      <c r="B193" s="22" t="s">
        <v>51</v>
      </c>
      <c r="C193" s="23">
        <v>1361</v>
      </c>
      <c r="D193" s="24">
        <v>753745</v>
      </c>
      <c r="E193" s="25">
        <v>553.81704628949296</v>
      </c>
    </row>
    <row r="194" spans="1:5" ht="15" customHeight="1">
      <c r="A194" s="21"/>
      <c r="B194" s="22" t="s">
        <v>66</v>
      </c>
      <c r="C194" s="23">
        <v>345</v>
      </c>
      <c r="D194" s="24">
        <v>392232</v>
      </c>
      <c r="E194" s="25">
        <v>1136.9043478260869</v>
      </c>
    </row>
    <row r="195" spans="1:5" ht="15" customHeight="1">
      <c r="A195" s="21"/>
      <c r="B195" s="22" t="s">
        <v>74</v>
      </c>
      <c r="C195" s="23">
        <v>4243</v>
      </c>
      <c r="D195" s="24">
        <v>1008039</v>
      </c>
      <c r="E195" s="25">
        <v>237.57695027103463</v>
      </c>
    </row>
    <row r="196" spans="1:5" ht="15" customHeight="1">
      <c r="A196" s="21"/>
      <c r="B196" s="22" t="s">
        <v>189</v>
      </c>
      <c r="C196" s="23">
        <v>8912</v>
      </c>
      <c r="D196" s="24">
        <v>409936</v>
      </c>
      <c r="E196" s="25">
        <v>45.998204667863554</v>
      </c>
    </row>
    <row r="197" spans="1:5" ht="15" customHeight="1">
      <c r="A197" s="21"/>
      <c r="B197" s="22" t="s">
        <v>217</v>
      </c>
      <c r="C197" s="23">
        <v>259</v>
      </c>
      <c r="D197" s="24">
        <v>297446</v>
      </c>
      <c r="E197" s="25">
        <v>1148.4401544401544</v>
      </c>
    </row>
    <row r="198" spans="1:5" ht="15" customHeight="1">
      <c r="A198" s="21"/>
      <c r="B198" s="22" t="s">
        <v>274</v>
      </c>
      <c r="C198" s="23">
        <v>2342</v>
      </c>
      <c r="D198" s="24">
        <v>1529958</v>
      </c>
      <c r="E198" s="25">
        <v>653.26985482493592</v>
      </c>
    </row>
    <row r="199" spans="1:5" ht="15" customHeight="1">
      <c r="A199" s="21"/>
      <c r="B199" s="22" t="s">
        <v>315</v>
      </c>
      <c r="C199" s="23">
        <v>14036</v>
      </c>
      <c r="D199" s="24">
        <v>140802</v>
      </c>
      <c r="E199" s="25">
        <v>10.031490453120547</v>
      </c>
    </row>
    <row r="200" spans="1:5" ht="15" customHeight="1">
      <c r="A200" s="21"/>
      <c r="B200" s="22" t="s">
        <v>321</v>
      </c>
      <c r="C200" s="23">
        <v>2502</v>
      </c>
      <c r="D200" s="24">
        <v>616435</v>
      </c>
      <c r="E200" s="25">
        <v>246.37689848121502</v>
      </c>
    </row>
    <row r="201" spans="1:5" ht="15" customHeight="1">
      <c r="A201" s="21"/>
      <c r="B201" s="22" t="s">
        <v>338</v>
      </c>
      <c r="C201" s="23">
        <v>1644</v>
      </c>
      <c r="D201" s="24">
        <v>230696</v>
      </c>
      <c r="E201" s="25">
        <v>140.32603406326035</v>
      </c>
    </row>
    <row r="202" spans="1:5" ht="15" customHeight="1">
      <c r="A202" s="21"/>
      <c r="B202" s="22" t="s">
        <v>358</v>
      </c>
      <c r="C202" s="23">
        <v>410</v>
      </c>
      <c r="D202" s="24">
        <v>424483</v>
      </c>
      <c r="E202" s="25">
        <v>1035.3243902439024</v>
      </c>
    </row>
    <row r="203" spans="1:5" ht="15" customHeight="1">
      <c r="A203" s="21"/>
      <c r="B203" s="22" t="s">
        <v>360</v>
      </c>
      <c r="C203" s="23">
        <v>2379</v>
      </c>
      <c r="D203" s="24">
        <v>870354</v>
      </c>
      <c r="E203" s="25">
        <v>365.84867591424967</v>
      </c>
    </row>
    <row r="204" spans="1:5" ht="15" customHeight="1">
      <c r="A204" s="21"/>
      <c r="B204" s="22" t="s">
        <v>373</v>
      </c>
      <c r="C204" s="23">
        <v>45110</v>
      </c>
      <c r="D204" s="24">
        <v>133487</v>
      </c>
      <c r="E204" s="25">
        <v>2.9591443138993569</v>
      </c>
    </row>
    <row r="205" spans="1:5" ht="15" customHeight="1">
      <c r="A205" s="21"/>
      <c r="B205" s="22" t="s">
        <v>488</v>
      </c>
      <c r="C205" s="23">
        <v>1086</v>
      </c>
      <c r="D205" s="24">
        <v>560440</v>
      </c>
      <c r="E205" s="25">
        <v>516.05893186003686</v>
      </c>
    </row>
    <row r="206" spans="1:5" ht="15" customHeight="1">
      <c r="A206" s="21"/>
      <c r="B206" s="22" t="s">
        <v>489</v>
      </c>
      <c r="C206" s="23">
        <v>1674</v>
      </c>
      <c r="D206" s="24">
        <v>476835</v>
      </c>
      <c r="E206" s="25">
        <v>284.84767025089604</v>
      </c>
    </row>
    <row r="207" spans="1:5" ht="15" customHeight="1">
      <c r="A207" s="21"/>
      <c r="B207" s="22" t="s">
        <v>505</v>
      </c>
      <c r="C207" s="23">
        <v>2630</v>
      </c>
      <c r="D207" s="24">
        <v>642415</v>
      </c>
      <c r="E207" s="25">
        <v>244.26425855513307</v>
      </c>
    </row>
    <row r="208" spans="1:5" ht="15" customHeight="1">
      <c r="A208" s="21"/>
      <c r="B208" s="22" t="s">
        <v>509</v>
      </c>
      <c r="C208" s="23">
        <v>1329</v>
      </c>
      <c r="D208" s="24">
        <v>283713</v>
      </c>
      <c r="E208" s="25">
        <v>213.47855530474041</v>
      </c>
    </row>
    <row r="209" spans="1:5" ht="15" customHeight="1">
      <c r="A209" s="21"/>
      <c r="B209" s="22" t="s">
        <v>517</v>
      </c>
      <c r="C209" s="23">
        <v>1719</v>
      </c>
      <c r="D209" s="24">
        <v>314667</v>
      </c>
      <c r="E209" s="25">
        <v>183.0523560209424</v>
      </c>
    </row>
    <row r="210" spans="1:5" ht="15" customHeight="1">
      <c r="A210" s="21"/>
      <c r="B210" s="22" t="s">
        <v>534</v>
      </c>
      <c r="C210" s="23">
        <v>904</v>
      </c>
      <c r="D210" s="24">
        <v>318898</v>
      </c>
      <c r="E210" s="25">
        <v>352.76327433628319</v>
      </c>
    </row>
    <row r="211" spans="1:5" ht="15" customHeight="1">
      <c r="A211" s="21"/>
      <c r="B211" s="22" t="s">
        <v>560</v>
      </c>
      <c r="C211" s="23">
        <v>312</v>
      </c>
      <c r="D211" s="24">
        <v>266215</v>
      </c>
      <c r="E211" s="25">
        <v>853.25320512820508</v>
      </c>
    </row>
    <row r="212" spans="1:5" ht="15" customHeight="1">
      <c r="A212" s="21"/>
      <c r="B212" s="22" t="s">
        <v>590</v>
      </c>
      <c r="C212" s="23">
        <v>1979</v>
      </c>
      <c r="D212" s="24">
        <v>1236829</v>
      </c>
      <c r="E212" s="25">
        <v>624.97675593734209</v>
      </c>
    </row>
    <row r="213" spans="1:5" ht="15" customHeight="1">
      <c r="A213" s="21"/>
      <c r="B213" s="22" t="s">
        <v>627</v>
      </c>
      <c r="C213" s="23">
        <v>2637</v>
      </c>
      <c r="D213" s="24">
        <v>554985</v>
      </c>
      <c r="E213" s="25">
        <v>210.46075085324233</v>
      </c>
    </row>
    <row r="214" spans="1:5" ht="15" customHeight="1">
      <c r="A214" s="12" t="s">
        <v>682</v>
      </c>
      <c r="B214" s="13"/>
      <c r="C214" s="18">
        <v>101387</v>
      </c>
      <c r="D214" s="19">
        <v>12541302</v>
      </c>
      <c r="E214" s="20">
        <v>123.69733792300788</v>
      </c>
    </row>
    <row r="215" spans="1:5" ht="15" customHeight="1">
      <c r="A215" s="12" t="s">
        <v>113</v>
      </c>
      <c r="B215" s="12" t="s">
        <v>112</v>
      </c>
      <c r="C215" s="18">
        <v>2883</v>
      </c>
      <c r="D215" s="19">
        <v>2062330</v>
      </c>
      <c r="E215" s="20">
        <v>715.34165799514392</v>
      </c>
    </row>
    <row r="216" spans="1:5" ht="15" customHeight="1">
      <c r="A216" s="21"/>
      <c r="B216" s="22" t="s">
        <v>134</v>
      </c>
      <c r="C216" s="23">
        <v>3718</v>
      </c>
      <c r="D216" s="24">
        <v>1042886</v>
      </c>
      <c r="E216" s="25">
        <v>280.49650349650352</v>
      </c>
    </row>
    <row r="217" spans="1:5" ht="15" customHeight="1">
      <c r="A217" s="21"/>
      <c r="B217" s="22" t="s">
        <v>166</v>
      </c>
      <c r="C217" s="23">
        <v>2477</v>
      </c>
      <c r="D217" s="24">
        <v>1492073</v>
      </c>
      <c r="E217" s="25">
        <v>602.37101332256759</v>
      </c>
    </row>
    <row r="218" spans="1:5" ht="15" customHeight="1">
      <c r="A218" s="21"/>
      <c r="B218" s="22" t="s">
        <v>172</v>
      </c>
      <c r="C218" s="23">
        <v>2040</v>
      </c>
      <c r="D218" s="24">
        <v>2684487</v>
      </c>
      <c r="E218" s="25">
        <v>1315.925</v>
      </c>
    </row>
    <row r="219" spans="1:5" ht="15" customHeight="1">
      <c r="A219" s="21"/>
      <c r="B219" s="22" t="s">
        <v>190</v>
      </c>
      <c r="C219" s="23">
        <v>3761</v>
      </c>
      <c r="D219" s="24">
        <v>1321442</v>
      </c>
      <c r="E219" s="25">
        <v>351.35389524062748</v>
      </c>
    </row>
    <row r="220" spans="1:5" ht="15" customHeight="1">
      <c r="A220" s="21"/>
      <c r="B220" s="22" t="s">
        <v>221</v>
      </c>
      <c r="C220" s="23">
        <v>4093</v>
      </c>
      <c r="D220" s="24">
        <v>1322784</v>
      </c>
      <c r="E220" s="25">
        <v>323.18201807964817</v>
      </c>
    </row>
    <row r="221" spans="1:5" ht="15" customHeight="1">
      <c r="A221" s="21"/>
      <c r="B221" s="22" t="s">
        <v>227</v>
      </c>
      <c r="C221" s="23">
        <v>4962</v>
      </c>
      <c r="D221" s="24">
        <v>2445474</v>
      </c>
      <c r="E221" s="25">
        <v>492.84038694074968</v>
      </c>
    </row>
    <row r="222" spans="1:5" ht="15" customHeight="1">
      <c r="A222" s="21"/>
      <c r="B222" s="22" t="s">
        <v>229</v>
      </c>
      <c r="C222" s="23">
        <v>2266</v>
      </c>
      <c r="D222" s="24">
        <v>1313551</v>
      </c>
      <c r="E222" s="25">
        <v>579.67828773168583</v>
      </c>
    </row>
    <row r="223" spans="1:5" ht="15" customHeight="1">
      <c r="A223" s="21"/>
      <c r="B223" s="22" t="s">
        <v>236</v>
      </c>
      <c r="C223" s="23">
        <v>5360</v>
      </c>
      <c r="D223" s="24">
        <v>1025213</v>
      </c>
      <c r="E223" s="25">
        <v>191.27108208955224</v>
      </c>
    </row>
    <row r="224" spans="1:5" ht="15" customHeight="1">
      <c r="A224" s="21"/>
      <c r="B224" s="22" t="s">
        <v>251</v>
      </c>
      <c r="C224" s="23">
        <v>3555</v>
      </c>
      <c r="D224" s="24">
        <v>1734495</v>
      </c>
      <c r="E224" s="25">
        <v>487.90295358649792</v>
      </c>
    </row>
    <row r="225" spans="1:5" ht="15" customHeight="1">
      <c r="A225" s="21"/>
      <c r="B225" s="22" t="s">
        <v>276</v>
      </c>
      <c r="C225" s="23">
        <v>1811</v>
      </c>
      <c r="D225" s="24">
        <v>791042</v>
      </c>
      <c r="E225" s="25">
        <v>436.79845389287686</v>
      </c>
    </row>
    <row r="226" spans="1:5" ht="15" customHeight="1">
      <c r="A226" s="21"/>
      <c r="B226" s="22" t="s">
        <v>334</v>
      </c>
      <c r="C226" s="23">
        <v>2535</v>
      </c>
      <c r="D226" s="24">
        <v>531885</v>
      </c>
      <c r="E226" s="25">
        <v>209.81656804733728</v>
      </c>
    </row>
    <row r="227" spans="1:5" ht="15" customHeight="1">
      <c r="A227" s="21"/>
      <c r="B227" s="22" t="s">
        <v>341</v>
      </c>
      <c r="C227" s="23">
        <v>2540</v>
      </c>
      <c r="D227" s="24">
        <v>716259</v>
      </c>
      <c r="E227" s="25">
        <v>281.99173228346456</v>
      </c>
    </row>
    <row r="228" spans="1:5" ht="15" customHeight="1">
      <c r="A228" s="21"/>
      <c r="B228" s="22" t="s">
        <v>370</v>
      </c>
      <c r="C228" s="23">
        <v>4291</v>
      </c>
      <c r="D228" s="24">
        <v>726978</v>
      </c>
      <c r="E228" s="25">
        <v>169.41924959216965</v>
      </c>
    </row>
    <row r="229" spans="1:5" ht="15" customHeight="1">
      <c r="A229" s="21"/>
      <c r="B229" s="22" t="s">
        <v>374</v>
      </c>
      <c r="C229" s="23">
        <v>1502</v>
      </c>
      <c r="D229" s="24">
        <v>461790</v>
      </c>
      <c r="E229" s="25">
        <v>307.45006657789617</v>
      </c>
    </row>
    <row r="230" spans="1:5" ht="15" customHeight="1">
      <c r="A230" s="21"/>
      <c r="B230" s="22" t="s">
        <v>461</v>
      </c>
      <c r="C230" s="23">
        <v>1811</v>
      </c>
      <c r="D230" s="24">
        <v>900422</v>
      </c>
      <c r="E230" s="25">
        <v>497.1960242959691</v>
      </c>
    </row>
    <row r="231" spans="1:5" ht="15" customHeight="1">
      <c r="A231" s="21"/>
      <c r="B231" s="22" t="s">
        <v>463</v>
      </c>
      <c r="C231" s="23">
        <v>4393</v>
      </c>
      <c r="D231" s="24">
        <v>1939869</v>
      </c>
      <c r="E231" s="25">
        <v>441.58183473708175</v>
      </c>
    </row>
    <row r="232" spans="1:5" ht="15" customHeight="1">
      <c r="A232" s="21"/>
      <c r="B232" s="22" t="s">
        <v>474</v>
      </c>
      <c r="C232" s="23">
        <v>7224</v>
      </c>
      <c r="D232" s="24">
        <v>1502338</v>
      </c>
      <c r="E232" s="25">
        <v>207.96483942414176</v>
      </c>
    </row>
    <row r="233" spans="1:5" ht="15" customHeight="1">
      <c r="A233" s="21"/>
      <c r="B233" s="22" t="s">
        <v>493</v>
      </c>
      <c r="C233" s="23">
        <v>3562</v>
      </c>
      <c r="D233" s="24">
        <v>2293919</v>
      </c>
      <c r="E233" s="25">
        <v>643.99747332959009</v>
      </c>
    </row>
    <row r="234" spans="1:5" ht="15" customHeight="1">
      <c r="A234" s="21"/>
      <c r="B234" s="22" t="s">
        <v>510</v>
      </c>
      <c r="C234" s="23">
        <v>1341</v>
      </c>
      <c r="D234" s="24">
        <v>949443</v>
      </c>
      <c r="E234" s="25">
        <v>708.01118568232664</v>
      </c>
    </row>
    <row r="235" spans="1:5" ht="15" customHeight="1">
      <c r="A235" s="21"/>
      <c r="B235" s="22" t="s">
        <v>512</v>
      </c>
      <c r="C235" s="23">
        <v>5097</v>
      </c>
      <c r="D235" s="24">
        <v>2914253</v>
      </c>
      <c r="E235" s="25">
        <v>571.75848538355899</v>
      </c>
    </row>
    <row r="236" spans="1:5" ht="15" customHeight="1">
      <c r="A236" s="21"/>
      <c r="B236" s="22" t="s">
        <v>529</v>
      </c>
      <c r="C236" s="23">
        <v>2063</v>
      </c>
      <c r="D236" s="24">
        <v>1150567</v>
      </c>
      <c r="E236" s="25">
        <v>557.71546291808045</v>
      </c>
    </row>
    <row r="237" spans="1:5" ht="15" customHeight="1">
      <c r="A237" s="21"/>
      <c r="B237" s="22" t="s">
        <v>564</v>
      </c>
      <c r="C237" s="23">
        <v>3774</v>
      </c>
      <c r="D237" s="24">
        <v>599578</v>
      </c>
      <c r="E237" s="25">
        <v>158.87069422363541</v>
      </c>
    </row>
    <row r="238" spans="1:5" ht="15" customHeight="1">
      <c r="A238" s="12" t="s">
        <v>683</v>
      </c>
      <c r="B238" s="13"/>
      <c r="C238" s="18">
        <v>77059</v>
      </c>
      <c r="D238" s="19">
        <v>31923078</v>
      </c>
      <c r="E238" s="20">
        <v>414.26800243968904</v>
      </c>
    </row>
    <row r="239" spans="1:5" ht="15" customHeight="1">
      <c r="A239" s="12" t="s">
        <v>53</v>
      </c>
      <c r="B239" s="12" t="s">
        <v>52</v>
      </c>
      <c r="C239" s="18">
        <v>6552</v>
      </c>
      <c r="D239" s="19">
        <v>1889752</v>
      </c>
      <c r="E239" s="20">
        <v>288.4236874236874</v>
      </c>
    </row>
    <row r="240" spans="1:5" ht="15" customHeight="1">
      <c r="A240" s="21"/>
      <c r="B240" s="22" t="s">
        <v>67</v>
      </c>
      <c r="C240" s="23">
        <v>2196</v>
      </c>
      <c r="D240" s="24">
        <v>9621551</v>
      </c>
      <c r="E240" s="25">
        <v>4381.3984517304189</v>
      </c>
    </row>
    <row r="241" spans="1:5" ht="15" customHeight="1">
      <c r="A241" s="21"/>
      <c r="B241" s="22" t="s">
        <v>68</v>
      </c>
      <c r="C241" s="23">
        <v>2298</v>
      </c>
      <c r="D241" s="24">
        <v>990923</v>
      </c>
      <c r="E241" s="25">
        <v>431.21105308964314</v>
      </c>
    </row>
    <row r="242" spans="1:5" ht="15" customHeight="1">
      <c r="A242" s="21"/>
      <c r="B242" s="22" t="s">
        <v>89</v>
      </c>
      <c r="C242" s="23">
        <v>13433</v>
      </c>
      <c r="D242" s="24">
        <v>4779661</v>
      </c>
      <c r="E242" s="25">
        <v>355.81485892950195</v>
      </c>
    </row>
    <row r="243" spans="1:5" ht="15" customHeight="1">
      <c r="A243" s="21"/>
      <c r="B243" s="22" t="s">
        <v>90</v>
      </c>
      <c r="C243" s="23">
        <v>8461</v>
      </c>
      <c r="D243" s="24">
        <v>2452595</v>
      </c>
      <c r="E243" s="25">
        <v>289.87058267344287</v>
      </c>
    </row>
    <row r="244" spans="1:5" ht="15" customHeight="1">
      <c r="A244" s="21"/>
      <c r="B244" s="22" t="s">
        <v>104</v>
      </c>
      <c r="C244" s="23">
        <v>5448</v>
      </c>
      <c r="D244" s="24">
        <v>1703300</v>
      </c>
      <c r="E244" s="25">
        <v>312.64684287812042</v>
      </c>
    </row>
    <row r="245" spans="1:5" ht="15" customHeight="1">
      <c r="A245" s="21"/>
      <c r="B245" s="22" t="s">
        <v>105</v>
      </c>
      <c r="C245" s="23">
        <v>19028</v>
      </c>
      <c r="D245" s="24">
        <v>2432561</v>
      </c>
      <c r="E245" s="25">
        <v>127.84112886272861</v>
      </c>
    </row>
    <row r="246" spans="1:5" ht="15" customHeight="1">
      <c r="A246" s="21"/>
      <c r="B246" s="22" t="s">
        <v>123</v>
      </c>
      <c r="C246" s="23">
        <v>5648</v>
      </c>
      <c r="D246" s="24">
        <v>1020791</v>
      </c>
      <c r="E246" s="25">
        <v>180.73495042492917</v>
      </c>
    </row>
    <row r="247" spans="1:5" ht="15" customHeight="1">
      <c r="A247" s="21"/>
      <c r="B247" s="22" t="s">
        <v>138</v>
      </c>
      <c r="C247" s="23">
        <v>4244</v>
      </c>
      <c r="D247" s="24">
        <v>1255104</v>
      </c>
      <c r="E247" s="25">
        <v>295.73609802073514</v>
      </c>
    </row>
    <row r="248" spans="1:5" ht="15" customHeight="1">
      <c r="A248" s="21"/>
      <c r="B248" s="22" t="s">
        <v>139</v>
      </c>
      <c r="C248" s="23">
        <v>7202</v>
      </c>
      <c r="D248" s="24">
        <v>1137961</v>
      </c>
      <c r="E248" s="25">
        <v>158.00624826437101</v>
      </c>
    </row>
    <row r="249" spans="1:5" ht="15" customHeight="1">
      <c r="A249" s="21"/>
      <c r="B249" s="22" t="s">
        <v>141</v>
      </c>
      <c r="C249" s="23">
        <v>8436</v>
      </c>
      <c r="D249" s="24">
        <v>1659456</v>
      </c>
      <c r="E249" s="25">
        <v>196.71123755334281</v>
      </c>
    </row>
    <row r="250" spans="1:5" ht="15" customHeight="1">
      <c r="A250" s="21"/>
      <c r="B250" s="22" t="s">
        <v>154</v>
      </c>
      <c r="C250" s="23">
        <v>4861</v>
      </c>
      <c r="D250" s="24">
        <v>2089649</v>
      </c>
      <c r="E250" s="25">
        <v>429.88047726805183</v>
      </c>
    </row>
    <row r="251" spans="1:5" ht="15" customHeight="1">
      <c r="A251" s="21"/>
      <c r="B251" s="22" t="s">
        <v>163</v>
      </c>
      <c r="C251" s="23">
        <v>5924</v>
      </c>
      <c r="D251" s="24">
        <v>1945497</v>
      </c>
      <c r="E251" s="25">
        <v>328.40935178933154</v>
      </c>
    </row>
    <row r="252" spans="1:5" ht="15" customHeight="1">
      <c r="A252" s="21"/>
      <c r="B252" s="22" t="s">
        <v>175</v>
      </c>
      <c r="C252" s="23">
        <v>4260</v>
      </c>
      <c r="D252" s="24">
        <v>1847023</v>
      </c>
      <c r="E252" s="25">
        <v>433.57347417840373</v>
      </c>
    </row>
    <row r="253" spans="1:5" ht="15" customHeight="1">
      <c r="A253" s="21"/>
      <c r="B253" s="22" t="s">
        <v>214</v>
      </c>
      <c r="C253" s="23">
        <v>4657</v>
      </c>
      <c r="D253" s="24">
        <v>1064570</v>
      </c>
      <c r="E253" s="25">
        <v>228.59566244363324</v>
      </c>
    </row>
    <row r="254" spans="1:5" ht="15" customHeight="1">
      <c r="A254" s="21"/>
      <c r="B254" s="22" t="s">
        <v>235</v>
      </c>
      <c r="C254" s="23">
        <v>10954</v>
      </c>
      <c r="D254" s="24">
        <v>2566326</v>
      </c>
      <c r="E254" s="25">
        <v>234.28208873470879</v>
      </c>
    </row>
    <row r="255" spans="1:5" ht="15" customHeight="1">
      <c r="A255" s="21"/>
      <c r="B255" s="22" t="s">
        <v>249</v>
      </c>
      <c r="C255" s="23">
        <v>6814</v>
      </c>
      <c r="D255" s="24">
        <v>1776421</v>
      </c>
      <c r="E255" s="25">
        <v>260.70164367478719</v>
      </c>
    </row>
    <row r="256" spans="1:5" ht="15" customHeight="1">
      <c r="A256" s="21"/>
      <c r="B256" s="22" t="s">
        <v>250</v>
      </c>
      <c r="C256" s="23">
        <v>4823</v>
      </c>
      <c r="D256" s="24">
        <v>1597668</v>
      </c>
      <c r="E256" s="25">
        <v>331.26021148662659</v>
      </c>
    </row>
    <row r="257" spans="1:5" ht="15" customHeight="1">
      <c r="A257" s="21"/>
      <c r="B257" s="22" t="s">
        <v>340</v>
      </c>
      <c r="C257" s="23">
        <v>4102</v>
      </c>
      <c r="D257" s="24">
        <v>554519</v>
      </c>
      <c r="E257" s="25">
        <v>135.1825938566553</v>
      </c>
    </row>
    <row r="258" spans="1:5" ht="15" customHeight="1">
      <c r="A258" s="21"/>
      <c r="B258" s="22" t="s">
        <v>344</v>
      </c>
      <c r="C258" s="23">
        <v>3979</v>
      </c>
      <c r="D258" s="24">
        <v>1536401</v>
      </c>
      <c r="E258" s="25">
        <v>386.12741894948482</v>
      </c>
    </row>
    <row r="259" spans="1:5" ht="15" customHeight="1">
      <c r="A259" s="21"/>
      <c r="B259" s="22" t="s">
        <v>349</v>
      </c>
      <c r="C259" s="23">
        <v>5570</v>
      </c>
      <c r="D259" s="24">
        <v>1389920</v>
      </c>
      <c r="E259" s="25">
        <v>249.53680430879712</v>
      </c>
    </row>
    <row r="260" spans="1:5" ht="15" customHeight="1">
      <c r="A260" s="21"/>
      <c r="B260" s="22" t="s">
        <v>401</v>
      </c>
      <c r="C260" s="23">
        <v>4962</v>
      </c>
      <c r="D260" s="24">
        <v>1805769</v>
      </c>
      <c r="E260" s="25">
        <v>363.91958887545343</v>
      </c>
    </row>
    <row r="261" spans="1:5" ht="15" customHeight="1">
      <c r="A261" s="21"/>
      <c r="B261" s="22" t="s">
        <v>423</v>
      </c>
      <c r="C261" s="23">
        <v>6307</v>
      </c>
      <c r="D261" s="24">
        <v>3001127</v>
      </c>
      <c r="E261" s="25">
        <v>475.84065324242903</v>
      </c>
    </row>
    <row r="262" spans="1:5" ht="15" customHeight="1">
      <c r="A262" s="21"/>
      <c r="B262" s="22" t="s">
        <v>498</v>
      </c>
      <c r="C262" s="23">
        <v>8442</v>
      </c>
      <c r="D262" s="24">
        <v>1928812</v>
      </c>
      <c r="E262" s="25">
        <v>228.47808576166784</v>
      </c>
    </row>
    <row r="263" spans="1:5" ht="15" customHeight="1">
      <c r="A263" s="21"/>
      <c r="B263" s="22" t="s">
        <v>507</v>
      </c>
      <c r="C263" s="23">
        <v>3516</v>
      </c>
      <c r="D263" s="24">
        <v>1082636</v>
      </c>
      <c r="E263" s="25">
        <v>307.91695108077363</v>
      </c>
    </row>
    <row r="264" spans="1:5" ht="15" customHeight="1">
      <c r="A264" s="21"/>
      <c r="B264" s="22" t="s">
        <v>557</v>
      </c>
      <c r="C264" s="23">
        <v>8478</v>
      </c>
      <c r="D264" s="24">
        <v>1752753</v>
      </c>
      <c r="E264" s="25">
        <v>206.74133050247701</v>
      </c>
    </row>
    <row r="265" spans="1:5" ht="15" customHeight="1">
      <c r="A265" s="21"/>
      <c r="B265" s="22" t="s">
        <v>623</v>
      </c>
      <c r="C265" s="23">
        <v>10597</v>
      </c>
      <c r="D265" s="24">
        <v>2678980</v>
      </c>
      <c r="E265" s="25">
        <v>252.80551099367744</v>
      </c>
    </row>
    <row r="266" spans="1:5" ht="15" customHeight="1">
      <c r="A266" s="21"/>
      <c r="B266" s="22" t="s">
        <v>628</v>
      </c>
      <c r="C266" s="23">
        <v>3582</v>
      </c>
      <c r="D266" s="24">
        <v>1177361</v>
      </c>
      <c r="E266" s="25">
        <v>328.68816303740925</v>
      </c>
    </row>
    <row r="267" spans="1:5" ht="15" customHeight="1">
      <c r="A267" s="21"/>
      <c r="B267" s="22" t="s">
        <v>637</v>
      </c>
      <c r="C267" s="23">
        <v>10277</v>
      </c>
      <c r="D267" s="24">
        <v>1437169</v>
      </c>
      <c r="E267" s="25">
        <v>139.84324219130096</v>
      </c>
    </row>
    <row r="268" spans="1:5" ht="15" customHeight="1">
      <c r="A268" s="21"/>
      <c r="B268" s="22" t="s">
        <v>662</v>
      </c>
      <c r="C268" s="23">
        <v>5270</v>
      </c>
      <c r="D268" s="24">
        <v>1174271</v>
      </c>
      <c r="E268" s="25">
        <v>222.82182163187855</v>
      </c>
    </row>
    <row r="269" spans="1:5" ht="15" customHeight="1">
      <c r="A269" s="12" t="s">
        <v>684</v>
      </c>
      <c r="B269" s="13"/>
      <c r="C269" s="18">
        <v>200321</v>
      </c>
      <c r="D269" s="19">
        <v>61350527</v>
      </c>
      <c r="E269" s="20">
        <v>306.26108595703897</v>
      </c>
    </row>
    <row r="270" spans="1:5" ht="15" customHeight="1">
      <c r="A270" s="12" t="s">
        <v>18</v>
      </c>
      <c r="B270" s="12" t="s">
        <v>17</v>
      </c>
      <c r="C270" s="18">
        <v>1415</v>
      </c>
      <c r="D270" s="19">
        <v>2127789</v>
      </c>
      <c r="E270" s="20">
        <v>1503.7378091872793</v>
      </c>
    </row>
    <row r="271" spans="1:5" ht="15" customHeight="1">
      <c r="A271" s="21"/>
      <c r="B271" s="22" t="s">
        <v>201</v>
      </c>
      <c r="C271" s="23">
        <v>3063</v>
      </c>
      <c r="D271" s="24">
        <v>3282388</v>
      </c>
      <c r="E271" s="25">
        <v>1071.6252040483187</v>
      </c>
    </row>
    <row r="272" spans="1:5" ht="15" customHeight="1">
      <c r="A272" s="21"/>
      <c r="B272" s="22" t="s">
        <v>258</v>
      </c>
      <c r="C272" s="23">
        <v>4356</v>
      </c>
      <c r="D272" s="24">
        <v>1108974</v>
      </c>
      <c r="E272" s="25">
        <v>254.5853994490358</v>
      </c>
    </row>
    <row r="273" spans="1:5" ht="15" customHeight="1">
      <c r="A273" s="21"/>
      <c r="B273" s="22" t="s">
        <v>306</v>
      </c>
      <c r="C273" s="23">
        <v>2961</v>
      </c>
      <c r="D273" s="24">
        <v>2523003</v>
      </c>
      <c r="E273" s="25">
        <v>852.07801418439715</v>
      </c>
    </row>
    <row r="274" spans="1:5" ht="15" customHeight="1">
      <c r="A274" s="21"/>
      <c r="B274" s="22" t="s">
        <v>320</v>
      </c>
      <c r="C274" s="23">
        <v>1989</v>
      </c>
      <c r="D274" s="24">
        <v>1307375</v>
      </c>
      <c r="E274" s="25">
        <v>657.30266465560578</v>
      </c>
    </row>
    <row r="275" spans="1:5" ht="15" customHeight="1">
      <c r="A275" s="21"/>
      <c r="B275" s="22" t="s">
        <v>348</v>
      </c>
      <c r="C275" s="23">
        <v>2483</v>
      </c>
      <c r="D275" s="24">
        <v>2635375</v>
      </c>
      <c r="E275" s="25">
        <v>1061.3672976238422</v>
      </c>
    </row>
    <row r="276" spans="1:5" ht="15" customHeight="1">
      <c r="A276" s="21"/>
      <c r="B276" s="22" t="s">
        <v>354</v>
      </c>
      <c r="C276" s="23">
        <v>2206</v>
      </c>
      <c r="D276" s="24">
        <v>1974551</v>
      </c>
      <c r="E276" s="25">
        <v>895.08204895738891</v>
      </c>
    </row>
    <row r="277" spans="1:5" ht="15" customHeight="1">
      <c r="A277" s="21"/>
      <c r="B277" s="22" t="s">
        <v>355</v>
      </c>
      <c r="C277" s="23">
        <v>2345</v>
      </c>
      <c r="D277" s="24">
        <v>3086293</v>
      </c>
      <c r="E277" s="25">
        <v>1316.1164179104478</v>
      </c>
    </row>
    <row r="278" spans="1:5" ht="15" customHeight="1">
      <c r="A278" s="21"/>
      <c r="B278" s="22" t="s">
        <v>394</v>
      </c>
      <c r="C278" s="23">
        <v>3554</v>
      </c>
      <c r="D278" s="24">
        <v>4112920</v>
      </c>
      <c r="E278" s="25">
        <v>1157.2650534608892</v>
      </c>
    </row>
    <row r="279" spans="1:5" ht="15" customHeight="1">
      <c r="A279" s="21"/>
      <c r="B279" s="22" t="s">
        <v>462</v>
      </c>
      <c r="C279" s="23">
        <v>4482</v>
      </c>
      <c r="D279" s="24">
        <v>2809934</v>
      </c>
      <c r="E279" s="25">
        <v>626.93752788933512</v>
      </c>
    </row>
    <row r="280" spans="1:5" ht="15" customHeight="1">
      <c r="A280" s="21"/>
      <c r="B280" s="22" t="s">
        <v>476</v>
      </c>
      <c r="C280" s="23">
        <v>2652</v>
      </c>
      <c r="D280" s="24">
        <v>1197412</v>
      </c>
      <c r="E280" s="25">
        <v>451.5128205128205</v>
      </c>
    </row>
    <row r="281" spans="1:5" ht="15" customHeight="1">
      <c r="A281" s="21"/>
      <c r="B281" s="22" t="s">
        <v>609</v>
      </c>
      <c r="C281" s="23">
        <v>2189</v>
      </c>
      <c r="D281" s="24">
        <v>3301427</v>
      </c>
      <c r="E281" s="25">
        <v>1508.1895842850618</v>
      </c>
    </row>
    <row r="282" spans="1:5" ht="15" customHeight="1">
      <c r="A282" s="21"/>
      <c r="B282" s="22" t="s">
        <v>613</v>
      </c>
      <c r="C282" s="23">
        <v>3027</v>
      </c>
      <c r="D282" s="24">
        <v>3121200</v>
      </c>
      <c r="E282" s="25">
        <v>1031.1199207135778</v>
      </c>
    </row>
    <row r="283" spans="1:5" ht="15" customHeight="1">
      <c r="A283" s="21"/>
      <c r="B283" s="22" t="s">
        <v>652</v>
      </c>
      <c r="C283" s="23">
        <v>2130</v>
      </c>
      <c r="D283" s="24">
        <v>817420</v>
      </c>
      <c r="E283" s="25">
        <v>383.76525821596243</v>
      </c>
    </row>
    <row r="284" spans="1:5" ht="15" customHeight="1">
      <c r="A284" s="12" t="s">
        <v>685</v>
      </c>
      <c r="B284" s="13"/>
      <c r="C284" s="18">
        <v>38852</v>
      </c>
      <c r="D284" s="19">
        <v>33406061</v>
      </c>
      <c r="E284" s="20">
        <v>859.82860599196954</v>
      </c>
    </row>
    <row r="285" spans="1:5" ht="15" customHeight="1">
      <c r="A285" s="12" t="s">
        <v>368</v>
      </c>
      <c r="B285" s="12" t="s">
        <v>368</v>
      </c>
      <c r="C285" s="18">
        <v>30</v>
      </c>
      <c r="D285" s="19">
        <v>64473</v>
      </c>
      <c r="E285" s="20">
        <v>2149.1</v>
      </c>
    </row>
    <row r="286" spans="1:5" ht="15" customHeight="1">
      <c r="A286" s="12" t="s">
        <v>686</v>
      </c>
      <c r="B286" s="13"/>
      <c r="C286" s="18">
        <v>30</v>
      </c>
      <c r="D286" s="19">
        <v>64473</v>
      </c>
      <c r="E286" s="20">
        <v>2149.1</v>
      </c>
    </row>
    <row r="287" spans="1:5" ht="15" customHeight="1">
      <c r="A287" s="12" t="s">
        <v>21</v>
      </c>
      <c r="B287" s="12" t="s">
        <v>20</v>
      </c>
      <c r="C287" s="18">
        <v>3182</v>
      </c>
      <c r="D287" s="19">
        <v>728999</v>
      </c>
      <c r="E287" s="20">
        <v>229.10087994971715</v>
      </c>
    </row>
    <row r="288" spans="1:5" ht="15" customHeight="1">
      <c r="A288" s="21"/>
      <c r="B288" s="22" t="s">
        <v>41</v>
      </c>
      <c r="C288" s="23">
        <v>3747</v>
      </c>
      <c r="D288" s="24">
        <v>749237</v>
      </c>
      <c r="E288" s="25">
        <v>199.95649853215906</v>
      </c>
    </row>
    <row r="289" spans="1:5" ht="15" customHeight="1">
      <c r="A289" s="21"/>
      <c r="B289" s="22" t="s">
        <v>47</v>
      </c>
      <c r="C289" s="23">
        <v>4674</v>
      </c>
      <c r="D289" s="24">
        <v>845071</v>
      </c>
      <c r="E289" s="25">
        <v>180.80252460419342</v>
      </c>
    </row>
    <row r="290" spans="1:5" ht="15" customHeight="1">
      <c r="A290" s="21"/>
      <c r="B290" s="22" t="s">
        <v>59</v>
      </c>
      <c r="C290" s="23">
        <v>9229</v>
      </c>
      <c r="D290" s="24">
        <v>1701698</v>
      </c>
      <c r="E290" s="25">
        <v>184.38595730848414</v>
      </c>
    </row>
    <row r="291" spans="1:5" ht="15" customHeight="1">
      <c r="A291" s="21"/>
      <c r="B291" s="22" t="s">
        <v>82</v>
      </c>
      <c r="C291" s="23">
        <v>5427</v>
      </c>
      <c r="D291" s="24">
        <v>1385881</v>
      </c>
      <c r="E291" s="25">
        <v>255.36779067624838</v>
      </c>
    </row>
    <row r="292" spans="1:5" ht="15" customHeight="1">
      <c r="A292" s="21"/>
      <c r="B292" s="22" t="s">
        <v>91</v>
      </c>
      <c r="C292" s="23">
        <v>10043</v>
      </c>
      <c r="D292" s="24">
        <v>1575362</v>
      </c>
      <c r="E292" s="25">
        <v>156.86169471273524</v>
      </c>
    </row>
    <row r="293" spans="1:5" ht="15" customHeight="1">
      <c r="A293" s="21"/>
      <c r="B293" s="22" t="s">
        <v>99</v>
      </c>
      <c r="C293" s="23">
        <v>4459</v>
      </c>
      <c r="D293" s="24">
        <v>1703005</v>
      </c>
      <c r="E293" s="25">
        <v>381.92531957838082</v>
      </c>
    </row>
    <row r="294" spans="1:5" ht="15" customHeight="1">
      <c r="A294" s="21"/>
      <c r="B294" s="22" t="s">
        <v>102</v>
      </c>
      <c r="C294" s="23">
        <v>2772</v>
      </c>
      <c r="D294" s="24">
        <v>2371061</v>
      </c>
      <c r="E294" s="25">
        <v>855.36111111111109</v>
      </c>
    </row>
    <row r="295" spans="1:5" ht="15" customHeight="1">
      <c r="A295" s="21"/>
      <c r="B295" s="22" t="s">
        <v>119</v>
      </c>
      <c r="C295" s="23">
        <v>3427</v>
      </c>
      <c r="D295" s="24">
        <v>757847</v>
      </c>
      <c r="E295" s="25">
        <v>221.14006419608987</v>
      </c>
    </row>
    <row r="296" spans="1:5" ht="15" customHeight="1">
      <c r="A296" s="21"/>
      <c r="B296" s="22" t="s">
        <v>137</v>
      </c>
      <c r="C296" s="23">
        <v>11815</v>
      </c>
      <c r="D296" s="24">
        <v>2090922</v>
      </c>
      <c r="E296" s="25">
        <v>176.97181548878544</v>
      </c>
    </row>
    <row r="297" spans="1:5" ht="15" customHeight="1">
      <c r="A297" s="21"/>
      <c r="B297" s="22" t="s">
        <v>157</v>
      </c>
      <c r="C297" s="23">
        <v>7306</v>
      </c>
      <c r="D297" s="24">
        <v>1264219</v>
      </c>
      <c r="E297" s="25">
        <v>173.03846153846155</v>
      </c>
    </row>
    <row r="298" spans="1:5" ht="15" customHeight="1">
      <c r="A298" s="21"/>
      <c r="B298" s="22" t="s">
        <v>161</v>
      </c>
      <c r="C298" s="23">
        <v>2902</v>
      </c>
      <c r="D298" s="24">
        <v>786754</v>
      </c>
      <c r="E298" s="25">
        <v>271.10751206064782</v>
      </c>
    </row>
    <row r="299" spans="1:5" ht="15" customHeight="1">
      <c r="A299" s="21"/>
      <c r="B299" s="22" t="s">
        <v>168</v>
      </c>
      <c r="C299" s="23">
        <v>7020</v>
      </c>
      <c r="D299" s="24">
        <v>1563715</v>
      </c>
      <c r="E299" s="25">
        <v>222.75142450142451</v>
      </c>
    </row>
    <row r="300" spans="1:5" ht="15" customHeight="1">
      <c r="A300" s="21"/>
      <c r="B300" s="22" t="s">
        <v>173</v>
      </c>
      <c r="C300" s="23">
        <v>8153</v>
      </c>
      <c r="D300" s="24">
        <v>2185793</v>
      </c>
      <c r="E300" s="25">
        <v>268.09677419354841</v>
      </c>
    </row>
    <row r="301" spans="1:5" ht="15" customHeight="1">
      <c r="A301" s="21"/>
      <c r="B301" s="22" t="s">
        <v>187</v>
      </c>
      <c r="C301" s="23">
        <v>7470</v>
      </c>
      <c r="D301" s="24">
        <v>704524</v>
      </c>
      <c r="E301" s="25">
        <v>94.313788487282466</v>
      </c>
    </row>
    <row r="302" spans="1:5" ht="15" customHeight="1">
      <c r="A302" s="21"/>
      <c r="B302" s="22" t="s">
        <v>237</v>
      </c>
      <c r="C302" s="23">
        <v>6390</v>
      </c>
      <c r="D302" s="24">
        <v>1241519</v>
      </c>
      <c r="E302" s="25">
        <v>194.29092331768388</v>
      </c>
    </row>
    <row r="303" spans="1:5" ht="15" customHeight="1">
      <c r="A303" s="21"/>
      <c r="B303" s="22" t="s">
        <v>241</v>
      </c>
      <c r="C303" s="23">
        <v>4560</v>
      </c>
      <c r="D303" s="24">
        <v>2032036</v>
      </c>
      <c r="E303" s="25">
        <v>445.62192982456139</v>
      </c>
    </row>
    <row r="304" spans="1:5" ht="15" customHeight="1">
      <c r="A304" s="21"/>
      <c r="B304" s="22" t="s">
        <v>246</v>
      </c>
      <c r="C304" s="23">
        <v>3334</v>
      </c>
      <c r="D304" s="24">
        <v>570465</v>
      </c>
      <c r="E304" s="25">
        <v>171.10527894421116</v>
      </c>
    </row>
    <row r="305" spans="1:5" ht="15" customHeight="1">
      <c r="A305" s="21"/>
      <c r="B305" s="22" t="s">
        <v>254</v>
      </c>
      <c r="C305" s="23">
        <v>6703</v>
      </c>
      <c r="D305" s="24">
        <v>1241350</v>
      </c>
      <c r="E305" s="25">
        <v>185.19319707593615</v>
      </c>
    </row>
    <row r="306" spans="1:5" ht="15" customHeight="1">
      <c r="A306" s="21"/>
      <c r="B306" s="22" t="s">
        <v>261</v>
      </c>
      <c r="C306" s="23">
        <v>3898</v>
      </c>
      <c r="D306" s="24">
        <v>3276697</v>
      </c>
      <c r="E306" s="25">
        <v>840.60979989738325</v>
      </c>
    </row>
    <row r="307" spans="1:5" ht="15" customHeight="1">
      <c r="A307" s="21"/>
      <c r="B307" s="22" t="s">
        <v>262</v>
      </c>
      <c r="C307" s="23">
        <v>5211</v>
      </c>
      <c r="D307" s="24">
        <v>2463289</v>
      </c>
      <c r="E307" s="25">
        <v>472.70946075609288</v>
      </c>
    </row>
    <row r="308" spans="1:5" ht="15" customHeight="1">
      <c r="A308" s="21"/>
      <c r="B308" s="22" t="s">
        <v>282</v>
      </c>
      <c r="C308" s="23">
        <v>3600</v>
      </c>
      <c r="D308" s="24">
        <v>1025048</v>
      </c>
      <c r="E308" s="25">
        <v>284.73555555555555</v>
      </c>
    </row>
    <row r="309" spans="1:5" ht="15" customHeight="1">
      <c r="A309" s="21"/>
      <c r="B309" s="22" t="s">
        <v>323</v>
      </c>
      <c r="C309" s="23">
        <v>4950</v>
      </c>
      <c r="D309" s="24">
        <v>1292042</v>
      </c>
      <c r="E309" s="25">
        <v>261.01858585858588</v>
      </c>
    </row>
    <row r="310" spans="1:5" ht="15" customHeight="1">
      <c r="A310" s="21"/>
      <c r="B310" s="22" t="s">
        <v>399</v>
      </c>
      <c r="C310" s="23">
        <v>5800</v>
      </c>
      <c r="D310" s="24">
        <v>1054905</v>
      </c>
      <c r="E310" s="25">
        <v>181.8801724137931</v>
      </c>
    </row>
    <row r="311" spans="1:5" ht="15" customHeight="1">
      <c r="A311" s="21"/>
      <c r="B311" s="22" t="s">
        <v>400</v>
      </c>
      <c r="C311" s="23">
        <v>5535</v>
      </c>
      <c r="D311" s="24">
        <v>1340411</v>
      </c>
      <c r="E311" s="25">
        <v>242.17000903342367</v>
      </c>
    </row>
    <row r="312" spans="1:5" ht="15" customHeight="1">
      <c r="A312" s="21"/>
      <c r="B312" s="22" t="s">
        <v>414</v>
      </c>
      <c r="C312" s="23">
        <v>4989</v>
      </c>
      <c r="D312" s="24">
        <v>1965970</v>
      </c>
      <c r="E312" s="25">
        <v>394.06093405492084</v>
      </c>
    </row>
    <row r="313" spans="1:5" ht="15" customHeight="1">
      <c r="A313" s="21"/>
      <c r="B313" s="22" t="s">
        <v>439</v>
      </c>
      <c r="C313" s="23">
        <v>5133</v>
      </c>
      <c r="D313" s="24">
        <v>1091854</v>
      </c>
      <c r="E313" s="25">
        <v>212.71264367816093</v>
      </c>
    </row>
    <row r="314" spans="1:5" ht="15" customHeight="1">
      <c r="A314" s="21"/>
      <c r="B314" s="22" t="s">
        <v>444</v>
      </c>
      <c r="C314" s="23">
        <v>4256</v>
      </c>
      <c r="D314" s="24">
        <v>826067</v>
      </c>
      <c r="E314" s="25">
        <v>194.09468984962405</v>
      </c>
    </row>
    <row r="315" spans="1:5" ht="15" customHeight="1">
      <c r="A315" s="21"/>
      <c r="B315" s="22" t="s">
        <v>469</v>
      </c>
      <c r="C315" s="23">
        <v>7135</v>
      </c>
      <c r="D315" s="24">
        <v>1016520</v>
      </c>
      <c r="E315" s="25">
        <v>142.46951646811493</v>
      </c>
    </row>
    <row r="316" spans="1:5" ht="15" customHeight="1">
      <c r="A316" s="21"/>
      <c r="B316" s="22" t="s">
        <v>501</v>
      </c>
      <c r="C316" s="23">
        <v>8466</v>
      </c>
      <c r="D316" s="24">
        <v>1331597</v>
      </c>
      <c r="E316" s="25">
        <v>157.28762107252538</v>
      </c>
    </row>
    <row r="317" spans="1:5" ht="15" customHeight="1">
      <c r="A317" s="21"/>
      <c r="B317" s="22" t="s">
        <v>502</v>
      </c>
      <c r="C317" s="23">
        <v>6153</v>
      </c>
      <c r="D317" s="24">
        <v>1545814</v>
      </c>
      <c r="E317" s="25">
        <v>251.2293190313668</v>
      </c>
    </row>
    <row r="318" spans="1:5" ht="15" customHeight="1">
      <c r="A318" s="21"/>
      <c r="B318" s="22" t="s">
        <v>514</v>
      </c>
      <c r="C318" s="23">
        <v>4861</v>
      </c>
      <c r="D318" s="24">
        <v>1455069</v>
      </c>
      <c r="E318" s="25">
        <v>299.33532195021598</v>
      </c>
    </row>
    <row r="319" spans="1:5" ht="15" customHeight="1">
      <c r="A319" s="21"/>
      <c r="B319" s="22" t="s">
        <v>518</v>
      </c>
      <c r="C319" s="23">
        <v>6314</v>
      </c>
      <c r="D319" s="24">
        <v>2365106</v>
      </c>
      <c r="E319" s="25">
        <v>374.58124802027243</v>
      </c>
    </row>
    <row r="320" spans="1:5" ht="15" customHeight="1">
      <c r="A320" s="21"/>
      <c r="B320" s="22" t="s">
        <v>526</v>
      </c>
      <c r="C320" s="23">
        <v>10252</v>
      </c>
      <c r="D320" s="24">
        <v>2378458</v>
      </c>
      <c r="E320" s="25">
        <v>231.99941474834179</v>
      </c>
    </row>
    <row r="321" spans="1:5" ht="15" customHeight="1">
      <c r="A321" s="21"/>
      <c r="B321" s="22" t="s">
        <v>543</v>
      </c>
      <c r="C321" s="23">
        <v>7502</v>
      </c>
      <c r="D321" s="24">
        <v>2228935</v>
      </c>
      <c r="E321" s="25">
        <v>297.11210343908289</v>
      </c>
    </row>
    <row r="322" spans="1:5" ht="15" customHeight="1">
      <c r="A322" s="21"/>
      <c r="B322" s="22" t="s">
        <v>545</v>
      </c>
      <c r="C322" s="23">
        <v>6578</v>
      </c>
      <c r="D322" s="24">
        <v>1311332</v>
      </c>
      <c r="E322" s="25">
        <v>199.35117056856188</v>
      </c>
    </row>
    <row r="323" spans="1:5" ht="15" customHeight="1">
      <c r="A323" s="21"/>
      <c r="B323" s="22" t="s">
        <v>547</v>
      </c>
      <c r="C323" s="23">
        <v>8758</v>
      </c>
      <c r="D323" s="24">
        <v>1379131</v>
      </c>
      <c r="E323" s="25">
        <v>157.47099794473624</v>
      </c>
    </row>
    <row r="324" spans="1:5" ht="15" customHeight="1">
      <c r="A324" s="21"/>
      <c r="B324" s="22" t="s">
        <v>549</v>
      </c>
      <c r="C324" s="23">
        <v>6205</v>
      </c>
      <c r="D324" s="24">
        <v>1066063</v>
      </c>
      <c r="E324" s="25">
        <v>171.80709105560032</v>
      </c>
    </row>
    <row r="325" spans="1:5" ht="15" customHeight="1">
      <c r="A325" s="21"/>
      <c r="B325" s="22" t="s">
        <v>552</v>
      </c>
      <c r="C325" s="23">
        <v>6195</v>
      </c>
      <c r="D325" s="24">
        <v>1512681</v>
      </c>
      <c r="E325" s="25">
        <v>244.1777239709443</v>
      </c>
    </row>
    <row r="326" spans="1:5" ht="15" customHeight="1">
      <c r="A326" s="21"/>
      <c r="B326" s="22" t="s">
        <v>555</v>
      </c>
      <c r="C326" s="23">
        <v>6606</v>
      </c>
      <c r="D326" s="24">
        <v>687861</v>
      </c>
      <c r="E326" s="25">
        <v>104.1267029972752</v>
      </c>
    </row>
    <row r="327" spans="1:5" ht="15" customHeight="1">
      <c r="A327" s="21"/>
      <c r="B327" s="22" t="s">
        <v>558</v>
      </c>
      <c r="C327" s="23">
        <v>10066</v>
      </c>
      <c r="D327" s="24">
        <v>1726050</v>
      </c>
      <c r="E327" s="25">
        <v>171.47327637591894</v>
      </c>
    </row>
    <row r="328" spans="1:5" ht="15" customHeight="1">
      <c r="A328" s="21"/>
      <c r="B328" s="22" t="s">
        <v>562</v>
      </c>
      <c r="C328" s="23">
        <v>4851</v>
      </c>
      <c r="D328" s="24">
        <v>1127033</v>
      </c>
      <c r="E328" s="25">
        <v>232.33003504432077</v>
      </c>
    </row>
    <row r="329" spans="1:5" ht="15" customHeight="1">
      <c r="A329" s="21"/>
      <c r="B329" s="22" t="s">
        <v>566</v>
      </c>
      <c r="C329" s="23">
        <v>5675</v>
      </c>
      <c r="D329" s="24">
        <v>1178273</v>
      </c>
      <c r="E329" s="25">
        <v>207.62519823788546</v>
      </c>
    </row>
    <row r="330" spans="1:5" ht="15" customHeight="1">
      <c r="A330" s="21"/>
      <c r="B330" s="22" t="s">
        <v>614</v>
      </c>
      <c r="C330" s="23">
        <v>5048</v>
      </c>
      <c r="D330" s="24">
        <v>1445166</v>
      </c>
      <c r="E330" s="25">
        <v>286.28486529318542</v>
      </c>
    </row>
    <row r="331" spans="1:5" ht="15" customHeight="1">
      <c r="A331" s="21"/>
      <c r="B331" s="22" t="s">
        <v>629</v>
      </c>
      <c r="C331" s="23">
        <v>6091</v>
      </c>
      <c r="D331" s="24">
        <v>1986864</v>
      </c>
      <c r="E331" s="25">
        <v>326.19668363158758</v>
      </c>
    </row>
    <row r="332" spans="1:5" ht="15" customHeight="1">
      <c r="A332" s="21"/>
      <c r="B332" s="22" t="s">
        <v>631</v>
      </c>
      <c r="C332" s="23">
        <v>4076</v>
      </c>
      <c r="D332" s="24">
        <v>644758</v>
      </c>
      <c r="E332" s="25">
        <v>158.18400392541707</v>
      </c>
    </row>
    <row r="333" spans="1:5" ht="15" customHeight="1">
      <c r="A333" s="21"/>
      <c r="B333" s="22" t="s">
        <v>644</v>
      </c>
      <c r="C333" s="23">
        <v>7371</v>
      </c>
      <c r="D333" s="24">
        <v>1458875</v>
      </c>
      <c r="E333" s="25">
        <v>197.92090625423958</v>
      </c>
    </row>
    <row r="334" spans="1:5" ht="15" customHeight="1">
      <c r="A334" s="12" t="s">
        <v>687</v>
      </c>
      <c r="B334" s="13"/>
      <c r="C334" s="18">
        <v>284188</v>
      </c>
      <c r="D334" s="19">
        <v>67681327</v>
      </c>
      <c r="E334" s="20">
        <v>238.15687854518839</v>
      </c>
    </row>
    <row r="335" spans="1:5" ht="15" customHeight="1">
      <c r="A335" s="12" t="s">
        <v>11</v>
      </c>
      <c r="B335" s="12" t="s">
        <v>10</v>
      </c>
      <c r="C335" s="18">
        <v>17048</v>
      </c>
      <c r="D335" s="19">
        <v>4543159</v>
      </c>
      <c r="E335" s="20">
        <v>266.4921984983576</v>
      </c>
    </row>
    <row r="336" spans="1:5" ht="15" customHeight="1">
      <c r="A336" s="21"/>
      <c r="B336" s="22" t="s">
        <v>16</v>
      </c>
      <c r="C336" s="23">
        <v>5676</v>
      </c>
      <c r="D336" s="24">
        <v>1813906</v>
      </c>
      <c r="E336" s="25">
        <v>319.57470049330516</v>
      </c>
    </row>
    <row r="337" spans="1:5" ht="15" customHeight="1">
      <c r="A337" s="21"/>
      <c r="B337" s="22" t="s">
        <v>29</v>
      </c>
      <c r="C337" s="23">
        <v>12210</v>
      </c>
      <c r="D337" s="24">
        <v>2888445</v>
      </c>
      <c r="E337" s="25">
        <v>236.56388206388206</v>
      </c>
    </row>
    <row r="338" spans="1:5" ht="15" customHeight="1">
      <c r="A338" s="21"/>
      <c r="B338" s="22" t="s">
        <v>49</v>
      </c>
      <c r="C338" s="23">
        <v>13412</v>
      </c>
      <c r="D338" s="24">
        <v>6241355</v>
      </c>
      <c r="E338" s="25">
        <v>465.35602445571129</v>
      </c>
    </row>
    <row r="339" spans="1:5" ht="15" customHeight="1">
      <c r="A339" s="21"/>
      <c r="B339" s="22" t="s">
        <v>94</v>
      </c>
      <c r="C339" s="23">
        <v>4087</v>
      </c>
      <c r="D339" s="24">
        <v>1200334</v>
      </c>
      <c r="E339" s="25">
        <v>293.69562025935892</v>
      </c>
    </row>
    <row r="340" spans="1:5" ht="15" customHeight="1">
      <c r="A340" s="21"/>
      <c r="B340" s="22" t="s">
        <v>103</v>
      </c>
      <c r="C340" s="23">
        <v>10693</v>
      </c>
      <c r="D340" s="24">
        <v>2585049</v>
      </c>
      <c r="E340" s="25">
        <v>241.75151968577575</v>
      </c>
    </row>
    <row r="341" spans="1:5" ht="15" customHeight="1">
      <c r="A341" s="21"/>
      <c r="B341" s="22" t="s">
        <v>117</v>
      </c>
      <c r="C341" s="23">
        <v>9661</v>
      </c>
      <c r="D341" s="24">
        <v>2586258</v>
      </c>
      <c r="E341" s="25">
        <v>267.70085912431426</v>
      </c>
    </row>
    <row r="342" spans="1:5" ht="15" customHeight="1">
      <c r="A342" s="21"/>
      <c r="B342" s="22" t="s">
        <v>132</v>
      </c>
      <c r="C342" s="23">
        <v>11443</v>
      </c>
      <c r="D342" s="24">
        <v>2204307</v>
      </c>
      <c r="E342" s="25">
        <v>192.63366250109237</v>
      </c>
    </row>
    <row r="343" spans="1:5" ht="15" customHeight="1">
      <c r="A343" s="21"/>
      <c r="B343" s="22" t="s">
        <v>180</v>
      </c>
      <c r="C343" s="23">
        <v>7195</v>
      </c>
      <c r="D343" s="24">
        <v>2050862</v>
      </c>
      <c r="E343" s="25">
        <v>285.03988881167476</v>
      </c>
    </row>
    <row r="344" spans="1:5" ht="15" customHeight="1">
      <c r="A344" s="21"/>
      <c r="B344" s="22" t="s">
        <v>215</v>
      </c>
      <c r="C344" s="23">
        <v>14412</v>
      </c>
      <c r="D344" s="24">
        <v>1072942</v>
      </c>
      <c r="E344" s="25">
        <v>74.447821260061062</v>
      </c>
    </row>
    <row r="345" spans="1:5" ht="15" customHeight="1">
      <c r="A345" s="21"/>
      <c r="B345" s="22" t="s">
        <v>232</v>
      </c>
      <c r="C345" s="23">
        <v>5234</v>
      </c>
      <c r="D345" s="24">
        <v>1322507</v>
      </c>
      <c r="E345" s="25">
        <v>252.67615590370653</v>
      </c>
    </row>
    <row r="346" spans="1:5" ht="15" customHeight="1">
      <c r="A346" s="21"/>
      <c r="B346" s="22" t="s">
        <v>252</v>
      </c>
      <c r="C346" s="23">
        <v>4827</v>
      </c>
      <c r="D346" s="24">
        <v>1177345</v>
      </c>
      <c r="E346" s="25">
        <v>243.90822457012638</v>
      </c>
    </row>
    <row r="347" spans="1:5" ht="15" customHeight="1">
      <c r="A347" s="21"/>
      <c r="B347" s="22" t="s">
        <v>270</v>
      </c>
      <c r="C347" s="23">
        <v>11765</v>
      </c>
      <c r="D347" s="24">
        <v>4229917</v>
      </c>
      <c r="E347" s="25">
        <v>359.53395665108371</v>
      </c>
    </row>
    <row r="348" spans="1:5" ht="15" customHeight="1">
      <c r="A348" s="21"/>
      <c r="B348" s="22" t="s">
        <v>271</v>
      </c>
      <c r="C348" s="23">
        <v>7718</v>
      </c>
      <c r="D348" s="24">
        <v>1959046</v>
      </c>
      <c r="E348" s="25">
        <v>253.82819383259911</v>
      </c>
    </row>
    <row r="349" spans="1:5" ht="15" customHeight="1">
      <c r="A349" s="21"/>
      <c r="B349" s="22" t="s">
        <v>346</v>
      </c>
      <c r="C349" s="23">
        <v>7685</v>
      </c>
      <c r="D349" s="24">
        <v>3876001</v>
      </c>
      <c r="E349" s="25">
        <v>504.35927130774235</v>
      </c>
    </row>
    <row r="350" spans="1:5" ht="15" customHeight="1">
      <c r="A350" s="21"/>
      <c r="B350" s="22" t="s">
        <v>371</v>
      </c>
      <c r="C350" s="23">
        <v>7157</v>
      </c>
      <c r="D350" s="24">
        <v>2454196</v>
      </c>
      <c r="E350" s="25">
        <v>342.90848120720972</v>
      </c>
    </row>
    <row r="351" spans="1:5" ht="15" customHeight="1">
      <c r="A351" s="21"/>
      <c r="B351" s="22" t="s">
        <v>418</v>
      </c>
      <c r="C351" s="23">
        <v>446</v>
      </c>
      <c r="D351" s="24">
        <v>9356962</v>
      </c>
      <c r="E351" s="25">
        <v>20979.735426008967</v>
      </c>
    </row>
    <row r="352" spans="1:5" ht="15" customHeight="1">
      <c r="A352" s="21"/>
      <c r="B352" s="22" t="s">
        <v>429</v>
      </c>
      <c r="C352" s="23">
        <v>9892</v>
      </c>
      <c r="D352" s="24">
        <v>4653570</v>
      </c>
      <c r="E352" s="25">
        <v>470.43772745653052</v>
      </c>
    </row>
    <row r="353" spans="1:5" ht="15" customHeight="1">
      <c r="A353" s="21"/>
      <c r="B353" s="22" t="s">
        <v>435</v>
      </c>
      <c r="C353" s="23">
        <v>10528</v>
      </c>
      <c r="D353" s="24">
        <v>3361292</v>
      </c>
      <c r="E353" s="25">
        <v>319.27165653495439</v>
      </c>
    </row>
    <row r="354" spans="1:5" ht="15" customHeight="1">
      <c r="A354" s="21"/>
      <c r="B354" s="22" t="s">
        <v>436</v>
      </c>
      <c r="C354" s="23">
        <v>5955</v>
      </c>
      <c r="D354" s="24">
        <v>1648295</v>
      </c>
      <c r="E354" s="25">
        <v>276.791771620487</v>
      </c>
    </row>
    <row r="355" spans="1:5" ht="15" customHeight="1">
      <c r="A355" s="21"/>
      <c r="B355" s="22" t="s">
        <v>440</v>
      </c>
      <c r="C355" s="23">
        <v>15530</v>
      </c>
      <c r="D355" s="24">
        <v>6107187</v>
      </c>
      <c r="E355" s="25">
        <v>393.25093367675464</v>
      </c>
    </row>
    <row r="356" spans="1:5" ht="15" customHeight="1">
      <c r="A356" s="21"/>
      <c r="B356" s="22" t="s">
        <v>460</v>
      </c>
      <c r="C356" s="23">
        <v>7569</v>
      </c>
      <c r="D356" s="24">
        <v>1657576</v>
      </c>
      <c r="E356" s="25">
        <v>218.99537587528076</v>
      </c>
    </row>
    <row r="357" spans="1:5" ht="15" customHeight="1">
      <c r="A357" s="21"/>
      <c r="B357" s="22" t="s">
        <v>471</v>
      </c>
      <c r="C357" s="23">
        <v>6214</v>
      </c>
      <c r="D357" s="24">
        <v>1836086</v>
      </c>
      <c r="E357" s="25">
        <v>295.47570003218539</v>
      </c>
    </row>
    <row r="358" spans="1:5" ht="15" customHeight="1">
      <c r="A358" s="21"/>
      <c r="B358" s="22" t="s">
        <v>490</v>
      </c>
      <c r="C358" s="23">
        <v>15643</v>
      </c>
      <c r="D358" s="24">
        <v>9429408</v>
      </c>
      <c r="E358" s="25">
        <v>602.78770056894462</v>
      </c>
    </row>
    <row r="359" spans="1:5" ht="15" customHeight="1">
      <c r="A359" s="21"/>
      <c r="B359" s="22" t="s">
        <v>499</v>
      </c>
      <c r="C359" s="23">
        <v>14238</v>
      </c>
      <c r="D359" s="24">
        <v>4128184</v>
      </c>
      <c r="E359" s="25">
        <v>289.94128388818655</v>
      </c>
    </row>
    <row r="360" spans="1:5" ht="15" customHeight="1">
      <c r="A360" s="21"/>
      <c r="B360" s="22" t="s">
        <v>515</v>
      </c>
      <c r="C360" s="23">
        <v>8208</v>
      </c>
      <c r="D360" s="24">
        <v>1615069</v>
      </c>
      <c r="E360" s="25">
        <v>196.7676656920078</v>
      </c>
    </row>
    <row r="361" spans="1:5" ht="15" customHeight="1">
      <c r="A361" s="21"/>
      <c r="B361" s="22" t="s">
        <v>536</v>
      </c>
      <c r="C361" s="23">
        <v>8572</v>
      </c>
      <c r="D361" s="24">
        <v>2822143</v>
      </c>
      <c r="E361" s="25">
        <v>329.22806812879139</v>
      </c>
    </row>
    <row r="362" spans="1:5" ht="15" customHeight="1">
      <c r="A362" s="21"/>
      <c r="B362" s="22" t="s">
        <v>542</v>
      </c>
      <c r="C362" s="23">
        <v>10480</v>
      </c>
      <c r="D362" s="24">
        <v>3003741</v>
      </c>
      <c r="E362" s="25">
        <v>286.61650763358779</v>
      </c>
    </row>
    <row r="363" spans="1:5" ht="15" customHeight="1">
      <c r="A363" s="21"/>
      <c r="B363" s="22" t="s">
        <v>565</v>
      </c>
      <c r="C363" s="23">
        <v>5207</v>
      </c>
      <c r="D363" s="24">
        <v>849651</v>
      </c>
      <c r="E363" s="25">
        <v>163.17476473977339</v>
      </c>
    </row>
    <row r="364" spans="1:5" ht="15" customHeight="1">
      <c r="A364" s="21"/>
      <c r="B364" s="22" t="s">
        <v>576</v>
      </c>
      <c r="C364" s="23">
        <v>14895</v>
      </c>
      <c r="D364" s="24">
        <v>4317756</v>
      </c>
      <c r="E364" s="25">
        <v>289.879556898288</v>
      </c>
    </row>
    <row r="365" spans="1:5" ht="15" customHeight="1">
      <c r="A365" s="21"/>
      <c r="B365" s="22" t="s">
        <v>603</v>
      </c>
      <c r="C365" s="23">
        <v>9558</v>
      </c>
      <c r="D365" s="24">
        <v>11060148</v>
      </c>
      <c r="E365" s="25">
        <v>1157.1613308223477</v>
      </c>
    </row>
    <row r="366" spans="1:5" ht="15" customHeight="1">
      <c r="A366" s="21"/>
      <c r="B366" s="22" t="s">
        <v>650</v>
      </c>
      <c r="C366" s="23">
        <v>6309</v>
      </c>
      <c r="D366" s="24">
        <v>1300774</v>
      </c>
      <c r="E366" s="25">
        <v>206.17752417181805</v>
      </c>
    </row>
    <row r="367" spans="1:5" ht="15" customHeight="1">
      <c r="A367" s="21"/>
      <c r="B367" s="22" t="s">
        <v>651</v>
      </c>
      <c r="C367" s="23">
        <v>4898</v>
      </c>
      <c r="D367" s="24">
        <v>1197160</v>
      </c>
      <c r="E367" s="25">
        <v>244.41812984891791</v>
      </c>
    </row>
    <row r="368" spans="1:5" ht="15" customHeight="1">
      <c r="A368" s="21"/>
      <c r="B368" s="22" t="s">
        <v>665</v>
      </c>
      <c r="C368" s="23">
        <v>13582</v>
      </c>
      <c r="D368" s="24">
        <v>2772348</v>
      </c>
      <c r="E368" s="25">
        <v>204.11927551170666</v>
      </c>
    </row>
    <row r="369" spans="1:5" ht="15" customHeight="1">
      <c r="A369" s="12" t="s">
        <v>688</v>
      </c>
      <c r="B369" s="13"/>
      <c r="C369" s="18">
        <v>317947</v>
      </c>
      <c r="D369" s="19">
        <v>113322979</v>
      </c>
      <c r="E369" s="20">
        <v>356.42097267783623</v>
      </c>
    </row>
    <row r="370" spans="1:5" ht="15" customHeight="1">
      <c r="A370" s="12" t="s">
        <v>111</v>
      </c>
      <c r="B370" s="12" t="s">
        <v>110</v>
      </c>
      <c r="C370" s="18">
        <v>496</v>
      </c>
      <c r="D370" s="19">
        <v>237399</v>
      </c>
      <c r="E370" s="20">
        <v>478.62701612903226</v>
      </c>
    </row>
    <row r="371" spans="1:5" ht="15" customHeight="1">
      <c r="A371" s="21"/>
      <c r="B371" s="22" t="s">
        <v>130</v>
      </c>
      <c r="C371" s="23">
        <v>3313</v>
      </c>
      <c r="D371" s="24">
        <v>144182</v>
      </c>
      <c r="E371" s="25">
        <v>43.520072441895564</v>
      </c>
    </row>
    <row r="372" spans="1:5" ht="15" customHeight="1">
      <c r="A372" s="21"/>
      <c r="B372" s="22" t="s">
        <v>145</v>
      </c>
      <c r="C372" s="23">
        <v>4570</v>
      </c>
      <c r="D372" s="24">
        <v>274143</v>
      </c>
      <c r="E372" s="25">
        <v>59.98752735229759</v>
      </c>
    </row>
    <row r="373" spans="1:5" ht="15" customHeight="1">
      <c r="A373" s="21"/>
      <c r="B373" s="22" t="s">
        <v>259</v>
      </c>
      <c r="C373" s="23">
        <v>709</v>
      </c>
      <c r="D373" s="24">
        <v>456113</v>
      </c>
      <c r="E373" s="25">
        <v>643.31875881523274</v>
      </c>
    </row>
    <row r="374" spans="1:5" ht="15" customHeight="1">
      <c r="A374" s="21"/>
      <c r="B374" s="22" t="s">
        <v>260</v>
      </c>
      <c r="C374" s="23">
        <v>519</v>
      </c>
      <c r="D374" s="24">
        <v>517992</v>
      </c>
      <c r="E374" s="25">
        <v>998.05780346820814</v>
      </c>
    </row>
    <row r="375" spans="1:5" ht="15" customHeight="1">
      <c r="A375" s="21"/>
      <c r="B375" s="22" t="s">
        <v>546</v>
      </c>
      <c r="C375" s="23">
        <v>3271</v>
      </c>
      <c r="D375" s="24">
        <v>479148</v>
      </c>
      <c r="E375" s="25">
        <v>146.48364414552125</v>
      </c>
    </row>
    <row r="376" spans="1:5" ht="15" customHeight="1">
      <c r="A376" s="21"/>
      <c r="B376" s="22" t="s">
        <v>598</v>
      </c>
      <c r="C376" s="23">
        <v>4391</v>
      </c>
      <c r="D376" s="24">
        <v>140651</v>
      </c>
      <c r="E376" s="25">
        <v>32.031655659303119</v>
      </c>
    </row>
    <row r="377" spans="1:5" ht="15" customHeight="1">
      <c r="A377" s="21"/>
      <c r="B377" s="22" t="s">
        <v>612</v>
      </c>
      <c r="C377" s="23">
        <v>514</v>
      </c>
      <c r="D377" s="24">
        <v>422168</v>
      </c>
      <c r="E377" s="25">
        <v>821.33852140077818</v>
      </c>
    </row>
    <row r="378" spans="1:5" ht="15" customHeight="1">
      <c r="A378" s="21"/>
      <c r="B378" s="22" t="s">
        <v>630</v>
      </c>
      <c r="C378" s="23">
        <v>4544</v>
      </c>
      <c r="D378" s="24">
        <v>183998</v>
      </c>
      <c r="E378" s="25">
        <v>40.4925176056338</v>
      </c>
    </row>
    <row r="379" spans="1:5" ht="15" customHeight="1">
      <c r="A379" s="12" t="s">
        <v>689</v>
      </c>
      <c r="B379" s="13"/>
      <c r="C379" s="18">
        <v>22327</v>
      </c>
      <c r="D379" s="19">
        <v>2855794</v>
      </c>
      <c r="E379" s="20">
        <v>127.90764545169526</v>
      </c>
    </row>
    <row r="380" spans="1:5" ht="15" customHeight="1">
      <c r="A380" s="12" t="s">
        <v>196</v>
      </c>
      <c r="B380" s="12" t="s">
        <v>195</v>
      </c>
      <c r="C380" s="18">
        <v>2603</v>
      </c>
      <c r="D380" s="19">
        <v>317917</v>
      </c>
      <c r="E380" s="20">
        <v>122.13484441029581</v>
      </c>
    </row>
    <row r="381" spans="1:5" ht="15" customHeight="1">
      <c r="A381" s="21"/>
      <c r="B381" s="22" t="s">
        <v>199</v>
      </c>
      <c r="C381" s="23">
        <v>2748</v>
      </c>
      <c r="D381" s="24">
        <v>825922</v>
      </c>
      <c r="E381" s="25">
        <v>300.55385735080057</v>
      </c>
    </row>
    <row r="382" spans="1:5" ht="15" customHeight="1">
      <c r="A382" s="21"/>
      <c r="B382" s="22" t="s">
        <v>264</v>
      </c>
      <c r="C382" s="23">
        <v>3819</v>
      </c>
      <c r="D382" s="24">
        <v>395124</v>
      </c>
      <c r="E382" s="25">
        <v>103.46268656716418</v>
      </c>
    </row>
    <row r="383" spans="1:5" ht="15" customHeight="1">
      <c r="A383" s="21"/>
      <c r="B383" s="22" t="s">
        <v>583</v>
      </c>
      <c r="C383" s="23">
        <v>1887</v>
      </c>
      <c r="D383" s="24">
        <v>142334</v>
      </c>
      <c r="E383" s="25">
        <v>75.428722840487552</v>
      </c>
    </row>
    <row r="384" spans="1:5" ht="15" customHeight="1">
      <c r="A384" s="21"/>
      <c r="B384" s="22" t="s">
        <v>655</v>
      </c>
      <c r="C384" s="23">
        <v>3677</v>
      </c>
      <c r="D384" s="24">
        <v>643291</v>
      </c>
      <c r="E384" s="25">
        <v>174.94995920587436</v>
      </c>
    </row>
    <row r="385" spans="1:5" ht="15" customHeight="1">
      <c r="A385" s="21"/>
      <c r="B385" s="22" t="s">
        <v>658</v>
      </c>
      <c r="C385" s="23">
        <v>5247</v>
      </c>
      <c r="D385" s="24">
        <v>383461</v>
      </c>
      <c r="E385" s="25">
        <v>73.081951591385547</v>
      </c>
    </row>
    <row r="386" spans="1:5" ht="15" customHeight="1">
      <c r="A386" s="12" t="s">
        <v>690</v>
      </c>
      <c r="B386" s="13"/>
      <c r="C386" s="18">
        <v>19981</v>
      </c>
      <c r="D386" s="19">
        <v>2708049</v>
      </c>
      <c r="E386" s="20">
        <v>135.53120464441218</v>
      </c>
    </row>
    <row r="387" spans="1:5" ht="15" customHeight="1">
      <c r="A387" s="12" t="s">
        <v>13</v>
      </c>
      <c r="B387" s="12" t="s">
        <v>12</v>
      </c>
      <c r="C387" s="18">
        <v>3576</v>
      </c>
      <c r="D387" s="19">
        <v>400309</v>
      </c>
      <c r="E387" s="20">
        <v>111.9432326621924</v>
      </c>
    </row>
    <row r="388" spans="1:5" ht="15" customHeight="1">
      <c r="A388" s="21"/>
      <c r="B388" s="22" t="s">
        <v>128</v>
      </c>
      <c r="C388" s="23">
        <v>3185</v>
      </c>
      <c r="D388" s="24">
        <v>125745</v>
      </c>
      <c r="E388" s="25">
        <v>39.480376766091055</v>
      </c>
    </row>
    <row r="389" spans="1:5" ht="15" customHeight="1">
      <c r="A389" s="21"/>
      <c r="B389" s="22" t="s">
        <v>345</v>
      </c>
      <c r="C389" s="23">
        <v>1382</v>
      </c>
      <c r="D389" s="24">
        <v>83955</v>
      </c>
      <c r="E389" s="25">
        <v>60.748914616497828</v>
      </c>
    </row>
    <row r="390" spans="1:5" ht="15" customHeight="1">
      <c r="A390" s="21"/>
      <c r="B390" s="22" t="s">
        <v>372</v>
      </c>
      <c r="C390" s="23">
        <v>2557</v>
      </c>
      <c r="D390" s="24">
        <v>117894</v>
      </c>
      <c r="E390" s="25">
        <v>46.106374657802114</v>
      </c>
    </row>
    <row r="391" spans="1:5" ht="15" customHeight="1">
      <c r="A391" s="21"/>
      <c r="B391" s="22" t="s">
        <v>381</v>
      </c>
      <c r="C391" s="23">
        <v>4536</v>
      </c>
      <c r="D391" s="24">
        <v>161428</v>
      </c>
      <c r="E391" s="25">
        <v>35.588183421516753</v>
      </c>
    </row>
    <row r="392" spans="1:5" ht="15" customHeight="1">
      <c r="A392" s="21"/>
      <c r="B392" s="22" t="s">
        <v>397</v>
      </c>
      <c r="C392" s="23">
        <v>3025</v>
      </c>
      <c r="D392" s="24">
        <v>86364</v>
      </c>
      <c r="E392" s="25">
        <v>28.550082644628098</v>
      </c>
    </row>
    <row r="393" spans="1:5" ht="15" customHeight="1">
      <c r="A393" s="21"/>
      <c r="B393" s="22" t="s">
        <v>531</v>
      </c>
      <c r="C393" s="23">
        <v>1399</v>
      </c>
      <c r="D393" s="24">
        <v>56574</v>
      </c>
      <c r="E393" s="25">
        <v>40.438884917798426</v>
      </c>
    </row>
    <row r="394" spans="1:5" ht="15" customHeight="1">
      <c r="A394" s="21"/>
      <c r="B394" s="22" t="s">
        <v>548</v>
      </c>
      <c r="C394" s="23">
        <v>1421</v>
      </c>
      <c r="D394" s="24">
        <v>64937</v>
      </c>
      <c r="E394" s="25">
        <v>45.69809992962702</v>
      </c>
    </row>
    <row r="395" spans="1:5" ht="15" customHeight="1">
      <c r="A395" s="12" t="s">
        <v>691</v>
      </c>
      <c r="B395" s="13"/>
      <c r="C395" s="18">
        <v>21081</v>
      </c>
      <c r="D395" s="19">
        <v>1097206</v>
      </c>
      <c r="E395" s="20">
        <v>52.047151463403061</v>
      </c>
    </row>
    <row r="396" spans="1:5" ht="15" customHeight="1">
      <c r="A396" s="12" t="s">
        <v>185</v>
      </c>
      <c r="B396" s="12" t="s">
        <v>412</v>
      </c>
      <c r="C396" s="18">
        <v>1786</v>
      </c>
      <c r="D396" s="19">
        <v>250260</v>
      </c>
      <c r="E396" s="20">
        <v>140.1231802911534</v>
      </c>
    </row>
    <row r="397" spans="1:5" ht="15" customHeight="1">
      <c r="A397" s="21"/>
      <c r="B397" s="22" t="s">
        <v>184</v>
      </c>
      <c r="C397" s="23">
        <v>927</v>
      </c>
      <c r="D397" s="24">
        <v>378811</v>
      </c>
      <c r="E397" s="25">
        <v>408.64185544768071</v>
      </c>
    </row>
    <row r="398" spans="1:5" ht="15" customHeight="1">
      <c r="A398" s="21"/>
      <c r="B398" s="22" t="s">
        <v>336</v>
      </c>
      <c r="C398" s="23">
        <v>1130</v>
      </c>
      <c r="D398" s="24">
        <v>74004</v>
      </c>
      <c r="E398" s="25">
        <v>65.490265486725662</v>
      </c>
    </row>
    <row r="399" spans="1:5" ht="15" customHeight="1">
      <c r="A399" s="21"/>
      <c r="B399" s="22" t="s">
        <v>342</v>
      </c>
      <c r="C399" s="23">
        <v>1463</v>
      </c>
      <c r="D399" s="24">
        <v>267988</v>
      </c>
      <c r="E399" s="25">
        <v>183.17703349282297</v>
      </c>
    </row>
    <row r="400" spans="1:5" ht="15" customHeight="1">
      <c r="A400" s="21"/>
      <c r="B400" s="22" t="s">
        <v>376</v>
      </c>
      <c r="C400" s="23">
        <v>562</v>
      </c>
      <c r="D400" s="24">
        <v>50484</v>
      </c>
      <c r="E400" s="25">
        <v>89.829181494661924</v>
      </c>
    </row>
    <row r="401" spans="1:5" ht="15" customHeight="1">
      <c r="A401" s="21"/>
      <c r="B401" s="22" t="s">
        <v>411</v>
      </c>
      <c r="C401" s="23">
        <v>1615</v>
      </c>
      <c r="D401" s="24">
        <v>194622</v>
      </c>
      <c r="E401" s="25">
        <v>120.50897832817337</v>
      </c>
    </row>
    <row r="402" spans="1:5" ht="15" customHeight="1">
      <c r="A402" s="21"/>
      <c r="B402" s="22" t="s">
        <v>480</v>
      </c>
      <c r="C402" s="23">
        <v>1651</v>
      </c>
      <c r="D402" s="24">
        <v>95219</v>
      </c>
      <c r="E402" s="25">
        <v>57.673531193216235</v>
      </c>
    </row>
    <row r="403" spans="1:5" ht="15" customHeight="1">
      <c r="A403" s="21"/>
      <c r="B403" s="22" t="s">
        <v>481</v>
      </c>
      <c r="C403" s="23">
        <v>2026</v>
      </c>
      <c r="D403" s="24">
        <v>163418</v>
      </c>
      <c r="E403" s="25">
        <v>80.660414610069097</v>
      </c>
    </row>
    <row r="404" spans="1:5" ht="15" customHeight="1">
      <c r="A404" s="21"/>
      <c r="B404" s="22" t="s">
        <v>622</v>
      </c>
      <c r="C404" s="23">
        <v>2536</v>
      </c>
      <c r="D404" s="24">
        <v>196596</v>
      </c>
      <c r="E404" s="25">
        <v>77.522082018927449</v>
      </c>
    </row>
    <row r="405" spans="1:5" ht="15" customHeight="1">
      <c r="A405" s="21"/>
      <c r="B405" s="22" t="s">
        <v>661</v>
      </c>
      <c r="C405" s="23">
        <v>1628</v>
      </c>
      <c r="D405" s="24">
        <v>166343</v>
      </c>
      <c r="E405" s="25">
        <v>102.17628992628993</v>
      </c>
    </row>
    <row r="406" spans="1:5" ht="15" customHeight="1">
      <c r="A406" s="21"/>
      <c r="B406" s="22" t="s">
        <v>667</v>
      </c>
      <c r="C406" s="23">
        <v>1255</v>
      </c>
      <c r="D406" s="24">
        <v>140757</v>
      </c>
      <c r="E406" s="25">
        <v>112.15697211155378</v>
      </c>
    </row>
    <row r="407" spans="1:5" ht="15" customHeight="1">
      <c r="A407" s="12" t="s">
        <v>692</v>
      </c>
      <c r="B407" s="13"/>
      <c r="C407" s="18">
        <v>16579</v>
      </c>
      <c r="D407" s="19">
        <v>1978502</v>
      </c>
      <c r="E407" s="20">
        <v>119.33783702273961</v>
      </c>
    </row>
    <row r="408" spans="1:5" ht="15" customHeight="1">
      <c r="A408" s="12" t="s">
        <v>40</v>
      </c>
      <c r="B408" s="12" t="s">
        <v>39</v>
      </c>
      <c r="C408" s="18">
        <v>6375</v>
      </c>
      <c r="D408" s="19">
        <v>1273821</v>
      </c>
      <c r="E408" s="20">
        <v>199.8150588235294</v>
      </c>
    </row>
    <row r="409" spans="1:5" ht="15" customHeight="1">
      <c r="A409" s="21"/>
      <c r="B409" s="22" t="s">
        <v>60</v>
      </c>
      <c r="C409" s="23">
        <v>6575</v>
      </c>
      <c r="D409" s="24">
        <v>1648997</v>
      </c>
      <c r="E409" s="25">
        <v>250.79802281368822</v>
      </c>
    </row>
    <row r="410" spans="1:5" ht="15" customHeight="1">
      <c r="A410" s="21"/>
      <c r="B410" s="22" t="s">
        <v>61</v>
      </c>
      <c r="C410" s="23">
        <v>3806</v>
      </c>
      <c r="D410" s="24">
        <v>2320529</v>
      </c>
      <c r="E410" s="25">
        <v>609.7028376248029</v>
      </c>
    </row>
    <row r="411" spans="1:5" ht="15" customHeight="1">
      <c r="A411" s="21"/>
      <c r="B411" s="22" t="s">
        <v>78</v>
      </c>
      <c r="C411" s="23">
        <v>5837</v>
      </c>
      <c r="D411" s="24">
        <v>1481255</v>
      </c>
      <c r="E411" s="25">
        <v>253.76991605276683</v>
      </c>
    </row>
    <row r="412" spans="1:5" ht="15" customHeight="1">
      <c r="A412" s="21"/>
      <c r="B412" s="22" t="s">
        <v>87</v>
      </c>
      <c r="C412" s="23">
        <v>3098</v>
      </c>
      <c r="D412" s="24">
        <v>441162</v>
      </c>
      <c r="E412" s="25">
        <v>142.40219496449322</v>
      </c>
    </row>
    <row r="413" spans="1:5" ht="15" customHeight="1">
      <c r="A413" s="21"/>
      <c r="B413" s="22" t="s">
        <v>92</v>
      </c>
      <c r="C413" s="23">
        <v>2505</v>
      </c>
      <c r="D413" s="24">
        <v>1506337</v>
      </c>
      <c r="E413" s="25">
        <v>601.33213572854288</v>
      </c>
    </row>
    <row r="414" spans="1:5" ht="15" customHeight="1">
      <c r="A414" s="21"/>
      <c r="B414" s="22" t="s">
        <v>149</v>
      </c>
      <c r="C414" s="23">
        <v>3932</v>
      </c>
      <c r="D414" s="24">
        <v>2624470</v>
      </c>
      <c r="E414" s="25">
        <v>667.46439471007125</v>
      </c>
    </row>
    <row r="415" spans="1:5" ht="15" customHeight="1">
      <c r="A415" s="21"/>
      <c r="B415" s="22" t="s">
        <v>164</v>
      </c>
      <c r="C415" s="23">
        <v>2940</v>
      </c>
      <c r="D415" s="24">
        <v>312520</v>
      </c>
      <c r="E415" s="25">
        <v>106.29931972789116</v>
      </c>
    </row>
    <row r="416" spans="1:5" ht="15" customHeight="1">
      <c r="A416" s="21"/>
      <c r="B416" s="22" t="s">
        <v>178</v>
      </c>
      <c r="C416" s="23">
        <v>4452</v>
      </c>
      <c r="D416" s="24">
        <v>1192811</v>
      </c>
      <c r="E416" s="25">
        <v>267.92699910152743</v>
      </c>
    </row>
    <row r="417" spans="1:5" ht="15" customHeight="1">
      <c r="A417" s="21"/>
      <c r="B417" s="22" t="s">
        <v>216</v>
      </c>
      <c r="C417" s="23">
        <v>4325</v>
      </c>
      <c r="D417" s="24">
        <v>577817</v>
      </c>
      <c r="E417" s="25">
        <v>133.59930635838151</v>
      </c>
    </row>
    <row r="418" spans="1:5" ht="15" customHeight="1">
      <c r="A418" s="21"/>
      <c r="B418" s="22" t="s">
        <v>220</v>
      </c>
      <c r="C418" s="23">
        <v>8206</v>
      </c>
      <c r="D418" s="24">
        <v>3529031</v>
      </c>
      <c r="E418" s="25">
        <v>430.05495978552278</v>
      </c>
    </row>
    <row r="419" spans="1:5" ht="15" customHeight="1">
      <c r="A419" s="21"/>
      <c r="B419" s="22" t="s">
        <v>263</v>
      </c>
      <c r="C419" s="23">
        <v>1668</v>
      </c>
      <c r="D419" s="24">
        <v>1136971</v>
      </c>
      <c r="E419" s="25">
        <v>681.63729016786567</v>
      </c>
    </row>
    <row r="420" spans="1:5" ht="15" customHeight="1">
      <c r="A420" s="21"/>
      <c r="B420" s="22" t="s">
        <v>267</v>
      </c>
      <c r="C420" s="23">
        <v>2899</v>
      </c>
      <c r="D420" s="24">
        <v>1827192</v>
      </c>
      <c r="E420" s="25">
        <v>630.28354605036225</v>
      </c>
    </row>
    <row r="421" spans="1:5" ht="15" customHeight="1">
      <c r="A421" s="21"/>
      <c r="B421" s="22" t="s">
        <v>286</v>
      </c>
      <c r="C421" s="23">
        <v>2114</v>
      </c>
      <c r="D421" s="24">
        <v>579505</v>
      </c>
      <c r="E421" s="25">
        <v>274.12724692526018</v>
      </c>
    </row>
    <row r="422" spans="1:5" ht="15" customHeight="1">
      <c r="A422" s="21"/>
      <c r="B422" s="22" t="s">
        <v>297</v>
      </c>
      <c r="C422" s="23">
        <v>7920</v>
      </c>
      <c r="D422" s="24">
        <v>1576869</v>
      </c>
      <c r="E422" s="25">
        <v>199.09962121212121</v>
      </c>
    </row>
    <row r="423" spans="1:5" ht="15" customHeight="1">
      <c r="A423" s="21"/>
      <c r="B423" s="22" t="s">
        <v>301</v>
      </c>
      <c r="C423" s="23">
        <v>8021</v>
      </c>
      <c r="D423" s="24">
        <v>733110</v>
      </c>
      <c r="E423" s="25">
        <v>91.398828076299708</v>
      </c>
    </row>
    <row r="424" spans="1:5" ht="15" customHeight="1">
      <c r="A424" s="21"/>
      <c r="B424" s="22" t="s">
        <v>325</v>
      </c>
      <c r="C424" s="23">
        <v>2644</v>
      </c>
      <c r="D424" s="24">
        <v>1440361</v>
      </c>
      <c r="E424" s="25">
        <v>544.76588502269294</v>
      </c>
    </row>
    <row r="425" spans="1:5" ht="15" customHeight="1">
      <c r="A425" s="21"/>
      <c r="B425" s="22" t="s">
        <v>326</v>
      </c>
      <c r="C425" s="23">
        <v>8303</v>
      </c>
      <c r="D425" s="24">
        <v>1801733</v>
      </c>
      <c r="E425" s="25">
        <v>216.99783210887631</v>
      </c>
    </row>
    <row r="426" spans="1:5" ht="15" customHeight="1">
      <c r="A426" s="21"/>
      <c r="B426" s="22" t="s">
        <v>333</v>
      </c>
      <c r="C426" s="23">
        <v>2813</v>
      </c>
      <c r="D426" s="24">
        <v>2251673</v>
      </c>
      <c r="E426" s="25">
        <v>800.4525417703519</v>
      </c>
    </row>
    <row r="427" spans="1:5" ht="15" customHeight="1">
      <c r="A427" s="21"/>
      <c r="B427" s="22" t="s">
        <v>350</v>
      </c>
      <c r="C427" s="23">
        <v>8807</v>
      </c>
      <c r="D427" s="24">
        <v>1379647</v>
      </c>
      <c r="E427" s="25">
        <v>156.65345747700692</v>
      </c>
    </row>
    <row r="428" spans="1:5" ht="15" customHeight="1">
      <c r="A428" s="21"/>
      <c r="B428" s="22" t="s">
        <v>396</v>
      </c>
      <c r="C428" s="23">
        <v>5791</v>
      </c>
      <c r="D428" s="24">
        <v>613192</v>
      </c>
      <c r="E428" s="25">
        <v>105.8870661371093</v>
      </c>
    </row>
    <row r="429" spans="1:5" ht="15" customHeight="1">
      <c r="A429" s="21"/>
      <c r="B429" s="22" t="s">
        <v>405</v>
      </c>
      <c r="C429" s="23">
        <v>10418</v>
      </c>
      <c r="D429" s="24">
        <v>2519738</v>
      </c>
      <c r="E429" s="25">
        <v>241.86388942215396</v>
      </c>
    </row>
    <row r="430" spans="1:5" ht="15" customHeight="1">
      <c r="A430" s="21"/>
      <c r="B430" s="22" t="s">
        <v>424</v>
      </c>
      <c r="C430" s="23">
        <v>5291</v>
      </c>
      <c r="D430" s="24">
        <v>1220946</v>
      </c>
      <c r="E430" s="25">
        <v>230.75902475902475</v>
      </c>
    </row>
    <row r="431" spans="1:5" ht="15" customHeight="1">
      <c r="A431" s="21"/>
      <c r="B431" s="22" t="s">
        <v>443</v>
      </c>
      <c r="C431" s="23">
        <v>3890</v>
      </c>
      <c r="D431" s="24">
        <v>962789</v>
      </c>
      <c r="E431" s="25">
        <v>247.50359897172237</v>
      </c>
    </row>
    <row r="432" spans="1:5" ht="15" customHeight="1">
      <c r="A432" s="21"/>
      <c r="B432" s="22" t="s">
        <v>459</v>
      </c>
      <c r="C432" s="23">
        <v>3852</v>
      </c>
      <c r="D432" s="24">
        <v>610382</v>
      </c>
      <c r="E432" s="25">
        <v>158.45846313603323</v>
      </c>
    </row>
    <row r="433" spans="1:5" ht="15" customHeight="1">
      <c r="A433" s="21"/>
      <c r="B433" s="22" t="s">
        <v>494</v>
      </c>
      <c r="C433" s="23">
        <v>3479</v>
      </c>
      <c r="D433" s="24">
        <v>1698730</v>
      </c>
      <c r="E433" s="25">
        <v>488.2811152630066</v>
      </c>
    </row>
    <row r="434" spans="1:5" ht="15" customHeight="1">
      <c r="A434" s="21"/>
      <c r="B434" s="22" t="s">
        <v>516</v>
      </c>
      <c r="C434" s="23">
        <v>7073</v>
      </c>
      <c r="D434" s="24">
        <v>967911</v>
      </c>
      <c r="E434" s="25">
        <v>136.84589283189595</v>
      </c>
    </row>
    <row r="435" spans="1:5" ht="15" customHeight="1">
      <c r="A435" s="21"/>
      <c r="B435" s="22" t="s">
        <v>535</v>
      </c>
      <c r="C435" s="23">
        <v>6624</v>
      </c>
      <c r="D435" s="24">
        <v>1041099</v>
      </c>
      <c r="E435" s="25">
        <v>157.17074275362319</v>
      </c>
    </row>
    <row r="436" spans="1:5" ht="15" customHeight="1">
      <c r="A436" s="21"/>
      <c r="B436" s="22" t="s">
        <v>591</v>
      </c>
      <c r="C436" s="23">
        <v>2337</v>
      </c>
      <c r="D436" s="24">
        <v>610183</v>
      </c>
      <c r="E436" s="25">
        <v>261.09670517757809</v>
      </c>
    </row>
    <row r="437" spans="1:5" ht="15" customHeight="1">
      <c r="A437" s="21"/>
      <c r="B437" s="22" t="s">
        <v>593</v>
      </c>
      <c r="C437" s="23">
        <v>9712</v>
      </c>
      <c r="D437" s="24">
        <v>2093437</v>
      </c>
      <c r="E437" s="25">
        <v>215.55158566721582</v>
      </c>
    </row>
    <row r="438" spans="1:5" ht="15" customHeight="1">
      <c r="A438" s="12" t="s">
        <v>693</v>
      </c>
      <c r="B438" s="13"/>
      <c r="C438" s="18">
        <v>155707</v>
      </c>
      <c r="D438" s="19">
        <v>41974218</v>
      </c>
      <c r="E438" s="20">
        <v>269.57181115813677</v>
      </c>
    </row>
    <row r="439" spans="1:5" ht="15" customHeight="1">
      <c r="A439" s="12" t="s">
        <v>312</v>
      </c>
      <c r="B439" s="12" t="s">
        <v>311</v>
      </c>
      <c r="C439" s="18">
        <v>157</v>
      </c>
      <c r="D439" s="19">
        <v>200222</v>
      </c>
      <c r="E439" s="20">
        <v>1275.2993630573249</v>
      </c>
    </row>
    <row r="440" spans="1:5" ht="15" customHeight="1">
      <c r="A440" s="21"/>
      <c r="B440" s="22" t="s">
        <v>389</v>
      </c>
      <c r="C440" s="23">
        <v>9</v>
      </c>
      <c r="D440" s="24">
        <v>41816</v>
      </c>
      <c r="E440" s="25">
        <v>4646.2222222222226</v>
      </c>
    </row>
    <row r="441" spans="1:5" ht="15" customHeight="1">
      <c r="A441" s="21"/>
      <c r="B441" s="22" t="s">
        <v>312</v>
      </c>
      <c r="C441" s="23">
        <v>294</v>
      </c>
      <c r="D441" s="24">
        <v>950289</v>
      </c>
      <c r="E441" s="25">
        <v>3232.2755102040815</v>
      </c>
    </row>
    <row r="442" spans="1:5" ht="15" customHeight="1">
      <c r="A442" s="21"/>
      <c r="B442" s="22" t="s">
        <v>664</v>
      </c>
      <c r="C442" s="23">
        <v>30</v>
      </c>
      <c r="D442" s="24">
        <v>55626</v>
      </c>
      <c r="E442" s="25">
        <v>1854.2</v>
      </c>
    </row>
    <row r="443" spans="1:5" ht="15" customHeight="1">
      <c r="A443" s="12" t="s">
        <v>694</v>
      </c>
      <c r="B443" s="13"/>
      <c r="C443" s="18">
        <v>490</v>
      </c>
      <c r="D443" s="19">
        <v>1247953</v>
      </c>
      <c r="E443" s="20">
        <v>2546.8428571428572</v>
      </c>
    </row>
    <row r="444" spans="1:5" ht="15" customHeight="1">
      <c r="A444" s="12" t="s">
        <v>32</v>
      </c>
      <c r="B444" s="12" t="s">
        <v>31</v>
      </c>
      <c r="C444" s="18">
        <v>2683</v>
      </c>
      <c r="D444" s="19">
        <v>2490656</v>
      </c>
      <c r="E444" s="20">
        <v>928.31010063361907</v>
      </c>
    </row>
    <row r="445" spans="1:5" ht="15" customHeight="1">
      <c r="A445" s="21"/>
      <c r="B445" s="22" t="s">
        <v>80</v>
      </c>
      <c r="C445" s="23">
        <v>1482</v>
      </c>
      <c r="D445" s="24">
        <v>595527</v>
      </c>
      <c r="E445" s="25">
        <v>401.84008097165992</v>
      </c>
    </row>
    <row r="446" spans="1:5" ht="15" customHeight="1">
      <c r="A446" s="21"/>
      <c r="B446" s="22" t="s">
        <v>86</v>
      </c>
      <c r="C446" s="23">
        <v>3353</v>
      </c>
      <c r="D446" s="24">
        <v>1388525</v>
      </c>
      <c r="E446" s="25">
        <v>414.11422606620937</v>
      </c>
    </row>
    <row r="447" spans="1:5" ht="15" customHeight="1">
      <c r="A447" s="21"/>
      <c r="B447" s="22" t="s">
        <v>207</v>
      </c>
      <c r="C447" s="23">
        <v>1458</v>
      </c>
      <c r="D447" s="24">
        <v>617508</v>
      </c>
      <c r="E447" s="25">
        <v>423.53086419753089</v>
      </c>
    </row>
    <row r="448" spans="1:5" ht="15" customHeight="1">
      <c r="A448" s="21"/>
      <c r="B448" s="22" t="s">
        <v>210</v>
      </c>
      <c r="C448" s="23">
        <v>1180</v>
      </c>
      <c r="D448" s="24">
        <v>600163</v>
      </c>
      <c r="E448" s="25">
        <v>508.61271186440678</v>
      </c>
    </row>
    <row r="449" spans="1:5" ht="15" customHeight="1">
      <c r="A449" s="21"/>
      <c r="B449" s="22" t="s">
        <v>213</v>
      </c>
      <c r="C449" s="23">
        <v>5305</v>
      </c>
      <c r="D449" s="24">
        <v>2029074</v>
      </c>
      <c r="E449" s="25">
        <v>382.4833176248822</v>
      </c>
    </row>
    <row r="450" spans="1:5" ht="15" customHeight="1">
      <c r="A450" s="21"/>
      <c r="B450" s="22" t="s">
        <v>239</v>
      </c>
      <c r="C450" s="23">
        <v>3551</v>
      </c>
      <c r="D450" s="24">
        <v>2298323</v>
      </c>
      <c r="E450" s="25">
        <v>647.23261053224439</v>
      </c>
    </row>
    <row r="451" spans="1:5" ht="15" customHeight="1">
      <c r="A451" s="21"/>
      <c r="B451" s="22" t="s">
        <v>255</v>
      </c>
      <c r="C451" s="23">
        <v>3386</v>
      </c>
      <c r="D451" s="24">
        <v>1586625</v>
      </c>
      <c r="E451" s="25">
        <v>468.58387477849971</v>
      </c>
    </row>
    <row r="452" spans="1:5" ht="15" customHeight="1">
      <c r="A452" s="21"/>
      <c r="B452" s="22" t="s">
        <v>268</v>
      </c>
      <c r="C452" s="23">
        <v>2624</v>
      </c>
      <c r="D452" s="24">
        <v>2193590</v>
      </c>
      <c r="E452" s="25">
        <v>835.9717987804878</v>
      </c>
    </row>
    <row r="453" spans="1:5" ht="15" customHeight="1">
      <c r="A453" s="21"/>
      <c r="B453" s="22" t="s">
        <v>310</v>
      </c>
      <c r="C453" s="23">
        <v>1633</v>
      </c>
      <c r="D453" s="24">
        <v>815168</v>
      </c>
      <c r="E453" s="25">
        <v>499.18432333129209</v>
      </c>
    </row>
    <row r="454" spans="1:5" ht="15" customHeight="1">
      <c r="A454" s="21"/>
      <c r="B454" s="22" t="s">
        <v>380</v>
      </c>
      <c r="C454" s="23">
        <v>3578</v>
      </c>
      <c r="D454" s="24">
        <v>3498739</v>
      </c>
      <c r="E454" s="25">
        <v>977.84768026830636</v>
      </c>
    </row>
    <row r="455" spans="1:5" ht="15" customHeight="1">
      <c r="A455" s="21"/>
      <c r="B455" s="22" t="s">
        <v>402</v>
      </c>
      <c r="C455" s="23">
        <v>2198</v>
      </c>
      <c r="D455" s="24">
        <v>769751</v>
      </c>
      <c r="E455" s="25">
        <v>350.20518653321199</v>
      </c>
    </row>
    <row r="456" spans="1:5" ht="15" customHeight="1">
      <c r="A456" s="21"/>
      <c r="B456" s="22" t="s">
        <v>410</v>
      </c>
      <c r="C456" s="23">
        <v>2242</v>
      </c>
      <c r="D456" s="24">
        <v>995746</v>
      </c>
      <c r="E456" s="25">
        <v>444.13291703835858</v>
      </c>
    </row>
    <row r="457" spans="1:5" ht="15" customHeight="1">
      <c r="A457" s="21"/>
      <c r="B457" s="22" t="s">
        <v>416</v>
      </c>
      <c r="C457" s="23">
        <v>2593</v>
      </c>
      <c r="D457" s="24">
        <v>901896</v>
      </c>
      <c r="E457" s="25">
        <v>347.81951407635944</v>
      </c>
    </row>
    <row r="458" spans="1:5" ht="15" customHeight="1">
      <c r="A458" s="21"/>
      <c r="B458" s="22" t="s">
        <v>477</v>
      </c>
      <c r="C458" s="23">
        <v>3325</v>
      </c>
      <c r="D458" s="24">
        <v>1895686</v>
      </c>
      <c r="E458" s="25">
        <v>570.13112781954885</v>
      </c>
    </row>
    <row r="459" spans="1:5" ht="15" customHeight="1">
      <c r="A459" s="21"/>
      <c r="B459" s="22" t="s">
        <v>524</v>
      </c>
      <c r="C459" s="23">
        <v>1356</v>
      </c>
      <c r="D459" s="24">
        <v>684627</v>
      </c>
      <c r="E459" s="25">
        <v>504.88716814159289</v>
      </c>
    </row>
    <row r="460" spans="1:5" ht="15" customHeight="1">
      <c r="A460" s="21"/>
      <c r="B460" s="22" t="s">
        <v>537</v>
      </c>
      <c r="C460" s="23">
        <v>3625</v>
      </c>
      <c r="D460" s="24">
        <v>1655169</v>
      </c>
      <c r="E460" s="25">
        <v>456.59834482758623</v>
      </c>
    </row>
    <row r="461" spans="1:5" ht="15" customHeight="1">
      <c r="A461" s="21"/>
      <c r="B461" s="22" t="s">
        <v>550</v>
      </c>
      <c r="C461" s="23">
        <v>1282</v>
      </c>
      <c r="D461" s="24">
        <v>612310</v>
      </c>
      <c r="E461" s="25">
        <v>477.62090483619346</v>
      </c>
    </row>
    <row r="462" spans="1:5" ht="15" customHeight="1">
      <c r="A462" s="21"/>
      <c r="B462" s="22" t="s">
        <v>600</v>
      </c>
      <c r="C462" s="23">
        <v>2414</v>
      </c>
      <c r="D462" s="24">
        <v>1119627</v>
      </c>
      <c r="E462" s="25">
        <v>463.80571665285834</v>
      </c>
    </row>
    <row r="463" spans="1:5" ht="15" customHeight="1">
      <c r="A463" s="12" t="s">
        <v>695</v>
      </c>
      <c r="B463" s="13"/>
      <c r="C463" s="18">
        <v>49268</v>
      </c>
      <c r="D463" s="19">
        <v>26748710</v>
      </c>
      <c r="E463" s="20">
        <v>542.92258666883174</v>
      </c>
    </row>
    <row r="464" spans="1:5" ht="15" customHeight="1">
      <c r="A464" s="12" t="s">
        <v>15</v>
      </c>
      <c r="B464" s="12" t="s">
        <v>14</v>
      </c>
      <c r="C464" s="18">
        <v>8481</v>
      </c>
      <c r="D464" s="19">
        <v>2583052</v>
      </c>
      <c r="E464" s="20">
        <v>304.5692724914515</v>
      </c>
    </row>
    <row r="465" spans="1:5" ht="15" customHeight="1">
      <c r="A465" s="21"/>
      <c r="B465" s="22" t="s">
        <v>25</v>
      </c>
      <c r="C465" s="23">
        <v>8380</v>
      </c>
      <c r="D465" s="24">
        <v>3674179</v>
      </c>
      <c r="E465" s="25">
        <v>438.44618138424823</v>
      </c>
    </row>
    <row r="466" spans="1:5" ht="15" customHeight="1">
      <c r="A466" s="21"/>
      <c r="B466" s="22" t="s">
        <v>72</v>
      </c>
      <c r="C466" s="23">
        <v>4522</v>
      </c>
      <c r="D466" s="24">
        <v>1797485</v>
      </c>
      <c r="E466" s="25">
        <v>397.49778858911986</v>
      </c>
    </row>
    <row r="467" spans="1:5" ht="15" customHeight="1">
      <c r="A467" s="21"/>
      <c r="B467" s="22" t="s">
        <v>75</v>
      </c>
      <c r="C467" s="23">
        <v>6992</v>
      </c>
      <c r="D467" s="24">
        <v>1222755</v>
      </c>
      <c r="E467" s="25">
        <v>174.87914759725402</v>
      </c>
    </row>
    <row r="468" spans="1:5" ht="15" customHeight="1">
      <c r="A468" s="21"/>
      <c r="B468" s="22" t="s">
        <v>79</v>
      </c>
      <c r="C468" s="23">
        <v>28387</v>
      </c>
      <c r="D468" s="24">
        <v>2603751</v>
      </c>
      <c r="E468" s="25">
        <v>91.723359284179381</v>
      </c>
    </row>
    <row r="469" spans="1:5" ht="15" customHeight="1">
      <c r="A469" s="21"/>
      <c r="B469" s="22" t="s">
        <v>95</v>
      </c>
      <c r="C469" s="23">
        <v>5066</v>
      </c>
      <c r="D469" s="24">
        <v>2548462</v>
      </c>
      <c r="E469" s="25">
        <v>503.05211212001581</v>
      </c>
    </row>
    <row r="470" spans="1:5" ht="15" customHeight="1">
      <c r="A470" s="21"/>
      <c r="B470" s="22" t="s">
        <v>98</v>
      </c>
      <c r="C470" s="23">
        <v>10455</v>
      </c>
      <c r="D470" s="24">
        <v>2408523</v>
      </c>
      <c r="E470" s="25">
        <v>230.37044476327117</v>
      </c>
    </row>
    <row r="471" spans="1:5" ht="15" customHeight="1">
      <c r="A471" s="21"/>
      <c r="B471" s="22" t="s">
        <v>107</v>
      </c>
      <c r="C471" s="23">
        <v>30239</v>
      </c>
      <c r="D471" s="24">
        <v>2363937</v>
      </c>
      <c r="E471" s="25">
        <v>78.175104996858366</v>
      </c>
    </row>
    <row r="472" spans="1:5" ht="15" customHeight="1">
      <c r="A472" s="21"/>
      <c r="B472" s="22" t="s">
        <v>118</v>
      </c>
      <c r="C472" s="23">
        <v>5776</v>
      </c>
      <c r="D472" s="24">
        <v>1110906</v>
      </c>
      <c r="E472" s="25">
        <v>192.33137119113573</v>
      </c>
    </row>
    <row r="473" spans="1:5" ht="15" customHeight="1">
      <c r="A473" s="21"/>
      <c r="B473" s="22" t="s">
        <v>143</v>
      </c>
      <c r="C473" s="23">
        <v>7822</v>
      </c>
      <c r="D473" s="24">
        <v>1544338</v>
      </c>
      <c r="E473" s="25">
        <v>197.43518281769369</v>
      </c>
    </row>
    <row r="474" spans="1:5" ht="15" customHeight="1">
      <c r="A474" s="21"/>
      <c r="B474" s="22" t="s">
        <v>146</v>
      </c>
      <c r="C474" s="23">
        <v>13835</v>
      </c>
      <c r="D474" s="24">
        <v>2039547</v>
      </c>
      <c r="E474" s="25">
        <v>147.41937116010118</v>
      </c>
    </row>
    <row r="475" spans="1:5" ht="15" customHeight="1">
      <c r="A475" s="21"/>
      <c r="B475" s="22" t="s">
        <v>162</v>
      </c>
      <c r="C475" s="23">
        <v>3432</v>
      </c>
      <c r="D475" s="24">
        <v>1634409</v>
      </c>
      <c r="E475" s="25">
        <v>476.22639860139861</v>
      </c>
    </row>
    <row r="476" spans="1:5" ht="15" customHeight="1">
      <c r="A476" s="21"/>
      <c r="B476" s="22" t="s">
        <v>176</v>
      </c>
      <c r="C476" s="23">
        <v>3033</v>
      </c>
      <c r="D476" s="24">
        <v>1206516</v>
      </c>
      <c r="E476" s="25">
        <v>397.79624134520276</v>
      </c>
    </row>
    <row r="477" spans="1:5" ht="15" customHeight="1">
      <c r="A477" s="21"/>
      <c r="B477" s="22" t="s">
        <v>191</v>
      </c>
      <c r="C477" s="23">
        <v>3770</v>
      </c>
      <c r="D477" s="24">
        <v>1388552</v>
      </c>
      <c r="E477" s="25">
        <v>368.3161803713528</v>
      </c>
    </row>
    <row r="478" spans="1:5" ht="15" customHeight="1">
      <c r="A478" s="21"/>
      <c r="B478" s="22" t="s">
        <v>219</v>
      </c>
      <c r="C478" s="23">
        <v>10978</v>
      </c>
      <c r="D478" s="24">
        <v>1969168</v>
      </c>
      <c r="E478" s="25">
        <v>179.37402076881034</v>
      </c>
    </row>
    <row r="479" spans="1:5" ht="15" customHeight="1">
      <c r="A479" s="21"/>
      <c r="B479" s="22" t="s">
        <v>244</v>
      </c>
      <c r="C479" s="23">
        <v>9656</v>
      </c>
      <c r="D479" s="24">
        <v>1774692</v>
      </c>
      <c r="E479" s="25">
        <v>183.79163214581607</v>
      </c>
    </row>
    <row r="480" spans="1:5" ht="15" customHeight="1">
      <c r="A480" s="21"/>
      <c r="B480" s="22" t="s">
        <v>265</v>
      </c>
      <c r="C480" s="23">
        <v>11143</v>
      </c>
      <c r="D480" s="24">
        <v>6626178</v>
      </c>
      <c r="E480" s="25">
        <v>594.6493762900476</v>
      </c>
    </row>
    <row r="481" spans="1:5" ht="15" customHeight="1">
      <c r="A481" s="21"/>
      <c r="B481" s="22" t="s">
        <v>266</v>
      </c>
      <c r="C481" s="23">
        <v>38401</v>
      </c>
      <c r="D481" s="24">
        <v>669919</v>
      </c>
      <c r="E481" s="25">
        <v>17.445352985599332</v>
      </c>
    </row>
    <row r="482" spans="1:5" ht="15" customHeight="1">
      <c r="A482" s="21"/>
      <c r="B482" s="22" t="s">
        <v>272</v>
      </c>
      <c r="C482" s="23">
        <v>10640</v>
      </c>
      <c r="D482" s="24">
        <v>1828730</v>
      </c>
      <c r="E482" s="25">
        <v>171.87312030075188</v>
      </c>
    </row>
    <row r="483" spans="1:5" ht="15" customHeight="1">
      <c r="A483" s="21"/>
      <c r="B483" s="22" t="s">
        <v>284</v>
      </c>
      <c r="C483" s="23">
        <v>6219</v>
      </c>
      <c r="D483" s="24">
        <v>1411129</v>
      </c>
      <c r="E483" s="25">
        <v>226.90609422736773</v>
      </c>
    </row>
    <row r="484" spans="1:5" ht="15" customHeight="1">
      <c r="A484" s="21"/>
      <c r="B484" s="22" t="s">
        <v>287</v>
      </c>
      <c r="C484" s="23">
        <v>5928</v>
      </c>
      <c r="D484" s="24">
        <v>2137045</v>
      </c>
      <c r="E484" s="25">
        <v>360.50016869095816</v>
      </c>
    </row>
    <row r="485" spans="1:5" ht="15" customHeight="1">
      <c r="A485" s="21"/>
      <c r="B485" s="22" t="s">
        <v>289</v>
      </c>
      <c r="C485" s="23">
        <v>22850</v>
      </c>
      <c r="D485" s="24">
        <v>3687165</v>
      </c>
      <c r="E485" s="25">
        <v>161.36389496717723</v>
      </c>
    </row>
    <row r="486" spans="1:5" ht="15" customHeight="1">
      <c r="A486" s="21"/>
      <c r="B486" s="22" t="s">
        <v>313</v>
      </c>
      <c r="C486" s="23">
        <v>5524</v>
      </c>
      <c r="D486" s="24">
        <v>1458248</v>
      </c>
      <c r="E486" s="25">
        <v>263.98406951484429</v>
      </c>
    </row>
    <row r="487" spans="1:5" ht="15" customHeight="1">
      <c r="A487" s="21"/>
      <c r="B487" s="22" t="s">
        <v>353</v>
      </c>
      <c r="C487" s="23">
        <v>5217</v>
      </c>
      <c r="D487" s="24">
        <v>1951014</v>
      </c>
      <c r="E487" s="25">
        <v>373.97239792984476</v>
      </c>
    </row>
    <row r="488" spans="1:5" ht="15" customHeight="1">
      <c r="A488" s="21"/>
      <c r="B488" s="22" t="s">
        <v>428</v>
      </c>
      <c r="C488" s="23">
        <v>17718</v>
      </c>
      <c r="D488" s="24">
        <v>3307743</v>
      </c>
      <c r="E488" s="25">
        <v>186.68828310193024</v>
      </c>
    </row>
    <row r="489" spans="1:5" ht="15" customHeight="1">
      <c r="A489" s="21"/>
      <c r="B489" s="22" t="s">
        <v>464</v>
      </c>
      <c r="C489" s="23">
        <v>12387</v>
      </c>
      <c r="D489" s="24">
        <v>2037573</v>
      </c>
      <c r="E489" s="25">
        <v>164.49285541293293</v>
      </c>
    </row>
    <row r="490" spans="1:5" ht="15" customHeight="1">
      <c r="A490" s="21"/>
      <c r="B490" s="22" t="s">
        <v>506</v>
      </c>
      <c r="C490" s="23">
        <v>4655</v>
      </c>
      <c r="D490" s="24">
        <v>1156597</v>
      </c>
      <c r="E490" s="25">
        <v>248.46337271750807</v>
      </c>
    </row>
    <row r="491" spans="1:5" ht="15" customHeight="1">
      <c r="A491" s="21"/>
      <c r="B491" s="22" t="s">
        <v>544</v>
      </c>
      <c r="C491" s="23">
        <v>4498</v>
      </c>
      <c r="D491" s="24">
        <v>1335551</v>
      </c>
      <c r="E491" s="25">
        <v>296.92107603379281</v>
      </c>
    </row>
    <row r="492" spans="1:5" ht="15" customHeight="1">
      <c r="A492" s="21"/>
      <c r="B492" s="22" t="s">
        <v>563</v>
      </c>
      <c r="C492" s="23">
        <v>7732</v>
      </c>
      <c r="D492" s="24">
        <v>2677333</v>
      </c>
      <c r="E492" s="25">
        <v>346.26655457837558</v>
      </c>
    </row>
    <row r="493" spans="1:5" ht="15" customHeight="1">
      <c r="A493" s="21"/>
      <c r="B493" s="22" t="s">
        <v>568</v>
      </c>
      <c r="C493" s="23">
        <v>5136</v>
      </c>
      <c r="D493" s="24">
        <v>1036346</v>
      </c>
      <c r="E493" s="25">
        <v>201.7807632398754</v>
      </c>
    </row>
    <row r="494" spans="1:5" ht="15" customHeight="1">
      <c r="A494" s="21"/>
      <c r="B494" s="22" t="s">
        <v>621</v>
      </c>
      <c r="C494" s="23">
        <v>7194</v>
      </c>
      <c r="D494" s="24">
        <v>1421326</v>
      </c>
      <c r="E494" s="25">
        <v>197.57103141506812</v>
      </c>
    </row>
    <row r="495" spans="1:5" ht="15" customHeight="1">
      <c r="A495" s="21"/>
      <c r="B495" s="22" t="s">
        <v>624</v>
      </c>
      <c r="C495" s="23">
        <v>11724</v>
      </c>
      <c r="D495" s="24">
        <v>3068420</v>
      </c>
      <c r="E495" s="25">
        <v>261.7212555441829</v>
      </c>
    </row>
    <row r="496" spans="1:5" ht="15" customHeight="1">
      <c r="A496" s="12" t="s">
        <v>696</v>
      </c>
      <c r="B496" s="13"/>
      <c r="C496" s="18">
        <v>337790</v>
      </c>
      <c r="D496" s="19">
        <v>67680589</v>
      </c>
      <c r="E496" s="20">
        <v>200.36291482873975</v>
      </c>
    </row>
    <row r="497" spans="1:5" ht="15" customHeight="1">
      <c r="A497" s="12" t="s">
        <v>45</v>
      </c>
      <c r="B497" s="12" t="s">
        <v>147</v>
      </c>
      <c r="C497" s="18">
        <v>1940</v>
      </c>
      <c r="D497" s="19">
        <v>754894</v>
      </c>
      <c r="E497" s="20">
        <v>389.120618556701</v>
      </c>
    </row>
    <row r="498" spans="1:5" ht="15" customHeight="1">
      <c r="A498" s="21"/>
      <c r="B498" s="22" t="s">
        <v>646</v>
      </c>
      <c r="C498" s="23">
        <v>175</v>
      </c>
      <c r="D498" s="24">
        <v>4646732</v>
      </c>
      <c r="E498" s="25">
        <v>26552.754285714287</v>
      </c>
    </row>
    <row r="499" spans="1:5" ht="15" customHeight="1">
      <c r="A499" s="21"/>
      <c r="B499" s="22" t="s">
        <v>617</v>
      </c>
      <c r="C499" s="23">
        <v>4732</v>
      </c>
      <c r="D499" s="24">
        <v>3458045</v>
      </c>
      <c r="E499" s="25">
        <v>730.77874049027901</v>
      </c>
    </row>
    <row r="500" spans="1:5" ht="15" customHeight="1">
      <c r="A500" s="21"/>
      <c r="B500" s="22" t="s">
        <v>607</v>
      </c>
      <c r="C500" s="23">
        <v>3703</v>
      </c>
      <c r="D500" s="24">
        <v>2605914</v>
      </c>
      <c r="E500" s="25">
        <v>703.73048879287069</v>
      </c>
    </row>
    <row r="501" spans="1:5" ht="15" customHeight="1">
      <c r="A501" s="21"/>
      <c r="B501" s="22" t="s">
        <v>305</v>
      </c>
      <c r="C501" s="23">
        <v>4497</v>
      </c>
      <c r="D501" s="24">
        <v>1506843</v>
      </c>
      <c r="E501" s="25">
        <v>335.07738492328218</v>
      </c>
    </row>
    <row r="502" spans="1:5" ht="15" customHeight="1">
      <c r="A502" s="21"/>
      <c r="B502" s="22" t="s">
        <v>508</v>
      </c>
      <c r="C502" s="23">
        <v>6036</v>
      </c>
      <c r="D502" s="24">
        <v>2159775</v>
      </c>
      <c r="E502" s="25">
        <v>357.815606361829</v>
      </c>
    </row>
    <row r="503" spans="1:5" ht="15" customHeight="1">
      <c r="A503" s="21"/>
      <c r="B503" s="22" t="s">
        <v>532</v>
      </c>
      <c r="C503" s="23">
        <v>5760</v>
      </c>
      <c r="D503" s="24">
        <v>2251744</v>
      </c>
      <c r="E503" s="25">
        <v>390.92777777777781</v>
      </c>
    </row>
    <row r="504" spans="1:5" ht="15" customHeight="1">
      <c r="A504" s="21"/>
      <c r="B504" s="22" t="s">
        <v>645</v>
      </c>
      <c r="C504" s="23">
        <v>4483</v>
      </c>
      <c r="D504" s="24">
        <v>3998252</v>
      </c>
      <c r="E504" s="25">
        <v>891.86973009145663</v>
      </c>
    </row>
    <row r="505" spans="1:5" ht="15" customHeight="1">
      <c r="A505" s="21"/>
      <c r="B505" s="22" t="s">
        <v>434</v>
      </c>
      <c r="C505" s="23">
        <v>1684</v>
      </c>
      <c r="D505" s="24">
        <v>1870374</v>
      </c>
      <c r="E505" s="25">
        <v>1110.6733966745844</v>
      </c>
    </row>
    <row r="506" spans="1:5" ht="15" customHeight="1">
      <c r="A506" s="21"/>
      <c r="B506" s="22" t="s">
        <v>148</v>
      </c>
      <c r="C506" s="23">
        <v>2904</v>
      </c>
      <c r="D506" s="24">
        <v>1064493</v>
      </c>
      <c r="E506" s="25">
        <v>366.56095041322317</v>
      </c>
    </row>
    <row r="507" spans="1:5" ht="15" customHeight="1">
      <c r="A507" s="21"/>
      <c r="B507" s="22" t="s">
        <v>479</v>
      </c>
      <c r="C507" s="23">
        <v>5129</v>
      </c>
      <c r="D507" s="24">
        <v>1879809</v>
      </c>
      <c r="E507" s="25">
        <v>366.50594657828037</v>
      </c>
    </row>
    <row r="508" spans="1:5" ht="15" customHeight="1">
      <c r="A508" s="21"/>
      <c r="B508" s="22" t="s">
        <v>610</v>
      </c>
      <c r="C508" s="23">
        <v>3710</v>
      </c>
      <c r="D508" s="24">
        <v>3038252</v>
      </c>
      <c r="E508" s="25">
        <v>818.93584905660373</v>
      </c>
    </row>
    <row r="509" spans="1:5" ht="15" customHeight="1">
      <c r="A509" s="21"/>
      <c r="B509" s="22" t="s">
        <v>319</v>
      </c>
      <c r="C509" s="23">
        <v>2569</v>
      </c>
      <c r="D509" s="24">
        <v>1616450</v>
      </c>
      <c r="E509" s="25">
        <v>629.21370182950568</v>
      </c>
    </row>
    <row r="510" spans="1:5" ht="15" customHeight="1">
      <c r="A510" s="21"/>
      <c r="B510" s="22" t="s">
        <v>384</v>
      </c>
      <c r="C510" s="23">
        <v>3420</v>
      </c>
      <c r="D510" s="24">
        <v>1726601</v>
      </c>
      <c r="E510" s="25">
        <v>504.85409356725148</v>
      </c>
    </row>
    <row r="511" spans="1:5" ht="15" customHeight="1">
      <c r="A511" s="21"/>
      <c r="B511" s="22" t="s">
        <v>44</v>
      </c>
      <c r="C511" s="23">
        <v>1756</v>
      </c>
      <c r="D511" s="24">
        <v>565223</v>
      </c>
      <c r="E511" s="25">
        <v>321.88097949886105</v>
      </c>
    </row>
    <row r="512" spans="1:5" ht="15" customHeight="1">
      <c r="A512" s="21"/>
      <c r="B512" s="22" t="s">
        <v>357</v>
      </c>
      <c r="C512" s="23">
        <v>4644</v>
      </c>
      <c r="D512" s="24">
        <v>1618345</v>
      </c>
      <c r="E512" s="25">
        <v>348.48083548664943</v>
      </c>
    </row>
    <row r="513" spans="1:5" ht="15" customHeight="1">
      <c r="A513" s="21"/>
      <c r="B513" s="22" t="s">
        <v>300</v>
      </c>
      <c r="C513" s="23">
        <v>4104</v>
      </c>
      <c r="D513" s="24">
        <v>1353445</v>
      </c>
      <c r="E513" s="25">
        <v>329.78679337231966</v>
      </c>
    </row>
    <row r="514" spans="1:5" ht="15" customHeight="1">
      <c r="A514" s="21"/>
      <c r="B514" s="22" t="s">
        <v>619</v>
      </c>
      <c r="C514" s="23">
        <v>5237</v>
      </c>
      <c r="D514" s="24">
        <v>3482056</v>
      </c>
      <c r="E514" s="25">
        <v>664.89516898987972</v>
      </c>
    </row>
    <row r="515" spans="1:5" ht="15" customHeight="1">
      <c r="A515" s="21"/>
      <c r="B515" s="22" t="s">
        <v>202</v>
      </c>
      <c r="C515" s="23">
        <v>4233</v>
      </c>
      <c r="D515" s="24">
        <v>1339101</v>
      </c>
      <c r="E515" s="25">
        <v>316.34798015591781</v>
      </c>
    </row>
    <row r="516" spans="1:5" ht="15" customHeight="1">
      <c r="A516" s="21"/>
      <c r="B516" s="22" t="s">
        <v>572</v>
      </c>
      <c r="C516" s="23">
        <v>3411</v>
      </c>
      <c r="D516" s="24">
        <v>2405890</v>
      </c>
      <c r="E516" s="25">
        <v>705.33274699501612</v>
      </c>
    </row>
    <row r="517" spans="1:5" ht="15" customHeight="1">
      <c r="A517" s="21"/>
      <c r="B517" s="22" t="s">
        <v>135</v>
      </c>
      <c r="C517" s="23">
        <v>2565</v>
      </c>
      <c r="D517" s="24">
        <v>735394</v>
      </c>
      <c r="E517" s="25">
        <v>286.70331384015594</v>
      </c>
    </row>
    <row r="518" spans="1:5" ht="15" customHeight="1">
      <c r="A518" s="21"/>
      <c r="B518" s="22" t="s">
        <v>174</v>
      </c>
      <c r="C518" s="23">
        <v>2868</v>
      </c>
      <c r="D518" s="24">
        <v>1245899</v>
      </c>
      <c r="E518" s="25">
        <v>434.41387726638771</v>
      </c>
    </row>
    <row r="519" spans="1:5" ht="15" customHeight="1">
      <c r="A519" s="21"/>
      <c r="B519" s="22" t="s">
        <v>620</v>
      </c>
      <c r="C519" s="23">
        <v>3394</v>
      </c>
      <c r="D519" s="24">
        <v>3728104</v>
      </c>
      <c r="E519" s="25">
        <v>1098.4395992928698</v>
      </c>
    </row>
    <row r="520" spans="1:5" ht="15" customHeight="1">
      <c r="A520" s="21"/>
      <c r="B520" s="22" t="s">
        <v>186</v>
      </c>
      <c r="C520" s="23">
        <v>2274</v>
      </c>
      <c r="D520" s="24">
        <v>1264277</v>
      </c>
      <c r="E520" s="25">
        <v>555.97053649956024</v>
      </c>
    </row>
    <row r="521" spans="1:5" ht="15" customHeight="1">
      <c r="A521" s="21"/>
      <c r="B521" s="22" t="s">
        <v>427</v>
      </c>
      <c r="C521" s="23">
        <v>4745</v>
      </c>
      <c r="D521" s="24">
        <v>1750176</v>
      </c>
      <c r="E521" s="25">
        <v>368.84636459430982</v>
      </c>
    </row>
    <row r="522" spans="1:5" ht="15" customHeight="1">
      <c r="A522" s="21"/>
      <c r="B522" s="22" t="s">
        <v>608</v>
      </c>
      <c r="C522" s="23">
        <v>4509</v>
      </c>
      <c r="D522" s="24">
        <v>2722290</v>
      </c>
      <c r="E522" s="25">
        <v>603.7458416500333</v>
      </c>
    </row>
    <row r="523" spans="1:5" ht="15" customHeight="1">
      <c r="A523" s="21"/>
      <c r="B523" s="22" t="s">
        <v>611</v>
      </c>
      <c r="C523" s="23">
        <v>6693</v>
      </c>
      <c r="D523" s="24">
        <v>3077233</v>
      </c>
      <c r="E523" s="25">
        <v>459.76886299118485</v>
      </c>
    </row>
    <row r="524" spans="1:5" ht="15" customHeight="1">
      <c r="A524" s="21"/>
      <c r="B524" s="22" t="s">
        <v>606</v>
      </c>
      <c r="C524" s="23">
        <v>5187</v>
      </c>
      <c r="D524" s="24">
        <v>2479052</v>
      </c>
      <c r="E524" s="25">
        <v>477.93560825139775</v>
      </c>
    </row>
    <row r="525" spans="1:5" ht="15" customHeight="1">
      <c r="A525" s="21"/>
      <c r="B525" s="22" t="s">
        <v>604</v>
      </c>
      <c r="C525" s="23">
        <v>6188</v>
      </c>
      <c r="D525" s="24">
        <v>2464875</v>
      </c>
      <c r="E525" s="25">
        <v>398.33144796380088</v>
      </c>
    </row>
    <row r="526" spans="1:5" ht="15" customHeight="1">
      <c r="A526" s="21"/>
      <c r="B526" s="22" t="s">
        <v>643</v>
      </c>
      <c r="C526" s="23">
        <v>6075</v>
      </c>
      <c r="D526" s="24">
        <v>3936331</v>
      </c>
      <c r="E526" s="25">
        <v>647.95572016460903</v>
      </c>
    </row>
    <row r="527" spans="1:5" ht="15" customHeight="1">
      <c r="A527" s="21"/>
      <c r="B527" s="22" t="s">
        <v>618</v>
      </c>
      <c r="C527" s="23">
        <v>7194</v>
      </c>
      <c r="D527" s="24">
        <v>3458873</v>
      </c>
      <c r="E527" s="25">
        <v>480.79969418960246</v>
      </c>
    </row>
    <row r="528" spans="1:5" ht="15" customHeight="1">
      <c r="A528" s="21"/>
      <c r="B528" s="22" t="s">
        <v>487</v>
      </c>
      <c r="C528" s="23">
        <v>4241</v>
      </c>
      <c r="D528" s="24">
        <v>1942288</v>
      </c>
      <c r="E528" s="25">
        <v>457.9787785899552</v>
      </c>
    </row>
    <row r="529" spans="1:5" ht="15" customHeight="1">
      <c r="A529" s="12" t="s">
        <v>697</v>
      </c>
      <c r="B529" s="13"/>
      <c r="C529" s="18">
        <v>130060</v>
      </c>
      <c r="D529" s="19">
        <v>72147030</v>
      </c>
      <c r="E529" s="20">
        <v>554.72112870982619</v>
      </c>
    </row>
    <row r="530" spans="1:5" ht="15" customHeight="1">
      <c r="A530" s="12" t="s">
        <v>170</v>
      </c>
      <c r="B530" s="12" t="s">
        <v>169</v>
      </c>
      <c r="C530" s="18">
        <v>2400</v>
      </c>
      <c r="D530" s="19">
        <v>378230</v>
      </c>
      <c r="E530" s="20">
        <v>157.59583333333333</v>
      </c>
    </row>
    <row r="531" spans="1:5" ht="15" customHeight="1">
      <c r="A531" s="21"/>
      <c r="B531" s="22" t="s">
        <v>456</v>
      </c>
      <c r="C531" s="23">
        <v>2036</v>
      </c>
      <c r="D531" s="24">
        <v>693947</v>
      </c>
      <c r="E531" s="25">
        <v>340.83840864440077</v>
      </c>
    </row>
    <row r="532" spans="1:5" ht="15" customHeight="1">
      <c r="A532" s="21"/>
      <c r="B532" s="22" t="s">
        <v>585</v>
      </c>
      <c r="C532" s="23">
        <v>3057</v>
      </c>
      <c r="D532" s="24">
        <v>876001</v>
      </c>
      <c r="E532" s="25">
        <v>286.55577363428199</v>
      </c>
    </row>
    <row r="533" spans="1:5" ht="15" customHeight="1">
      <c r="A533" s="21"/>
      <c r="B533" s="22" t="s">
        <v>660</v>
      </c>
      <c r="C533" s="23">
        <v>2993</v>
      </c>
      <c r="D533" s="24">
        <v>1725739</v>
      </c>
      <c r="E533" s="25">
        <v>576.59171399933177</v>
      </c>
    </row>
    <row r="534" spans="1:5" ht="15" customHeight="1">
      <c r="A534" s="12" t="s">
        <v>698</v>
      </c>
      <c r="B534" s="13"/>
      <c r="C534" s="18">
        <v>10486</v>
      </c>
      <c r="D534" s="19">
        <v>3673917</v>
      </c>
      <c r="E534" s="20">
        <v>350.36400915506391</v>
      </c>
    </row>
    <row r="535" spans="1:5" ht="15" customHeight="1">
      <c r="A535" s="12" t="s">
        <v>7</v>
      </c>
      <c r="B535" s="12" t="s">
        <v>6</v>
      </c>
      <c r="C535" s="18">
        <v>4041</v>
      </c>
      <c r="D535" s="19">
        <v>4418797</v>
      </c>
      <c r="E535" s="20">
        <v>1093.4909675822817</v>
      </c>
    </row>
    <row r="536" spans="1:5" ht="15" customHeight="1">
      <c r="A536" s="21"/>
      <c r="B536" s="22" t="s">
        <v>19</v>
      </c>
      <c r="C536" s="23">
        <v>3650</v>
      </c>
      <c r="D536" s="24">
        <v>3673889</v>
      </c>
      <c r="E536" s="25">
        <v>1006.5449315068494</v>
      </c>
    </row>
    <row r="537" spans="1:5" ht="15" customHeight="1">
      <c r="A537" s="21"/>
      <c r="B537" s="22" t="s">
        <v>22</v>
      </c>
      <c r="C537" s="23">
        <v>5482</v>
      </c>
      <c r="D537" s="24">
        <v>5954391</v>
      </c>
      <c r="E537" s="25">
        <v>1086.1712878511491</v>
      </c>
    </row>
    <row r="538" spans="1:5" ht="15" customHeight="1">
      <c r="A538" s="21"/>
      <c r="B538" s="22" t="s">
        <v>28</v>
      </c>
      <c r="C538" s="23">
        <v>2350</v>
      </c>
      <c r="D538" s="24">
        <v>2397888</v>
      </c>
      <c r="E538" s="25">
        <v>1020.3778723404255</v>
      </c>
    </row>
    <row r="539" spans="1:5" ht="15" customHeight="1">
      <c r="A539" s="21"/>
      <c r="B539" s="22" t="s">
        <v>48</v>
      </c>
      <c r="C539" s="23">
        <v>2016</v>
      </c>
      <c r="D539" s="24">
        <v>1379545</v>
      </c>
      <c r="E539" s="25">
        <v>684.29811507936506</v>
      </c>
    </row>
    <row r="540" spans="1:5" ht="15" customHeight="1">
      <c r="A540" s="21"/>
      <c r="B540" s="22" t="s">
        <v>50</v>
      </c>
      <c r="C540" s="23">
        <v>4054</v>
      </c>
      <c r="D540" s="24">
        <v>4613913</v>
      </c>
      <c r="E540" s="25">
        <v>1138.1137148495313</v>
      </c>
    </row>
    <row r="541" spans="1:5" ht="15" customHeight="1">
      <c r="A541" s="21"/>
      <c r="B541" s="22" t="s">
        <v>55</v>
      </c>
      <c r="C541" s="23">
        <v>1321</v>
      </c>
      <c r="D541" s="24">
        <v>1303048</v>
      </c>
      <c r="E541" s="25">
        <v>986.41029523088571</v>
      </c>
    </row>
    <row r="542" spans="1:5" ht="15" customHeight="1">
      <c r="A542" s="21"/>
      <c r="B542" s="22" t="s">
        <v>56</v>
      </c>
      <c r="C542" s="23">
        <v>5237</v>
      </c>
      <c r="D542" s="24">
        <v>3487731</v>
      </c>
      <c r="E542" s="25">
        <v>665.97880465915603</v>
      </c>
    </row>
    <row r="543" spans="1:5" ht="15" customHeight="1">
      <c r="A543" s="21"/>
      <c r="B543" s="22" t="s">
        <v>62</v>
      </c>
      <c r="C543" s="23">
        <v>2981</v>
      </c>
      <c r="D543" s="24">
        <v>3239774</v>
      </c>
      <c r="E543" s="25">
        <v>1086.8077826232807</v>
      </c>
    </row>
    <row r="544" spans="1:5" ht="15" customHeight="1">
      <c r="A544" s="21"/>
      <c r="B544" s="22" t="s">
        <v>63</v>
      </c>
      <c r="C544" s="23">
        <v>3349</v>
      </c>
      <c r="D544" s="24">
        <v>2148665</v>
      </c>
      <c r="E544" s="25">
        <v>641.58405494177362</v>
      </c>
    </row>
    <row r="545" spans="1:5" ht="15" customHeight="1">
      <c r="A545" s="21"/>
      <c r="B545" s="22" t="s">
        <v>65</v>
      </c>
      <c r="C545" s="23">
        <v>4408</v>
      </c>
      <c r="D545" s="24">
        <v>1799410</v>
      </c>
      <c r="E545" s="25">
        <v>408.21460980036295</v>
      </c>
    </row>
    <row r="546" spans="1:5" ht="15" customHeight="1">
      <c r="A546" s="21"/>
      <c r="B546" s="22" t="s">
        <v>73</v>
      </c>
      <c r="C546" s="23">
        <v>4402</v>
      </c>
      <c r="D546" s="24">
        <v>3260699</v>
      </c>
      <c r="E546" s="25">
        <v>740.73125851885504</v>
      </c>
    </row>
    <row r="547" spans="1:5" ht="15" customHeight="1">
      <c r="A547" s="21"/>
      <c r="B547" s="22" t="s">
        <v>77</v>
      </c>
      <c r="C547" s="23">
        <v>4120</v>
      </c>
      <c r="D547" s="24">
        <v>4448359</v>
      </c>
      <c r="E547" s="25">
        <v>1079.6987864077671</v>
      </c>
    </row>
    <row r="548" spans="1:5" ht="15" customHeight="1">
      <c r="A548" s="21"/>
      <c r="B548" s="22" t="s">
        <v>85</v>
      </c>
      <c r="C548" s="23">
        <v>2688</v>
      </c>
      <c r="D548" s="24">
        <v>2464464</v>
      </c>
      <c r="E548" s="25">
        <v>916.83928571428567</v>
      </c>
    </row>
    <row r="549" spans="1:5" ht="15" customHeight="1">
      <c r="A549" s="21"/>
      <c r="B549" s="22" t="s">
        <v>106</v>
      </c>
      <c r="C549" s="23">
        <v>4561</v>
      </c>
      <c r="D549" s="24">
        <v>3682713</v>
      </c>
      <c r="E549" s="25">
        <v>807.43543082657311</v>
      </c>
    </row>
    <row r="550" spans="1:5" ht="15" customHeight="1">
      <c r="A550" s="21"/>
      <c r="B550" s="22" t="s">
        <v>115</v>
      </c>
      <c r="C550" s="23">
        <v>5168</v>
      </c>
      <c r="D550" s="24">
        <v>3681896</v>
      </c>
      <c r="E550" s="25">
        <v>712.44117647058829</v>
      </c>
    </row>
    <row r="551" spans="1:5" ht="15" customHeight="1">
      <c r="A551" s="21"/>
      <c r="B551" s="22" t="s">
        <v>116</v>
      </c>
      <c r="C551" s="23">
        <v>4512</v>
      </c>
      <c r="D551" s="24">
        <v>3499171</v>
      </c>
      <c r="E551" s="25">
        <v>775.52548758865248</v>
      </c>
    </row>
    <row r="552" spans="1:5" ht="15" customHeight="1">
      <c r="A552" s="21"/>
      <c r="B552" s="22" t="s">
        <v>129</v>
      </c>
      <c r="C552" s="23">
        <v>2541</v>
      </c>
      <c r="D552" s="24">
        <v>1952756</v>
      </c>
      <c r="E552" s="25">
        <v>768.49901613537975</v>
      </c>
    </row>
    <row r="553" spans="1:5" ht="15" customHeight="1">
      <c r="A553" s="21"/>
      <c r="B553" s="22" t="s">
        <v>142</v>
      </c>
      <c r="C553" s="23">
        <v>3216</v>
      </c>
      <c r="D553" s="24">
        <v>991730</v>
      </c>
      <c r="E553" s="25">
        <v>308.3737562189055</v>
      </c>
    </row>
    <row r="554" spans="1:5" ht="15" customHeight="1">
      <c r="A554" s="21"/>
      <c r="B554" s="22" t="s">
        <v>167</v>
      </c>
      <c r="C554" s="23">
        <v>2540</v>
      </c>
      <c r="D554" s="24">
        <v>3100946</v>
      </c>
      <c r="E554" s="25">
        <v>1220.8448818897639</v>
      </c>
    </row>
    <row r="555" spans="1:5" ht="15" customHeight="1">
      <c r="A555" s="21"/>
      <c r="B555" s="22" t="s">
        <v>203</v>
      </c>
      <c r="C555" s="23">
        <v>2431</v>
      </c>
      <c r="D555" s="24">
        <v>1774480</v>
      </c>
      <c r="E555" s="25">
        <v>729.93829699712057</v>
      </c>
    </row>
    <row r="556" spans="1:5" ht="15" customHeight="1">
      <c r="A556" s="21"/>
      <c r="B556" s="22" t="s">
        <v>204</v>
      </c>
      <c r="C556" s="23">
        <v>2311</v>
      </c>
      <c r="D556" s="24">
        <v>1581810</v>
      </c>
      <c r="E556" s="25">
        <v>684.46992643877104</v>
      </c>
    </row>
    <row r="557" spans="1:5" ht="15" customHeight="1">
      <c r="A557" s="21"/>
      <c r="B557" s="22" t="s">
        <v>205</v>
      </c>
      <c r="C557" s="23">
        <v>2341</v>
      </c>
      <c r="D557" s="24">
        <v>2470996</v>
      </c>
      <c r="E557" s="25">
        <v>1055.5301153353269</v>
      </c>
    </row>
    <row r="558" spans="1:5" ht="15" customHeight="1">
      <c r="A558" s="21"/>
      <c r="B558" s="22" t="s">
        <v>208</v>
      </c>
      <c r="C558" s="23">
        <v>2181</v>
      </c>
      <c r="D558" s="24">
        <v>1885204</v>
      </c>
      <c r="E558" s="25">
        <v>864.37597432370467</v>
      </c>
    </row>
    <row r="559" spans="1:5" ht="15" customHeight="1">
      <c r="A559" s="21"/>
      <c r="B559" s="22" t="s">
        <v>211</v>
      </c>
      <c r="C559" s="23">
        <v>4152</v>
      </c>
      <c r="D559" s="24">
        <v>2632733</v>
      </c>
      <c r="E559" s="25">
        <v>634.08790944123314</v>
      </c>
    </row>
    <row r="560" spans="1:5" ht="15" customHeight="1">
      <c r="A560" s="21"/>
      <c r="B560" s="22" t="s">
        <v>212</v>
      </c>
      <c r="C560" s="23">
        <v>2407</v>
      </c>
      <c r="D560" s="24">
        <v>2498156</v>
      </c>
      <c r="E560" s="25">
        <v>1037.8712089738262</v>
      </c>
    </row>
    <row r="561" spans="1:5" ht="15" customHeight="1">
      <c r="A561" s="21"/>
      <c r="B561" s="22" t="s">
        <v>223</v>
      </c>
      <c r="C561" s="23">
        <v>1282</v>
      </c>
      <c r="D561" s="24">
        <v>1648115</v>
      </c>
      <c r="E561" s="25">
        <v>1285.5811232449298</v>
      </c>
    </row>
    <row r="562" spans="1:5" ht="15" customHeight="1">
      <c r="A562" s="21"/>
      <c r="B562" s="22" t="s">
        <v>225</v>
      </c>
      <c r="C562" s="23">
        <v>1179</v>
      </c>
      <c r="D562" s="24">
        <v>4681645</v>
      </c>
      <c r="E562" s="25">
        <v>3970.8608990670059</v>
      </c>
    </row>
    <row r="563" spans="1:5" ht="15" customHeight="1">
      <c r="A563" s="21"/>
      <c r="B563" s="22" t="s">
        <v>226</v>
      </c>
      <c r="C563" s="23">
        <v>3377</v>
      </c>
      <c r="D563" s="24">
        <v>3620268</v>
      </c>
      <c r="E563" s="25">
        <v>1072.0367189813444</v>
      </c>
    </row>
    <row r="564" spans="1:5" ht="15" customHeight="1">
      <c r="A564" s="21"/>
      <c r="B564" s="22" t="s">
        <v>231</v>
      </c>
      <c r="C564" s="23">
        <v>4003</v>
      </c>
      <c r="D564" s="24">
        <v>3433919</v>
      </c>
      <c r="E564" s="25">
        <v>857.83637272045962</v>
      </c>
    </row>
    <row r="565" spans="1:5" ht="15" customHeight="1">
      <c r="A565" s="21"/>
      <c r="B565" s="22" t="s">
        <v>234</v>
      </c>
      <c r="C565" s="23">
        <v>3321</v>
      </c>
      <c r="D565" s="24">
        <v>4440895</v>
      </c>
      <c r="E565" s="25">
        <v>1337.2161999397772</v>
      </c>
    </row>
    <row r="566" spans="1:5" ht="15" customHeight="1">
      <c r="A566" s="21"/>
      <c r="B566" s="22" t="s">
        <v>243</v>
      </c>
      <c r="C566" s="23">
        <v>5139</v>
      </c>
      <c r="D566" s="24">
        <v>1559053</v>
      </c>
      <c r="E566" s="25">
        <v>303.37672698968669</v>
      </c>
    </row>
    <row r="567" spans="1:5" ht="15" customHeight="1">
      <c r="A567" s="21"/>
      <c r="B567" s="22" t="s">
        <v>247</v>
      </c>
      <c r="C567" s="23">
        <v>5986</v>
      </c>
      <c r="D567" s="24">
        <v>4092845</v>
      </c>
      <c r="E567" s="25">
        <v>683.73621784163049</v>
      </c>
    </row>
    <row r="568" spans="1:5" ht="15" customHeight="1">
      <c r="A568" s="21"/>
      <c r="B568" s="22" t="s">
        <v>269</v>
      </c>
      <c r="C568" s="23">
        <v>4565</v>
      </c>
      <c r="D568" s="24">
        <v>1689974</v>
      </c>
      <c r="E568" s="25">
        <v>370.20240963855423</v>
      </c>
    </row>
    <row r="569" spans="1:5" ht="15" customHeight="1">
      <c r="A569" s="21"/>
      <c r="B569" s="22" t="s">
        <v>280</v>
      </c>
      <c r="C569" s="23">
        <v>4038</v>
      </c>
      <c r="D569" s="24">
        <v>4494204</v>
      </c>
      <c r="E569" s="25">
        <v>1112.9777117384845</v>
      </c>
    </row>
    <row r="570" spans="1:5" ht="15" customHeight="1">
      <c r="A570" s="21"/>
      <c r="B570" s="22" t="s">
        <v>285</v>
      </c>
      <c r="C570" s="23">
        <v>5024</v>
      </c>
      <c r="D570" s="24">
        <v>1998603</v>
      </c>
      <c r="E570" s="25">
        <v>397.81110668789808</v>
      </c>
    </row>
    <row r="571" spans="1:5" ht="15" customHeight="1">
      <c r="A571" s="21"/>
      <c r="B571" s="22" t="s">
        <v>292</v>
      </c>
      <c r="C571" s="23">
        <v>2249</v>
      </c>
      <c r="D571" s="24">
        <v>1840221</v>
      </c>
      <c r="E571" s="25">
        <v>818.23966207203205</v>
      </c>
    </row>
    <row r="572" spans="1:5" ht="15" customHeight="1">
      <c r="A572" s="21"/>
      <c r="B572" s="22" t="s">
        <v>304</v>
      </c>
      <c r="C572" s="23">
        <v>2093</v>
      </c>
      <c r="D572" s="24">
        <v>1656616</v>
      </c>
      <c r="E572" s="25">
        <v>791.50310559006209</v>
      </c>
    </row>
    <row r="573" spans="1:5" ht="15" customHeight="1">
      <c r="A573" s="21"/>
      <c r="B573" s="22" t="s">
        <v>308</v>
      </c>
      <c r="C573" s="23">
        <v>3155</v>
      </c>
      <c r="D573" s="24">
        <v>4581268</v>
      </c>
      <c r="E573" s="25">
        <v>1452.0659270998415</v>
      </c>
    </row>
    <row r="574" spans="1:5" ht="15" customHeight="1">
      <c r="A574" s="21"/>
      <c r="B574" s="22" t="s">
        <v>309</v>
      </c>
      <c r="C574" s="23">
        <v>1955</v>
      </c>
      <c r="D574" s="24">
        <v>1436719</v>
      </c>
      <c r="E574" s="25">
        <v>734.89462915601018</v>
      </c>
    </row>
    <row r="575" spans="1:5" ht="15" customHeight="1">
      <c r="A575" s="21"/>
      <c r="B575" s="22" t="s">
        <v>324</v>
      </c>
      <c r="C575" s="23">
        <v>1779</v>
      </c>
      <c r="D575" s="24">
        <v>1599596</v>
      </c>
      <c r="E575" s="25">
        <v>899.15458122540758</v>
      </c>
    </row>
    <row r="576" spans="1:5" ht="15" customHeight="1">
      <c r="A576" s="21"/>
      <c r="B576" s="22" t="s">
        <v>332</v>
      </c>
      <c r="C576" s="23">
        <v>7680</v>
      </c>
      <c r="D576" s="24">
        <v>4021243</v>
      </c>
      <c r="E576" s="25">
        <v>523.59934895833328</v>
      </c>
    </row>
    <row r="577" spans="1:5" ht="15" customHeight="1">
      <c r="A577" s="21"/>
      <c r="B577" s="22" t="s">
        <v>364</v>
      </c>
      <c r="C577" s="23">
        <v>2905</v>
      </c>
      <c r="D577" s="24">
        <v>3564544</v>
      </c>
      <c r="E577" s="25">
        <v>1227.03752151463</v>
      </c>
    </row>
    <row r="578" spans="1:5" ht="15" customHeight="1">
      <c r="A578" s="21"/>
      <c r="B578" s="22" t="s">
        <v>369</v>
      </c>
      <c r="C578" s="23">
        <v>5039</v>
      </c>
      <c r="D578" s="24">
        <v>1221592</v>
      </c>
      <c r="E578" s="25">
        <v>242.42746576701725</v>
      </c>
    </row>
    <row r="579" spans="1:5" ht="15" customHeight="1">
      <c r="A579" s="21"/>
      <c r="B579" s="22" t="s">
        <v>379</v>
      </c>
      <c r="C579" s="23">
        <v>2528</v>
      </c>
      <c r="D579" s="24">
        <v>4589838</v>
      </c>
      <c r="E579" s="25">
        <v>1815.6004746835442</v>
      </c>
    </row>
    <row r="580" spans="1:5" ht="15" customHeight="1">
      <c r="A580" s="21"/>
      <c r="B580" s="22" t="s">
        <v>385</v>
      </c>
      <c r="C580" s="23">
        <v>1840</v>
      </c>
      <c r="D580" s="24">
        <v>1564708</v>
      </c>
      <c r="E580" s="25">
        <v>850.38478260869567</v>
      </c>
    </row>
    <row r="581" spans="1:5" ht="15" customHeight="1">
      <c r="A581" s="21"/>
      <c r="B581" s="22" t="s">
        <v>386</v>
      </c>
      <c r="C581" s="23">
        <v>2952</v>
      </c>
      <c r="D581" s="24">
        <v>2684703</v>
      </c>
      <c r="E581" s="25">
        <v>909.45223577235777</v>
      </c>
    </row>
    <row r="582" spans="1:5" ht="15" customHeight="1">
      <c r="A582" s="21"/>
      <c r="B582" s="22" t="s">
        <v>392</v>
      </c>
      <c r="C582" s="23">
        <v>3144</v>
      </c>
      <c r="D582" s="24">
        <v>875958</v>
      </c>
      <c r="E582" s="25">
        <v>278.61259541984731</v>
      </c>
    </row>
    <row r="583" spans="1:5" ht="15" customHeight="1">
      <c r="A583" s="21"/>
      <c r="B583" s="22" t="s">
        <v>393</v>
      </c>
      <c r="C583" s="23">
        <v>2760</v>
      </c>
      <c r="D583" s="24">
        <v>1868529</v>
      </c>
      <c r="E583" s="25">
        <v>677.00326086956522</v>
      </c>
    </row>
    <row r="584" spans="1:5" ht="15" customHeight="1">
      <c r="A584" s="21"/>
      <c r="B584" s="22" t="s">
        <v>403</v>
      </c>
      <c r="C584" s="23">
        <v>3340</v>
      </c>
      <c r="D584" s="24">
        <v>2547184</v>
      </c>
      <c r="E584" s="25">
        <v>762.62994011976048</v>
      </c>
    </row>
    <row r="585" spans="1:5" ht="15" customHeight="1">
      <c r="A585" s="21"/>
      <c r="B585" s="22" t="s">
        <v>404</v>
      </c>
      <c r="C585" s="23">
        <v>1713</v>
      </c>
      <c r="D585" s="24">
        <v>2205968</v>
      </c>
      <c r="E585" s="25">
        <v>1287.780502043199</v>
      </c>
    </row>
    <row r="586" spans="1:5" ht="15" customHeight="1">
      <c r="A586" s="21"/>
      <c r="B586" s="22" t="s">
        <v>407</v>
      </c>
      <c r="C586" s="23">
        <v>2559</v>
      </c>
      <c r="D586" s="24">
        <v>3443689</v>
      </c>
      <c r="E586" s="25">
        <v>1345.716686205549</v>
      </c>
    </row>
    <row r="587" spans="1:5" ht="15" customHeight="1">
      <c r="A587" s="21"/>
      <c r="B587" s="22" t="s">
        <v>409</v>
      </c>
      <c r="C587" s="23">
        <v>4405</v>
      </c>
      <c r="D587" s="24">
        <v>2496970</v>
      </c>
      <c r="E587" s="25">
        <v>566.8490351872872</v>
      </c>
    </row>
    <row r="588" spans="1:5" ht="15" customHeight="1">
      <c r="A588" s="21"/>
      <c r="B588" s="22" t="s">
        <v>413</v>
      </c>
      <c r="C588" s="23">
        <v>3718</v>
      </c>
      <c r="D588" s="24">
        <v>4772006</v>
      </c>
      <c r="E588" s="25">
        <v>1283.487358795051</v>
      </c>
    </row>
    <row r="589" spans="1:5" ht="15" customHeight="1">
      <c r="A589" s="21"/>
      <c r="B589" s="22" t="s">
        <v>421</v>
      </c>
      <c r="C589" s="23">
        <v>4008</v>
      </c>
      <c r="D589" s="24">
        <v>4143512</v>
      </c>
      <c r="E589" s="25">
        <v>1033.810379241517</v>
      </c>
    </row>
    <row r="590" spans="1:5" ht="15" customHeight="1">
      <c r="A590" s="21"/>
      <c r="B590" s="22" t="s">
        <v>482</v>
      </c>
      <c r="C590" s="23">
        <v>3686</v>
      </c>
      <c r="D590" s="24">
        <v>2031007</v>
      </c>
      <c r="E590" s="25">
        <v>551.0056972327726</v>
      </c>
    </row>
    <row r="591" spans="1:5" ht="15" customHeight="1">
      <c r="A591" s="21"/>
      <c r="B591" s="22" t="s">
        <v>486</v>
      </c>
      <c r="C591" s="23">
        <v>8166</v>
      </c>
      <c r="D591" s="24">
        <v>4076989</v>
      </c>
      <c r="E591" s="25">
        <v>499.26389909380356</v>
      </c>
    </row>
    <row r="592" spans="1:5" ht="15" customHeight="1">
      <c r="A592" s="21"/>
      <c r="B592" s="22" t="s">
        <v>497</v>
      </c>
      <c r="C592" s="23">
        <v>4609</v>
      </c>
      <c r="D592" s="24">
        <v>3405559</v>
      </c>
      <c r="E592" s="25">
        <v>738.8932523323931</v>
      </c>
    </row>
    <row r="593" spans="1:5" ht="15" customHeight="1">
      <c r="A593" s="21"/>
      <c r="B593" s="22" t="s">
        <v>511</v>
      </c>
      <c r="C593" s="23">
        <v>2367</v>
      </c>
      <c r="D593" s="24">
        <v>2335819</v>
      </c>
      <c r="E593" s="25">
        <v>986.82678495986477</v>
      </c>
    </row>
    <row r="594" spans="1:5" ht="15" customHeight="1">
      <c r="A594" s="21"/>
      <c r="B594" s="22" t="s">
        <v>527</v>
      </c>
      <c r="C594" s="23">
        <v>3689</v>
      </c>
      <c r="D594" s="24">
        <v>3466382</v>
      </c>
      <c r="E594" s="25">
        <v>939.65356465166712</v>
      </c>
    </row>
    <row r="595" spans="1:5" ht="15" customHeight="1">
      <c r="A595" s="21"/>
      <c r="B595" s="22" t="s">
        <v>538</v>
      </c>
      <c r="C595" s="23">
        <v>1646</v>
      </c>
      <c r="D595" s="24">
        <v>1715183</v>
      </c>
      <c r="E595" s="25">
        <v>1042.0309842041313</v>
      </c>
    </row>
    <row r="596" spans="1:5" ht="15" customHeight="1">
      <c r="A596" s="21"/>
      <c r="B596" s="22" t="s">
        <v>539</v>
      </c>
      <c r="C596" s="23">
        <v>1015</v>
      </c>
      <c r="D596" s="24">
        <v>1578213</v>
      </c>
      <c r="E596" s="25">
        <v>1554.8896551724138</v>
      </c>
    </row>
    <row r="597" spans="1:5" ht="15" customHeight="1">
      <c r="A597" s="21"/>
      <c r="B597" s="22" t="s">
        <v>551</v>
      </c>
      <c r="C597" s="23">
        <v>4388</v>
      </c>
      <c r="D597" s="24">
        <v>3006538</v>
      </c>
      <c r="E597" s="25">
        <v>685.17274384685504</v>
      </c>
    </row>
    <row r="598" spans="1:5" ht="15" customHeight="1">
      <c r="A598" s="21"/>
      <c r="B598" s="22" t="s">
        <v>559</v>
      </c>
      <c r="C598" s="23">
        <v>1640</v>
      </c>
      <c r="D598" s="24">
        <v>1117361</v>
      </c>
      <c r="E598" s="25">
        <v>681.31768292682932</v>
      </c>
    </row>
    <row r="599" spans="1:5" ht="15" customHeight="1">
      <c r="A599" s="21"/>
      <c r="B599" s="22" t="s">
        <v>571</v>
      </c>
      <c r="C599" s="23">
        <v>5743</v>
      </c>
      <c r="D599" s="24">
        <v>4483992</v>
      </c>
      <c r="E599" s="25">
        <v>780.77520459690061</v>
      </c>
    </row>
    <row r="600" spans="1:5" ht="15" customHeight="1">
      <c r="A600" s="21"/>
      <c r="B600" s="22" t="s">
        <v>577</v>
      </c>
      <c r="C600" s="23">
        <v>6905</v>
      </c>
      <c r="D600" s="24">
        <v>1862559</v>
      </c>
      <c r="E600" s="25">
        <v>269.74062273714702</v>
      </c>
    </row>
    <row r="601" spans="1:5" ht="15" customHeight="1">
      <c r="A601" s="21"/>
      <c r="B601" s="22" t="s">
        <v>592</v>
      </c>
      <c r="C601" s="23">
        <v>4436</v>
      </c>
      <c r="D601" s="24">
        <v>3797117</v>
      </c>
      <c r="E601" s="25">
        <v>855.97768259693419</v>
      </c>
    </row>
    <row r="602" spans="1:5" ht="15" customHeight="1">
      <c r="A602" s="21"/>
      <c r="B602" s="22" t="s">
        <v>633</v>
      </c>
      <c r="C602" s="23">
        <v>4558</v>
      </c>
      <c r="D602" s="24">
        <v>3108367</v>
      </c>
      <c r="E602" s="25">
        <v>681.95853444493196</v>
      </c>
    </row>
    <row r="603" spans="1:5" ht="15" customHeight="1">
      <c r="A603" s="21"/>
      <c r="B603" s="22" t="s">
        <v>642</v>
      </c>
      <c r="C603" s="23">
        <v>1535</v>
      </c>
      <c r="D603" s="24">
        <v>3676841</v>
      </c>
      <c r="E603" s="25">
        <v>2395.3361563517915</v>
      </c>
    </row>
    <row r="604" spans="1:5" ht="15" customHeight="1">
      <c r="A604" s="12" t="s">
        <v>699</v>
      </c>
      <c r="B604" s="13"/>
      <c r="C604" s="18">
        <v>240579</v>
      </c>
      <c r="D604" s="19">
        <v>196779476</v>
      </c>
      <c r="E604" s="20">
        <v>817.9412001878801</v>
      </c>
    </row>
    <row r="605" spans="1:5" ht="15" customHeight="1">
      <c r="A605" s="12" t="s">
        <v>24</v>
      </c>
      <c r="B605" s="12" t="s">
        <v>23</v>
      </c>
      <c r="C605" s="18">
        <v>3144</v>
      </c>
      <c r="D605" s="19">
        <v>622506</v>
      </c>
      <c r="E605" s="20">
        <v>197.99809160305344</v>
      </c>
    </row>
    <row r="606" spans="1:5" ht="15" customHeight="1">
      <c r="A606" s="21"/>
      <c r="B606" s="22" t="s">
        <v>54</v>
      </c>
      <c r="C606" s="23">
        <v>2241</v>
      </c>
      <c r="D606" s="24">
        <v>259898</v>
      </c>
      <c r="E606" s="25">
        <v>115.97411869701027</v>
      </c>
    </row>
    <row r="607" spans="1:5" ht="15" customHeight="1">
      <c r="A607" s="21"/>
      <c r="B607" s="22" t="s">
        <v>126</v>
      </c>
      <c r="C607" s="23">
        <v>8030</v>
      </c>
      <c r="D607" s="24">
        <v>391605</v>
      </c>
      <c r="E607" s="25">
        <v>48.767745952677458</v>
      </c>
    </row>
    <row r="608" spans="1:5" ht="15" customHeight="1">
      <c r="A608" s="21"/>
      <c r="B608" s="22" t="s">
        <v>127</v>
      </c>
      <c r="C608" s="23">
        <v>1766</v>
      </c>
      <c r="D608" s="24">
        <v>259648</v>
      </c>
      <c r="E608" s="25">
        <v>147.02604756511892</v>
      </c>
    </row>
    <row r="609" spans="1:5" ht="15" customHeight="1">
      <c r="A609" s="21"/>
      <c r="B609" s="22" t="s">
        <v>165</v>
      </c>
      <c r="C609" s="23">
        <v>3088</v>
      </c>
      <c r="D609" s="24">
        <v>1696694</v>
      </c>
      <c r="E609" s="25">
        <v>549.44753886010358</v>
      </c>
    </row>
    <row r="610" spans="1:5" ht="15" customHeight="1">
      <c r="A610" s="21"/>
      <c r="B610" s="22" t="s">
        <v>430</v>
      </c>
      <c r="C610" s="23">
        <v>4251</v>
      </c>
      <c r="D610" s="24">
        <v>954605</v>
      </c>
      <c r="E610" s="25">
        <v>224.56010350505764</v>
      </c>
    </row>
    <row r="611" spans="1:5" ht="15" customHeight="1">
      <c r="A611" s="21"/>
      <c r="B611" s="22" t="s">
        <v>483</v>
      </c>
      <c r="C611" s="23">
        <v>7090</v>
      </c>
      <c r="D611" s="24">
        <v>483439</v>
      </c>
      <c r="E611" s="25">
        <v>68.186036671368129</v>
      </c>
    </row>
    <row r="612" spans="1:5" ht="15" customHeight="1">
      <c r="A612" s="21"/>
      <c r="B612" s="22" t="s">
        <v>523</v>
      </c>
      <c r="C612" s="23">
        <v>1984</v>
      </c>
      <c r="D612" s="24">
        <v>242285</v>
      </c>
      <c r="E612" s="25">
        <v>122.1194556451613</v>
      </c>
    </row>
    <row r="613" spans="1:5" ht="15" customHeight="1">
      <c r="A613" s="21"/>
      <c r="B613" s="22" t="s">
        <v>602</v>
      </c>
      <c r="C613" s="23">
        <v>3642</v>
      </c>
      <c r="D613" s="24">
        <v>618931</v>
      </c>
      <c r="E613" s="25">
        <v>169.94261394838</v>
      </c>
    </row>
    <row r="614" spans="1:5" ht="15" customHeight="1">
      <c r="A614" s="21"/>
      <c r="B614" s="22" t="s">
        <v>626</v>
      </c>
      <c r="C614" s="23">
        <v>2542</v>
      </c>
      <c r="D614" s="24">
        <v>1648902</v>
      </c>
      <c r="E614" s="25">
        <v>648.66325727773403</v>
      </c>
    </row>
    <row r="615" spans="1:5" ht="15" customHeight="1">
      <c r="A615" s="21"/>
      <c r="B615" s="22" t="s">
        <v>638</v>
      </c>
      <c r="C615" s="23">
        <v>8016</v>
      </c>
      <c r="D615" s="24">
        <v>330086</v>
      </c>
      <c r="E615" s="25">
        <v>41.178393213572853</v>
      </c>
    </row>
    <row r="616" spans="1:5" ht="15" customHeight="1">
      <c r="A616" s="12" t="s">
        <v>700</v>
      </c>
      <c r="B616" s="13"/>
      <c r="C616" s="18">
        <v>45794</v>
      </c>
      <c r="D616" s="19">
        <v>7508599</v>
      </c>
      <c r="E616" s="20">
        <v>163.96468969734028</v>
      </c>
    </row>
    <row r="617" spans="1:5" ht="15" customHeight="1">
      <c r="A617" s="12" t="s">
        <v>71</v>
      </c>
      <c r="B617" s="12" t="s">
        <v>70</v>
      </c>
      <c r="C617" s="18">
        <v>6882</v>
      </c>
      <c r="D617" s="19">
        <v>3596674</v>
      </c>
      <c r="E617" s="20">
        <v>522.62045916884631</v>
      </c>
    </row>
    <row r="618" spans="1:5" ht="15" customHeight="1">
      <c r="A618" s="21"/>
      <c r="B618" s="22" t="s">
        <v>76</v>
      </c>
      <c r="C618" s="23">
        <v>7024</v>
      </c>
      <c r="D618" s="24">
        <v>7717563</v>
      </c>
      <c r="E618" s="25">
        <v>1098.7418849658313</v>
      </c>
    </row>
    <row r="619" spans="1:5" ht="15" customHeight="1">
      <c r="A619" s="21"/>
      <c r="B619" s="22" t="s">
        <v>109</v>
      </c>
      <c r="C619" s="23">
        <v>4545</v>
      </c>
      <c r="D619" s="24">
        <v>3502404</v>
      </c>
      <c r="E619" s="25">
        <v>770.60594059405946</v>
      </c>
    </row>
    <row r="620" spans="1:5" ht="15" customHeight="1">
      <c r="A620" s="21"/>
      <c r="B620" s="22" t="s">
        <v>153</v>
      </c>
      <c r="C620" s="23">
        <v>2219</v>
      </c>
      <c r="D620" s="24">
        <v>1676276</v>
      </c>
      <c r="E620" s="25">
        <v>755.41955835962142</v>
      </c>
    </row>
    <row r="621" spans="1:5" ht="15" customHeight="1">
      <c r="A621" s="21"/>
      <c r="B621" s="22" t="s">
        <v>159</v>
      </c>
      <c r="C621" s="23">
        <v>3149</v>
      </c>
      <c r="D621" s="24">
        <v>1846823</v>
      </c>
      <c r="E621" s="25">
        <v>586.47919974595106</v>
      </c>
    </row>
    <row r="622" spans="1:5" ht="15" customHeight="1">
      <c r="A622" s="21"/>
      <c r="B622" s="22" t="s">
        <v>245</v>
      </c>
      <c r="C622" s="23">
        <v>1467</v>
      </c>
      <c r="D622" s="24">
        <v>4850029</v>
      </c>
      <c r="E622" s="25">
        <v>3306.0865712338104</v>
      </c>
    </row>
    <row r="623" spans="1:5" ht="15" customHeight="1">
      <c r="A623" s="21"/>
      <c r="B623" s="22" t="s">
        <v>256</v>
      </c>
      <c r="C623" s="23">
        <v>3149</v>
      </c>
      <c r="D623" s="24">
        <v>5519145</v>
      </c>
      <c r="E623" s="25">
        <v>1752.6659256906955</v>
      </c>
    </row>
    <row r="624" spans="1:5" ht="15" customHeight="1">
      <c r="A624" s="21"/>
      <c r="B624" s="22" t="s">
        <v>273</v>
      </c>
      <c r="C624" s="23">
        <v>6227</v>
      </c>
      <c r="D624" s="24">
        <v>3872846</v>
      </c>
      <c r="E624" s="25">
        <v>621.94411434077404</v>
      </c>
    </row>
    <row r="625" spans="1:5" ht="15" customHeight="1">
      <c r="A625" s="21"/>
      <c r="B625" s="22" t="s">
        <v>339</v>
      </c>
      <c r="C625" s="23">
        <v>3387</v>
      </c>
      <c r="D625" s="24">
        <v>2819086</v>
      </c>
      <c r="E625" s="25">
        <v>832.32536167700027</v>
      </c>
    </row>
    <row r="626" spans="1:5" ht="15" customHeight="1">
      <c r="A626" s="21"/>
      <c r="B626" s="22" t="s">
        <v>347</v>
      </c>
      <c r="C626" s="23">
        <v>185</v>
      </c>
      <c r="D626" s="24">
        <v>4496694</v>
      </c>
      <c r="E626" s="25">
        <v>24306.454054054055</v>
      </c>
    </row>
    <row r="627" spans="1:5" ht="15" customHeight="1">
      <c r="A627" s="21"/>
      <c r="B627" s="22" t="s">
        <v>395</v>
      </c>
      <c r="C627" s="23">
        <v>3733</v>
      </c>
      <c r="D627" s="24">
        <v>3988845</v>
      </c>
      <c r="E627" s="25">
        <v>1068.5360300026789</v>
      </c>
    </row>
    <row r="628" spans="1:5" ht="15" customHeight="1">
      <c r="A628" s="21"/>
      <c r="B628" s="22" t="s">
        <v>420</v>
      </c>
      <c r="C628" s="23">
        <v>5324</v>
      </c>
      <c r="D628" s="24">
        <v>7103807</v>
      </c>
      <c r="E628" s="25">
        <v>1334.2988354620586</v>
      </c>
    </row>
    <row r="629" spans="1:5" ht="15" customHeight="1">
      <c r="A629" s="21"/>
      <c r="B629" s="22" t="s">
        <v>425</v>
      </c>
      <c r="C629" s="23">
        <v>3927</v>
      </c>
      <c r="D629" s="24">
        <v>5167600</v>
      </c>
      <c r="E629" s="25">
        <v>1315.9154570919277</v>
      </c>
    </row>
    <row r="630" spans="1:5" ht="15" customHeight="1">
      <c r="A630" s="21"/>
      <c r="B630" s="22" t="s">
        <v>457</v>
      </c>
      <c r="C630" s="23">
        <v>4094</v>
      </c>
      <c r="D630" s="24">
        <v>10009781</v>
      </c>
      <c r="E630" s="25">
        <v>2444.9880312652663</v>
      </c>
    </row>
    <row r="631" spans="1:5" ht="15" customHeight="1">
      <c r="A631" s="21"/>
      <c r="B631" s="22" t="s">
        <v>472</v>
      </c>
      <c r="C631" s="23">
        <v>9368</v>
      </c>
      <c r="D631" s="24">
        <v>5913457</v>
      </c>
      <c r="E631" s="25">
        <v>631.24007258753204</v>
      </c>
    </row>
    <row r="632" spans="1:5" ht="15" customHeight="1">
      <c r="A632" s="21"/>
      <c r="B632" s="22" t="s">
        <v>492</v>
      </c>
      <c r="C632" s="23">
        <v>4713</v>
      </c>
      <c r="D632" s="24">
        <v>5095875</v>
      </c>
      <c r="E632" s="25">
        <v>1081.2380649267982</v>
      </c>
    </row>
    <row r="633" spans="1:5" ht="15" customHeight="1">
      <c r="A633" s="21"/>
      <c r="B633" s="22" t="s">
        <v>496</v>
      </c>
      <c r="C633" s="23">
        <v>6259</v>
      </c>
      <c r="D633" s="24">
        <v>2930115</v>
      </c>
      <c r="E633" s="25">
        <v>468.14427224796293</v>
      </c>
    </row>
    <row r="634" spans="1:5" ht="15" customHeight="1">
      <c r="A634" s="21"/>
      <c r="B634" s="22" t="s">
        <v>586</v>
      </c>
      <c r="C634" s="23">
        <v>9960</v>
      </c>
      <c r="D634" s="24">
        <v>8161961</v>
      </c>
      <c r="E634" s="25">
        <v>819.47399598393577</v>
      </c>
    </row>
    <row r="635" spans="1:5" ht="15" customHeight="1">
      <c r="A635" s="21"/>
      <c r="B635" s="22" t="s">
        <v>636</v>
      </c>
      <c r="C635" s="23">
        <v>3140</v>
      </c>
      <c r="D635" s="24">
        <v>3007134</v>
      </c>
      <c r="E635" s="25">
        <v>957.68598726114647</v>
      </c>
    </row>
    <row r="636" spans="1:5" ht="15" customHeight="1">
      <c r="A636" s="12" t="s">
        <v>701</v>
      </c>
      <c r="B636" s="13"/>
      <c r="C636" s="18">
        <v>88752</v>
      </c>
      <c r="D636" s="19">
        <v>91276115</v>
      </c>
      <c r="E636" s="20">
        <v>1028.4400914908961</v>
      </c>
    </row>
    <row r="637" spans="1:5" ht="15" customHeight="1">
      <c r="A637" s="12" t="s">
        <v>707</v>
      </c>
      <c r="B637" s="12" t="s">
        <v>122</v>
      </c>
      <c r="C637" s="18">
        <v>21</v>
      </c>
      <c r="D637" s="19">
        <v>582320</v>
      </c>
      <c r="E637" s="20">
        <v>27729.523809523809</v>
      </c>
    </row>
    <row r="638" spans="1:5" ht="15" customHeight="1">
      <c r="A638" s="21"/>
      <c r="B638" s="22" t="s">
        <v>136</v>
      </c>
      <c r="C638" s="23">
        <v>8687</v>
      </c>
      <c r="D638" s="24">
        <v>1762375</v>
      </c>
      <c r="E638" s="25">
        <v>202.87498561068264</v>
      </c>
    </row>
    <row r="639" spans="1:5" ht="15" customHeight="1">
      <c r="A639" s="21"/>
      <c r="B639" s="22" t="s">
        <v>150</v>
      </c>
      <c r="C639" s="23">
        <v>491</v>
      </c>
      <c r="D639" s="24">
        <v>343709</v>
      </c>
      <c r="E639" s="25">
        <v>700.01832993890025</v>
      </c>
    </row>
    <row r="640" spans="1:5" ht="15" customHeight="1">
      <c r="A640" s="21"/>
      <c r="B640" s="22" t="s">
        <v>151</v>
      </c>
      <c r="C640" s="23">
        <v>3642</v>
      </c>
      <c r="D640" s="24">
        <v>2127086</v>
      </c>
      <c r="E640" s="25">
        <v>584.04338275672706</v>
      </c>
    </row>
    <row r="641" spans="1:5" ht="15" customHeight="1">
      <c r="A641" s="21"/>
      <c r="B641" s="22" t="s">
        <v>152</v>
      </c>
      <c r="C641" s="23">
        <v>8298</v>
      </c>
      <c r="D641" s="24">
        <v>533638</v>
      </c>
      <c r="E641" s="25">
        <v>64.309231140033745</v>
      </c>
    </row>
    <row r="642" spans="1:5" ht="15" customHeight="1">
      <c r="A642" s="21"/>
      <c r="B642" s="22" t="s">
        <v>193</v>
      </c>
      <c r="C642" s="23">
        <v>63</v>
      </c>
      <c r="D642" s="24">
        <v>1709346</v>
      </c>
      <c r="E642" s="25">
        <v>27132.476190476191</v>
      </c>
    </row>
    <row r="643" spans="1:5" ht="15" customHeight="1">
      <c r="A643" s="21"/>
      <c r="B643" s="22" t="s">
        <v>194</v>
      </c>
      <c r="C643" s="23">
        <v>954</v>
      </c>
      <c r="D643" s="24">
        <v>283583</v>
      </c>
      <c r="E643" s="25">
        <v>297.25681341719076</v>
      </c>
    </row>
    <row r="644" spans="1:5" ht="15" customHeight="1">
      <c r="A644" s="21"/>
      <c r="B644" s="22" t="s">
        <v>222</v>
      </c>
      <c r="C644" s="23">
        <v>5329</v>
      </c>
      <c r="D644" s="24">
        <v>687271</v>
      </c>
      <c r="E644" s="25">
        <v>128.9680990805029</v>
      </c>
    </row>
    <row r="645" spans="1:5" ht="15" customHeight="1">
      <c r="A645" s="21"/>
      <c r="B645" s="22" t="s">
        <v>248</v>
      </c>
      <c r="C645" s="23">
        <v>2360</v>
      </c>
      <c r="D645" s="24">
        <v>1890422</v>
      </c>
      <c r="E645" s="25">
        <v>801.02627118644068</v>
      </c>
    </row>
    <row r="646" spans="1:5" ht="15" customHeight="1">
      <c r="A646" s="21"/>
      <c r="B646" s="22" t="s">
        <v>278</v>
      </c>
      <c r="C646" s="23">
        <v>3853</v>
      </c>
      <c r="D646" s="24">
        <v>1619707</v>
      </c>
      <c r="E646" s="25">
        <v>420.37555151829741</v>
      </c>
    </row>
    <row r="647" spans="1:5" ht="15" customHeight="1">
      <c r="A647" s="21"/>
      <c r="B647" s="22" t="s">
        <v>303</v>
      </c>
      <c r="C647" s="23">
        <v>7161</v>
      </c>
      <c r="D647" s="24">
        <v>748941</v>
      </c>
      <c r="E647" s="25">
        <v>104.58609132802681</v>
      </c>
    </row>
    <row r="648" spans="1:5" ht="15" customHeight="1">
      <c r="A648" s="21"/>
      <c r="B648" s="22" t="s">
        <v>307</v>
      </c>
      <c r="C648" s="23">
        <v>3021</v>
      </c>
      <c r="D648" s="24">
        <v>1796184</v>
      </c>
      <c r="E648" s="25">
        <v>594.56603773584902</v>
      </c>
    </row>
    <row r="649" spans="1:5" ht="15" customHeight="1">
      <c r="A649" s="21"/>
      <c r="B649" s="22" t="s">
        <v>329</v>
      </c>
      <c r="C649" s="23">
        <v>7352</v>
      </c>
      <c r="D649" s="24">
        <v>1310061</v>
      </c>
      <c r="E649" s="25">
        <v>178.19110446137105</v>
      </c>
    </row>
    <row r="650" spans="1:5" ht="15" customHeight="1">
      <c r="A650" s="21"/>
      <c r="B650" s="22" t="s">
        <v>330</v>
      </c>
      <c r="C650" s="23">
        <v>8025</v>
      </c>
      <c r="D650" s="24">
        <v>1873046</v>
      </c>
      <c r="E650" s="25">
        <v>233.40137071651091</v>
      </c>
    </row>
    <row r="651" spans="1:5" ht="15" customHeight="1">
      <c r="A651" s="21"/>
      <c r="B651" s="22" t="s">
        <v>352</v>
      </c>
      <c r="C651" s="23">
        <v>6604</v>
      </c>
      <c r="D651" s="24">
        <v>658917</v>
      </c>
      <c r="E651" s="25">
        <v>99.775439127801334</v>
      </c>
    </row>
    <row r="652" spans="1:5" ht="15" customHeight="1">
      <c r="A652" s="21"/>
      <c r="B652" s="22" t="s">
        <v>365</v>
      </c>
      <c r="C652" s="23">
        <v>13841</v>
      </c>
      <c r="D652" s="24">
        <v>31564</v>
      </c>
      <c r="E652" s="25">
        <v>2.280471064229463</v>
      </c>
    </row>
    <row r="653" spans="1:5" ht="15" customHeight="1">
      <c r="A653" s="21"/>
      <c r="B653" s="22" t="s">
        <v>417</v>
      </c>
      <c r="C653" s="23">
        <v>157</v>
      </c>
      <c r="D653" s="24">
        <v>3085411</v>
      </c>
      <c r="E653" s="25">
        <v>19652.299363057326</v>
      </c>
    </row>
    <row r="654" spans="1:5" ht="15" customHeight="1">
      <c r="A654" s="21"/>
      <c r="B654" s="22" t="s">
        <v>450</v>
      </c>
      <c r="C654" s="23">
        <v>61</v>
      </c>
      <c r="D654" s="24">
        <v>887978</v>
      </c>
      <c r="E654" s="25">
        <v>14557.016393442624</v>
      </c>
    </row>
    <row r="655" spans="1:5" ht="15" customHeight="1">
      <c r="A655" s="21"/>
      <c r="B655" s="22" t="s">
        <v>451</v>
      </c>
      <c r="C655" s="23">
        <v>3736</v>
      </c>
      <c r="D655" s="24">
        <v>105597</v>
      </c>
      <c r="E655" s="25">
        <v>28.264721627408992</v>
      </c>
    </row>
    <row r="656" spans="1:5" ht="15" customHeight="1">
      <c r="A656" s="21"/>
      <c r="B656" s="22" t="s">
        <v>452</v>
      </c>
      <c r="C656" s="23">
        <v>4226</v>
      </c>
      <c r="D656" s="24">
        <v>43709</v>
      </c>
      <c r="E656" s="25">
        <v>10.342877425461429</v>
      </c>
    </row>
    <row r="657" spans="1:5" ht="15" customHeight="1">
      <c r="A657" s="21"/>
      <c r="B657" s="22" t="s">
        <v>453</v>
      </c>
      <c r="C657" s="23">
        <v>62</v>
      </c>
      <c r="D657" s="24">
        <v>2241624</v>
      </c>
      <c r="E657" s="25">
        <v>36155.225806451614</v>
      </c>
    </row>
    <row r="658" spans="1:5" ht="15" customHeight="1">
      <c r="A658" s="21"/>
      <c r="B658" s="22" t="s">
        <v>458</v>
      </c>
      <c r="C658" s="23">
        <v>443</v>
      </c>
      <c r="D658" s="24">
        <v>3656539</v>
      </c>
      <c r="E658" s="25">
        <v>8254.038374717833</v>
      </c>
    </row>
    <row r="659" spans="1:5" ht="15" customHeight="1">
      <c r="A659" s="21"/>
      <c r="B659" s="22" t="s">
        <v>470</v>
      </c>
      <c r="C659" s="23">
        <v>3462</v>
      </c>
      <c r="D659" s="24">
        <v>176573</v>
      </c>
      <c r="E659" s="25">
        <v>51.003177354130557</v>
      </c>
    </row>
    <row r="660" spans="1:5" ht="15" customHeight="1">
      <c r="A660" s="21"/>
      <c r="B660" s="22" t="s">
        <v>491</v>
      </c>
      <c r="C660" s="23">
        <v>3968</v>
      </c>
      <c r="D660" s="24">
        <v>5099371</v>
      </c>
      <c r="E660" s="25">
        <v>1285.1237399193549</v>
      </c>
    </row>
    <row r="661" spans="1:5" ht="15" customHeight="1">
      <c r="A661" s="21"/>
      <c r="B661" s="22" t="s">
        <v>520</v>
      </c>
      <c r="C661" s="23">
        <v>2448</v>
      </c>
      <c r="D661" s="24">
        <v>258840</v>
      </c>
      <c r="E661" s="25">
        <v>105.73529411764706</v>
      </c>
    </row>
    <row r="662" spans="1:5" ht="15" customHeight="1">
      <c r="A662" s="21"/>
      <c r="B662" s="22" t="s">
        <v>530</v>
      </c>
      <c r="C662" s="23">
        <v>1094</v>
      </c>
      <c r="D662" s="24">
        <v>994628</v>
      </c>
      <c r="E662" s="25">
        <v>909.16636197440585</v>
      </c>
    </row>
    <row r="663" spans="1:5" ht="15" customHeight="1">
      <c r="A663" s="21"/>
      <c r="B663" s="22" t="s">
        <v>540</v>
      </c>
      <c r="C663" s="23">
        <v>2657</v>
      </c>
      <c r="D663" s="24">
        <v>1065056</v>
      </c>
      <c r="E663" s="25">
        <v>400.84907790741437</v>
      </c>
    </row>
    <row r="664" spans="1:5" ht="15" customHeight="1">
      <c r="A664" s="21"/>
      <c r="B664" s="22" t="s">
        <v>561</v>
      </c>
      <c r="C664" s="23">
        <v>2895</v>
      </c>
      <c r="D664" s="24">
        <v>2559297</v>
      </c>
      <c r="E664" s="25">
        <v>884.04041450777197</v>
      </c>
    </row>
    <row r="665" spans="1:5" ht="15" customHeight="1">
      <c r="A665" s="21"/>
      <c r="B665" s="22" t="s">
        <v>580</v>
      </c>
      <c r="C665" s="23">
        <v>247</v>
      </c>
      <c r="D665" s="24">
        <v>2731929</v>
      </c>
      <c r="E665" s="25">
        <v>11060.44129554656</v>
      </c>
    </row>
    <row r="666" spans="1:5" ht="15" customHeight="1">
      <c r="A666" s="21"/>
      <c r="B666" s="22" t="s">
        <v>582</v>
      </c>
      <c r="C666" s="23">
        <v>750</v>
      </c>
      <c r="D666" s="24">
        <v>146850</v>
      </c>
      <c r="E666" s="25">
        <v>195.8</v>
      </c>
    </row>
    <row r="667" spans="1:5" ht="15" customHeight="1">
      <c r="A667" s="21"/>
      <c r="B667" s="22" t="s">
        <v>587</v>
      </c>
      <c r="C667" s="23">
        <v>421</v>
      </c>
      <c r="D667" s="24">
        <v>2292958</v>
      </c>
      <c r="E667" s="25">
        <v>5446.4560570071262</v>
      </c>
    </row>
    <row r="668" spans="1:5" ht="15" customHeight="1">
      <c r="A668" s="21"/>
      <c r="B668" s="22" t="s">
        <v>653</v>
      </c>
      <c r="C668" s="23">
        <v>130</v>
      </c>
      <c r="D668" s="24">
        <v>2543243</v>
      </c>
      <c r="E668" s="25">
        <v>19563.407692307694</v>
      </c>
    </row>
    <row r="669" spans="1:5" ht="15" customHeight="1">
      <c r="A669" s="21"/>
      <c r="B669" s="22" t="s">
        <v>654</v>
      </c>
      <c r="C669" s="23">
        <v>1166</v>
      </c>
      <c r="D669" s="24">
        <v>136435</v>
      </c>
      <c r="E669" s="25">
        <v>117.01114922813036</v>
      </c>
    </row>
    <row r="670" spans="1:5" ht="15" customHeight="1">
      <c r="A670" s="12" t="s">
        <v>702</v>
      </c>
      <c r="B670" s="13"/>
      <c r="C670" s="18">
        <v>107625</v>
      </c>
      <c r="D670" s="19">
        <v>45984208</v>
      </c>
      <c r="E670" s="20">
        <v>427.2632566782811</v>
      </c>
    </row>
    <row r="671" spans="1:5" ht="15" customHeight="1">
      <c r="A671" s="26" t="s">
        <v>703</v>
      </c>
      <c r="B671" s="27"/>
      <c r="C671" s="28">
        <v>3166620</v>
      </c>
      <c r="D671" s="29">
        <v>1210854977</v>
      </c>
      <c r="E671" s="30">
        <v>382.38089098155132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Pivot Table 2</vt:lpstr>
      <vt:lpstr>Sheet2</vt:lpstr>
      <vt:lpstr>Pivot 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Subhajit Laha</cp:lastModifiedBy>
  <dcterms:created xsi:type="dcterms:W3CDTF">2022-05-19T04:36:04Z</dcterms:created>
  <dcterms:modified xsi:type="dcterms:W3CDTF">2022-11-15T15:51:03Z</dcterms:modified>
</cp:coreProperties>
</file>