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crowded_scatterplot/A_Inputs/"/>
    </mc:Choice>
  </mc:AlternateContent>
  <xr:revisionPtr revIDLastSave="0" documentId="13_ncr:1_{DD51B123-AA6C-1F4F-9CC3-FE635D649DA2}" xr6:coauthVersionLast="46" xr6:coauthVersionMax="46" xr10:uidLastSave="{00000000-0000-0000-0000-000000000000}"/>
  <bookViews>
    <workbookView xWindow="11120" yWindow="940" windowWidth="16840" windowHeight="20340" xr2:uid="{2042E96D-9F05-8D48-B2D5-FC9750368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28" i="1"/>
  <c r="E25" i="1"/>
  <c r="E21" i="1"/>
  <c r="E18" i="1"/>
  <c r="C13" i="1"/>
  <c r="I2" i="1"/>
  <c r="B28" i="1" s="1"/>
  <c r="I3" i="1"/>
  <c r="D2" i="1"/>
  <c r="D4" i="1"/>
  <c r="G9" i="1"/>
  <c r="G6" i="1"/>
  <c r="C6" i="1"/>
  <c r="D3" i="1" s="1"/>
  <c r="F2" i="1"/>
  <c r="G8" i="1" s="1"/>
  <c r="D9" i="1"/>
  <c r="C3" i="1" s="1"/>
  <c r="G4" i="1"/>
  <c r="F7" i="1" s="1"/>
  <c r="C12" i="1" l="1"/>
  <c r="C11" i="1"/>
  <c r="C16" i="1"/>
  <c r="C15" i="1"/>
  <c r="F16" i="1"/>
  <c r="F23" i="1"/>
  <c r="F30" i="1"/>
  <c r="B16" i="1"/>
  <c r="C14" i="1"/>
  <c r="B12" i="1"/>
  <c r="E12" i="1" s="1"/>
  <c r="B11" i="1"/>
  <c r="B15" i="1"/>
  <c r="E15" i="1" s="1"/>
  <c r="E16" i="1" s="1"/>
  <c r="G16" i="1" s="1"/>
  <c r="F15" i="1" s="1"/>
  <c r="G15" i="1" s="1"/>
  <c r="F14" i="1" s="1"/>
  <c r="G14" i="1" s="1"/>
  <c r="B19" i="1"/>
  <c r="E19" i="1" s="1"/>
  <c r="E20" i="1" s="1"/>
  <c r="B18" i="1"/>
  <c r="B23" i="1"/>
  <c r="B26" i="1"/>
  <c r="E26" i="1" s="1"/>
  <c r="E27" i="1" s="1"/>
  <c r="F3" i="1"/>
  <c r="G3" i="1" s="1"/>
  <c r="B25" i="1"/>
  <c r="C8" i="1"/>
  <c r="D8" i="1" s="1"/>
  <c r="B22" i="1"/>
  <c r="E22" i="1" s="1"/>
  <c r="E23" i="1" s="1"/>
  <c r="G23" i="1" s="1"/>
  <c r="F22" i="1" s="1"/>
  <c r="G22" i="1" s="1"/>
  <c r="F21" i="1" s="1"/>
  <c r="G21" i="1" s="1"/>
  <c r="B27" i="1"/>
  <c r="B30" i="1"/>
  <c r="B21" i="1"/>
  <c r="B20" i="1"/>
  <c r="B14" i="1"/>
  <c r="B29" i="1"/>
  <c r="E29" i="1" s="1"/>
  <c r="E30" i="1" s="1"/>
  <c r="G30" i="1" s="1"/>
  <c r="F29" i="1" s="1"/>
  <c r="G29" i="1" s="1"/>
  <c r="F28" i="1" s="1"/>
  <c r="G28" i="1" s="1"/>
  <c r="B13" i="1"/>
  <c r="D13" i="1" s="1"/>
  <c r="F8" i="1"/>
  <c r="E8" i="1" s="1"/>
  <c r="G7" i="1"/>
  <c r="E7" i="1" s="1"/>
  <c r="B3" i="1"/>
  <c r="D11" i="1" l="1"/>
  <c r="I5" i="1"/>
  <c r="E13" i="1"/>
  <c r="I6" i="1"/>
  <c r="D16" i="1"/>
  <c r="D14" i="1"/>
  <c r="F27" i="1"/>
  <c r="G27" i="1" s="1"/>
  <c r="F26" i="1" s="1"/>
  <c r="G26" i="1" s="1"/>
  <c r="F25" i="1" s="1"/>
  <c r="G25" i="1" s="1"/>
  <c r="F13" i="1"/>
  <c r="G13" i="1" s="1"/>
  <c r="F12" i="1" s="1"/>
  <c r="G12" i="1" s="1"/>
  <c r="F11" i="1" s="1"/>
  <c r="G11" i="1" s="1"/>
  <c r="F20" i="1"/>
  <c r="G20" i="1" s="1"/>
  <c r="F19" i="1" s="1"/>
  <c r="G19" i="1" s="1"/>
  <c r="F18" i="1" s="1"/>
  <c r="G18" i="1" s="1"/>
  <c r="D15" i="1"/>
  <c r="C7" i="1"/>
  <c r="D7" i="1" s="1"/>
  <c r="C23" i="1"/>
  <c r="D23" i="1" s="1"/>
  <c r="C18" i="1"/>
  <c r="D18" i="1" s="1"/>
  <c r="C19" i="1"/>
  <c r="D19" i="1" s="1"/>
  <c r="C20" i="1"/>
  <c r="D20" i="1" s="1"/>
  <c r="C21" i="1"/>
  <c r="D21" i="1" s="1"/>
  <c r="C22" i="1"/>
  <c r="D22" i="1" s="1"/>
  <c r="D12" i="1"/>
  <c r="C29" i="1" l="1"/>
  <c r="D29" i="1" s="1"/>
  <c r="C30" i="1"/>
  <c r="D30" i="1" s="1"/>
  <c r="C27" i="1"/>
  <c r="D27" i="1" s="1"/>
  <c r="C25" i="1"/>
  <c r="D25" i="1" s="1"/>
  <c r="C26" i="1"/>
  <c r="D26" i="1" s="1"/>
  <c r="C28" i="1"/>
  <c r="D28" i="1" s="1"/>
</calcChain>
</file>

<file path=xl/sharedStrings.xml><?xml version="1.0" encoding="utf-8"?>
<sst xmlns="http://schemas.openxmlformats.org/spreadsheetml/2006/main" count="43" uniqueCount="43">
  <si>
    <t>border_ymax</t>
  </si>
  <si>
    <t>border_ymin</t>
  </si>
  <si>
    <t>border_xmax</t>
  </si>
  <si>
    <t>border_xmin</t>
  </si>
  <si>
    <t>divider_h</t>
  </si>
  <si>
    <t>divider_v12</t>
  </si>
  <si>
    <t>divider_v23</t>
  </si>
  <si>
    <t>x_size</t>
  </si>
  <si>
    <t>x_min</t>
  </si>
  <si>
    <t>x_max</t>
  </si>
  <si>
    <t>y_size</t>
  </si>
  <si>
    <t>y_min</t>
  </si>
  <si>
    <t>y_max</t>
  </si>
  <si>
    <t>x_check</t>
  </si>
  <si>
    <t>y_check</t>
  </si>
  <si>
    <t>title_11</t>
  </si>
  <si>
    <t>title_12</t>
  </si>
  <si>
    <t>title_21</t>
  </si>
  <si>
    <t>title_22</t>
  </si>
  <si>
    <t>title_31</t>
  </si>
  <si>
    <t>title_32</t>
  </si>
  <si>
    <t>plot_11</t>
  </si>
  <si>
    <t>plot_12</t>
  </si>
  <si>
    <t>plot_21</t>
  </si>
  <si>
    <t>plot_22</t>
  </si>
  <si>
    <t>plot_31</t>
  </si>
  <si>
    <t>plot_32</t>
  </si>
  <si>
    <t>text_11</t>
  </si>
  <si>
    <t>text_12</t>
  </si>
  <si>
    <t>text_21</t>
  </si>
  <si>
    <t>text_22</t>
  </si>
  <si>
    <t>text_31</t>
  </si>
  <si>
    <t>text_32</t>
  </si>
  <si>
    <t>spacer_1</t>
  </si>
  <si>
    <t>spacer_2</t>
  </si>
  <si>
    <t>spacer_3</t>
  </si>
  <si>
    <t>spacer_4</t>
  </si>
  <si>
    <t>aspect_ratio</t>
  </si>
  <si>
    <t>x_unit</t>
  </si>
  <si>
    <t>y_unit</t>
  </si>
  <si>
    <t>stat_name</t>
  </si>
  <si>
    <t>stat_measure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</si>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</sst>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439E-0AB1-2841-9D1F-D7A214D372DE}">
  <dimension ref="A1:I30"/>
  <sheetViews>
    <sheetView tabSelected="1" workbookViewId="0">
      <selection activeCell="E15" sqref="E15"/>
    </sheetView>
  </sheetViews>
  <sheetFormatPr baseColWidth="10" defaultRowHeight="16" x14ac:dyDescent="0.2"/>
  <cols>
    <col min="1" max="1" width="11.83203125" bestFit="1" customWidth="1"/>
    <col min="2" max="3" width="6.1640625" bestFit="1" customWidth="1"/>
    <col min="4" max="4" width="6.5" bestFit="1" customWidth="1"/>
    <col min="5" max="6" width="6.1640625" bestFit="1" customWidth="1"/>
    <col min="7" max="7" width="6.5" bestFit="1" customWidth="1"/>
  </cols>
  <sheetData>
    <row r="1" spans="1:9" x14ac:dyDescent="0.2">
      <c r="A1" t="s">
        <v>42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40</v>
      </c>
      <c r="I1" t="s">
        <v>41</v>
      </c>
    </row>
    <row r="2" spans="1:9" x14ac:dyDescent="0.2">
      <c r="A2" t="s">
        <v>0</v>
      </c>
      <c r="B2">
        <v>36</v>
      </c>
      <c r="C2">
        <v>0</v>
      </c>
      <c r="D2">
        <f>C2+B2</f>
        <v>36</v>
      </c>
      <c r="E2">
        <v>0.5</v>
      </c>
      <c r="F2">
        <f>G2-E2</f>
        <v>23.5</v>
      </c>
      <c r="G2">
        <v>24</v>
      </c>
      <c r="H2" t="s">
        <v>38</v>
      </c>
      <c r="I2">
        <f>(36-B6-B7-B8-B9)/3</f>
        <v>11</v>
      </c>
    </row>
    <row r="3" spans="1:9" x14ac:dyDescent="0.2">
      <c r="A3" t="s">
        <v>4</v>
      </c>
      <c r="B3">
        <f>D3-C3</f>
        <v>35</v>
      </c>
      <c r="C3">
        <f>D9</f>
        <v>0.5</v>
      </c>
      <c r="D3">
        <f>C6</f>
        <v>35.5</v>
      </c>
      <c r="E3">
        <v>1</v>
      </c>
      <c r="F3">
        <f>G4+I3</f>
        <v>11.5</v>
      </c>
      <c r="G3">
        <f>F3+E3</f>
        <v>12.5</v>
      </c>
      <c r="H3" t="s">
        <v>39</v>
      </c>
      <c r="I3">
        <f>(24-E2-E3-E4)/2</f>
        <v>11</v>
      </c>
    </row>
    <row r="4" spans="1:9" x14ac:dyDescent="0.2">
      <c r="A4" t="s">
        <v>1</v>
      </c>
      <c r="B4">
        <v>36</v>
      </c>
      <c r="C4">
        <v>0</v>
      </c>
      <c r="D4">
        <f>C4+B4</f>
        <v>36</v>
      </c>
      <c r="E4">
        <v>0.5</v>
      </c>
      <c r="F4">
        <v>0</v>
      </c>
      <c r="G4">
        <f>F4+E4</f>
        <v>0.5</v>
      </c>
      <c r="H4" t="s">
        <v>37</v>
      </c>
      <c r="I4">
        <v>1.6015600000000001</v>
      </c>
    </row>
    <row r="5" spans="1:9" x14ac:dyDescent="0.2">
      <c r="A5" s="2" t="s">
        <v>33</v>
      </c>
      <c r="H5" t="s">
        <v>13</v>
      </c>
      <c r="I5">
        <f>B6+B7+B8+B9+B11+B18+B25</f>
        <v>36</v>
      </c>
    </row>
    <row r="6" spans="1:9" x14ac:dyDescent="0.2">
      <c r="A6" t="s">
        <v>2</v>
      </c>
      <c r="B6">
        <v>0.5</v>
      </c>
      <c r="C6">
        <f>D6-B6</f>
        <v>35.5</v>
      </c>
      <c r="D6">
        <v>36</v>
      </c>
      <c r="E6">
        <v>24</v>
      </c>
      <c r="F6">
        <v>0</v>
      </c>
      <c r="G6">
        <f>F6+E6</f>
        <v>24</v>
      </c>
      <c r="H6" t="s">
        <v>14</v>
      </c>
      <c r="I6" s="1">
        <f>E2+E3+E4+E11+E12+E13+E14+E15+E16</f>
        <v>24</v>
      </c>
    </row>
    <row r="7" spans="1:9" x14ac:dyDescent="0.2">
      <c r="A7" t="s">
        <v>6</v>
      </c>
      <c r="B7">
        <v>1</v>
      </c>
      <c r="C7">
        <f>I2+D8</f>
        <v>23.5</v>
      </c>
      <c r="D7">
        <f>C7+B7</f>
        <v>24.5</v>
      </c>
      <c r="E7">
        <f>G7-F7</f>
        <v>23</v>
      </c>
      <c r="F7">
        <f>G4</f>
        <v>0.5</v>
      </c>
      <c r="G7">
        <f>F2</f>
        <v>23.5</v>
      </c>
      <c r="H7" s="1"/>
    </row>
    <row r="8" spans="1:9" x14ac:dyDescent="0.2">
      <c r="A8" t="s">
        <v>5</v>
      </c>
      <c r="B8">
        <v>1</v>
      </c>
      <c r="C8">
        <f>D9+I2</f>
        <v>11.5</v>
      </c>
      <c r="D8">
        <f>C8+B8</f>
        <v>12.5</v>
      </c>
      <c r="E8">
        <f>G8-F8</f>
        <v>23</v>
      </c>
      <c r="F8">
        <f>G4</f>
        <v>0.5</v>
      </c>
      <c r="G8">
        <f>F2</f>
        <v>23.5</v>
      </c>
    </row>
    <row r="9" spans="1:9" x14ac:dyDescent="0.2">
      <c r="A9" t="s">
        <v>3</v>
      </c>
      <c r="B9">
        <v>0.5</v>
      </c>
      <c r="C9">
        <v>0</v>
      </c>
      <c r="D9">
        <f>C9+B9</f>
        <v>0.5</v>
      </c>
      <c r="E9">
        <v>24</v>
      </c>
      <c r="F9">
        <v>0</v>
      </c>
      <c r="G9">
        <f>F9+E9</f>
        <v>24</v>
      </c>
    </row>
    <row r="10" spans="1:9" x14ac:dyDescent="0.2">
      <c r="A10" s="2" t="s">
        <v>34</v>
      </c>
    </row>
    <row r="11" spans="1:9" x14ac:dyDescent="0.2">
      <c r="A11" t="s">
        <v>16</v>
      </c>
      <c r="B11">
        <f t="shared" ref="B11:B16" si="0">$I$2</f>
        <v>11</v>
      </c>
      <c r="C11">
        <f t="shared" ref="C11:C16" si="1">$D$9</f>
        <v>0.5</v>
      </c>
      <c r="D11">
        <f>C11+B11</f>
        <v>11.5</v>
      </c>
      <c r="E11" s="3">
        <v>0.7</v>
      </c>
      <c r="F11">
        <f>G12</f>
        <v>22.8</v>
      </c>
      <c r="G11">
        <f t="shared" ref="G11:G16" si="2">F11+E11</f>
        <v>23.5</v>
      </c>
      <c r="I11" s="1"/>
    </row>
    <row r="12" spans="1:9" x14ac:dyDescent="0.2">
      <c r="A12" t="s">
        <v>22</v>
      </c>
      <c r="B12">
        <f t="shared" si="0"/>
        <v>11</v>
      </c>
      <c r="C12">
        <f t="shared" si="1"/>
        <v>0.5</v>
      </c>
      <c r="D12">
        <f>C12+B12</f>
        <v>11.5</v>
      </c>
      <c r="E12">
        <f>B12/$I$4</f>
        <v>6.8683034041809234</v>
      </c>
      <c r="F12">
        <f>G13</f>
        <v>15.931696595819076</v>
      </c>
      <c r="G12">
        <f t="shared" si="2"/>
        <v>22.8</v>
      </c>
    </row>
    <row r="13" spans="1:9" x14ac:dyDescent="0.2">
      <c r="A13" t="s">
        <v>28</v>
      </c>
      <c r="B13">
        <f t="shared" si="0"/>
        <v>11</v>
      </c>
      <c r="C13">
        <f>$D$9</f>
        <v>0.5</v>
      </c>
      <c r="D13">
        <f>C13+B13</f>
        <v>11.5</v>
      </c>
      <c r="E13">
        <f>$I$3-E12-E11</f>
        <v>3.4316965958190764</v>
      </c>
      <c r="F13">
        <f>$G$3</f>
        <v>12.5</v>
      </c>
      <c r="G13">
        <f t="shared" si="2"/>
        <v>15.931696595819076</v>
      </c>
    </row>
    <row r="14" spans="1:9" x14ac:dyDescent="0.2">
      <c r="A14" t="s">
        <v>15</v>
      </c>
      <c r="B14">
        <f t="shared" si="0"/>
        <v>11</v>
      </c>
      <c r="C14">
        <f>$D$9</f>
        <v>0.5</v>
      </c>
      <c r="D14">
        <f>C14+B14</f>
        <v>11.5</v>
      </c>
      <c r="E14">
        <f>E11</f>
        <v>0.7</v>
      </c>
      <c r="F14">
        <f>G15</f>
        <v>10.8</v>
      </c>
      <c r="G14">
        <f t="shared" si="2"/>
        <v>11.5</v>
      </c>
    </row>
    <row r="15" spans="1:9" x14ac:dyDescent="0.2">
      <c r="A15" t="s">
        <v>21</v>
      </c>
      <c r="B15">
        <f t="shared" si="0"/>
        <v>11</v>
      </c>
      <c r="C15">
        <f t="shared" si="1"/>
        <v>0.5</v>
      </c>
      <c r="D15">
        <f t="shared" ref="D15:D16" si="3">C15+B15</f>
        <v>11.5</v>
      </c>
      <c r="E15">
        <f>B15/$I$4</f>
        <v>6.8683034041809234</v>
      </c>
      <c r="F15">
        <f>G16</f>
        <v>3.9316965958190764</v>
      </c>
      <c r="G15">
        <f t="shared" si="2"/>
        <v>10.8</v>
      </c>
    </row>
    <row r="16" spans="1:9" x14ac:dyDescent="0.2">
      <c r="A16" t="s">
        <v>27</v>
      </c>
      <c r="B16">
        <f t="shared" si="0"/>
        <v>11</v>
      </c>
      <c r="C16">
        <f t="shared" si="1"/>
        <v>0.5</v>
      </c>
      <c r="D16">
        <f t="shared" si="3"/>
        <v>11.5</v>
      </c>
      <c r="E16">
        <f>$I$3-E15-E14</f>
        <v>3.4316965958190764</v>
      </c>
      <c r="F16">
        <f>$G$4</f>
        <v>0.5</v>
      </c>
      <c r="G16">
        <f t="shared" si="2"/>
        <v>3.9316965958190764</v>
      </c>
    </row>
    <row r="17" spans="1:7" x14ac:dyDescent="0.2">
      <c r="A17" s="2" t="s">
        <v>35</v>
      </c>
    </row>
    <row r="18" spans="1:7" x14ac:dyDescent="0.2">
      <c r="A18" t="s">
        <v>18</v>
      </c>
      <c r="B18">
        <f t="shared" ref="B18:B23" si="4">$I$2</f>
        <v>11</v>
      </c>
      <c r="C18">
        <f t="shared" ref="C18:C23" si="5">$D$8</f>
        <v>12.5</v>
      </c>
      <c r="D18">
        <f t="shared" ref="D18:D23" si="6">C18+B18</f>
        <v>23.5</v>
      </c>
      <c r="E18">
        <f>E11</f>
        <v>0.7</v>
      </c>
      <c r="F18">
        <f>G19</f>
        <v>22.8</v>
      </c>
      <c r="G18">
        <f t="shared" ref="G18:G23" si="7">F18+E18</f>
        <v>23.5</v>
      </c>
    </row>
    <row r="19" spans="1:7" x14ac:dyDescent="0.2">
      <c r="A19" t="s">
        <v>24</v>
      </c>
      <c r="B19">
        <f t="shared" si="4"/>
        <v>11</v>
      </c>
      <c r="C19">
        <f t="shared" si="5"/>
        <v>12.5</v>
      </c>
      <c r="D19">
        <f t="shared" si="6"/>
        <v>23.5</v>
      </c>
      <c r="E19">
        <f>B19/$I$4</f>
        <v>6.8683034041809234</v>
      </c>
      <c r="F19">
        <f>G20</f>
        <v>15.931696595819076</v>
      </c>
      <c r="G19">
        <f t="shared" si="7"/>
        <v>22.8</v>
      </c>
    </row>
    <row r="20" spans="1:7" x14ac:dyDescent="0.2">
      <c r="A20" t="s">
        <v>30</v>
      </c>
      <c r="B20">
        <f t="shared" si="4"/>
        <v>11</v>
      </c>
      <c r="C20">
        <f t="shared" si="5"/>
        <v>12.5</v>
      </c>
      <c r="D20">
        <f t="shared" si="6"/>
        <v>23.5</v>
      </c>
      <c r="E20">
        <f>$I$3-E19-E18</f>
        <v>3.4316965958190764</v>
      </c>
      <c r="F20">
        <f>$G$3</f>
        <v>12.5</v>
      </c>
      <c r="G20">
        <f t="shared" si="7"/>
        <v>15.931696595819076</v>
      </c>
    </row>
    <row r="21" spans="1:7" x14ac:dyDescent="0.2">
      <c r="A21" t="s">
        <v>17</v>
      </c>
      <c r="B21">
        <f t="shared" si="4"/>
        <v>11</v>
      </c>
      <c r="C21">
        <f>$D$8</f>
        <v>12.5</v>
      </c>
      <c r="D21">
        <f t="shared" si="6"/>
        <v>23.5</v>
      </c>
      <c r="E21">
        <f>E11</f>
        <v>0.7</v>
      </c>
      <c r="F21">
        <f>G22</f>
        <v>10.8</v>
      </c>
      <c r="G21">
        <f t="shared" si="7"/>
        <v>11.5</v>
      </c>
    </row>
    <row r="22" spans="1:7" x14ac:dyDescent="0.2">
      <c r="A22" t="s">
        <v>23</v>
      </c>
      <c r="B22">
        <f t="shared" si="4"/>
        <v>11</v>
      </c>
      <c r="C22">
        <f t="shared" si="5"/>
        <v>12.5</v>
      </c>
      <c r="D22">
        <f t="shared" si="6"/>
        <v>23.5</v>
      </c>
      <c r="E22">
        <f>B22/$I$4</f>
        <v>6.8683034041809234</v>
      </c>
      <c r="F22">
        <f>G23</f>
        <v>3.9316965958190764</v>
      </c>
      <c r="G22">
        <f t="shared" si="7"/>
        <v>10.8</v>
      </c>
    </row>
    <row r="23" spans="1:7" x14ac:dyDescent="0.2">
      <c r="A23" t="s">
        <v>29</v>
      </c>
      <c r="B23">
        <f t="shared" si="4"/>
        <v>11</v>
      </c>
      <c r="C23">
        <f t="shared" si="5"/>
        <v>12.5</v>
      </c>
      <c r="D23">
        <f t="shared" si="6"/>
        <v>23.5</v>
      </c>
      <c r="E23">
        <f>$I$3-E22-E21</f>
        <v>3.4316965958190764</v>
      </c>
      <c r="F23">
        <f>$G$4</f>
        <v>0.5</v>
      </c>
      <c r="G23">
        <f t="shared" si="7"/>
        <v>3.9316965958190764</v>
      </c>
    </row>
    <row r="24" spans="1:7" x14ac:dyDescent="0.2">
      <c r="A24" s="2" t="s">
        <v>36</v>
      </c>
    </row>
    <row r="25" spans="1:7" x14ac:dyDescent="0.2">
      <c r="A25" t="s">
        <v>20</v>
      </c>
      <c r="B25">
        <f t="shared" ref="B25:B30" si="8">$I$2</f>
        <v>11</v>
      </c>
      <c r="C25">
        <f t="shared" ref="C25:C30" si="9">$D$7</f>
        <v>24.5</v>
      </c>
      <c r="D25">
        <f t="shared" ref="D25:D30" si="10">C25+B25</f>
        <v>35.5</v>
      </c>
      <c r="E25">
        <f>E11</f>
        <v>0.7</v>
      </c>
      <c r="F25">
        <f>G26</f>
        <v>22.8</v>
      </c>
      <c r="G25">
        <f t="shared" ref="G25:G30" si="11">F25+E25</f>
        <v>23.5</v>
      </c>
    </row>
    <row r="26" spans="1:7" x14ac:dyDescent="0.2">
      <c r="A26" t="s">
        <v>26</v>
      </c>
      <c r="B26">
        <f t="shared" si="8"/>
        <v>11</v>
      </c>
      <c r="C26">
        <f t="shared" si="9"/>
        <v>24.5</v>
      </c>
      <c r="D26">
        <f t="shared" si="10"/>
        <v>35.5</v>
      </c>
      <c r="E26">
        <f>B26/$I$4</f>
        <v>6.8683034041809234</v>
      </c>
      <c r="F26">
        <f>G27</f>
        <v>15.931696595819076</v>
      </c>
      <c r="G26">
        <f t="shared" si="11"/>
        <v>22.8</v>
      </c>
    </row>
    <row r="27" spans="1:7" x14ac:dyDescent="0.2">
      <c r="A27" t="s">
        <v>32</v>
      </c>
      <c r="B27">
        <f t="shared" si="8"/>
        <v>11</v>
      </c>
      <c r="C27">
        <f t="shared" si="9"/>
        <v>24.5</v>
      </c>
      <c r="D27">
        <f t="shared" si="10"/>
        <v>35.5</v>
      </c>
      <c r="E27">
        <f>$I$3-E26-E25</f>
        <v>3.4316965958190764</v>
      </c>
      <c r="F27">
        <f>$G$3</f>
        <v>12.5</v>
      </c>
      <c r="G27">
        <f t="shared" si="11"/>
        <v>15.931696595819076</v>
      </c>
    </row>
    <row r="28" spans="1:7" x14ac:dyDescent="0.2">
      <c r="A28" t="s">
        <v>19</v>
      </c>
      <c r="B28">
        <f t="shared" si="8"/>
        <v>11</v>
      </c>
      <c r="C28">
        <f>$D$7</f>
        <v>24.5</v>
      </c>
      <c r="D28">
        <f t="shared" si="10"/>
        <v>35.5</v>
      </c>
      <c r="E28">
        <f>E11</f>
        <v>0.7</v>
      </c>
      <c r="F28">
        <f>G29</f>
        <v>10.8</v>
      </c>
      <c r="G28">
        <f t="shared" si="11"/>
        <v>11.5</v>
      </c>
    </row>
    <row r="29" spans="1:7" x14ac:dyDescent="0.2">
      <c r="A29" t="s">
        <v>25</v>
      </c>
      <c r="B29">
        <f t="shared" si="8"/>
        <v>11</v>
      </c>
      <c r="C29">
        <f t="shared" si="9"/>
        <v>24.5</v>
      </c>
      <c r="D29">
        <f t="shared" si="10"/>
        <v>35.5</v>
      </c>
      <c r="E29">
        <f>B29/$I$4</f>
        <v>6.8683034041809234</v>
      </c>
      <c r="F29">
        <f>G30</f>
        <v>3.9316965958190764</v>
      </c>
      <c r="G29">
        <f t="shared" si="11"/>
        <v>10.8</v>
      </c>
    </row>
    <row r="30" spans="1:7" x14ac:dyDescent="0.2">
      <c r="A30" t="s">
        <v>31</v>
      </c>
      <c r="B30">
        <f t="shared" si="8"/>
        <v>11</v>
      </c>
      <c r="C30">
        <f t="shared" si="9"/>
        <v>24.5</v>
      </c>
      <c r="D30">
        <f t="shared" si="10"/>
        <v>35.5</v>
      </c>
      <c r="E30">
        <f>$I$3-E29-E28</f>
        <v>3.4316965958190764</v>
      </c>
      <c r="F30">
        <f>$G$4</f>
        <v>0.5</v>
      </c>
      <c r="G30">
        <f t="shared" si="11"/>
        <v>3.9316965958190764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Mendelsohn</dc:creator>
  <cp:lastModifiedBy>Joshua Mendelsohn</cp:lastModifiedBy>
  <dcterms:created xsi:type="dcterms:W3CDTF">2021-02-06T19:45:43Z</dcterms:created>
  <dcterms:modified xsi:type="dcterms:W3CDTF">2021-02-18T15:45:12Z</dcterms:modified>
</cp:coreProperties>
</file>