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roadtrips/io_in/"/>
    </mc:Choice>
  </mc:AlternateContent>
  <xr:revisionPtr revIDLastSave="0" documentId="13_ncr:1_{BDE174D1-C979-1E44-A0C9-E11B798345BF}" xr6:coauthVersionLast="47" xr6:coauthVersionMax="47" xr10:uidLastSave="{00000000-0000-0000-0000-000000000000}"/>
  <bookViews>
    <workbookView xWindow="17520" yWindow="500" windowWidth="13020" windowHeight="21900" xr2:uid="{724935DA-9DBD-364F-92E1-C441C90E19CB}"/>
  </bookViews>
  <sheets>
    <sheet name="Cities" sheetId="9" r:id="rId1"/>
    <sheet name="Climate" sheetId="10" r:id="rId2"/>
    <sheet name="Regions" sheetId="8" r:id="rId3"/>
    <sheet name="Omiss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9" l="1"/>
  <c r="O3" i="9"/>
  <c r="Q3" i="9"/>
  <c r="P3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8" i="9"/>
  <c r="Q18" i="9"/>
  <c r="P18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7" i="9"/>
  <c r="Q97" i="9"/>
  <c r="P97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O121" i="9"/>
  <c r="Q121" i="9"/>
  <c r="P121" i="9"/>
  <c r="P2" i="9"/>
  <c r="Q2" i="9"/>
  <c r="O2" i="9"/>
  <c r="F12" i="9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<sst xmlns="http://schemas.openxmlformats.org/spreadsheetml/2006/main" count="857" uniqueCount="423">
  <si>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</si>
  <si>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</si>
  <si>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</si>
  <si>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</si>
  <si>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</si>
  <si>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</si>
  <si>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</si>
  <si>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</si>
  <si>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</si>
  <si>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</si>
  <si>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</si>
  <si>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</si>
  <si>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</si>
  <si>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</si>
  <si>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</si>
  <si>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</si>
  <si>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</si>
  <si>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</si>
  <si>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</si>
  <si>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</si>
  <si>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</si>
  <si>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</si>
  <si>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</si>
  <si>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</si>
  <si>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</si>
  <si>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</si>
  <si>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</si>
  <si>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</si>
  <si>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</si>
  <si>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</si>
  <si>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</si>
  <si>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</si>
  <si>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</si>
  <si>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</si>
  <si>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</si>
  <si>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</si>
  <si>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</si>
  <si>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</si>
  <si>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</si>
  <si>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</si>
  <si>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</si>
  <si>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</si>
  <si>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</si>
  <si>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</si>
  <si>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</si>
  <si>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</si>
  <si>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</si>
  <si>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</si>
  <si>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</si>
  <si>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</si>
  <si>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</si>
  <si>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</si>
  <si>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</si>
  <si>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</si>
  <si>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</si>
  <si>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</si>
  <si>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</si>
  <si>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</si>
  <si>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</si>
  <si>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</si>
  <si>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</si>
  <si>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</si>
  <si>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</si>
  <si>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</si>
  <si>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</si>
  <si>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</si>
  <si>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</si>
  <si>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</si>
  <si>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</si>
  <si>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</si>
  <si>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</si>
  <si>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</si>
  <si>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</si>
  <si>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</si>
  <si>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</si>
  <si>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</si>
  <si>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</si>
  <si>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</si>
  <si>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</si>
  <si>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</si>
  <si>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</si>
  <si>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</si>
  <si>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</si>
  <si>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</si>
  <si>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</si>
  <si>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</si>
  <si>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</si>
  <si>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</si>
  <si>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</si>
  <si>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</si>
  <si>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</si>
  <si>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</si>
  <si>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</si>
  <si>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</si>
  <si>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</si>
  <si>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</si>
  <si>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</si>
  <si>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</si>
  <si>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</si>
  <si>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</si>
  <si>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</si>
  <si>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</si>
  <si>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</si>
  <si>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</si>
  <si>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</si>
  <si>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</si>
  <si>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</si>
  <si>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</si>
  <si>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</si>
  <si>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</si>
  <si>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</si>
  <si>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</si>
  <si>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</si>
  <si>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</si>
  <si>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</si>
  <si>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</si>
  <si>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</si>
  <si>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</si>
  <si>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</si>
  <si>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</si>
  <si>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</si>
  <si>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</si>
  <si>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</si>
  <si>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</si>
  <si>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</si>
  <si>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capital</t>
  </si>
  <si>
    <t>Juneau AK</t>
  </si>
  <si>
    <t>population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</si>
  <si>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</si>
  <si>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</si>
  <si>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</si>
  <si>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</si>
  <si>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</si>
  <si>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</si>
  <si>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</si>
  <si>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</si>
  <si>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</si>
  <si>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</si>
  <si>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</si>
  <si>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</si>
  <si>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</si>
  <si>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</si>
  <si>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</si>
  <si>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</si>
  <si>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</si>
  <si>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</si>
  <si>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</si>
  <si>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</si>
  <si>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</si>
  <si>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</si>
  <si>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</si>
  <si>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</si>
  <si>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</si>
  <si>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</si>
  <si>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</si>
  <si>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</si>
  <si>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</si>
  <si>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</si>
  <si>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</si>
  <si>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</si>
  <si>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</si>
  <si>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</si>
  <si>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</si>
  <si>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</si>
  <si>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</si>
  <si>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</si>
  <si>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</si>
  <si>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</si>
  <si>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</si>
  <si>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</si>
  <si>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</si>
  <si>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</si>
  <si>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</si>
  <si>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</si>
  <si>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</si>
  <si>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</si>
  <si>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</si>
  <si>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</si>
  <si>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</si>
  <si>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</si>
  <si>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</si>
  <si>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</si>
  <si>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</si>
  <si>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</si>
  <si>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</si>
  <si>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</si>
  <si>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</si>
  <si>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</si>
  <si>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</si>
  <si>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</si>
  <si>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</si>
  <si>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</si>
  <si>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</si>
  <si>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</si>
  <si>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</si>
  <si>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</si>
  <si>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</si>
  <si>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</si>
  <si>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</si>
  <si>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</si>
  <si>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</si>
  <si>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</si>
  <si>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</si>
  <si>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</si>
  <si>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</si>
  <si>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</si>
  <si>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</si>
  <si>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</si>
  <si>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</si>
  <si>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</si>
  <si>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</si>
  <si>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</si>
  <si>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</si>
  <si>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</si>
  <si>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</si>
  <si>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</si>
  <si>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</si>
  <si>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</si>
  <si>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</si>
  <si>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</si>
  <si>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</si>
  <si>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</si>
  <si>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</si>
  <si>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</si>
  <si>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</si>
  <si>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</si>
  <si>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</si>
  <si>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</si>
  <si>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</si>
  <si>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</si>
  <si>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</si>
  <si>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</si>
  <si>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</si>
  <si>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</si>
  <si>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</si>
  <si>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</si>
  <si>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</si>
  <si>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</si>
  <si>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</si>
  <si>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</si>
  <si>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significance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</si>
  <si>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</si>
  <si>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</si>
  <si>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</si>
  <si>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</si>
  <si>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</si>
  <si>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</si>
  <si>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</si>
  <si>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</si>
  <si>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</si>
  <si>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</si>
  <si>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</si>
  <si>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</si>
  <si>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</si>
  <si>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</si>
  <si>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</si>
  <si>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</si>
  <si>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</si>
  <si>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</si>
  <si>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</si>
  <si>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</si>
  <si>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</si>
  <si>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</si>
  <si>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</si>
  <si>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</si>
  <si>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</si>
  <si>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</si>
  <si>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</si>
  <si>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</si>
  <si>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</si>
  <si>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</si>
  <si>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</si>
  <si>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</si>
  <si>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</si>
  <si>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</si>
  <si>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</si>
  <si>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</si>
  <si>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</si>
  <si>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</si>
  <si>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</si>
  <si>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</si>
  <si>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</si>
  <si>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</si>
  <si>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</si>
  <si>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</si>
  <si>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</si>
  <si>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</si>
  <si>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</si>
  <si>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</si>
  <si>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</si>
  <si>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</si>
  <si>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</si>
  <si>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</si>
  <si>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</si>
  <si>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</si>
  <si>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</si>
  <si>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</si>
  <si>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</si>
  <si>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USW00094847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</si>
  <si>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</si>
  <si>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</si>
  <si>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</si>
  <si>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</si>
  <si>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</si>
  <si>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</si>
  <si>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</si>
  <si>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</si>
  <si>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</si>
  <si>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</si>
  <si>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</si>
  <si>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</si>
  <si>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</si>
  <si>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</si>
  <si>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</si>
  <si>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</si>
  <si>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USW00014733</t>
  </si>
  <si>
    <t>USW00094860</t>
  </si>
  <si>
    <t>USW00014768</t>
  </si>
  <si>
    <t>USW00013968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</si>
  <si>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</si>
  <si>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</si>
  <si>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</si>
  <si>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</si>
  <si>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</si>
  <si>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</si>
  <si>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</si>
  <si>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</si>
  <si>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</si>
  <si>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</si>
  <si>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</si>
  <si>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</si>
  <si>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</si>
  <si>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</si>
  <si>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</si>
  <si>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</si>
  <si>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</si>
  <si>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</si>
  <si>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</si>
  <si>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</si>
  <si>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</si>
  <si>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</si>
  <si>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</si>
  <si>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</si>
  <si>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</si>
  <si>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USW00024132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</si>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</sst>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Q1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7" x14ac:dyDescent="0.2">
      <c r="A1" s="1">
        <v>-1</v>
      </c>
      <c r="B1" s="1" t="s">
        <v>181</v>
      </c>
      <c r="C1" s="1" t="s">
        <v>128</v>
      </c>
      <c r="D1" s="5" t="s">
        <v>223</v>
      </c>
      <c r="E1" s="6" t="s">
        <v>222</v>
      </c>
      <c r="F1" s="23" t="s">
        <v>217</v>
      </c>
      <c r="G1" s="1" t="s">
        <v>191</v>
      </c>
      <c r="H1" s="4" t="s">
        <v>215</v>
      </c>
      <c r="I1" s="1" t="s">
        <v>216</v>
      </c>
      <c r="J1" s="13" t="s">
        <v>111</v>
      </c>
      <c r="K1" s="13" t="s">
        <v>112</v>
      </c>
      <c r="L1" s="5" t="s">
        <v>180</v>
      </c>
      <c r="M1" s="1" t="s">
        <v>218</v>
      </c>
      <c r="N1" s="1" t="s">
        <v>355</v>
      </c>
      <c r="O1" s="1" t="s">
        <v>400</v>
      </c>
      <c r="P1" s="1" t="s">
        <v>422</v>
      </c>
      <c r="Q1" s="1" t="s">
        <v>404</v>
      </c>
    </row>
    <row r="2" spans="1:17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128</v>
      </c>
      <c r="J2" s="13">
        <v>-149.9002778</v>
      </c>
      <c r="K2" s="13">
        <v>61.2180556</v>
      </c>
      <c r="L2" s="5" t="s">
        <v>209</v>
      </c>
      <c r="M2" s="1" t="s">
        <v>247</v>
      </c>
      <c r="N2" s="1" t="s">
        <v>358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</row>
    <row r="3" spans="1:17" x14ac:dyDescent="0.2">
      <c r="A3" s="1">
        <f t="shared" si="0"/>
        <v>1</v>
      </c>
      <c r="B3" s="5" t="s">
        <v>126</v>
      </c>
      <c r="C3" s="1" t="str">
        <f t="shared" si="1"/>
        <v>AK</v>
      </c>
      <c r="D3" s="5">
        <v>0</v>
      </c>
      <c r="E3" s="6"/>
      <c r="F3" s="23">
        <v>0</v>
      </c>
      <c r="G3" s="5" t="s">
        <v>125</v>
      </c>
      <c r="J3" s="13">
        <v>-134.42161300000001</v>
      </c>
      <c r="K3" s="13">
        <v>58.301448999999998</v>
      </c>
      <c r="L3" s="5" t="s">
        <v>209</v>
      </c>
      <c r="M3" s="1" t="s">
        <v>248</v>
      </c>
      <c r="N3" s="1" t="s">
        <v>358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Cold, Wet</v>
      </c>
    </row>
    <row r="4" spans="1:17" x14ac:dyDescent="0.2">
      <c r="A4" s="1">
        <f t="shared" si="0"/>
        <v>2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>
        <v>3.8</v>
      </c>
      <c r="G4" s="5" t="s">
        <v>128</v>
      </c>
      <c r="H4" s="4">
        <v>1181196</v>
      </c>
      <c r="J4" s="13">
        <v>-86.8103567</v>
      </c>
      <c r="K4" s="13">
        <v>33.518589200000001</v>
      </c>
      <c r="L4" s="5"/>
      <c r="M4" s="1" t="s">
        <v>249</v>
      </c>
      <c r="N4" s="1" t="s">
        <v>361</v>
      </c>
      <c r="O4" s="1" t="str">
        <f>LOOKUP(N4,Climate!A:A,Climate!B:B)</f>
        <v>Temperate</v>
      </c>
      <c r="P4" s="1" t="str">
        <f>LOOKUP(N4,Climate!A:A,Climate!D:D)</f>
        <v>Wet</v>
      </c>
      <c r="Q4" s="1" t="str">
        <f>LOOKUP(N4,Climate!A:A,Climate!C:C)</f>
        <v>Hot, Wet</v>
      </c>
    </row>
    <row r="5" spans="1:17" x14ac:dyDescent="0.2">
      <c r="A5" s="1">
        <f t="shared" si="0"/>
        <v>3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>
        <v>4</v>
      </c>
      <c r="G5" s="5" t="s">
        <v>125</v>
      </c>
      <c r="J5" s="13">
        <v>-86.307736800000001</v>
      </c>
      <c r="K5" s="13">
        <v>32.3792233</v>
      </c>
      <c r="L5" s="5"/>
      <c r="M5" s="1" t="s">
        <v>250</v>
      </c>
      <c r="N5" s="1" t="s">
        <v>361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</row>
    <row r="6" spans="1:17" x14ac:dyDescent="0.2">
      <c r="A6" s="1">
        <f t="shared" si="0"/>
        <v>4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125</v>
      </c>
      <c r="J6" s="13">
        <v>-92.289594800000003</v>
      </c>
      <c r="K6" s="13">
        <v>34.746480900000002</v>
      </c>
      <c r="L6" s="5"/>
      <c r="M6" s="1" t="s">
        <v>251</v>
      </c>
      <c r="N6" s="1" t="s">
        <v>361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</row>
    <row r="7" spans="1:17" s="11" customFormat="1" x14ac:dyDescent="0.2">
      <c r="A7" s="1">
        <f t="shared" si="0"/>
        <v>5</v>
      </c>
      <c r="B7" s="1" t="s">
        <v>211</v>
      </c>
      <c r="C7" s="1" t="str">
        <f t="shared" si="1"/>
        <v>AZ</v>
      </c>
      <c r="D7" s="12">
        <v>0</v>
      </c>
      <c r="E7" s="1"/>
      <c r="F7" s="24">
        <v>0</v>
      </c>
      <c r="G7" s="1" t="s">
        <v>240</v>
      </c>
      <c r="H7" s="4"/>
      <c r="I7" s="1" t="s">
        <v>192</v>
      </c>
      <c r="J7" s="14">
        <v>-111.62</v>
      </c>
      <c r="K7" s="14">
        <v>35.180556000000003</v>
      </c>
      <c r="L7" s="1"/>
      <c r="M7" s="27" t="s">
        <v>252</v>
      </c>
      <c r="N7" s="1" t="s">
        <v>362</v>
      </c>
      <c r="O7" s="1" t="str">
        <f>LOOKUP(N7,Climate!A:A,Climate!B:B)</f>
        <v>Arid Cold</v>
      </c>
      <c r="P7" s="1" t="str">
        <f>LOOKUP(N7,Climate!A:A,Climate!D:D)</f>
        <v>Dry</v>
      </c>
      <c r="Q7" s="1" t="str">
        <f>LOOKUP(N7,Climate!A:A,Climate!C:C)</f>
        <v>Dry</v>
      </c>
    </row>
    <row r="8" spans="1:17" x14ac:dyDescent="0.2">
      <c r="A8" s="1">
        <f t="shared" si="0"/>
        <v>6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125</v>
      </c>
      <c r="H8" s="4">
        <v>5015678</v>
      </c>
      <c r="J8" s="13">
        <v>-112.0740373</v>
      </c>
      <c r="K8" s="13">
        <v>33.448377100000002</v>
      </c>
      <c r="L8" s="5"/>
      <c r="M8" s="1" t="s">
        <v>252</v>
      </c>
      <c r="N8" s="1" t="s">
        <v>363</v>
      </c>
      <c r="O8" s="1" t="str">
        <f>LOOKUP(N8,Climate!A:A,Climate!B:B)</f>
        <v>Desert Hot</v>
      </c>
      <c r="P8" s="1" t="str">
        <f>LOOKUP(N8,Climate!A:A,Climate!D:D)</f>
        <v>Dry</v>
      </c>
      <c r="Q8" s="1" t="str">
        <f>LOOKUP(N8,Climate!A:A,Climate!C:C)</f>
        <v>Dry</v>
      </c>
    </row>
    <row r="9" spans="1:17" x14ac:dyDescent="0.2">
      <c r="A9" s="1">
        <f t="shared" si="0"/>
        <v>7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128</v>
      </c>
      <c r="H9" s="4">
        <v>1057597</v>
      </c>
      <c r="J9" s="13">
        <v>-110.9747108</v>
      </c>
      <c r="K9" s="13">
        <v>32.222606599999999</v>
      </c>
      <c r="L9" s="5"/>
      <c r="M9" s="1" t="s">
        <v>253</v>
      </c>
      <c r="N9" s="1" t="s">
        <v>363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</row>
    <row r="10" spans="1:17" x14ac:dyDescent="0.2">
      <c r="A10" s="1">
        <f t="shared" si="0"/>
        <v>8</v>
      </c>
      <c r="B10" s="1" t="s">
        <v>212</v>
      </c>
      <c r="C10" s="1" t="str">
        <f t="shared" si="1"/>
        <v>CA</v>
      </c>
      <c r="D10" s="12">
        <v>1</v>
      </c>
      <c r="F10" s="24">
        <v>0</v>
      </c>
      <c r="G10" s="1" t="s">
        <v>240</v>
      </c>
      <c r="I10" s="1" t="s">
        <v>198</v>
      </c>
      <c r="J10" s="14">
        <v>-124.163611</v>
      </c>
      <c r="K10" s="14">
        <v>40.801943999999999</v>
      </c>
      <c r="M10" s="27" t="s">
        <v>338</v>
      </c>
      <c r="N10" s="1" t="s">
        <v>364</v>
      </c>
      <c r="O10" s="1" t="str">
        <f>LOOKUP(N10,Climate!A:A,Climate!B:B)</f>
        <v>Temperate</v>
      </c>
      <c r="P10" s="1" t="str">
        <f>LOOKUP(N10,Climate!A:A,Climate!D:D)</f>
        <v>Wet</v>
      </c>
      <c r="Q10" s="1" t="str">
        <f>LOOKUP(N10,Climate!A:A,Climate!C:C)</f>
        <v xml:space="preserve">Dry, Warm </v>
      </c>
    </row>
    <row r="11" spans="1:17" x14ac:dyDescent="0.2">
      <c r="A11" s="1">
        <f t="shared" si="0"/>
        <v>9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127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254</v>
      </c>
      <c r="N11" s="1" t="s">
        <v>365</v>
      </c>
      <c r="O11" s="1" t="str">
        <f>LOOKUP(N11,Climate!A:A,Climate!B:B)</f>
        <v>Arid Hot</v>
      </c>
      <c r="P11" s="1" t="str">
        <f>LOOKUP(N11,Climate!A:A,Climate!D:D)</f>
        <v>Dry</v>
      </c>
      <c r="Q11" s="1" t="str">
        <f>LOOKUP(N11,Climate!A:A,Climate!C:C)</f>
        <v>Dry</v>
      </c>
    </row>
    <row r="12" spans="1:17" x14ac:dyDescent="0.2">
      <c r="A12" s="1">
        <f t="shared" si="0"/>
        <v>10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128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287</v>
      </c>
      <c r="N12" s="1" t="s">
        <v>366</v>
      </c>
      <c r="O12" s="1" t="str">
        <f>LOOKUP(N12,Climate!A:A,Climate!B:B)</f>
        <v>Temperate</v>
      </c>
      <c r="P12" s="1" t="str">
        <f>LOOKUP(N12,Climate!A:A,Climate!D:D)</f>
        <v>Wet</v>
      </c>
      <c r="Q12" s="1" t="str">
        <f>LOOKUP(N12,Climate!A:A,Climate!C:C)</f>
        <v xml:space="preserve">Dry, Hot </v>
      </c>
    </row>
    <row r="13" spans="1:17" x14ac:dyDescent="0.2">
      <c r="A13" s="1">
        <f t="shared" si="0"/>
        <v>11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127</v>
      </c>
      <c r="H13" s="4">
        <v>4667558</v>
      </c>
      <c r="J13" s="13">
        <v>-117.37549420000001</v>
      </c>
      <c r="K13" s="13">
        <v>33.980600500000001</v>
      </c>
      <c r="L13" s="5"/>
      <c r="M13" s="27" t="s">
        <v>287</v>
      </c>
      <c r="N13" s="1" t="s">
        <v>365</v>
      </c>
      <c r="O13" s="1" t="str">
        <f>LOOKUP(N13,Climate!A:A,Climate!B:B)</f>
        <v>Arid Hot</v>
      </c>
      <c r="P13" s="1" t="str">
        <f>LOOKUP(N13,Climate!A:A,Climate!D:D)</f>
        <v>Dry</v>
      </c>
      <c r="Q13" s="1" t="str">
        <f>LOOKUP(N13,Climate!A:A,Climate!C:C)</f>
        <v>Dry</v>
      </c>
    </row>
    <row r="14" spans="1:17" x14ac:dyDescent="0.2">
      <c r="A14" s="1">
        <f t="shared" si="0"/>
        <v>12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125</v>
      </c>
      <c r="H14" s="4">
        <v>2416702</v>
      </c>
      <c r="J14" s="13">
        <v>-121.49439959999999</v>
      </c>
      <c r="K14" s="13">
        <v>38.5815719</v>
      </c>
      <c r="L14" s="5"/>
      <c r="M14" s="1" t="s">
        <v>255</v>
      </c>
      <c r="N14" s="1" t="s">
        <v>366</v>
      </c>
      <c r="O14" s="1" t="str">
        <f>LOOKUP(N14,Climate!A:A,Climate!B:B)</f>
        <v>Temperate</v>
      </c>
      <c r="P14" s="1" t="str">
        <f>LOOKUP(N14,Climate!A:A,Climate!D:D)</f>
        <v>Wet</v>
      </c>
      <c r="Q14" s="1" t="str">
        <f>LOOKUP(N14,Climate!A:A,Climate!C:C)</f>
        <v xml:space="preserve">Dry, Hot </v>
      </c>
    </row>
    <row r="15" spans="1:17" x14ac:dyDescent="0.2">
      <c r="A15" s="1">
        <f t="shared" si="0"/>
        <v>13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127</v>
      </c>
      <c r="H15" s="4">
        <v>3276208</v>
      </c>
      <c r="J15" s="13">
        <v>-117.1610838</v>
      </c>
      <c r="K15" s="13">
        <v>32.715738000000002</v>
      </c>
      <c r="L15" s="5"/>
      <c r="M15" s="1" t="s">
        <v>301</v>
      </c>
      <c r="N15" s="1" t="s">
        <v>365</v>
      </c>
      <c r="O15" s="1" t="str">
        <f>LOOKUP(N15,Climate!A:A,Climate!B:B)</f>
        <v>Arid Hot</v>
      </c>
      <c r="P15" s="1" t="str">
        <f>LOOKUP(N15,Climate!A:A,Climate!D:D)</f>
        <v>Dry</v>
      </c>
      <c r="Q15" s="1" t="str">
        <f>LOOKUP(N15,Climate!A:A,Climate!C:C)</f>
        <v>Dry</v>
      </c>
    </row>
    <row r="16" spans="1:17" x14ac:dyDescent="0.2">
      <c r="A16" s="1">
        <f t="shared" si="0"/>
        <v>14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127</v>
      </c>
      <c r="H16" s="4">
        <v>4579599</v>
      </c>
      <c r="J16" s="13">
        <v>-122.4194155</v>
      </c>
      <c r="K16" s="13">
        <v>37.774929499999999</v>
      </c>
      <c r="L16" s="5"/>
      <c r="M16" s="1" t="s">
        <v>297</v>
      </c>
      <c r="N16" s="1" t="s">
        <v>364</v>
      </c>
      <c r="O16" s="1" t="str">
        <f>LOOKUP(N16,Climate!A:A,Climate!B:B)</f>
        <v>Temperate</v>
      </c>
      <c r="P16" s="1" t="str">
        <f>LOOKUP(N16,Climate!A:A,Climate!D:D)</f>
        <v>Wet</v>
      </c>
      <c r="Q16" s="1" t="str">
        <f>LOOKUP(N16,Climate!A:A,Climate!C:C)</f>
        <v xml:space="preserve">Dry, Warm </v>
      </c>
    </row>
    <row r="17" spans="1:17" x14ac:dyDescent="0.2">
      <c r="A17" s="1">
        <f t="shared" si="0"/>
        <v>15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127</v>
      </c>
      <c r="H17" s="4">
        <v>1938524</v>
      </c>
      <c r="J17" s="13">
        <v>-121.8863286</v>
      </c>
      <c r="K17" s="13">
        <v>37.338208199999997</v>
      </c>
      <c r="L17" s="5"/>
      <c r="M17" s="27" t="s">
        <v>297</v>
      </c>
      <c r="N17" s="1" t="s">
        <v>366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Hot </v>
      </c>
    </row>
    <row r="18" spans="1:17" x14ac:dyDescent="0.2">
      <c r="A18" s="1">
        <f t="shared" si="0"/>
        <v>16</v>
      </c>
      <c r="B18" s="1" t="s">
        <v>210</v>
      </c>
      <c r="C18" s="1" t="str">
        <f t="shared" si="1"/>
        <v>CA</v>
      </c>
      <c r="D18" s="12">
        <v>0</v>
      </c>
      <c r="F18" s="24">
        <v>0</v>
      </c>
      <c r="G18" s="1" t="s">
        <v>240</v>
      </c>
      <c r="I18" s="1" t="s">
        <v>203</v>
      </c>
      <c r="J18" s="14">
        <v>-120.38166699999999</v>
      </c>
      <c r="K18" s="14">
        <v>37.984444000000003</v>
      </c>
      <c r="M18" s="27" t="s">
        <v>337</v>
      </c>
      <c r="N18" s="1" t="s">
        <v>366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</row>
    <row r="19" spans="1:17" x14ac:dyDescent="0.2">
      <c r="A19" s="1">
        <f t="shared" si="0"/>
        <v>17</v>
      </c>
      <c r="B19" s="5" t="s">
        <v>185</v>
      </c>
      <c r="C19" s="1" t="str">
        <f t="shared" si="1"/>
        <v>CO</v>
      </c>
      <c r="D19" s="12">
        <v>0</v>
      </c>
      <c r="F19" s="24">
        <v>0</v>
      </c>
      <c r="G19" s="1" t="s">
        <v>128</v>
      </c>
      <c r="J19" s="14">
        <v>-104.825278</v>
      </c>
      <c r="K19" s="14">
        <v>38.833888999999999</v>
      </c>
      <c r="M19" s="1" t="s">
        <v>320</v>
      </c>
      <c r="N19" s="1" t="s">
        <v>362</v>
      </c>
      <c r="O19" s="1" t="str">
        <f>LOOKUP(N19,Climate!A:A,Climate!B:B)</f>
        <v>Arid Cold</v>
      </c>
      <c r="P19" s="1" t="str">
        <f>LOOKUP(N19,Climate!A:A,Climate!D:D)</f>
        <v>Dry</v>
      </c>
      <c r="Q19" s="1" t="str">
        <f>LOOKUP(N19,Climate!A:A,Climate!C:C)</f>
        <v>Dry</v>
      </c>
    </row>
    <row r="20" spans="1:17" x14ac:dyDescent="0.2">
      <c r="A20" s="1">
        <f t="shared" si="0"/>
        <v>18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125</v>
      </c>
      <c r="H20" s="4">
        <v>2985871</v>
      </c>
      <c r="J20" s="13">
        <v>-104.990251</v>
      </c>
      <c r="K20" s="13">
        <v>39.739235800000003</v>
      </c>
      <c r="L20" s="5"/>
      <c r="M20" s="1" t="s">
        <v>256</v>
      </c>
      <c r="N20" s="1" t="s">
        <v>362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</row>
    <row r="21" spans="1:17" x14ac:dyDescent="0.2">
      <c r="A21" s="1">
        <f t="shared" si="0"/>
        <v>19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>
        <v>2.1</v>
      </c>
      <c r="G21" s="5" t="s">
        <v>125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257</v>
      </c>
      <c r="N21" s="1" t="s">
        <v>367</v>
      </c>
      <c r="O21" s="1" t="str">
        <f>LOOKUP(N21,Climate!A:A,Climate!B:B)</f>
        <v>Continental</v>
      </c>
      <c r="P21" s="1" t="str">
        <f>LOOKUP(N21,Climate!A:A,Climate!D:D)</f>
        <v>Wet</v>
      </c>
      <c r="Q21" s="1" t="str">
        <f>LOOKUP(N21,Climate!A:A,Climate!C:C)</f>
        <v>Hot, Wet</v>
      </c>
    </row>
    <row r="22" spans="1:17" x14ac:dyDescent="0.2">
      <c r="A22" s="1">
        <f t="shared" si="0"/>
        <v>20</v>
      </c>
      <c r="B22" s="5" t="s">
        <v>186</v>
      </c>
      <c r="C22" s="1" t="str">
        <f t="shared" si="1"/>
        <v>CT</v>
      </c>
      <c r="D22" s="5">
        <v>1</v>
      </c>
      <c r="E22" s="6" t="s">
        <v>116</v>
      </c>
      <c r="F22" s="23">
        <v>4.5999999999999996</v>
      </c>
      <c r="G22" s="1" t="s">
        <v>128</v>
      </c>
      <c r="J22" s="13">
        <v>-72.923610999999994</v>
      </c>
      <c r="K22" s="13">
        <v>41.31</v>
      </c>
      <c r="L22" s="5"/>
      <c r="M22" s="27" t="s">
        <v>257</v>
      </c>
      <c r="N22" s="1" t="s">
        <v>361</v>
      </c>
      <c r="O22" s="1" t="str">
        <f>LOOKUP(N22,Climate!A:A,Climate!B:B)</f>
        <v>Temperate</v>
      </c>
      <c r="P22" s="1" t="str">
        <f>LOOKUP(N22,Climate!A:A,Climate!D:D)</f>
        <v>Wet</v>
      </c>
      <c r="Q22" s="1" t="str">
        <f>LOOKUP(N22,Climate!A:A,Climate!C:C)</f>
        <v>Hot, Wet</v>
      </c>
    </row>
    <row r="23" spans="1:17" x14ac:dyDescent="0.2">
      <c r="A23" s="1">
        <f t="shared" si="0"/>
        <v>21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>
        <v>99.9</v>
      </c>
      <c r="G23" s="5" t="s">
        <v>125</v>
      </c>
      <c r="H23" s="4">
        <v>6265183</v>
      </c>
      <c r="J23" s="13">
        <v>-77.036870699999994</v>
      </c>
      <c r="K23" s="13">
        <v>38.907192299999998</v>
      </c>
      <c r="L23" s="5" t="s">
        <v>128</v>
      </c>
      <c r="M23" s="1" t="s">
        <v>319</v>
      </c>
      <c r="N23" s="1" t="s">
        <v>361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</row>
    <row r="24" spans="1:17" x14ac:dyDescent="0.2">
      <c r="A24" s="1">
        <f t="shared" si="0"/>
        <v>22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>
        <v>1.8</v>
      </c>
      <c r="G24" s="5" t="s">
        <v>125</v>
      </c>
      <c r="J24" s="13">
        <v>-75.524368199999998</v>
      </c>
      <c r="K24" s="13">
        <v>39.158168000000003</v>
      </c>
      <c r="L24" s="5"/>
      <c r="M24" s="1" t="s">
        <v>339</v>
      </c>
      <c r="N24" s="1" t="s">
        <v>361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</row>
    <row r="25" spans="1:17" x14ac:dyDescent="0.2">
      <c r="A25" s="1">
        <f t="shared" si="0"/>
        <v>23</v>
      </c>
      <c r="B25" s="1" t="s">
        <v>48</v>
      </c>
      <c r="C25" s="1" t="str">
        <f t="shared" si="1"/>
        <v>FL</v>
      </c>
      <c r="D25" s="5">
        <v>1</v>
      </c>
      <c r="E25" s="6" t="s">
        <v>130</v>
      </c>
      <c r="F25" s="23">
        <v>11.5</v>
      </c>
      <c r="G25" s="1" t="s">
        <v>127</v>
      </c>
      <c r="H25" s="4">
        <v>1675668</v>
      </c>
      <c r="I25" s="1" t="s">
        <v>220</v>
      </c>
      <c r="J25" s="13">
        <v>-81.655651000000006</v>
      </c>
      <c r="K25" s="13">
        <v>30.332183799999999</v>
      </c>
      <c r="L25" s="5"/>
      <c r="M25" s="1" t="s">
        <v>311</v>
      </c>
      <c r="N25" s="1" t="s">
        <v>361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</row>
    <row r="26" spans="1:17" x14ac:dyDescent="0.2">
      <c r="A26" s="1">
        <f t="shared" si="0"/>
        <v>24</v>
      </c>
      <c r="B26" s="1" t="s">
        <v>207</v>
      </c>
      <c r="C26" s="1" t="str">
        <f t="shared" si="1"/>
        <v>FL</v>
      </c>
      <c r="D26" s="5">
        <v>1</v>
      </c>
      <c r="E26" s="6" t="s">
        <v>130</v>
      </c>
      <c r="F26" s="23">
        <f>7.6+1.3</f>
        <v>8.9</v>
      </c>
      <c r="G26" s="1" t="s">
        <v>240</v>
      </c>
      <c r="I26" s="1" t="s">
        <v>206</v>
      </c>
      <c r="J26" s="13">
        <v>-81.781943999999996</v>
      </c>
      <c r="K26" s="13">
        <v>24.555</v>
      </c>
      <c r="L26" s="5"/>
      <c r="M26" s="1" t="s">
        <v>340</v>
      </c>
      <c r="N26" s="1" t="s">
        <v>368</v>
      </c>
      <c r="O26" s="1" t="str">
        <f>LOOKUP(N26,Climate!A:A,Climate!B:B)</f>
        <v>Tropical Savanna</v>
      </c>
      <c r="P26" s="1" t="str">
        <f>LOOKUP(N26,Climate!A:A,Climate!D:D)</f>
        <v>Dry</v>
      </c>
      <c r="Q26" s="1" t="str">
        <f>LOOKUP(N26,Climate!A:A,Climate!C:C)</f>
        <v>Wet</v>
      </c>
    </row>
    <row r="27" spans="1:17" x14ac:dyDescent="0.2">
      <c r="A27" s="1">
        <f t="shared" si="0"/>
        <v>25</v>
      </c>
      <c r="B27" s="5" t="s">
        <v>49</v>
      </c>
      <c r="C27" s="1" t="str">
        <f t="shared" si="1"/>
        <v>FL</v>
      </c>
      <c r="D27" s="5">
        <v>1</v>
      </c>
      <c r="E27" s="6" t="s">
        <v>130</v>
      </c>
      <c r="F27" s="23">
        <v>14.3</v>
      </c>
      <c r="G27" s="7" t="s">
        <v>128</v>
      </c>
      <c r="H27" s="4">
        <v>6139340</v>
      </c>
      <c r="J27" s="13">
        <v>-80.1917902</v>
      </c>
      <c r="K27" s="13">
        <v>25.7616798</v>
      </c>
      <c r="L27" s="5"/>
      <c r="M27" s="1" t="s">
        <v>288</v>
      </c>
      <c r="N27" s="1" t="s">
        <v>369</v>
      </c>
      <c r="O27" s="1" t="str">
        <f>LOOKUP(N27,Climate!A:A,Climate!B:B)</f>
        <v>Tropical Monsoon</v>
      </c>
      <c r="P27" s="1" t="str">
        <f>LOOKUP(N27,Climate!A:A,Climate!D:D)</f>
        <v>Wet</v>
      </c>
      <c r="Q27" s="1" t="str">
        <f>LOOKUP(N27,Climate!A:A,Climate!C:C)</f>
        <v>Wet</v>
      </c>
    </row>
    <row r="28" spans="1:17" x14ac:dyDescent="0.2">
      <c r="A28" s="1">
        <f t="shared" si="0"/>
        <v>26</v>
      </c>
      <c r="B28" s="1" t="s">
        <v>50</v>
      </c>
      <c r="C28" s="1" t="str">
        <f t="shared" si="1"/>
        <v>FL</v>
      </c>
      <c r="D28" s="5">
        <v>1</v>
      </c>
      <c r="E28" s="6" t="s">
        <v>130</v>
      </c>
      <c r="F28" s="23">
        <v>6.1</v>
      </c>
      <c r="G28" s="1" t="s">
        <v>127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303</v>
      </c>
      <c r="N28" s="1" t="s">
        <v>361</v>
      </c>
      <c r="O28" s="1" t="str">
        <f>LOOKUP(N28,Climate!A:A,Climate!B:B)</f>
        <v>Temperate</v>
      </c>
      <c r="P28" s="1" t="str">
        <f>LOOKUP(N28,Climate!A:A,Climate!D:D)</f>
        <v>Wet</v>
      </c>
      <c r="Q28" s="1" t="str">
        <f>LOOKUP(N28,Climate!A:A,Climate!C:C)</f>
        <v>Hot, Wet</v>
      </c>
    </row>
    <row r="29" spans="1:17" s="11" customFormat="1" x14ac:dyDescent="0.2">
      <c r="A29" s="1">
        <f t="shared" si="0"/>
        <v>27</v>
      </c>
      <c r="B29" s="5" t="s">
        <v>51</v>
      </c>
      <c r="C29" s="1" t="str">
        <f t="shared" si="1"/>
        <v>FL</v>
      </c>
      <c r="D29" s="5">
        <v>1</v>
      </c>
      <c r="E29" s="6" t="s">
        <v>130</v>
      </c>
      <c r="F29" s="23">
        <v>5</v>
      </c>
      <c r="G29" s="5" t="s">
        <v>125</v>
      </c>
      <c r="H29" s="4"/>
      <c r="I29" s="1"/>
      <c r="J29" s="13">
        <v>-84.280732900000004</v>
      </c>
      <c r="K29" s="13">
        <v>30.438255900000001</v>
      </c>
      <c r="L29" s="5"/>
      <c r="M29" s="1" t="s">
        <v>341</v>
      </c>
      <c r="N29" s="1" t="s">
        <v>361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</row>
    <row r="30" spans="1:17" s="11" customFormat="1" x14ac:dyDescent="0.2">
      <c r="A30" s="1">
        <f t="shared" si="0"/>
        <v>28</v>
      </c>
      <c r="B30" s="1" t="s">
        <v>52</v>
      </c>
      <c r="C30" s="1" t="str">
        <f t="shared" si="1"/>
        <v>FL</v>
      </c>
      <c r="D30" s="5">
        <v>1</v>
      </c>
      <c r="E30" s="6" t="s">
        <v>130</v>
      </c>
      <c r="F30" s="23">
        <v>7.4</v>
      </c>
      <c r="G30" s="1" t="s">
        <v>127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300</v>
      </c>
      <c r="N30" s="1" t="s">
        <v>361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</row>
    <row r="31" spans="1:17" x14ac:dyDescent="0.2">
      <c r="A31" s="1">
        <f t="shared" si="0"/>
        <v>29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>
        <f>5.2+5.3</f>
        <v>10.5</v>
      </c>
      <c r="G31" s="5" t="s">
        <v>125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258</v>
      </c>
      <c r="N31" s="1" t="s">
        <v>361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</row>
    <row r="32" spans="1:17" x14ac:dyDescent="0.2">
      <c r="A32" s="1">
        <f t="shared" si="0"/>
        <v>30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>
        <v>8.6</v>
      </c>
      <c r="G32" s="5" t="s">
        <v>128</v>
      </c>
      <c r="J32" s="13">
        <v>-81.091202999999993</v>
      </c>
      <c r="K32" s="13">
        <v>32.080898900000001</v>
      </c>
      <c r="L32" s="5"/>
      <c r="M32" s="1" t="s">
        <v>327</v>
      </c>
      <c r="N32" s="1" t="s">
        <v>361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</row>
    <row r="33" spans="1:17" x14ac:dyDescent="0.2">
      <c r="A33" s="1">
        <f t="shared" si="0"/>
        <v>31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125</v>
      </c>
      <c r="H33" s="4">
        <v>995638</v>
      </c>
      <c r="J33" s="13">
        <v>-157.8583333</v>
      </c>
      <c r="K33" s="13">
        <v>21.306944399999999</v>
      </c>
      <c r="L33" s="5" t="s">
        <v>209</v>
      </c>
      <c r="M33" s="1" t="s">
        <v>259</v>
      </c>
      <c r="N33" s="1" t="s">
        <v>365</v>
      </c>
      <c r="O33" s="1" t="str">
        <f>LOOKUP(N33,Climate!A:A,Climate!B:B)</f>
        <v>Arid Hot</v>
      </c>
      <c r="P33" s="1" t="str">
        <f>LOOKUP(N33,Climate!A:A,Climate!D:D)</f>
        <v>Dry</v>
      </c>
      <c r="Q33" s="1" t="str">
        <f>LOOKUP(N33,Climate!A:A,Climate!C:C)</f>
        <v>Dry</v>
      </c>
    </row>
    <row r="34" spans="1:17" x14ac:dyDescent="0.2">
      <c r="A34" s="1">
        <f t="shared" ref="A34:A65" si="2">A33+1</f>
        <v>32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/>
      <c r="G34" s="5" t="s">
        <v>128</v>
      </c>
      <c r="J34" s="13">
        <v>-90.577636699999999</v>
      </c>
      <c r="K34" s="13">
        <v>41.523643700000001</v>
      </c>
      <c r="L34" s="5"/>
      <c r="M34" s="27" t="s">
        <v>354</v>
      </c>
      <c r="N34" s="1" t="s">
        <v>367</v>
      </c>
      <c r="O34" s="1" t="str">
        <f>LOOKUP(N34,Climate!A:A,Climate!B:B)</f>
        <v>Continental</v>
      </c>
      <c r="P34" s="1" t="str">
        <f>LOOKUP(N34,Climate!A:A,Climate!D:D)</f>
        <v>Wet</v>
      </c>
      <c r="Q34" s="1" t="str">
        <f>LOOKUP(N34,Climate!A:A,Climate!C:C)</f>
        <v>Hot, Wet</v>
      </c>
    </row>
    <row r="35" spans="1:17" x14ac:dyDescent="0.2">
      <c r="A35" s="1">
        <f t="shared" si="2"/>
        <v>33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/>
      <c r="G35" s="5" t="s">
        <v>125</v>
      </c>
      <c r="J35" s="13">
        <v>-93.6249593</v>
      </c>
      <c r="K35" s="13">
        <v>41.586835299999997</v>
      </c>
      <c r="L35" s="5"/>
      <c r="M35" s="1" t="s">
        <v>260</v>
      </c>
      <c r="N35" s="1" t="s">
        <v>367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</row>
    <row r="36" spans="1:17" x14ac:dyDescent="0.2">
      <c r="A36" s="1">
        <f t="shared" si="2"/>
        <v>34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125</v>
      </c>
      <c r="J36" s="13">
        <v>-116.2023137</v>
      </c>
      <c r="K36" s="13">
        <v>43.615018599999999</v>
      </c>
      <c r="L36" s="5"/>
      <c r="M36" s="1" t="s">
        <v>261</v>
      </c>
      <c r="N36" s="1" t="s">
        <v>362</v>
      </c>
      <c r="O36" s="1" t="str">
        <f>LOOKUP(N36,Climate!A:A,Climate!B:B)</f>
        <v>Arid Cold</v>
      </c>
      <c r="P36" s="1" t="str">
        <f>LOOKUP(N36,Climate!A:A,Climate!D:D)</f>
        <v>Dry</v>
      </c>
      <c r="Q36" s="1" t="str">
        <f>LOOKUP(N36,Climate!A:A,Climate!C:C)</f>
        <v>Dry</v>
      </c>
    </row>
    <row r="37" spans="1:17" x14ac:dyDescent="0.2">
      <c r="A37" s="1">
        <f t="shared" si="2"/>
        <v>35</v>
      </c>
      <c r="B37" s="5" t="s">
        <v>189</v>
      </c>
      <c r="C37" s="1" t="str">
        <f t="shared" si="3"/>
        <v>ID</v>
      </c>
      <c r="D37" s="5">
        <v>0</v>
      </c>
      <c r="E37" s="6"/>
      <c r="F37" s="23">
        <v>0</v>
      </c>
      <c r="G37" s="1" t="s">
        <v>128</v>
      </c>
      <c r="J37" s="13">
        <v>-116.78</v>
      </c>
      <c r="K37" s="13">
        <v>47.692777999999997</v>
      </c>
      <c r="L37" s="5"/>
      <c r="M37" s="27" t="s">
        <v>342</v>
      </c>
      <c r="N37" s="1" t="s">
        <v>370</v>
      </c>
      <c r="O37" s="1" t="str">
        <f>LOOKUP(N37,Climate!A:A,Climate!B:B)</f>
        <v>Continental</v>
      </c>
      <c r="P37" s="1" t="str">
        <f>LOOKUP(N37,Climate!A:A,Climate!D:D)</f>
        <v>Wet</v>
      </c>
      <c r="Q37" s="1" t="str">
        <f>LOOKUP(N37,Climate!A:A,Climate!C:C)</f>
        <v xml:space="preserve">Dry, Warm </v>
      </c>
    </row>
    <row r="38" spans="1:17" x14ac:dyDescent="0.2">
      <c r="A38" s="1">
        <f t="shared" si="2"/>
        <v>36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/>
      <c r="G38" s="5" t="s">
        <v>128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289</v>
      </c>
      <c r="N38" s="1" t="s">
        <v>367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>Hot, Wet</v>
      </c>
    </row>
    <row r="39" spans="1:17" x14ac:dyDescent="0.2">
      <c r="A39" s="1">
        <f t="shared" si="2"/>
        <v>37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/>
      <c r="G39" s="5" t="s">
        <v>125</v>
      </c>
      <c r="J39" s="13">
        <v>-89.650148099999996</v>
      </c>
      <c r="K39" s="13">
        <v>39.781721300000001</v>
      </c>
      <c r="L39" s="5"/>
      <c r="M39" s="1" t="s">
        <v>262</v>
      </c>
      <c r="N39" s="1" t="s">
        <v>367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</row>
    <row r="40" spans="1:17" s="11" customFormat="1" x14ac:dyDescent="0.2">
      <c r="A40" s="1">
        <f t="shared" si="2"/>
        <v>38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/>
      <c r="G40" s="5" t="s">
        <v>125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351</v>
      </c>
      <c r="N40" s="1" t="s">
        <v>367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</row>
    <row r="41" spans="1:17" x14ac:dyDescent="0.2">
      <c r="A41" s="1">
        <f t="shared" si="2"/>
        <v>39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/>
      <c r="G41" s="5" t="s">
        <v>125</v>
      </c>
      <c r="J41" s="13">
        <v>-95.675157600000006</v>
      </c>
      <c r="K41" s="13">
        <v>39.047345100000001</v>
      </c>
      <c r="L41" s="5"/>
      <c r="M41" s="1" t="s">
        <v>263</v>
      </c>
      <c r="N41" s="1" t="s">
        <v>367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</row>
    <row r="42" spans="1:17" x14ac:dyDescent="0.2">
      <c r="A42" s="1">
        <f t="shared" si="2"/>
        <v>40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128</v>
      </c>
      <c r="J42" s="13">
        <v>-97.330053000000007</v>
      </c>
      <c r="K42" s="13">
        <v>37.687176100000002</v>
      </c>
      <c r="L42" s="5"/>
      <c r="M42" s="1" t="s">
        <v>328</v>
      </c>
      <c r="N42" s="1" t="s">
        <v>361</v>
      </c>
      <c r="O42" s="1" t="str">
        <f>LOOKUP(N42,Climate!A:A,Climate!B:B)</f>
        <v>Temperate</v>
      </c>
      <c r="P42" s="1" t="str">
        <f>LOOKUP(N42,Climate!A:A,Climate!D:D)</f>
        <v>Wet</v>
      </c>
      <c r="Q42" s="1" t="str">
        <f>LOOKUP(N42,Climate!A:A,Climate!C:C)</f>
        <v>Hot, Wet</v>
      </c>
    </row>
    <row r="43" spans="1:17" x14ac:dyDescent="0.2">
      <c r="A43" s="1">
        <f t="shared" si="2"/>
        <v>41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/>
      <c r="G43" s="5" t="s">
        <v>125</v>
      </c>
      <c r="J43" s="13">
        <v>-84.873283499999999</v>
      </c>
      <c r="K43" s="13">
        <v>38.200905499999998</v>
      </c>
      <c r="L43" s="5"/>
      <c r="M43" s="27" t="s">
        <v>349</v>
      </c>
      <c r="N43" s="1" t="s">
        <v>361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</row>
    <row r="44" spans="1:17" x14ac:dyDescent="0.2">
      <c r="A44" s="1">
        <f t="shared" si="2"/>
        <v>42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/>
      <c r="G44" s="5" t="s">
        <v>128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313</v>
      </c>
      <c r="N44" s="1" t="s">
        <v>361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</row>
    <row r="45" spans="1:17" x14ac:dyDescent="0.2">
      <c r="A45" s="1">
        <f t="shared" si="2"/>
        <v>43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125</v>
      </c>
      <c r="J45" s="13">
        <v>-91.187146600000005</v>
      </c>
      <c r="K45" s="13">
        <v>30.451467699999998</v>
      </c>
      <c r="L45" s="5"/>
      <c r="M45" s="27" t="s">
        <v>348</v>
      </c>
      <c r="N45" s="1" t="s">
        <v>361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</row>
    <row r="46" spans="1:17" x14ac:dyDescent="0.2">
      <c r="A46" s="1">
        <f t="shared" si="2"/>
        <v>44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128</v>
      </c>
      <c r="J46" s="13">
        <v>-90.071532300000001</v>
      </c>
      <c r="K46" s="13">
        <v>29.951065799999999</v>
      </c>
      <c r="L46" s="5"/>
      <c r="M46" s="1" t="s">
        <v>329</v>
      </c>
      <c r="N46" s="1" t="s">
        <v>361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</row>
    <row r="47" spans="1:17" x14ac:dyDescent="0.2">
      <c r="A47" s="1">
        <f t="shared" si="2"/>
        <v>45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/>
      <c r="G47" s="5" t="s">
        <v>125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264</v>
      </c>
      <c r="N47" s="1" t="s">
        <v>367</v>
      </c>
      <c r="O47" s="1" t="str">
        <f>LOOKUP(N47,Climate!A:A,Climate!B:B)</f>
        <v>Continental</v>
      </c>
      <c r="P47" s="1" t="str">
        <f>LOOKUP(N47,Climate!A:A,Climate!D:D)</f>
        <v>Wet</v>
      </c>
      <c r="Q47" s="1" t="str">
        <f>LOOKUP(N47,Climate!A:A,Climate!C:C)</f>
        <v>Hot, Wet</v>
      </c>
    </row>
    <row r="48" spans="1:17" x14ac:dyDescent="0.2">
      <c r="A48" s="1">
        <f t="shared" si="2"/>
        <v>46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125</v>
      </c>
      <c r="J48" s="13">
        <v>-76.492182900000003</v>
      </c>
      <c r="K48" s="13">
        <v>38.978445299999997</v>
      </c>
      <c r="L48" s="5"/>
      <c r="M48" s="27" t="s">
        <v>302</v>
      </c>
      <c r="N48" s="1" t="s">
        <v>361</v>
      </c>
      <c r="O48" s="1" t="str">
        <f>LOOKUP(N48,Climate!A:A,Climate!B:B)</f>
        <v>Temperate</v>
      </c>
      <c r="P48" s="1" t="str">
        <f>LOOKUP(N48,Climate!A:A,Climate!D:D)</f>
        <v>Wet</v>
      </c>
      <c r="Q48" s="1" t="str">
        <f>LOOKUP(N48,Climate!A:A,Climate!C:C)</f>
        <v>Hot, Wet</v>
      </c>
    </row>
    <row r="49" spans="1:17" x14ac:dyDescent="0.2">
      <c r="A49" s="1">
        <f t="shared" si="2"/>
        <v>47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128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302</v>
      </c>
      <c r="N49" s="1" t="s">
        <v>361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</row>
    <row r="50" spans="1:17" x14ac:dyDescent="0.2">
      <c r="A50" s="1">
        <f t="shared" si="2"/>
        <v>48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/>
      <c r="G50" s="5" t="s">
        <v>125</v>
      </c>
      <c r="J50" s="13">
        <v>-69.779489699999999</v>
      </c>
      <c r="K50" s="13">
        <v>44.310624099999998</v>
      </c>
      <c r="L50" s="5"/>
      <c r="M50" s="1" t="s">
        <v>265</v>
      </c>
      <c r="N50" s="1" t="s">
        <v>371</v>
      </c>
      <c r="O50" s="1" t="str">
        <f>LOOKUP(N50,Climate!A:A,Climate!B:B)</f>
        <v>Continental</v>
      </c>
      <c r="P50" s="1" t="str">
        <f>LOOKUP(N50,Climate!A:A,Climate!D:D)</f>
        <v>Wet</v>
      </c>
      <c r="Q50" s="1" t="str">
        <f>LOOKUP(N50,Climate!A:A,Climate!C:C)</f>
        <v>Warm, Wet</v>
      </c>
    </row>
    <row r="51" spans="1:17" x14ac:dyDescent="0.2">
      <c r="A51" s="1">
        <f t="shared" si="2"/>
        <v>49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/>
      <c r="G51" s="5" t="s">
        <v>128</v>
      </c>
      <c r="J51" s="13">
        <v>-70.256818899999999</v>
      </c>
      <c r="K51" s="13">
        <v>43.659099300000001</v>
      </c>
      <c r="L51" s="5"/>
      <c r="M51" s="1" t="s">
        <v>330</v>
      </c>
      <c r="N51" s="1" t="s">
        <v>371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</row>
    <row r="52" spans="1:17" x14ac:dyDescent="0.2">
      <c r="A52" s="1">
        <f t="shared" si="2"/>
        <v>50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/>
      <c r="G52" s="5" t="s">
        <v>128</v>
      </c>
      <c r="H52" s="4">
        <v>4345761</v>
      </c>
      <c r="J52" s="13">
        <v>-83.0457538</v>
      </c>
      <c r="K52" s="13">
        <v>42.331426999999998</v>
      </c>
      <c r="L52" s="5"/>
      <c r="M52" s="1" t="s">
        <v>298</v>
      </c>
      <c r="N52" s="1" t="s">
        <v>367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Hot, Wet</v>
      </c>
    </row>
    <row r="53" spans="1:17" x14ac:dyDescent="0.2">
      <c r="A53" s="1">
        <f t="shared" si="2"/>
        <v>51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127</v>
      </c>
      <c r="H53" s="4">
        <v>1157752</v>
      </c>
      <c r="J53" s="13">
        <v>-85.668086299999999</v>
      </c>
      <c r="K53" s="13">
        <v>42.9633599</v>
      </c>
      <c r="L53" s="5"/>
      <c r="M53" s="1" t="s">
        <v>316</v>
      </c>
      <c r="N53" s="1" t="s">
        <v>367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</row>
    <row r="54" spans="1:17" x14ac:dyDescent="0.2">
      <c r="A54" s="1">
        <f t="shared" si="2"/>
        <v>52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125</v>
      </c>
      <c r="J54" s="13">
        <v>-84.555534699999995</v>
      </c>
      <c r="K54" s="13">
        <v>42.732534999999999</v>
      </c>
      <c r="L54" s="5"/>
      <c r="M54" s="1" t="s">
        <v>266</v>
      </c>
      <c r="N54" s="1" t="s">
        <v>371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Warm, Wet</v>
      </c>
    </row>
    <row r="55" spans="1:17" x14ac:dyDescent="0.2">
      <c r="A55" s="1">
        <f t="shared" si="2"/>
        <v>53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128</v>
      </c>
      <c r="J55" s="14">
        <v>-92.098056</v>
      </c>
      <c r="K55" s="14">
        <v>46.786943999999998</v>
      </c>
      <c r="M55" s="1" t="s">
        <v>331</v>
      </c>
      <c r="N55" s="1" t="s">
        <v>371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</row>
    <row r="56" spans="1:17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125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267</v>
      </c>
      <c r="N56" s="1" t="s">
        <v>367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</row>
    <row r="57" spans="1:17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/>
      <c r="G57" s="5" t="s">
        <v>125</v>
      </c>
      <c r="J57" s="13">
        <v>-92.173516399999997</v>
      </c>
      <c r="K57" s="13">
        <v>38.576701700000001</v>
      </c>
      <c r="L57" s="5"/>
      <c r="M57" s="27" t="s">
        <v>343</v>
      </c>
      <c r="N57" s="1" t="s">
        <v>367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</row>
    <row r="58" spans="1:17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/>
      <c r="G58" s="1" t="s">
        <v>127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308</v>
      </c>
      <c r="N58" s="1" t="s">
        <v>367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</row>
    <row r="59" spans="1:17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/>
      <c r="G59" s="5" t="s">
        <v>128</v>
      </c>
      <c r="H59" s="4">
        <v>2801319</v>
      </c>
      <c r="I59" s="1" t="s">
        <v>193</v>
      </c>
      <c r="J59" s="13">
        <v>-90.199404200000004</v>
      </c>
      <c r="K59" s="13">
        <v>38.627002500000003</v>
      </c>
      <c r="L59" s="22"/>
      <c r="M59" s="1" t="s">
        <v>294</v>
      </c>
      <c r="N59" s="1" t="s">
        <v>361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</row>
    <row r="60" spans="1:17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125</v>
      </c>
      <c r="J60" s="13">
        <v>-90.184810299999995</v>
      </c>
      <c r="K60" s="13">
        <v>32.298757299999998</v>
      </c>
      <c r="L60" s="5"/>
      <c r="M60" s="1" t="s">
        <v>268</v>
      </c>
      <c r="N60" s="1" t="s">
        <v>361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</row>
    <row r="61" spans="1:17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128</v>
      </c>
      <c r="J61" s="13">
        <v>-108.5006904</v>
      </c>
      <c r="K61" s="13">
        <v>45.783285599999999</v>
      </c>
      <c r="L61" s="5"/>
      <c r="M61" s="1" t="s">
        <v>290</v>
      </c>
      <c r="N61" s="1" t="s">
        <v>372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</row>
    <row r="62" spans="1:17" x14ac:dyDescent="0.2">
      <c r="A62" s="1">
        <f t="shared" si="2"/>
        <v>60</v>
      </c>
      <c r="B62" s="1" t="s">
        <v>213</v>
      </c>
      <c r="C62" s="1" t="str">
        <f t="shared" si="3"/>
        <v>MT</v>
      </c>
      <c r="D62" s="12">
        <v>0</v>
      </c>
      <c r="F62" s="24">
        <v>0</v>
      </c>
      <c r="G62" s="1" t="s">
        <v>240</v>
      </c>
      <c r="I62" s="1" t="s">
        <v>202</v>
      </c>
      <c r="J62" s="14">
        <v>-111.047222</v>
      </c>
      <c r="K62" s="14">
        <v>45.677778000000004</v>
      </c>
      <c r="M62" s="1" t="s">
        <v>344</v>
      </c>
      <c r="N62" s="1" t="s">
        <v>371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</row>
    <row r="63" spans="1:17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125</v>
      </c>
      <c r="J63" s="13">
        <v>-112.03910569999999</v>
      </c>
      <c r="K63" s="13">
        <v>46.589145199999997</v>
      </c>
      <c r="L63" s="5"/>
      <c r="M63" s="1" t="s">
        <v>269</v>
      </c>
      <c r="N63" s="1" t="s">
        <v>362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</row>
    <row r="64" spans="1:17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128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304</v>
      </c>
      <c r="N64" s="1" t="s">
        <v>361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</row>
    <row r="65" spans="1:17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125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270</v>
      </c>
      <c r="N65" s="1" t="s">
        <v>361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</row>
    <row r="66" spans="1:17" x14ac:dyDescent="0.2">
      <c r="A66" s="1">
        <f t="shared" ref="A66:A97" si="4">A65+1</f>
        <v>64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125</v>
      </c>
      <c r="J66" s="13">
        <v>-100.7837392</v>
      </c>
      <c r="K66" s="13">
        <v>46.808326800000003</v>
      </c>
      <c r="L66" s="5"/>
      <c r="M66" s="1" t="s">
        <v>271</v>
      </c>
      <c r="N66" s="1" t="s">
        <v>367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</row>
    <row r="67" spans="1:17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128</v>
      </c>
      <c r="J67" s="13">
        <v>-96.789803399999997</v>
      </c>
      <c r="K67" s="13">
        <v>46.877186299999998</v>
      </c>
      <c r="L67" s="5"/>
      <c r="M67" s="1" t="s">
        <v>332</v>
      </c>
      <c r="N67" s="1" t="s">
        <v>371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</row>
    <row r="68" spans="1:17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/>
      <c r="G68" s="5" t="s">
        <v>125</v>
      </c>
      <c r="J68" s="13">
        <v>-96.702595500000001</v>
      </c>
      <c r="K68" s="13">
        <v>40.813616000000003</v>
      </c>
      <c r="L68" s="5"/>
      <c r="M68" s="1" t="s">
        <v>272</v>
      </c>
      <c r="N68" s="1" t="s">
        <v>367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</row>
    <row r="69" spans="1:17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/>
      <c r="G69" s="5" t="s">
        <v>128</v>
      </c>
      <c r="J69" s="13">
        <v>-95.934503399999997</v>
      </c>
      <c r="K69" s="13">
        <v>41.2565369</v>
      </c>
      <c r="L69" s="5"/>
      <c r="M69" s="1" t="s">
        <v>333</v>
      </c>
      <c r="N69" s="1" t="s">
        <v>367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</row>
    <row r="70" spans="1:17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125</v>
      </c>
      <c r="J70" s="13">
        <v>-71.537571799999995</v>
      </c>
      <c r="K70" s="13">
        <v>43.208136600000003</v>
      </c>
      <c r="L70" s="5"/>
      <c r="M70" s="1" t="s">
        <v>273</v>
      </c>
      <c r="N70" s="2" t="s">
        <v>371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</row>
    <row r="71" spans="1:17" x14ac:dyDescent="0.2">
      <c r="A71" s="1">
        <f t="shared" si="4"/>
        <v>69</v>
      </c>
      <c r="B71" s="5" t="s">
        <v>129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128</v>
      </c>
      <c r="J71" s="13">
        <v>-71.463611</v>
      </c>
      <c r="K71" s="13">
        <v>42.990833000000002</v>
      </c>
      <c r="L71" s="5"/>
      <c r="M71" s="1" t="s">
        <v>345</v>
      </c>
      <c r="N71" s="2" t="s">
        <v>367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</row>
    <row r="72" spans="1:17" s="11" customFormat="1" x14ac:dyDescent="0.2">
      <c r="A72" s="1">
        <f t="shared" si="4"/>
        <v>70</v>
      </c>
      <c r="B72" s="5" t="s">
        <v>182</v>
      </c>
      <c r="C72" s="1" t="str">
        <f t="shared" si="5"/>
        <v>NJ</v>
      </c>
      <c r="D72" s="5">
        <v>0</v>
      </c>
      <c r="E72" s="6"/>
      <c r="F72" s="23">
        <v>0</v>
      </c>
      <c r="G72" s="1" t="s">
        <v>128</v>
      </c>
      <c r="H72" s="4"/>
      <c r="I72" s="1"/>
      <c r="J72" s="13">
        <v>-74.424999999999997</v>
      </c>
      <c r="K72" s="13">
        <v>39.362499999999997</v>
      </c>
      <c r="L72" s="5"/>
      <c r="M72" s="1" t="s">
        <v>321</v>
      </c>
      <c r="N72" s="2" t="s">
        <v>361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</row>
    <row r="73" spans="1:17" x14ac:dyDescent="0.2">
      <c r="A73" s="1">
        <f t="shared" si="4"/>
        <v>71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/>
      <c r="G73" s="5" t="s">
        <v>125</v>
      </c>
      <c r="J73" s="13">
        <v>-74.759716999999995</v>
      </c>
      <c r="K73" s="13">
        <v>40.220582399999998</v>
      </c>
      <c r="L73" s="5"/>
      <c r="M73" s="27" t="s">
        <v>353</v>
      </c>
      <c r="N73" s="2" t="s">
        <v>361</v>
      </c>
      <c r="O73" s="1" t="str">
        <f>LOOKUP(N73,Climate!A:A,Climate!B:B)</f>
        <v>Temperate</v>
      </c>
      <c r="P73" s="1" t="str">
        <f>LOOKUP(N73,Climate!A:A,Climate!D:D)</f>
        <v>Wet</v>
      </c>
      <c r="Q73" s="1" t="str">
        <f>LOOKUP(N73,Climate!A:A,Climate!C:C)</f>
        <v>Hot, Wet</v>
      </c>
    </row>
    <row r="74" spans="1:17" s="11" customFormat="1" x14ac:dyDescent="0.2">
      <c r="A74" s="1">
        <f t="shared" si="4"/>
        <v>72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/>
      <c r="G74" s="5" t="s">
        <v>128</v>
      </c>
      <c r="H74" s="4"/>
      <c r="I74" s="1"/>
      <c r="J74" s="13">
        <v>-106.65042200000001</v>
      </c>
      <c r="K74" s="13">
        <v>35.084385900000001</v>
      </c>
      <c r="L74" s="5"/>
      <c r="M74" s="1" t="s">
        <v>334</v>
      </c>
      <c r="N74" s="2" t="s">
        <v>362</v>
      </c>
      <c r="O74" s="1" t="str">
        <f>LOOKUP(N74,Climate!A:A,Climate!B:B)</f>
        <v>Arid Cold</v>
      </c>
      <c r="P74" s="1" t="str">
        <f>LOOKUP(N74,Climate!A:A,Climate!D:D)</f>
        <v>Dry</v>
      </c>
      <c r="Q74" s="1" t="str">
        <f>LOOKUP(N74,Climate!A:A,Climate!C:C)</f>
        <v>Dry</v>
      </c>
    </row>
    <row r="75" spans="1:17" x14ac:dyDescent="0.2">
      <c r="A75" s="1">
        <f t="shared" si="4"/>
        <v>73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/>
      <c r="G75" s="5" t="s">
        <v>125</v>
      </c>
      <c r="J75" s="13">
        <v>-105.937799</v>
      </c>
      <c r="K75" s="13">
        <v>35.686975199999999</v>
      </c>
      <c r="L75" s="5"/>
      <c r="M75" s="27" t="s">
        <v>334</v>
      </c>
      <c r="N75" s="2" t="s">
        <v>371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</row>
    <row r="76" spans="1:17" x14ac:dyDescent="0.2">
      <c r="A76" s="1">
        <f t="shared" si="4"/>
        <v>74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/>
      <c r="G76" s="1" t="s">
        <v>240</v>
      </c>
      <c r="J76" s="13">
        <v>-105.576667</v>
      </c>
      <c r="K76" s="13">
        <v>36.393889000000001</v>
      </c>
      <c r="L76" s="5"/>
      <c r="M76" s="27" t="s">
        <v>334</v>
      </c>
      <c r="N76" s="2" t="s">
        <v>371</v>
      </c>
      <c r="O76" s="1" t="str">
        <f>LOOKUP(N76,Climate!A:A,Climate!B:B)</f>
        <v>Continental</v>
      </c>
      <c r="P76" s="1" t="str">
        <f>LOOKUP(N76,Climate!A:A,Climate!D:D)</f>
        <v>Wet</v>
      </c>
      <c r="Q76" s="1" t="str">
        <f>LOOKUP(N76,Climate!A:A,Climate!C:C)</f>
        <v>Warm, Wet</v>
      </c>
    </row>
    <row r="77" spans="1:17" x14ac:dyDescent="0.2">
      <c r="A77" s="1">
        <f t="shared" si="4"/>
        <v>75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125</v>
      </c>
      <c r="J77" s="13">
        <v>-119.76740340000001</v>
      </c>
      <c r="K77" s="13">
        <v>39.163798399999997</v>
      </c>
      <c r="L77" s="5"/>
      <c r="M77" s="1" t="s">
        <v>322</v>
      </c>
      <c r="N77" s="2" t="s">
        <v>362</v>
      </c>
      <c r="O77" s="1" t="str">
        <f>LOOKUP(N77,Climate!A:A,Climate!B:B)</f>
        <v>Arid Cold</v>
      </c>
      <c r="P77" s="1" t="str">
        <f>LOOKUP(N77,Climate!A:A,Climate!D:D)</f>
        <v>Dry</v>
      </c>
      <c r="Q77" s="1" t="str">
        <f>LOOKUP(N77,Climate!A:A,Climate!C:C)</f>
        <v>Dry</v>
      </c>
    </row>
    <row r="78" spans="1:17" x14ac:dyDescent="0.2">
      <c r="A78" s="1">
        <f t="shared" si="4"/>
        <v>76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/>
      <c r="G78" s="5" t="s">
        <v>128</v>
      </c>
      <c r="H78" s="4">
        <v>2322985</v>
      </c>
      <c r="J78" s="13">
        <v>-115.1398296</v>
      </c>
      <c r="K78" s="13">
        <v>36.169941199999997</v>
      </c>
      <c r="L78" s="5"/>
      <c r="M78" s="1" t="s">
        <v>291</v>
      </c>
      <c r="N78" s="2" t="s">
        <v>363</v>
      </c>
      <c r="O78" s="1" t="str">
        <f>LOOKUP(N78,Climate!A:A,Climate!B:B)</f>
        <v>Desert Hot</v>
      </c>
      <c r="P78" s="1" t="str">
        <f>LOOKUP(N78,Climate!A:A,Climate!D:D)</f>
        <v>Dry</v>
      </c>
      <c r="Q78" s="1" t="str">
        <f>LOOKUP(N78,Climate!A:A,Climate!C:C)</f>
        <v>Dry</v>
      </c>
    </row>
    <row r="79" spans="1:17" x14ac:dyDescent="0.2">
      <c r="A79" s="1">
        <f t="shared" si="4"/>
        <v>77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125</v>
      </c>
      <c r="J79" s="13">
        <v>-73.756231700000001</v>
      </c>
      <c r="K79" s="13">
        <v>42.652579299999999</v>
      </c>
      <c r="L79" s="5"/>
      <c r="M79" s="1" t="s">
        <v>274</v>
      </c>
      <c r="N79" s="2" t="s">
        <v>367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Hot, Wet</v>
      </c>
    </row>
    <row r="80" spans="1:17" x14ac:dyDescent="0.2">
      <c r="A80" s="1">
        <f t="shared" si="4"/>
        <v>78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127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315</v>
      </c>
      <c r="N80" s="2" t="s">
        <v>371</v>
      </c>
      <c r="O80" s="1" t="str">
        <f>LOOKUP(N80,Climate!A:A,Climate!B:B)</f>
        <v>Continental</v>
      </c>
      <c r="P80" s="1" t="str">
        <f>LOOKUP(N80,Climate!A:A,Climate!D:D)</f>
        <v>Wet</v>
      </c>
      <c r="Q80" s="1" t="str">
        <f>LOOKUP(N80,Climate!A:A,Climate!C:C)</f>
        <v>Warm, Wet</v>
      </c>
    </row>
    <row r="81" spans="1:17" x14ac:dyDescent="0.2">
      <c r="A81" s="1">
        <f t="shared" si="4"/>
        <v>79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128</v>
      </c>
      <c r="H81" s="4">
        <v>19557311</v>
      </c>
      <c r="I81" s="1" t="s">
        <v>200</v>
      </c>
      <c r="J81" s="13">
        <v>-74.005972799999995</v>
      </c>
      <c r="K81" s="13">
        <v>40.712775299999997</v>
      </c>
      <c r="L81" s="5"/>
      <c r="M81" s="1" t="s">
        <v>292</v>
      </c>
      <c r="N81" s="2" t="s">
        <v>361</v>
      </c>
      <c r="O81" s="1" t="str">
        <f>LOOKUP(N81,Climate!A:A,Climate!B:B)</f>
        <v>Temperate</v>
      </c>
      <c r="P81" s="1" t="str">
        <f>LOOKUP(N81,Climate!A:A,Climate!D:D)</f>
        <v>Wet</v>
      </c>
      <c r="Q81" s="1" t="str">
        <f>LOOKUP(N81,Climate!A:A,Climate!C:C)</f>
        <v>Hot, Wet</v>
      </c>
    </row>
    <row r="82" spans="1:17" x14ac:dyDescent="0.2">
      <c r="A82" s="1">
        <f t="shared" si="4"/>
        <v>80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127</v>
      </c>
      <c r="H82" s="4">
        <v>1056701</v>
      </c>
      <c r="J82" s="13">
        <v>-77.608846499999999</v>
      </c>
      <c r="K82" s="13">
        <v>43.156577900000002</v>
      </c>
      <c r="L82" s="5"/>
      <c r="M82" s="1" t="s">
        <v>317</v>
      </c>
      <c r="N82" s="2" t="s">
        <v>367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</row>
    <row r="83" spans="1:17" x14ac:dyDescent="0.2">
      <c r="A83" s="1">
        <f t="shared" si="4"/>
        <v>81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/>
      <c r="G83" s="5" t="s">
        <v>128</v>
      </c>
      <c r="H83" s="4">
        <v>2258099</v>
      </c>
      <c r="J83" s="13">
        <v>-84.512019600000002</v>
      </c>
      <c r="K83" s="13">
        <v>39.103118199999997</v>
      </c>
      <c r="L83" s="5"/>
      <c r="M83" s="27" t="s">
        <v>347</v>
      </c>
      <c r="N83" s="2" t="s">
        <v>367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</row>
    <row r="84" spans="1:17" x14ac:dyDescent="0.2">
      <c r="A84" s="1">
        <f t="shared" si="4"/>
        <v>82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127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309</v>
      </c>
      <c r="N84" s="2" t="s">
        <v>367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</row>
    <row r="85" spans="1:17" x14ac:dyDescent="0.2">
      <c r="A85" s="1">
        <f t="shared" si="4"/>
        <v>83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/>
      <c r="G85" s="5" t="s">
        <v>125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275</v>
      </c>
      <c r="N85" s="2" t="s">
        <v>367</v>
      </c>
      <c r="O85" s="1" t="str">
        <f>LOOKUP(N85,Climate!A:A,Climate!B:B)</f>
        <v>Continental</v>
      </c>
      <c r="P85" s="1" t="str">
        <f>LOOKUP(N85,Climate!A:A,Climate!D:D)</f>
        <v>Wet</v>
      </c>
      <c r="Q85" s="1" t="str">
        <f>LOOKUP(N85,Climate!A:A,Climate!C:C)</f>
        <v>Hot, Wet</v>
      </c>
    </row>
    <row r="86" spans="1:17" x14ac:dyDescent="0.2">
      <c r="A86" s="1">
        <f t="shared" si="4"/>
        <v>84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125</v>
      </c>
      <c r="H86" s="4">
        <v>1459380</v>
      </c>
      <c r="J86" s="13">
        <v>-97.5164276</v>
      </c>
      <c r="K86" s="13">
        <v>35.467560200000001</v>
      </c>
      <c r="L86" s="5"/>
      <c r="M86" s="1" t="s">
        <v>276</v>
      </c>
      <c r="N86" s="2" t="s">
        <v>361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</row>
    <row r="87" spans="1:17" x14ac:dyDescent="0.2">
      <c r="A87" s="1">
        <f t="shared" si="4"/>
        <v>85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128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318</v>
      </c>
      <c r="N87" s="2" t="s">
        <v>361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>Hot, Wet</v>
      </c>
    </row>
    <row r="88" spans="1:17" x14ac:dyDescent="0.2">
      <c r="A88" s="1">
        <f t="shared" si="4"/>
        <v>86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128</v>
      </c>
      <c r="H88" s="4">
        <v>2509489</v>
      </c>
      <c r="J88" s="13">
        <v>-122.6783853</v>
      </c>
      <c r="K88" s="13">
        <v>45.515231999999997</v>
      </c>
      <c r="L88" s="5"/>
      <c r="M88" s="1" t="s">
        <v>306</v>
      </c>
      <c r="N88" s="2" t="s">
        <v>364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</row>
    <row r="89" spans="1:17" s="10" customFormat="1" x14ac:dyDescent="0.2">
      <c r="A89" s="1">
        <f t="shared" si="4"/>
        <v>87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125</v>
      </c>
      <c r="H89" s="4"/>
      <c r="I89" s="1"/>
      <c r="J89" s="13">
        <v>-123.03509630000001</v>
      </c>
      <c r="K89" s="13">
        <v>44.942897500000001</v>
      </c>
      <c r="L89" s="5"/>
      <c r="M89" s="1" t="s">
        <v>277</v>
      </c>
      <c r="N89" s="2" t="s">
        <v>364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 xml:space="preserve">Dry, Warm </v>
      </c>
    </row>
    <row r="90" spans="1:17" x14ac:dyDescent="0.2">
      <c r="A90" s="1">
        <f t="shared" si="4"/>
        <v>88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125</v>
      </c>
      <c r="J90" s="13">
        <v>-76.8867008</v>
      </c>
      <c r="K90" s="13">
        <v>40.273191099999998</v>
      </c>
      <c r="L90" s="5"/>
      <c r="M90" s="27" t="s">
        <v>350</v>
      </c>
      <c r="N90" s="2" t="s">
        <v>361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</row>
    <row r="91" spans="1:17" x14ac:dyDescent="0.2">
      <c r="A91" s="1">
        <f t="shared" si="4"/>
        <v>89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128</v>
      </c>
      <c r="H91" s="4">
        <v>6241164</v>
      </c>
      <c r="I91" s="1" t="s">
        <v>195</v>
      </c>
      <c r="J91" s="13">
        <v>-75.165221500000001</v>
      </c>
      <c r="K91" s="13">
        <v>39.9525839</v>
      </c>
      <c r="L91" s="5"/>
      <c r="M91" s="1" t="s">
        <v>293</v>
      </c>
      <c r="N91" s="2" t="s">
        <v>361</v>
      </c>
      <c r="O91" s="1" t="str">
        <f>LOOKUP(N91,Climate!A:A,Climate!B:B)</f>
        <v>Temperate</v>
      </c>
      <c r="P91" s="1" t="str">
        <f>LOOKUP(N91,Climate!A:A,Climate!D:D)</f>
        <v>Wet</v>
      </c>
      <c r="Q91" s="1" t="str">
        <f>LOOKUP(N91,Climate!A:A,Climate!C:C)</f>
        <v>Hot, Wet</v>
      </c>
    </row>
    <row r="92" spans="1:17" x14ac:dyDescent="0.2">
      <c r="A92" s="1">
        <f t="shared" si="4"/>
        <v>90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127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307</v>
      </c>
      <c r="N92" s="2" t="s">
        <v>367</v>
      </c>
      <c r="O92" s="1" t="str">
        <f>LOOKUP(N92,Climate!A:A,Climate!B:B)</f>
        <v>Continental</v>
      </c>
      <c r="P92" s="1" t="str">
        <f>LOOKUP(N92,Climate!A:A,Climate!D:D)</f>
        <v>Wet</v>
      </c>
      <c r="Q92" s="1" t="str">
        <f>LOOKUP(N92,Climate!A:A,Climate!C:C)</f>
        <v>Hot, Wet</v>
      </c>
    </row>
    <row r="93" spans="1:17" x14ac:dyDescent="0.2">
      <c r="A93" s="1">
        <f t="shared" si="4"/>
        <v>91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127</v>
      </c>
      <c r="I93" s="1" t="s">
        <v>205</v>
      </c>
      <c r="J93" s="13">
        <v>-66.105735499999994</v>
      </c>
      <c r="K93" s="13">
        <v>18.465539400000001</v>
      </c>
      <c r="L93" s="5" t="s">
        <v>239</v>
      </c>
      <c r="M93" s="27" t="s">
        <v>340</v>
      </c>
      <c r="N93" s="2" t="s">
        <v>369</v>
      </c>
      <c r="O93" s="1" t="str">
        <f>LOOKUP(N93,Climate!A:A,Climate!B:B)</f>
        <v>Tropical Monsoon</v>
      </c>
      <c r="P93" s="1" t="str">
        <f>LOOKUP(N93,Climate!A:A,Climate!D:D)</f>
        <v>Wet</v>
      </c>
      <c r="Q93" s="1" t="str">
        <f>LOOKUP(N93,Climate!A:A,Climate!C:C)</f>
        <v>Wet</v>
      </c>
    </row>
    <row r="94" spans="1:17" x14ac:dyDescent="0.2">
      <c r="A94" s="1">
        <f t="shared" si="4"/>
        <v>92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/>
      <c r="G94" s="5" t="s">
        <v>125</v>
      </c>
      <c r="H94" s="4">
        <v>1673802</v>
      </c>
      <c r="J94" s="13">
        <v>-71.4128343</v>
      </c>
      <c r="K94" s="13">
        <v>41.823989099999999</v>
      </c>
      <c r="L94" s="5"/>
      <c r="M94" s="1" t="s">
        <v>278</v>
      </c>
      <c r="N94" s="2" t="s">
        <v>367</v>
      </c>
      <c r="O94" s="1" t="str">
        <f>LOOKUP(N94,Climate!A:A,Climate!B:B)</f>
        <v>Continental</v>
      </c>
      <c r="P94" s="1" t="str">
        <f>LOOKUP(N94,Climate!A:A,Climate!D:D)</f>
        <v>Wet</v>
      </c>
      <c r="Q94" s="1" t="str">
        <f>LOOKUP(N94,Climate!A:A,Climate!C:C)</f>
        <v>Hot, Wet</v>
      </c>
    </row>
    <row r="95" spans="1:17" x14ac:dyDescent="0.2">
      <c r="A95" s="1">
        <f t="shared" si="4"/>
        <v>93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/>
      <c r="G95" s="5" t="s">
        <v>128</v>
      </c>
      <c r="J95" s="13">
        <v>-79.931051199999999</v>
      </c>
      <c r="K95" s="13">
        <v>32.776474899999997</v>
      </c>
      <c r="L95" s="5"/>
      <c r="M95" s="1" t="s">
        <v>335</v>
      </c>
      <c r="N95" s="2" t="s">
        <v>361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</row>
    <row r="96" spans="1:17" x14ac:dyDescent="0.2">
      <c r="A96" s="1">
        <f t="shared" si="4"/>
        <v>94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/>
      <c r="G96" s="5" t="s">
        <v>125</v>
      </c>
      <c r="J96" s="13">
        <v>-81.034814400000002</v>
      </c>
      <c r="K96" s="13">
        <v>34.000710400000003</v>
      </c>
      <c r="L96" s="5"/>
      <c r="M96" s="1" t="s">
        <v>279</v>
      </c>
      <c r="N96" s="2" t="s">
        <v>361</v>
      </c>
      <c r="O96" s="1" t="str">
        <f>LOOKUP(N96,Climate!A:A,Climate!B:B)</f>
        <v>Temperate</v>
      </c>
      <c r="P96" s="1" t="str">
        <f>LOOKUP(N96,Climate!A:A,Climate!D:D)</f>
        <v>Wet</v>
      </c>
      <c r="Q96" s="1" t="str">
        <f>LOOKUP(N96,Climate!A:A,Climate!C:C)</f>
        <v>Hot, Wet</v>
      </c>
    </row>
    <row r="97" spans="1:17" x14ac:dyDescent="0.2">
      <c r="A97" s="1">
        <f t="shared" si="4"/>
        <v>95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125</v>
      </c>
      <c r="J97" s="13">
        <v>-100.3537522</v>
      </c>
      <c r="K97" s="13">
        <v>44.366787600000002</v>
      </c>
      <c r="L97" s="5"/>
      <c r="M97" s="27" t="s">
        <v>346</v>
      </c>
      <c r="N97" s="2" t="s">
        <v>367</v>
      </c>
      <c r="O97" s="1" t="str">
        <f>LOOKUP(N97,Climate!A:A,Climate!B:B)</f>
        <v>Continental</v>
      </c>
      <c r="P97" s="1" t="str">
        <f>LOOKUP(N97,Climate!A:A,Climate!D:D)</f>
        <v>Wet</v>
      </c>
      <c r="Q97" s="1" t="str">
        <f>LOOKUP(N97,Climate!A:A,Climate!C:C)</f>
        <v>Hot, Wet</v>
      </c>
    </row>
    <row r="98" spans="1:17" x14ac:dyDescent="0.2">
      <c r="A98" s="1">
        <f t="shared" ref="A98:A121" si="6">A97+1</f>
        <v>96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128</v>
      </c>
      <c r="J98" s="13">
        <v>-96.731264999999993</v>
      </c>
      <c r="K98" s="13">
        <v>43.546022299999997</v>
      </c>
      <c r="L98" s="5"/>
      <c r="M98" s="1" t="s">
        <v>324</v>
      </c>
      <c r="N98" s="2" t="s">
        <v>367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</row>
    <row r="99" spans="1:17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/>
      <c r="G99" s="1" t="s">
        <v>240</v>
      </c>
      <c r="I99" s="1" t="s">
        <v>194</v>
      </c>
      <c r="J99" s="13">
        <v>-83.9207392</v>
      </c>
      <c r="K99" s="13">
        <v>35.960638400000001</v>
      </c>
      <c r="L99" s="5"/>
      <c r="M99" s="1" t="s">
        <v>323</v>
      </c>
      <c r="N99" s="2" t="s">
        <v>361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</row>
    <row r="100" spans="1:17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128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314</v>
      </c>
      <c r="N100" s="2" t="s">
        <v>361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</row>
    <row r="101" spans="1:17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/>
      <c r="G101" s="5" t="s">
        <v>125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280</v>
      </c>
      <c r="N101" s="2" t="s">
        <v>361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</row>
    <row r="102" spans="1:17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125</v>
      </c>
      <c r="H102" s="4">
        <v>2421115</v>
      </c>
      <c r="J102" s="13">
        <v>-97.743060799999995</v>
      </c>
      <c r="K102" s="13">
        <v>30.267153</v>
      </c>
      <c r="L102" s="5"/>
      <c r="M102" s="27" t="s">
        <v>305</v>
      </c>
      <c r="N102" s="2" t="s">
        <v>361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</row>
    <row r="103" spans="1:17" x14ac:dyDescent="0.2">
      <c r="A103" s="1">
        <f t="shared" si="6"/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128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295</v>
      </c>
      <c r="N103" s="2" t="s">
        <v>361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</row>
    <row r="104" spans="1:17" x14ac:dyDescent="0.2">
      <c r="A104" s="1">
        <f t="shared" si="6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127</v>
      </c>
      <c r="H104" s="4">
        <v>7368466</v>
      </c>
      <c r="J104" s="13">
        <v>-95.369802800000002</v>
      </c>
      <c r="K104" s="13">
        <v>29.7604267</v>
      </c>
      <c r="L104" s="5"/>
      <c r="M104" s="1" t="s">
        <v>296</v>
      </c>
      <c r="N104" s="2" t="s">
        <v>361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</row>
    <row r="105" spans="1:17" x14ac:dyDescent="0.2">
      <c r="A105" s="1">
        <f t="shared" si="6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127</v>
      </c>
      <c r="H105" s="4">
        <v>2655342</v>
      </c>
      <c r="I105" s="1" t="s">
        <v>199</v>
      </c>
      <c r="J105" s="13">
        <v>-98.493628200000003</v>
      </c>
      <c r="K105" s="13">
        <v>29.424121899999999</v>
      </c>
      <c r="L105" s="5"/>
      <c r="M105" s="1" t="s">
        <v>305</v>
      </c>
      <c r="N105" s="2" t="s">
        <v>361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</row>
    <row r="106" spans="1:17" x14ac:dyDescent="0.2">
      <c r="A106" s="1">
        <f t="shared" si="6"/>
        <v>104</v>
      </c>
      <c r="B106" s="5" t="s">
        <v>187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128</v>
      </c>
      <c r="J106" s="13">
        <v>-111.660833</v>
      </c>
      <c r="K106" s="13">
        <v>40.244444000000001</v>
      </c>
      <c r="L106" s="5"/>
      <c r="M106" s="27" t="s">
        <v>281</v>
      </c>
      <c r="N106" s="2" t="s">
        <v>366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</row>
    <row r="107" spans="1:17" x14ac:dyDescent="0.2">
      <c r="A107" s="1">
        <f t="shared" si="6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125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281</v>
      </c>
      <c r="N107" s="2" t="s">
        <v>382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</row>
    <row r="108" spans="1:17" x14ac:dyDescent="0.2">
      <c r="A108" s="1">
        <f t="shared" si="6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/>
      <c r="G108" s="1" t="s">
        <v>240</v>
      </c>
      <c r="I108" s="1" t="s">
        <v>204</v>
      </c>
      <c r="J108" s="13">
        <v>-78.476678100000001</v>
      </c>
      <c r="K108" s="13">
        <v>38.029305899999997</v>
      </c>
      <c r="L108" s="5"/>
      <c r="M108" s="27" t="s">
        <v>352</v>
      </c>
      <c r="N108" s="2" t="s">
        <v>361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</row>
    <row r="109" spans="1:17" x14ac:dyDescent="0.2">
      <c r="A109" s="1">
        <f t="shared" si="6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/>
      <c r="G109" s="5" t="s">
        <v>128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310</v>
      </c>
      <c r="N109" s="2" t="s">
        <v>361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</row>
    <row r="110" spans="1:17" x14ac:dyDescent="0.2">
      <c r="A110" s="1">
        <f t="shared" si="6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/>
      <c r="G110" s="5" t="s">
        <v>125</v>
      </c>
      <c r="H110" s="4">
        <v>1339182</v>
      </c>
      <c r="I110" s="1" t="s">
        <v>221</v>
      </c>
      <c r="J110" s="13">
        <v>-77.436048099999994</v>
      </c>
      <c r="K110" s="13">
        <v>37.540724599999997</v>
      </c>
      <c r="L110" s="5"/>
      <c r="M110" s="1" t="s">
        <v>282</v>
      </c>
      <c r="N110" s="2" t="s">
        <v>361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</row>
    <row r="111" spans="1:17" x14ac:dyDescent="0.2">
      <c r="A111" s="1">
        <f t="shared" si="6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/>
      <c r="G111" s="5" t="s">
        <v>128</v>
      </c>
      <c r="J111" s="13">
        <v>-73.212072000000006</v>
      </c>
      <c r="K111" s="13">
        <v>44.475882499999997</v>
      </c>
      <c r="L111" s="5"/>
      <c r="M111" s="1" t="s">
        <v>325</v>
      </c>
      <c r="N111" s="2" t="s">
        <v>367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</row>
    <row r="112" spans="1:17" x14ac:dyDescent="0.2">
      <c r="A112" s="1">
        <f t="shared" si="6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/>
      <c r="G112" s="5" t="s">
        <v>125</v>
      </c>
      <c r="J112" s="13">
        <v>-72.575386899999998</v>
      </c>
      <c r="K112" s="13">
        <v>44.260059300000002</v>
      </c>
      <c r="L112" s="5"/>
      <c r="M112" s="27" t="s">
        <v>325</v>
      </c>
      <c r="N112" s="2" t="s">
        <v>371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</row>
    <row r="113" spans="1:17" x14ac:dyDescent="0.2">
      <c r="A113" s="1">
        <f t="shared" si="6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125</v>
      </c>
      <c r="J113" s="13">
        <v>-122.90069509999999</v>
      </c>
      <c r="K113" s="13">
        <v>47.037874100000003</v>
      </c>
      <c r="L113" s="5"/>
      <c r="M113" s="1" t="s">
        <v>283</v>
      </c>
      <c r="N113" s="2" t="s">
        <v>364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</row>
    <row r="114" spans="1:17" x14ac:dyDescent="0.2">
      <c r="A114" s="1">
        <f t="shared" si="6"/>
        <v>112</v>
      </c>
      <c r="B114" s="1" t="s">
        <v>208</v>
      </c>
      <c r="C114" s="1" t="str">
        <f t="shared" si="7"/>
        <v>WA</v>
      </c>
      <c r="D114" s="12">
        <v>0</v>
      </c>
      <c r="F114" s="24">
        <v>0</v>
      </c>
      <c r="G114" s="1" t="s">
        <v>240</v>
      </c>
      <c r="I114" s="1" t="s">
        <v>197</v>
      </c>
      <c r="J114" s="14">
        <v>-123.440833</v>
      </c>
      <c r="K114" s="14">
        <v>48.113056</v>
      </c>
      <c r="M114" s="27" t="s">
        <v>299</v>
      </c>
      <c r="N114" s="2" t="s">
        <v>364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</row>
    <row r="115" spans="1:17" x14ac:dyDescent="0.2">
      <c r="A115" s="1">
        <f t="shared" si="6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128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299</v>
      </c>
      <c r="N115" s="2" t="s">
        <v>364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</row>
    <row r="116" spans="1:17" x14ac:dyDescent="0.2">
      <c r="A116" s="1">
        <f t="shared" si="6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125</v>
      </c>
      <c r="J116" s="13">
        <v>-89.401230200000001</v>
      </c>
      <c r="K116" s="13">
        <v>43.073051700000001</v>
      </c>
      <c r="L116" s="5"/>
      <c r="M116" s="1" t="s">
        <v>284</v>
      </c>
      <c r="N116" s="2" t="s">
        <v>367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</row>
    <row r="117" spans="1:17" x14ac:dyDescent="0.2">
      <c r="A117" s="1">
        <f t="shared" si="6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128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312</v>
      </c>
      <c r="N117" s="2" t="s">
        <v>367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</row>
    <row r="118" spans="1:17" s="10" customFormat="1" x14ac:dyDescent="0.2">
      <c r="A118" s="1">
        <f t="shared" si="6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/>
      <c r="G118" s="5" t="s">
        <v>125</v>
      </c>
      <c r="H118" s="4"/>
      <c r="I118" s="1"/>
      <c r="J118" s="13">
        <v>-81.6326234</v>
      </c>
      <c r="K118" s="13">
        <v>38.349819500000002</v>
      </c>
      <c r="L118" s="5"/>
      <c r="M118" s="1" t="s">
        <v>285</v>
      </c>
      <c r="N118" s="2" t="s">
        <v>361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</row>
    <row r="119" spans="1:17" s="10" customFormat="1" x14ac:dyDescent="0.2">
      <c r="A119" s="1">
        <f t="shared" si="6"/>
        <v>117</v>
      </c>
      <c r="B119" s="5" t="s">
        <v>190</v>
      </c>
      <c r="C119" s="1" t="str">
        <f t="shared" si="7"/>
        <v>WV</v>
      </c>
      <c r="D119" s="5">
        <v>1</v>
      </c>
      <c r="E119" s="6" t="s">
        <v>114</v>
      </c>
      <c r="F119" s="23"/>
      <c r="G119" s="1" t="s">
        <v>128</v>
      </c>
      <c r="H119" s="4"/>
      <c r="I119" s="1"/>
      <c r="J119" s="13">
        <v>-79.950556000000006</v>
      </c>
      <c r="K119" s="13">
        <v>39.633611000000002</v>
      </c>
      <c r="L119" s="5"/>
      <c r="M119" s="1" t="s">
        <v>336</v>
      </c>
      <c r="N119" s="2" t="s">
        <v>361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</row>
    <row r="120" spans="1:17" s="10" customFormat="1" x14ac:dyDescent="0.2">
      <c r="A120" s="1">
        <f t="shared" si="6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128</v>
      </c>
      <c r="H120" s="4"/>
      <c r="I120" s="1"/>
      <c r="J120" s="13">
        <v>-106.2980824</v>
      </c>
      <c r="K120" s="13">
        <v>42.848708999999999</v>
      </c>
      <c r="L120" s="5"/>
      <c r="M120" s="1" t="s">
        <v>326</v>
      </c>
      <c r="N120" s="2" t="s">
        <v>362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</row>
    <row r="121" spans="1:17" x14ac:dyDescent="0.2">
      <c r="A121" s="1">
        <f t="shared" si="6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125</v>
      </c>
      <c r="J121" s="13">
        <v>-104.8202462</v>
      </c>
      <c r="K121" s="13">
        <v>41.139981400000003</v>
      </c>
      <c r="L121" s="5"/>
      <c r="M121" s="1" t="s">
        <v>286</v>
      </c>
      <c r="N121" s="2" t="s">
        <v>362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359</v>
      </c>
      <c r="B1" s="2" t="s">
        <v>360</v>
      </c>
      <c r="C1" s="2" t="s">
        <v>406</v>
      </c>
      <c r="D1" s="2" t="s">
        <v>407</v>
      </c>
    </row>
    <row r="2" spans="1:4" x14ac:dyDescent="0.2">
      <c r="A2" s="2" t="s">
        <v>373</v>
      </c>
      <c r="B2" s="2" t="s">
        <v>392</v>
      </c>
      <c r="C2" s="28" t="s">
        <v>417</v>
      </c>
      <c r="D2" s="28" t="s">
        <v>417</v>
      </c>
    </row>
    <row r="3" spans="1:4" x14ac:dyDescent="0.2">
      <c r="A3" s="2" t="s">
        <v>369</v>
      </c>
      <c r="B3" s="2" t="s">
        <v>357</v>
      </c>
      <c r="C3" s="28" t="s">
        <v>417</v>
      </c>
      <c r="D3" s="28" t="s">
        <v>417</v>
      </c>
    </row>
    <row r="4" spans="1:4" x14ac:dyDescent="0.2">
      <c r="A4" s="2" t="s">
        <v>375</v>
      </c>
      <c r="B4" s="2" t="s">
        <v>356</v>
      </c>
      <c r="C4" s="2" t="s">
        <v>409</v>
      </c>
      <c r="D4" s="28" t="s">
        <v>417</v>
      </c>
    </row>
    <row r="5" spans="1:4" x14ac:dyDescent="0.2">
      <c r="A5" s="2" t="s">
        <v>368</v>
      </c>
      <c r="B5" s="2" t="s">
        <v>356</v>
      </c>
      <c r="C5" s="28" t="s">
        <v>417</v>
      </c>
      <c r="D5" s="2" t="s">
        <v>408</v>
      </c>
    </row>
    <row r="6" spans="1:4" x14ac:dyDescent="0.2">
      <c r="A6" s="2" t="s">
        <v>365</v>
      </c>
      <c r="B6" s="2" t="s">
        <v>393</v>
      </c>
      <c r="C6" s="28" t="s">
        <v>408</v>
      </c>
      <c r="D6" s="28" t="s">
        <v>408</v>
      </c>
    </row>
    <row r="7" spans="1:4" x14ac:dyDescent="0.2">
      <c r="A7" s="2" t="s">
        <v>362</v>
      </c>
      <c r="B7" s="2" t="s">
        <v>394</v>
      </c>
      <c r="C7" s="28" t="s">
        <v>408</v>
      </c>
      <c r="D7" s="28" t="s">
        <v>408</v>
      </c>
    </row>
    <row r="8" spans="1:4" x14ac:dyDescent="0.2">
      <c r="A8" s="2" t="s">
        <v>363</v>
      </c>
      <c r="B8" s="2" t="s">
        <v>395</v>
      </c>
      <c r="C8" s="28" t="s">
        <v>408</v>
      </c>
      <c r="D8" s="28" t="s">
        <v>408</v>
      </c>
    </row>
    <row r="9" spans="1:4" x14ac:dyDescent="0.2">
      <c r="A9" s="2" t="s">
        <v>374</v>
      </c>
      <c r="B9" s="2" t="s">
        <v>396</v>
      </c>
      <c r="C9" s="28" t="s">
        <v>408</v>
      </c>
      <c r="D9" s="28" t="s">
        <v>408</v>
      </c>
    </row>
    <row r="10" spans="1:4" x14ac:dyDescent="0.2">
      <c r="A10" s="2" t="s">
        <v>361</v>
      </c>
      <c r="B10" s="2" t="s">
        <v>397</v>
      </c>
      <c r="C10" s="2" t="s">
        <v>418</v>
      </c>
      <c r="D10" s="28" t="s">
        <v>417</v>
      </c>
    </row>
    <row r="11" spans="1:4" x14ac:dyDescent="0.2">
      <c r="A11" s="2" t="s">
        <v>380</v>
      </c>
      <c r="B11" s="2" t="s">
        <v>397</v>
      </c>
      <c r="C11" s="2" t="s">
        <v>419</v>
      </c>
      <c r="D11" s="28" t="s">
        <v>417</v>
      </c>
    </row>
    <row r="12" spans="1:4" x14ac:dyDescent="0.2">
      <c r="A12" s="2" t="s">
        <v>381</v>
      </c>
      <c r="B12" s="2" t="s">
        <v>397</v>
      </c>
      <c r="C12" s="2" t="s">
        <v>420</v>
      </c>
      <c r="D12" s="28" t="s">
        <v>417</v>
      </c>
    </row>
    <row r="13" spans="1:4" x14ac:dyDescent="0.2">
      <c r="A13" s="2" t="s">
        <v>366</v>
      </c>
      <c r="B13" s="2" t="s">
        <v>397</v>
      </c>
      <c r="C13" s="2" t="s">
        <v>413</v>
      </c>
      <c r="D13" s="28" t="s">
        <v>417</v>
      </c>
    </row>
    <row r="14" spans="1:4" x14ac:dyDescent="0.2">
      <c r="A14" s="2" t="s">
        <v>364</v>
      </c>
      <c r="B14" s="2" t="s">
        <v>397</v>
      </c>
      <c r="C14" s="2" t="s">
        <v>414</v>
      </c>
      <c r="D14" s="28" t="s">
        <v>417</v>
      </c>
    </row>
    <row r="15" spans="1:4" x14ac:dyDescent="0.2">
      <c r="A15" s="2" t="s">
        <v>376</v>
      </c>
      <c r="B15" s="2" t="s">
        <v>397</v>
      </c>
      <c r="C15" s="2" t="s">
        <v>415</v>
      </c>
      <c r="D15" s="28" t="s">
        <v>417</v>
      </c>
    </row>
    <row r="16" spans="1:4" x14ac:dyDescent="0.2">
      <c r="A16" s="2" t="s">
        <v>377</v>
      </c>
      <c r="B16" s="2" t="s">
        <v>397</v>
      </c>
      <c r="C16" s="2" t="s">
        <v>410</v>
      </c>
      <c r="D16" s="28" t="s">
        <v>408</v>
      </c>
    </row>
    <row r="17" spans="1:4" x14ac:dyDescent="0.2">
      <c r="A17" s="2" t="s">
        <v>378</v>
      </c>
      <c r="B17" s="2" t="s">
        <v>397</v>
      </c>
      <c r="C17" s="2" t="s">
        <v>411</v>
      </c>
      <c r="D17" s="28" t="s">
        <v>408</v>
      </c>
    </row>
    <row r="18" spans="1:4" x14ac:dyDescent="0.2">
      <c r="A18" s="2" t="s">
        <v>379</v>
      </c>
      <c r="B18" s="2" t="s">
        <v>397</v>
      </c>
      <c r="C18" s="2" t="s">
        <v>412</v>
      </c>
      <c r="D18" s="28" t="s">
        <v>408</v>
      </c>
    </row>
    <row r="19" spans="1:4" x14ac:dyDescent="0.2">
      <c r="A19" s="2" t="s">
        <v>367</v>
      </c>
      <c r="B19" s="2" t="s">
        <v>405</v>
      </c>
      <c r="C19" s="2" t="s">
        <v>418</v>
      </c>
      <c r="D19" s="28" t="s">
        <v>417</v>
      </c>
    </row>
    <row r="20" spans="1:4" x14ac:dyDescent="0.2">
      <c r="A20" s="2" t="s">
        <v>371</v>
      </c>
      <c r="B20" s="2" t="s">
        <v>405</v>
      </c>
      <c r="C20" s="2" t="s">
        <v>419</v>
      </c>
      <c r="D20" s="28" t="s">
        <v>417</v>
      </c>
    </row>
    <row r="21" spans="1:4" x14ac:dyDescent="0.2">
      <c r="A21" s="2" t="s">
        <v>358</v>
      </c>
      <c r="B21" s="2" t="s">
        <v>405</v>
      </c>
      <c r="C21" s="2" t="s">
        <v>420</v>
      </c>
      <c r="D21" s="28" t="s">
        <v>417</v>
      </c>
    </row>
    <row r="22" spans="1:4" x14ac:dyDescent="0.2">
      <c r="A22" s="2" t="s">
        <v>389</v>
      </c>
      <c r="B22" s="2" t="s">
        <v>405</v>
      </c>
      <c r="C22" s="2" t="s">
        <v>421</v>
      </c>
      <c r="D22" s="28" t="s">
        <v>417</v>
      </c>
    </row>
    <row r="23" spans="1:4" x14ac:dyDescent="0.2">
      <c r="A23" s="2" t="s">
        <v>382</v>
      </c>
      <c r="B23" s="2" t="s">
        <v>405</v>
      </c>
      <c r="C23" s="2" t="s">
        <v>413</v>
      </c>
      <c r="D23" s="28" t="s">
        <v>417</v>
      </c>
    </row>
    <row r="24" spans="1:4" x14ac:dyDescent="0.2">
      <c r="A24" s="2" t="s">
        <v>370</v>
      </c>
      <c r="B24" s="2" t="s">
        <v>405</v>
      </c>
      <c r="C24" s="2" t="s">
        <v>414</v>
      </c>
      <c r="D24" s="28" t="s">
        <v>417</v>
      </c>
    </row>
    <row r="25" spans="1:4" x14ac:dyDescent="0.2">
      <c r="A25" s="2" t="s">
        <v>383</v>
      </c>
      <c r="B25" s="2" t="s">
        <v>405</v>
      </c>
      <c r="C25" s="2" t="s">
        <v>415</v>
      </c>
      <c r="D25" s="28" t="s">
        <v>417</v>
      </c>
    </row>
    <row r="26" spans="1:4" x14ac:dyDescent="0.2">
      <c r="A26" s="2" t="s">
        <v>384</v>
      </c>
      <c r="B26" s="2" t="s">
        <v>405</v>
      </c>
      <c r="C26" s="2" t="s">
        <v>416</v>
      </c>
      <c r="D26" s="28" t="s">
        <v>417</v>
      </c>
    </row>
    <row r="27" spans="1:4" x14ac:dyDescent="0.2">
      <c r="A27" s="2" t="s">
        <v>385</v>
      </c>
      <c r="B27" s="2" t="s">
        <v>405</v>
      </c>
      <c r="C27" s="2" t="s">
        <v>418</v>
      </c>
      <c r="D27" s="28" t="s">
        <v>408</v>
      </c>
    </row>
    <row r="28" spans="1:4" x14ac:dyDescent="0.2">
      <c r="A28" s="2" t="s">
        <v>386</v>
      </c>
      <c r="B28" s="2" t="s">
        <v>405</v>
      </c>
      <c r="C28" s="2" t="s">
        <v>419</v>
      </c>
      <c r="D28" s="28" t="s">
        <v>408</v>
      </c>
    </row>
    <row r="29" spans="1:4" x14ac:dyDescent="0.2">
      <c r="A29" s="2" t="s">
        <v>387</v>
      </c>
      <c r="B29" s="2" t="s">
        <v>405</v>
      </c>
      <c r="C29" s="2" t="s">
        <v>420</v>
      </c>
      <c r="D29" s="28" t="s">
        <v>408</v>
      </c>
    </row>
    <row r="30" spans="1:4" x14ac:dyDescent="0.2">
      <c r="A30" s="2" t="s">
        <v>388</v>
      </c>
      <c r="B30" s="2" t="s">
        <v>405</v>
      </c>
      <c r="C30" s="2" t="s">
        <v>421</v>
      </c>
      <c r="D30" s="28" t="s">
        <v>408</v>
      </c>
    </row>
    <row r="31" spans="1:4" x14ac:dyDescent="0.2">
      <c r="A31" s="2" t="s">
        <v>391</v>
      </c>
      <c r="B31" s="2" t="s">
        <v>399</v>
      </c>
      <c r="C31" s="28" t="s">
        <v>408</v>
      </c>
      <c r="D31" s="28" t="s">
        <v>408</v>
      </c>
    </row>
    <row r="32" spans="1:4" x14ac:dyDescent="0.2">
      <c r="A32" s="2" t="s">
        <v>390</v>
      </c>
      <c r="B32" s="2" t="s">
        <v>398</v>
      </c>
      <c r="C32" s="28" t="s">
        <v>408</v>
      </c>
      <c r="D32" s="28" t="s">
        <v>408</v>
      </c>
    </row>
    <row r="33" spans="1:4" x14ac:dyDescent="0.2">
      <c r="A33" s="2" t="s">
        <v>403</v>
      </c>
      <c r="B33" s="2" t="s">
        <v>402</v>
      </c>
      <c r="C33" s="28" t="s">
        <v>401</v>
      </c>
      <c r="D33" s="28" t="s">
        <v>401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H3" sqref="H3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179</v>
      </c>
      <c r="C1" s="2" t="s">
        <v>128</v>
      </c>
      <c r="D1" s="2" t="s">
        <v>180</v>
      </c>
      <c r="E1" s="2" t="s">
        <v>226</v>
      </c>
      <c r="F1" s="2" t="s">
        <v>225</v>
      </c>
      <c r="G1" s="15" t="s">
        <v>224</v>
      </c>
      <c r="H1" s="2" t="s">
        <v>238</v>
      </c>
    </row>
    <row r="2" spans="1:8" x14ac:dyDescent="0.2">
      <c r="A2" s="3">
        <f t="shared" ref="A2:A33" si="0">A1+1</f>
        <v>1</v>
      </c>
      <c r="B2" s="2" t="s">
        <v>237</v>
      </c>
      <c r="C2" s="2" t="s">
        <v>178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237</v>
      </c>
      <c r="C3" s="2" t="s">
        <v>109</v>
      </c>
      <c r="D3" s="2" t="s">
        <v>209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233</v>
      </c>
      <c r="C4" s="2" t="s">
        <v>159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233</v>
      </c>
      <c r="C5" s="2" t="s">
        <v>158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233</v>
      </c>
      <c r="C6" s="2" t="s">
        <v>156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233</v>
      </c>
      <c r="C7" s="2" t="s">
        <v>165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233</v>
      </c>
      <c r="C8" s="2" t="s">
        <v>157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233</v>
      </c>
      <c r="C9" s="2" t="s">
        <v>160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234</v>
      </c>
      <c r="C10" s="2" t="s">
        <v>169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234</v>
      </c>
      <c r="C11" s="2" t="s">
        <v>168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234</v>
      </c>
      <c r="C12" s="2" t="s">
        <v>161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234</v>
      </c>
      <c r="C13" s="2" t="s">
        <v>162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234</v>
      </c>
      <c r="C14" s="2" t="s">
        <v>170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235</v>
      </c>
      <c r="C15" s="2" t="s">
        <v>139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235</v>
      </c>
      <c r="C16" s="2" t="s">
        <v>137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235</v>
      </c>
      <c r="C17" s="2" t="s">
        <v>138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235</v>
      </c>
      <c r="C18" s="2" t="s">
        <v>110</v>
      </c>
      <c r="D18" s="2" t="s">
        <v>128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230</v>
      </c>
      <c r="C19" s="2" t="s">
        <v>150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230</v>
      </c>
      <c r="C20" s="2" t="s">
        <v>152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230</v>
      </c>
      <c r="C21" s="2" t="s">
        <v>148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230</v>
      </c>
      <c r="C22" s="2" t="s">
        <v>153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230</v>
      </c>
      <c r="C23" s="2" t="s">
        <v>151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230</v>
      </c>
      <c r="C24" s="2" t="s">
        <v>149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227</v>
      </c>
      <c r="C25" s="2" t="s">
        <v>135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227</v>
      </c>
      <c r="C26" s="2" t="s">
        <v>134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227</v>
      </c>
      <c r="C27" s="2" t="s">
        <v>131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227</v>
      </c>
      <c r="C28" s="2" t="s">
        <v>132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227</v>
      </c>
      <c r="C29" s="2" t="s">
        <v>136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227</v>
      </c>
      <c r="C30" s="2" t="s">
        <v>133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236</v>
      </c>
      <c r="C31" s="2" t="s">
        <v>107</v>
      </c>
      <c r="D31" s="2" t="s">
        <v>209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236</v>
      </c>
      <c r="C32" s="2" t="s">
        <v>173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236</v>
      </c>
      <c r="C33" s="2" t="s">
        <v>177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236</v>
      </c>
      <c r="C34" s="2" t="s">
        <v>172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236</v>
      </c>
      <c r="C35" s="2" t="s">
        <v>176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229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229</v>
      </c>
      <c r="C37" s="2" t="s">
        <v>147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229</v>
      </c>
      <c r="C38" s="2" t="s">
        <v>146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231</v>
      </c>
      <c r="C39" s="2" t="s">
        <v>174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231</v>
      </c>
      <c r="C40" s="2" t="s">
        <v>175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231</v>
      </c>
      <c r="C41" s="2" t="s">
        <v>171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231</v>
      </c>
      <c r="C42" s="2" t="s">
        <v>155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228</v>
      </c>
      <c r="C43" s="2" t="s">
        <v>143</v>
      </c>
      <c r="D43" s="2" t="s">
        <v>128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228</v>
      </c>
      <c r="C44" s="2" t="s">
        <v>141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228</v>
      </c>
      <c r="C45" s="2" t="s">
        <v>140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228</v>
      </c>
      <c r="C46" s="2" t="s">
        <v>145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228</v>
      </c>
      <c r="C47" s="2" t="s">
        <v>144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228</v>
      </c>
      <c r="C48" s="2" t="s">
        <v>142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232</v>
      </c>
      <c r="C49" s="2" t="s">
        <v>166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232</v>
      </c>
      <c r="C50" s="2" t="s">
        <v>164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232</v>
      </c>
      <c r="C51" s="2" t="s">
        <v>167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232</v>
      </c>
      <c r="C52" s="2" t="s">
        <v>163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232</v>
      </c>
      <c r="C53" s="2" t="s">
        <v>154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16"/>
  <sheetViews>
    <sheetView workbookViewId="0">
      <selection activeCell="C17" sqref="C17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29" t="s">
        <v>214</v>
      </c>
      <c r="B1" s="29"/>
      <c r="C1" s="29"/>
      <c r="D1" s="29"/>
    </row>
    <row r="2" spans="1:15" x14ac:dyDescent="0.2">
      <c r="A2" s="18" t="s">
        <v>188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184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183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29" t="s">
        <v>219</v>
      </c>
      <c r="B8" s="29"/>
      <c r="C8" s="29"/>
      <c r="D8" s="29"/>
    </row>
    <row r="9" spans="1:15" x14ac:dyDescent="0.2">
      <c r="A9" s="17" t="s">
        <v>196</v>
      </c>
    </row>
    <row r="10" spans="1:15" x14ac:dyDescent="0.2">
      <c r="A10" s="17" t="s">
        <v>201</v>
      </c>
    </row>
    <row r="12" spans="1:15" x14ac:dyDescent="0.2">
      <c r="A12" s="29" t="s">
        <v>241</v>
      </c>
      <c r="B12" s="29"/>
      <c r="C12" s="29"/>
      <c r="D12" s="29"/>
    </row>
    <row r="13" spans="1:15" x14ac:dyDescent="0.2">
      <c r="A13" s="17" t="s">
        <v>242</v>
      </c>
      <c r="B13" s="21" t="s">
        <v>243</v>
      </c>
      <c r="C13" s="17" t="s">
        <v>186</v>
      </c>
    </row>
    <row r="14" spans="1:15" x14ac:dyDescent="0.2">
      <c r="A14" s="17" t="s">
        <v>244</v>
      </c>
      <c r="B14" s="21" t="s">
        <v>243</v>
      </c>
      <c r="C14" s="17" t="s">
        <v>54</v>
      </c>
    </row>
    <row r="15" spans="1:15" x14ac:dyDescent="0.2">
      <c r="A15" s="17" t="s">
        <v>245</v>
      </c>
      <c r="B15" s="21" t="s">
        <v>243</v>
      </c>
      <c r="C15" s="17" t="s">
        <v>65</v>
      </c>
    </row>
    <row r="16" spans="1:15" x14ac:dyDescent="0.2">
      <c r="A16" s="17" t="s">
        <v>246</v>
      </c>
      <c r="B16" s="21" t="s">
        <v>243</v>
      </c>
      <c r="C16" s="17" t="s">
        <v>190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Cities</vt:lpstr>
      <vt:lpstr>Climate</vt:lpstr>
      <vt:lpstr>Regions</vt:lpstr>
      <vt:lpstr>Omissions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2024-01-13T03:42:10Z</dcterms:modified>
</cp:coreProperties>
</file>