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travel_suggestions/A_Inputs/"/>
    </mc:Choice>
  </mc:AlternateContent>
  <xr:revisionPtr revIDLastSave="0" documentId="13_ncr:1_{0DC506FA-673E-4F45-B14C-3B1362706CA6}" xr6:coauthVersionLast="46" xr6:coauthVersionMax="46" xr10:uidLastSave="{00000000-0000-0000-0000-000000000000}"/>
  <bookViews>
    <workbookView xWindow="19840" yWindow="4180" windowWidth="15360" windowHeight="11540" xr2:uid="{8FD6BDFD-F615-174A-9B6C-77B432C14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F10" i="1" s="1"/>
  <c r="G10" i="1" s="1"/>
  <c r="B10" i="1"/>
  <c r="E9" i="1"/>
  <c r="B9" i="1" s="1"/>
  <c r="H2" i="1"/>
  <c r="E11" i="1"/>
  <c r="I3" i="1" s="1"/>
  <c r="D13" i="1"/>
  <c r="D12" i="1"/>
  <c r="G13" i="1"/>
  <c r="F12" i="1" s="1"/>
  <c r="G12" i="1" s="1"/>
  <c r="F4" i="1" s="1"/>
  <c r="C6" i="1"/>
  <c r="D5" i="1"/>
  <c r="C9" i="1" s="1"/>
  <c r="G3" i="1"/>
  <c r="F2" i="1"/>
  <c r="D9" i="1" l="1"/>
  <c r="G4" i="1"/>
  <c r="B8" i="1"/>
  <c r="B11" i="1"/>
  <c r="I2" i="1"/>
  <c r="C8" i="1"/>
  <c r="D8" i="1" s="1"/>
  <c r="C7" i="1" s="1"/>
  <c r="D7" i="1" s="1"/>
  <c r="F7" i="1" l="1"/>
  <c r="E7" i="1" s="1"/>
  <c r="F9" i="1"/>
  <c r="G9" i="1" s="1"/>
  <c r="F8" i="1" s="1"/>
  <c r="G8" i="1" s="1"/>
  <c r="C11" i="1"/>
  <c r="D11" i="1" s="1"/>
  <c r="C10" i="1"/>
  <c r="D10" i="1" s="1"/>
  <c r="H3" i="1"/>
</calcChain>
</file>

<file path=xl/sharedStrings.xml><?xml version="1.0" encoding="utf-8"?>
<sst xmlns="http://schemas.openxmlformats.org/spreadsheetml/2006/main" count="53" uniqueCount="23">
  <si>
    <t>element</t>
  </si>
  <si>
    <t>x_size</t>
  </si>
  <si>
    <t>x_start</t>
  </si>
  <si>
    <t>x_end</t>
  </si>
  <si>
    <t>y_size</t>
  </si>
  <si>
    <t>y_start</t>
  </si>
  <si>
    <t>y_end</t>
  </si>
  <si>
    <t>x_check</t>
  </si>
  <si>
    <t>y_check</t>
  </si>
  <si>
    <t>aspect_ratio</t>
  </si>
  <si>
    <t>top_margin</t>
  </si>
  <si>
    <t>left_margin</t>
  </si>
  <si>
    <t>NA</t>
  </si>
  <si>
    <t>right_margin</t>
  </si>
  <si>
    <t>bottom_margin</t>
  </si>
  <si>
    <t>vertical_divider</t>
  </si>
  <si>
    <t>horizontal_divider</t>
  </si>
  <si>
    <t>map_title</t>
  </si>
  <si>
    <t>map_panel</t>
  </si>
  <si>
    <t>site_title</t>
  </si>
  <si>
    <t>site_panel</t>
  </si>
  <si>
    <t>method_title</t>
  </si>
  <si>
    <t>method_panel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</si>
</sst>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6842-AED7-E24F-8BBE-AEF999F5F1C0}">
  <dimension ref="A1:J15"/>
  <sheetViews>
    <sheetView tabSelected="1" workbookViewId="0">
      <selection activeCell="G12" sqref="G12"/>
    </sheetView>
  </sheetViews>
  <sheetFormatPr baseColWidth="10" defaultRowHeight="16" x14ac:dyDescent="0.2"/>
  <cols>
    <col min="1" max="1" width="15.83203125" bestFit="1" customWidth="1"/>
    <col min="2" max="2" width="6.1640625" bestFit="1" customWidth="1"/>
    <col min="3" max="3" width="6.83203125" bestFit="1" customWidth="1"/>
    <col min="4" max="4" width="6" bestFit="1" customWidth="1"/>
    <col min="5" max="5" width="6.1640625" bestFit="1" customWidth="1"/>
    <col min="6" max="6" width="6.83203125" bestFit="1" customWidth="1"/>
    <col min="7" max="7" width="6" bestFit="1" customWidth="1"/>
    <col min="8" max="9" width="7.5" bestFit="1" customWidth="1"/>
    <col min="10" max="10" width="11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3">
        <v>36</v>
      </c>
      <c r="C2" s="3">
        <v>0</v>
      </c>
      <c r="D2" s="3">
        <v>36</v>
      </c>
      <c r="E2" s="3">
        <v>0.5</v>
      </c>
      <c r="F2" s="3">
        <f>G2-E2</f>
        <v>23.5</v>
      </c>
      <c r="G2" s="3">
        <v>24</v>
      </c>
      <c r="H2" s="3">
        <f>B5+B6+B12</f>
        <v>36</v>
      </c>
      <c r="I2" s="3">
        <f>E2+E3+E4+E8+E9+E12+E13</f>
        <v>24</v>
      </c>
      <c r="J2" s="3">
        <v>1.90158</v>
      </c>
    </row>
    <row r="3" spans="1:10" x14ac:dyDescent="0.2">
      <c r="A3" s="1" t="s">
        <v>14</v>
      </c>
      <c r="B3" s="3">
        <v>36</v>
      </c>
      <c r="C3" s="3">
        <v>0</v>
      </c>
      <c r="D3" s="3">
        <v>36</v>
      </c>
      <c r="E3" s="3">
        <v>0.5</v>
      </c>
      <c r="F3" s="3">
        <v>0</v>
      </c>
      <c r="G3" s="3">
        <f>F3+E3</f>
        <v>0.5</v>
      </c>
      <c r="H3" s="2">
        <f>B5+B6+B7+B8+B10</f>
        <v>36</v>
      </c>
      <c r="I3" s="3">
        <f>E2+E3+E4+E10+E11+E12+E13</f>
        <v>24</v>
      </c>
      <c r="J3" s="3" t="s">
        <v>12</v>
      </c>
    </row>
    <row r="4" spans="1:10" x14ac:dyDescent="0.2">
      <c r="A4" s="1" t="s">
        <v>16</v>
      </c>
      <c r="B4" s="2">
        <v>35</v>
      </c>
      <c r="C4" s="2">
        <v>0.5</v>
      </c>
      <c r="D4" s="2">
        <v>35.5</v>
      </c>
      <c r="E4" s="2">
        <v>1</v>
      </c>
      <c r="F4" s="2">
        <f>G12</f>
        <v>8</v>
      </c>
      <c r="G4" s="2">
        <f>F4+E4</f>
        <v>9</v>
      </c>
      <c r="H4" s="2" t="s">
        <v>12</v>
      </c>
      <c r="I4" s="3" t="s">
        <v>12</v>
      </c>
      <c r="J4" s="3" t="s">
        <v>12</v>
      </c>
    </row>
    <row r="5" spans="1:10" x14ac:dyDescent="0.2">
      <c r="A5" s="1" t="s">
        <v>11</v>
      </c>
      <c r="B5" s="3">
        <v>0.5</v>
      </c>
      <c r="C5" s="3">
        <v>0</v>
      </c>
      <c r="D5" s="3">
        <f>C5+B5</f>
        <v>0.5</v>
      </c>
      <c r="E5" s="3">
        <v>24</v>
      </c>
      <c r="F5" s="3">
        <v>0</v>
      </c>
      <c r="G5" s="3">
        <v>24</v>
      </c>
      <c r="H5" s="2" t="s">
        <v>12</v>
      </c>
      <c r="I5" s="3" t="s">
        <v>12</v>
      </c>
      <c r="J5" s="3" t="s">
        <v>12</v>
      </c>
    </row>
    <row r="6" spans="1:10" x14ac:dyDescent="0.2">
      <c r="A6" s="1" t="s">
        <v>13</v>
      </c>
      <c r="B6" s="3">
        <v>0.5</v>
      </c>
      <c r="C6" s="3">
        <f>D6-B6</f>
        <v>23.5</v>
      </c>
      <c r="D6" s="3">
        <v>24</v>
      </c>
      <c r="E6" s="3">
        <v>24</v>
      </c>
      <c r="F6" s="3">
        <v>0</v>
      </c>
      <c r="G6" s="3">
        <v>24</v>
      </c>
      <c r="H6" s="2" t="s">
        <v>12</v>
      </c>
      <c r="I6" s="3" t="s">
        <v>12</v>
      </c>
      <c r="J6" s="3" t="s">
        <v>12</v>
      </c>
    </row>
    <row r="7" spans="1:10" x14ac:dyDescent="0.2">
      <c r="A7" s="1" t="s">
        <v>15</v>
      </c>
      <c r="B7" s="3">
        <v>1</v>
      </c>
      <c r="C7" s="2">
        <f>D8</f>
        <v>27.1</v>
      </c>
      <c r="D7" s="2">
        <f t="shared" ref="D7:D13" si="0">C7+B7</f>
        <v>28.1</v>
      </c>
      <c r="E7" s="3">
        <f>G7-F7</f>
        <v>14.5</v>
      </c>
      <c r="F7" s="3">
        <f>G4</f>
        <v>9</v>
      </c>
      <c r="G7" s="3">
        <v>23.5</v>
      </c>
      <c r="H7" s="2" t="s">
        <v>12</v>
      </c>
      <c r="I7" s="3" t="s">
        <v>12</v>
      </c>
      <c r="J7" s="3" t="s">
        <v>12</v>
      </c>
    </row>
    <row r="8" spans="1:10" x14ac:dyDescent="0.2">
      <c r="A8" s="1" t="s">
        <v>17</v>
      </c>
      <c r="B8" s="2">
        <f>B9</f>
        <v>26.6</v>
      </c>
      <c r="C8" s="2">
        <f>D5</f>
        <v>0.5</v>
      </c>
      <c r="D8" s="2">
        <f t="shared" si="0"/>
        <v>27.1</v>
      </c>
      <c r="E8" s="3">
        <v>0.5</v>
      </c>
      <c r="F8" s="2">
        <f>G9</f>
        <v>23</v>
      </c>
      <c r="G8" s="2">
        <f t="shared" ref="G8:G13" si="1">F8+E8</f>
        <v>23.5</v>
      </c>
      <c r="H8" s="2" t="s">
        <v>12</v>
      </c>
      <c r="I8" s="3" t="s">
        <v>12</v>
      </c>
      <c r="J8" s="3" t="s">
        <v>12</v>
      </c>
    </row>
    <row r="9" spans="1:10" x14ac:dyDescent="0.2">
      <c r="A9" s="1" t="s">
        <v>18</v>
      </c>
      <c r="B9" s="2">
        <f>ROUND(E9*J2, 1)</f>
        <v>26.6</v>
      </c>
      <c r="C9" s="2">
        <f>D5</f>
        <v>0.5</v>
      </c>
      <c r="D9" s="2">
        <f t="shared" si="0"/>
        <v>27.1</v>
      </c>
      <c r="E9" s="2">
        <f>24-E2-E3-E4-E8-E12-E13</f>
        <v>14</v>
      </c>
      <c r="F9" s="2">
        <f>G4</f>
        <v>9</v>
      </c>
      <c r="G9" s="2">
        <f t="shared" si="1"/>
        <v>23</v>
      </c>
      <c r="H9" s="2" t="s">
        <v>12</v>
      </c>
      <c r="I9" s="3" t="s">
        <v>12</v>
      </c>
      <c r="J9" s="3" t="s">
        <v>12</v>
      </c>
    </row>
    <row r="10" spans="1:10" x14ac:dyDescent="0.2">
      <c r="A10" s="1" t="s">
        <v>21</v>
      </c>
      <c r="B10" s="2">
        <f>B11</f>
        <v>7.3999999999999986</v>
      </c>
      <c r="C10" s="2">
        <f>D7</f>
        <v>28.1</v>
      </c>
      <c r="D10" s="2">
        <f t="shared" si="0"/>
        <v>35.5</v>
      </c>
      <c r="E10" s="3">
        <v>0.5</v>
      </c>
      <c r="F10" s="2">
        <f>G11</f>
        <v>23</v>
      </c>
      <c r="G10" s="2">
        <f>F10+E10</f>
        <v>23.5</v>
      </c>
      <c r="H10" s="2" t="s">
        <v>12</v>
      </c>
      <c r="I10" s="3" t="s">
        <v>12</v>
      </c>
      <c r="J10" s="3" t="s">
        <v>12</v>
      </c>
    </row>
    <row r="11" spans="1:10" x14ac:dyDescent="0.2">
      <c r="A11" s="1" t="s">
        <v>22</v>
      </c>
      <c r="B11" s="2">
        <f>36-B5-B6-B7-B9</f>
        <v>7.3999999999999986</v>
      </c>
      <c r="C11" s="2">
        <f>D7</f>
        <v>28.1</v>
      </c>
      <c r="D11" s="2">
        <f t="shared" si="0"/>
        <v>35.5</v>
      </c>
      <c r="E11" s="2">
        <f>E9</f>
        <v>14</v>
      </c>
      <c r="F11" s="2">
        <f>F7</f>
        <v>9</v>
      </c>
      <c r="G11" s="2">
        <f>F11+E11</f>
        <v>23</v>
      </c>
      <c r="H11" s="2" t="s">
        <v>12</v>
      </c>
      <c r="I11" s="3" t="s">
        <v>12</v>
      </c>
      <c r="J11" s="3" t="s">
        <v>12</v>
      </c>
    </row>
    <row r="12" spans="1:10" x14ac:dyDescent="0.2">
      <c r="A12" s="1" t="s">
        <v>19</v>
      </c>
      <c r="B12" s="2">
        <v>35</v>
      </c>
      <c r="C12" s="2">
        <v>0.5</v>
      </c>
      <c r="D12" s="2">
        <f t="shared" si="0"/>
        <v>35.5</v>
      </c>
      <c r="E12" s="2">
        <v>0.5</v>
      </c>
      <c r="F12" s="2">
        <f>G13</f>
        <v>7.5</v>
      </c>
      <c r="G12" s="2">
        <f t="shared" si="1"/>
        <v>8</v>
      </c>
      <c r="H12" s="2" t="s">
        <v>12</v>
      </c>
      <c r="I12" s="3" t="s">
        <v>12</v>
      </c>
      <c r="J12" s="3" t="s">
        <v>12</v>
      </c>
    </row>
    <row r="13" spans="1:10" x14ac:dyDescent="0.2">
      <c r="A13" s="1" t="s">
        <v>20</v>
      </c>
      <c r="B13" s="2">
        <v>35</v>
      </c>
      <c r="C13" s="2">
        <v>0.5</v>
      </c>
      <c r="D13" s="2">
        <f t="shared" si="0"/>
        <v>35.5</v>
      </c>
      <c r="E13" s="2">
        <v>7</v>
      </c>
      <c r="F13" s="2">
        <v>0.5</v>
      </c>
      <c r="G13" s="2">
        <f t="shared" si="1"/>
        <v>7.5</v>
      </c>
      <c r="H13" s="2" t="s">
        <v>12</v>
      </c>
      <c r="I13" s="3" t="s">
        <v>12</v>
      </c>
      <c r="J13" s="3" t="s">
        <v>12</v>
      </c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B15" s="2"/>
      <c r="C15" s="2"/>
      <c r="D15" s="2"/>
      <c r="E15" s="2"/>
      <c r="F15" s="2"/>
      <c r="G15" s="2"/>
      <c r="H15" s="2"/>
      <c r="I15" s="2"/>
      <c r="J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Mendelsohn</dc:creator>
  <cp:lastModifiedBy>Joshua Mendelsohn</cp:lastModifiedBy>
  <dcterms:created xsi:type="dcterms:W3CDTF">2021-02-01T20:08:23Z</dcterms:created>
  <dcterms:modified xsi:type="dcterms:W3CDTF">2021-02-01T23:43:49Z</dcterms:modified>
</cp:coreProperties>
</file>