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4A6D4078-BD9F-E740-A2E3-0E1319B78EBA}" xr6:coauthVersionLast="47" xr6:coauthVersionMax="47" xr10:uidLastSave="{00000000-0000-0000-0000-000000000000}"/>
  <bookViews>
    <workbookView xWindow="3900" yWindow="3220" windowWidth="20620" windowHeight="14260" activeTab="1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12" i="3"/>
  <c r="C13" i="3"/>
  <c r="C11" i="3"/>
  <c r="C10" i="3"/>
  <c r="D8" i="3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D1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<sst xmlns="http://schemas.openxmlformats.org/spreadsheetml/2006/main" count="478" uniqueCount="289">
  <si>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</si>
  <si>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</si>
  <si>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</si>
  <si>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</si>
  <si>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</si>
  <si>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</si>
  <si>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</si>
  <si>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</si>
  <si>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</si>
  <si>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</si>
  <si>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</si>
  <si>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</si>
  <si>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</si>
  <si>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</si>
  <si>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</si>
  <si>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</si>
  <si>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</si>
  <si>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</si>
  <si>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</si>
  <si>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</si>
  <si>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</si>
  <si>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</si>
  <si>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</si>
  <si>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</si>
  <si>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</si>
  <si>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</si>
  <si>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</si>
  <si>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</si>
  <si>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</si>
  <si>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</si>
  <si>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</si>
  <si>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</si>
  <si>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</si>
  <si>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</si>
  <si>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</si>
  <si>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</si>
  <si>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</si>
  <si>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</si>
  <si>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</si>
  <si>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</si>
  <si>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</si>
  <si>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</si>
  <si>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</si>
  <si>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</si>
  <si>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</si>
  <si>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</si>
  <si>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</si>
  <si>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</si>
  <si>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</si>
  <si>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</si>
  <si>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</si>
  <si>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</si>
  <si>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</si>
  <si>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</si>
  <si>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</si>
  <si>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</si>
  <si>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</si>
  <si>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</si>
  <si>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</si>
  <si>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</si>
  <si>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</si>
  <si>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</si>
  <si>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</si>
  <si>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</si>
  <si>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</si>
  <si>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</si>
  <si>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</si>
  <si>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</si>
  <si>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</si>
  <si>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</si>
  <si>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</si>
  <si>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</si>
  <si>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</si>
  <si>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</si>
  <si>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</si>
  <si>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</si>
  <si>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</si>
  <si>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</si>
  <si>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</si>
  <si>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</si>
  <si>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</si>
  <si>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</si>
  <si>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</si>
  <si>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</si>
  <si>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</si>
  <si>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</si>
  <si>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</si>
  <si>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</si>
  <si>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</si>
  <si>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</si>
  <si>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</si>
  <si>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</si>
  <si>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</si>
  <si>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</si>
  <si>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</si>
  <si>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</si>
  <si>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</si>
  <si>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</si>
  <si>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</si>
  <si>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</si>
  <si>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</si>
  <si>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</si>
  <si>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</si>
  <si>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</si>
  <si>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</si>
  <si>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</si>
  <si>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</si>
  <si>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</si>
  <si>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</si>
  <si>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</si>
  <si>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</si>
  <si>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</si>
  <si>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</si>
  <si>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</si>
  <si>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</si>
  <si>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</si>
  <si>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</si>
  <si>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</si>
  <si>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</si>
  <si>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</si>
  <si>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</si>
  <si>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</si>
  <si>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</si>
  <si>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</si>
  <si>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</si>
  <si>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</si>
  <si>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</si>
  <si>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</si>
  <si>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</si>
  <si>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</si>
  <si>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</si>
  <si>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</si>
  <si>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</si>
  <si>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</si>
  <si>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</si>
  <si>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</si>
  <si>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</si>
  <si>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</si>
  <si>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</si>
  <si>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</si>
  <si>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</si>
  <si>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</si>
  <si>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</si>
  <si>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</si>
  <si>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</si>
  <si>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</si>
  <si>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</si>
  <si>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</si>
  <si>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</si>
  <si>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</si>
  <si>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</si>
  <si>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</si>
  <si>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</si>
  <si>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</si>
  <si>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</si>
  <si>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</si>
  <si>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</si>
  <si>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</si>
  <si>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</si>
  <si>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</si>
  <si>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</si>
  <si>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</si>
  <si>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</si>
  <si>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</si>
  <si>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</si>
  <si>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</si>
  <si>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</si>
  <si>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</si>
  <si>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</si>
  <si>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</si>
  <si>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</si>
  <si>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</si>
  <si>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</si>
  <si>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</si>
  <si>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</si>
  <si>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</si>
  <si>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</si>
  <si>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</si>
  <si>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</si>
  <si>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</si>
  <si>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</si>
  <si>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</si>
  <si>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</si>
  <si>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</si>
  <si>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</si>
  <si>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</si>
  <si>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</si>
  <si>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</si>
  <si>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</si>
  <si>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</si>
  <si>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</si>
  <si>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</si>
  <si>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</si>
  <si>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</si>
  <si>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</si>
  <si>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</si>
  <si>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</si>
  <si>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</si>
  <si>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</si>
  <si>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</si>
  <si>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</si>
  <si>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</si>
  <si>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</si>
  <si>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</si>
  <si>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</si>
  <si>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</si>
  <si>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</si>
  <si>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</si>
  <si>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</si>
  <si>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</si>
  <si>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</si>
  <si>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</si>
  <si>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</si>
  <si>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</si>
  <si>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</si>
  <si>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</si>
  <si>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</si>
  <si>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</si>
  <si>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</si>
  <si>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</si>
  <si>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</si>
  <si>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</si>
  <si>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</si>
  <si>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</si>
  <si>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</si>
  <si>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</si>
  <si>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</si>
  <si>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</si>
  <si>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</si>
  <si>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</si>
  <si>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</si>
  <si>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</si>
  <si>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</si>
  <si>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</si>
  <si>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</si>
  <si>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</si>
  <si>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</si>
  <si>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</si>
  <si>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</si>
  <si>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</si>
  <si>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</si>
  <si>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</si>
  <si>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</si>
  <si>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</si>
  <si>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</si>
  <si>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</si>
  <si>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</si>
  <si>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</si>
  <si>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</si>
  <si>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</si>
  <si>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</si>
  <si>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</si>
  <si>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</si>
  <si>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</si>
  <si>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</si>
  <si>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</si>
  <si>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</si>
  <si>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</si>
  <si>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</si>
  <si>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</si>
  <si>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</si>
  <si>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</si>
  <si>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</si>
  <si>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</si>
  <si>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</si>
  <si>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</si>
  <si>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</si>
  <si>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</si>
  <si>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</si>
  <si>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</si>
  <si>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</si>
  <si>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</si>
  <si>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</si>
  <si>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</si>
  <si>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</si>
  <si>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</si>
  <si>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</si>
  <si>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</si>
  <si>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</si>
  <si>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</si>
  <si>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</si>
  <si>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</si>
  <si>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</si>
  <si>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</si>
  <si>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</si>
  <si>
    <t>Northeast + MD, DE, VA</t>
  </si>
  <si>
    <t>None</t>
  </si>
  <si>
    <t>SEA &gt; ANC</t>
  </si>
  <si>
    <t>SFO &gt; HNL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</si>
</sst>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workbookViewId="0">
      <pane ySplit="1" topLeftCell="A67" activePane="bottomLeft" state="frozen"/>
      <selection pane="bottomLeft" activeCell="D99" sqref="D99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281</v>
      </c>
      <c r="I1" s="1" t="s">
        <v>282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222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223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tabSelected="1" workbookViewId="0">
      <selection activeCell="B16" sqref="B16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235</v>
      </c>
      <c r="B1" s="1" t="s">
        <v>236</v>
      </c>
      <c r="C1" s="1" t="s">
        <v>233</v>
      </c>
      <c r="D1" s="1" t="s">
        <v>234</v>
      </c>
      <c r="E1" s="23" t="s">
        <v>244</v>
      </c>
      <c r="F1" s="23" t="s">
        <v>245</v>
      </c>
      <c r="G1" s="1" t="s">
        <v>257</v>
      </c>
      <c r="H1" s="23" t="s">
        <v>258</v>
      </c>
      <c r="I1" s="23" t="s">
        <v>259</v>
      </c>
      <c r="J1" s="23" t="s">
        <v>260</v>
      </c>
      <c r="K1" s="1" t="s">
        <v>237</v>
      </c>
      <c r="L1" s="1" t="s">
        <v>255</v>
      </c>
      <c r="M1" s="1" t="s">
        <v>256</v>
      </c>
    </row>
    <row r="2" spans="1:13" x14ac:dyDescent="0.2">
      <c r="A2" s="1" t="s">
        <v>129</v>
      </c>
      <c r="B2" s="1" t="s">
        <v>231</v>
      </c>
      <c r="C2" s="1">
        <v>1056</v>
      </c>
      <c r="D2" s="1">
        <f t="shared" ref="D2:D16" si="0">IF(B2="Drive",0,2)+_xlfn.CEILING.MATH(C2/200,1)+K2</f>
        <v>10</v>
      </c>
      <c r="E2" s="23" t="s">
        <v>241</v>
      </c>
      <c r="F2" s="1" t="s">
        <v>249</v>
      </c>
      <c r="G2" s="1" t="s">
        <v>134</v>
      </c>
      <c r="H2" s="23" t="s">
        <v>261</v>
      </c>
      <c r="I2" s="23" t="s">
        <v>262</v>
      </c>
      <c r="J2" s="23" t="s">
        <v>262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287</v>
      </c>
      <c r="C3" s="1">
        <v>719</v>
      </c>
      <c r="D3" s="1">
        <f t="shared" si="0"/>
        <v>13</v>
      </c>
      <c r="E3" s="23" t="s">
        <v>241</v>
      </c>
      <c r="F3" s="1" t="s">
        <v>249</v>
      </c>
      <c r="G3" s="1" t="s">
        <v>153</v>
      </c>
      <c r="H3" s="23" t="s">
        <v>263</v>
      </c>
      <c r="I3" s="23" t="s">
        <v>262</v>
      </c>
      <c r="J3" s="23" t="s">
        <v>262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224</v>
      </c>
      <c r="C4" s="1">
        <v>2211</v>
      </c>
      <c r="D4" s="1">
        <f t="shared" si="0"/>
        <v>14</v>
      </c>
      <c r="E4" s="23" t="s">
        <v>241</v>
      </c>
      <c r="F4" s="1" t="s">
        <v>246</v>
      </c>
      <c r="G4" s="1" t="s">
        <v>213</v>
      </c>
      <c r="H4" s="23" t="s">
        <v>264</v>
      </c>
      <c r="I4" s="23" t="s">
        <v>262</v>
      </c>
      <c r="J4" s="23" t="s">
        <v>262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225</v>
      </c>
      <c r="C5" s="1">
        <v>1610</v>
      </c>
      <c r="D5" s="1">
        <f t="shared" si="0"/>
        <v>11</v>
      </c>
      <c r="E5" s="23" t="s">
        <v>241</v>
      </c>
      <c r="F5" s="1" t="s">
        <v>242</v>
      </c>
      <c r="G5" s="1" t="s">
        <v>214</v>
      </c>
      <c r="H5" s="23" t="s">
        <v>265</v>
      </c>
      <c r="I5" s="23" t="s">
        <v>262</v>
      </c>
      <c r="J5" s="23" t="s">
        <v>262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230</v>
      </c>
      <c r="C6" s="1">
        <v>1955</v>
      </c>
      <c r="D6" s="1">
        <f t="shared" si="0"/>
        <v>12</v>
      </c>
      <c r="E6" s="23" t="s">
        <v>241</v>
      </c>
      <c r="F6" s="1" t="s">
        <v>242</v>
      </c>
      <c r="G6" s="1" t="s">
        <v>220</v>
      </c>
      <c r="H6" s="23" t="s">
        <v>266</v>
      </c>
      <c r="I6" s="23" t="s">
        <v>262</v>
      </c>
      <c r="J6" s="23" t="s">
        <v>262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286</v>
      </c>
      <c r="C7" s="1">
        <v>2403</v>
      </c>
      <c r="D7" s="1">
        <f t="shared" si="0"/>
        <v>16</v>
      </c>
      <c r="E7" s="23" t="s">
        <v>250</v>
      </c>
      <c r="F7" s="1" t="s">
        <v>242</v>
      </c>
      <c r="G7" s="1" t="s">
        <v>285</v>
      </c>
      <c r="H7" s="24" t="s">
        <v>267</v>
      </c>
      <c r="I7" s="24" t="s">
        <v>268</v>
      </c>
      <c r="J7" s="24" t="s">
        <v>269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286</v>
      </c>
      <c r="C8" s="1">
        <f>1097+1202+(237*2)</f>
        <v>2773</v>
      </c>
      <c r="D8" s="1">
        <f t="shared" si="0"/>
        <v>16</v>
      </c>
      <c r="E8" s="23" t="s">
        <v>243</v>
      </c>
      <c r="F8" s="1" t="s">
        <v>242</v>
      </c>
      <c r="G8" s="1" t="s">
        <v>217</v>
      </c>
      <c r="H8" s="23" t="s">
        <v>270</v>
      </c>
      <c r="I8" s="23" t="s">
        <v>271</v>
      </c>
      <c r="J8" s="23" t="s">
        <v>262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227</v>
      </c>
      <c r="C9" s="1">
        <v>1963</v>
      </c>
      <c r="D9" s="1">
        <f t="shared" si="0"/>
        <v>12</v>
      </c>
      <c r="E9" s="23" t="s">
        <v>243</v>
      </c>
      <c r="F9" s="1" t="s">
        <v>240</v>
      </c>
      <c r="G9" s="1" t="s">
        <v>218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228</v>
      </c>
      <c r="C10" s="1">
        <f>971+490</f>
        <v>1461</v>
      </c>
      <c r="D10" s="1">
        <f t="shared" si="0"/>
        <v>10</v>
      </c>
      <c r="E10" s="23" t="s">
        <v>243</v>
      </c>
      <c r="F10" s="1" t="s">
        <v>240</v>
      </c>
      <c r="G10" s="1" t="s">
        <v>221</v>
      </c>
      <c r="H10" s="23" t="s">
        <v>275</v>
      </c>
      <c r="I10" s="23" t="s">
        <v>276</v>
      </c>
      <c r="J10" s="23" t="s">
        <v>262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229</v>
      </c>
      <c r="C11" s="1">
        <f>2228+113</f>
        <v>2341</v>
      </c>
      <c r="D11" s="1">
        <f t="shared" si="0"/>
        <v>14</v>
      </c>
      <c r="E11" s="23" t="s">
        <v>251</v>
      </c>
      <c r="F11" s="1" t="s">
        <v>240</v>
      </c>
      <c r="G11" s="1" t="s">
        <v>219</v>
      </c>
      <c r="H11" s="23" t="s">
        <v>277</v>
      </c>
      <c r="I11" s="23" t="s">
        <v>278</v>
      </c>
      <c r="J11" s="23" t="s">
        <v>262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286</v>
      </c>
      <c r="C12" s="1">
        <f>1951+(278*2)</f>
        <v>2507</v>
      </c>
      <c r="D12" s="1">
        <f t="shared" si="0"/>
        <v>15</v>
      </c>
      <c r="E12" s="23" t="s">
        <v>239</v>
      </c>
      <c r="F12" s="1" t="s">
        <v>240</v>
      </c>
      <c r="G12" s="1" t="s">
        <v>215</v>
      </c>
      <c r="H12" s="23" t="s">
        <v>283</v>
      </c>
      <c r="I12" s="23" t="s">
        <v>284</v>
      </c>
      <c r="J12" s="23" t="s">
        <v>262</v>
      </c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226</v>
      </c>
      <c r="C13" s="1">
        <f>1448+783</f>
        <v>2231</v>
      </c>
      <c r="D13" s="1">
        <f t="shared" si="0"/>
        <v>14</v>
      </c>
      <c r="E13" s="23" t="s">
        <v>252</v>
      </c>
      <c r="F13" s="1" t="s">
        <v>247</v>
      </c>
      <c r="G13" s="1" t="s">
        <v>216</v>
      </c>
      <c r="H13" s="23" t="s">
        <v>279</v>
      </c>
      <c r="I13" s="23" t="s">
        <v>280</v>
      </c>
      <c r="J13" s="23" t="s">
        <v>262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212</v>
      </c>
      <c r="C14" s="1">
        <v>1384</v>
      </c>
      <c r="D14" s="1">
        <f t="shared" si="0"/>
        <v>9</v>
      </c>
      <c r="E14" s="23" t="s">
        <v>253</v>
      </c>
      <c r="F14" s="1" t="s">
        <v>248</v>
      </c>
      <c r="G14" s="1" t="s">
        <v>162</v>
      </c>
      <c r="H14" s="23" t="s">
        <v>274</v>
      </c>
      <c r="I14" s="23" t="s">
        <v>262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222</v>
      </c>
      <c r="B15" s="1" t="s">
        <v>288</v>
      </c>
      <c r="C15" s="1">
        <v>0</v>
      </c>
      <c r="D15" s="1">
        <f t="shared" si="0"/>
        <v>9</v>
      </c>
      <c r="E15" s="23" t="s">
        <v>254</v>
      </c>
      <c r="F15" s="1" t="s">
        <v>238</v>
      </c>
      <c r="G15" s="1" t="s">
        <v>164</v>
      </c>
      <c r="H15" s="23" t="s">
        <v>273</v>
      </c>
      <c r="I15" s="23" t="s">
        <v>262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223</v>
      </c>
      <c r="B16" s="1" t="s">
        <v>232</v>
      </c>
      <c r="C16" s="1">
        <v>0</v>
      </c>
      <c r="D16" s="1">
        <f t="shared" si="0"/>
        <v>5</v>
      </c>
      <c r="E16" s="23" t="s">
        <v>254</v>
      </c>
      <c r="F16" s="1" t="s">
        <v>238</v>
      </c>
      <c r="G16" s="1" t="s">
        <v>192</v>
      </c>
      <c r="H16" s="23" t="s">
        <v>272</v>
      </c>
      <c r="I16" s="23" t="s">
        <v>262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2022-02-28T13:25:41Z</dcterms:modified>
</cp:coreProperties>
</file>