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2DBD52FB-80A1-B745-985C-0E37E76B6EEA}" xr6:coauthVersionLast="47" xr6:coauthVersionMax="47" xr10:uidLastSave="{00000000-0000-0000-0000-000000000000}"/>
  <bookViews>
    <workbookView xWindow="-34580" yWindow="940" windowWidth="18800" windowHeight="1594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1" i="3"/>
  <c r="C10" i="3"/>
  <c r="C8" i="3"/>
  <c r="D8" i="3" s="1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C12" i="3"/>
  <c r="D1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B75" i="2"/>
  <c r="K2" i="2"/>
  <c r="K3" i="2" l="1"/>
  <c r="L2" i="2"/>
  <c r="L3" i="2" s="1"/>
</calcChain>
</file>

<file path=xl/sharedStrings.xml><?xml version="1.0" encoding="utf-8"?>
<sst xmlns="http://schemas.openxmlformats.org/spreadsheetml/2006/main" count="473" uniqueCount="285">
  <si>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</si>
  <si>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</si>
  <si>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</si>
  <si>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</si>
  <si>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</si>
  <si>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</si>
  <si>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</si>
  <si>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</si>
  <si>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</si>
  <si>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</si>
  <si>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</si>
  <si>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</si>
  <si>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</si>
  <si>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</si>
  <si>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</si>
  <si>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</si>
  <si>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</si>
  <si>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</si>
  <si>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</si>
  <si>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</si>
  <si>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</si>
  <si>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</si>
  <si>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</si>
  <si>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</si>
  <si>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</si>
  <si>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</si>
  <si>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</si>
  <si>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</si>
  <si>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</si>
  <si>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</si>
  <si>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</si>
  <si>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</si>
  <si>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</si>
  <si>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</si>
  <si>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</si>
  <si>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</si>
  <si>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</si>
  <si>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</si>
  <si>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</si>
  <si>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</si>
  <si>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</si>
  <si>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</si>
  <si>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</si>
  <si>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</si>
  <si>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</si>
  <si>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</si>
  <si>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</si>
  <si>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</si>
  <si>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</si>
  <si>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</si>
  <si>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</si>
  <si>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</si>
  <si>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</si>
  <si>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</si>
  <si>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</si>
  <si>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</si>
  <si>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</si>
  <si>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</si>
  <si>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</si>
  <si>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</si>
  <si>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</si>
  <si>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</si>
  <si>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</si>
  <si>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</si>
  <si>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</si>
  <si>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</si>
  <si>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</si>
  <si>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</si>
  <si>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</si>
  <si>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</si>
  <si>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</si>
  <si>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</si>
  <si>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</si>
  <si>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</si>
  <si>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</si>
  <si>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</si>
  <si>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</si>
  <si>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</si>
  <si>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</si>
  <si>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</si>
  <si>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</si>
  <si>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</si>
  <si>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</si>
  <si>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</si>
  <si>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</si>
  <si>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</si>
  <si>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</si>
  <si>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</si>
  <si>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</si>
  <si>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</si>
  <si>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</si>
  <si>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</si>
  <si>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</si>
  <si>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</si>
  <si>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</si>
  <si>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</si>
  <si>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</si>
  <si>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</si>
  <si>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</si>
  <si>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</si>
  <si>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</si>
  <si>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</si>
  <si>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</si>
  <si>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</si>
  <si>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</si>
  <si>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</si>
  <si>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</si>
  <si>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</si>
  <si>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</si>
  <si>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</si>
  <si>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</si>
  <si>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</si>
  <si>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</si>
  <si>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</si>
  <si>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</si>
  <si>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</si>
  <si>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</si>
  <si>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</si>
  <si>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</si>
  <si>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</si>
  <si>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</si>
  <si>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</si>
  <si>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</si>
  <si>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</si>
  <si>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</si>
  <si>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</si>
  <si>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</si>
  <si>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</si>
  <si>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</si>
  <si>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</si>
  <si>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</si>
  <si>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</si>
  <si>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</si>
  <si>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</si>
  <si>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</si>
  <si>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</si>
  <si>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</si>
  <si>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</si>
  <si>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</si>
  <si>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</si>
  <si>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</si>
  <si>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</si>
  <si>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</si>
  <si>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</si>
  <si>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</si>
  <si>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</si>
  <si>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</si>
  <si>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</si>
  <si>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</si>
  <si>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</si>
  <si>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</si>
  <si>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</si>
  <si>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</si>
  <si>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</si>
  <si>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</si>
  <si>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</si>
  <si>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</si>
  <si>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</si>
  <si>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</si>
  <si>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</si>
  <si>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</si>
  <si>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</si>
  <si>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</si>
  <si>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</si>
  <si>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</si>
  <si>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</si>
  <si>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</si>
  <si>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</si>
  <si>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</si>
  <si>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</si>
  <si>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</si>
  <si>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</si>
  <si>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</si>
  <si>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</si>
  <si>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</si>
  <si>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</si>
  <si>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</si>
  <si>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</si>
  <si>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</si>
  <si>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</si>
  <si>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</si>
  <si>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</si>
  <si>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</si>
  <si>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</si>
  <si>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</si>
  <si>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</si>
  <si>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</si>
  <si>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</si>
  <si>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</si>
  <si>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</si>
  <si>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</si>
  <si>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</si>
  <si>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</si>
  <si>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</si>
  <si>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</si>
  <si>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</si>
  <si>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</si>
  <si>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</si>
  <si>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</si>
  <si>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</si>
  <si>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</si>
  <si>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</si>
  <si>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</si>
  <si>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</si>
  <si>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</si>
  <si>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</si>
  <si>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</si>
  <si>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</si>
  <si>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</si>
  <si>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</si>
  <si>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</si>
  <si>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</si>
  <si>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Drive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</si>
  <si>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</si>
  <si>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</si>
  <si>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</si>
  <si>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</si>
  <si>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</si>
  <si>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</si>
  <si>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</si>
  <si>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</si>
  <si>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</si>
  <si>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</si>
  <si>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</si>
  <si>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</si>
  <si>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</si>
  <si>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</si>
  <si>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</si>
  <si>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</si>
  <si>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</si>
  <si>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</si>
  <si>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</si>
  <si>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</si>
  <si>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</si>
  <si>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</si>
  <si>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</si>
  <si>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</si>
  <si>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</si>
  <si>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</si>
  <si>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</si>
  <si>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</si>
  <si>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</si>
  <si>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</si>
  <si>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</si>
  <si>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</si>
  <si>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</si>
  <si>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</si>
  <si>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</si>
  <si>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</si>
  <si>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</si>
  <si>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</si>
  <si>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</si>
  <si>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</si>
  <si>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</si>
  <si>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</si>
  <si>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</si>
  <si>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</si>
  <si>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</si>
  <si>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Northeastern US + MD, DE, VA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</si>
  <si>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</si>
  <si>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</si>
  <si>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</si>
  <si>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</si>
  <si>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</si>
  <si>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</si>
  <si>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</si>
  <si>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</si>
  <si>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</si>
  <si>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</si>
  <si>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</si>
  <si>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</si>
  <si>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</si>
  <si>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</si>
  <si>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</si>
  <si>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</si>
  <si>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</si>
  <si>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</si>
  <si>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</si>
  <si>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</si>
  <si>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</si>
  <si>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</si>
  <si>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</si>
  <si>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</si>
  <si>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SEA &gt; ANC</t>
  </si>
  <si>
    <t>SFO &gt; HNL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</si>
</sst>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28"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09.611265740743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1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7">
    <format dxfId="27">
      <pivotArea field="3" type="button" dataOnly="0" labelOnly="1" outline="0" axis="axisRow" fieldPosition="0"/>
    </format>
    <format dxfId="26">
      <pivotArea collapsedLevelsAreSubtotals="1" fieldPosition="0">
        <references count="1">
          <reference field="3" count="1">
            <x v="4"/>
          </reference>
        </references>
      </pivotArea>
    </format>
    <format dxfId="25">
      <pivotArea dataOnly="0" labelOnly="1" fieldPosition="0">
        <references count="1">
          <reference field="3" count="1">
            <x v="4"/>
          </reference>
        </references>
      </pivotArea>
    </format>
    <format dxfId="24">
      <pivotArea collapsedLevelsAreSubtotals="1" fieldPosition="0">
        <references count="1">
          <reference field="3" count="1">
            <x v="13"/>
          </reference>
        </references>
      </pivotArea>
    </format>
    <format dxfId="23">
      <pivotArea dataOnly="0" labelOnly="1" fieldPosition="0">
        <references count="1">
          <reference field="3" count="1">
            <x v="13"/>
          </reference>
        </references>
      </pivotArea>
    </format>
    <format dxfId="22">
      <pivotArea collapsedLevelsAreSubtotals="1" fieldPosition="0">
        <references count="1">
          <reference field="3" count="1">
            <x v="5"/>
          </reference>
        </references>
      </pivotArea>
    </format>
    <format dxfId="21">
      <pivotArea dataOnly="0" labelOnly="1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G129"/>
  <sheetViews>
    <sheetView tabSelected="1" workbookViewId="0">
      <pane ySplit="1" topLeftCell="A12" activePane="bottomLeft" state="frozen"/>
      <selection pane="bottomLeft" activeCell="I27" sqref="I27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7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</row>
    <row r="2" spans="1:7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</row>
    <row r="3" spans="1:7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</row>
    <row r="4" spans="1:7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</row>
    <row r="5" spans="1:7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</row>
    <row r="6" spans="1:7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</row>
    <row r="7" spans="1:7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</row>
    <row r="8" spans="1:7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</row>
    <row r="9" spans="1:7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</row>
    <row r="10" spans="1:7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</row>
    <row r="11" spans="1:7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</row>
    <row r="12" spans="1:7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</row>
    <row r="13" spans="1:7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</row>
    <row r="14" spans="1:7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</row>
    <row r="15" spans="1:7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</row>
    <row r="16" spans="1:7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</row>
    <row r="17" spans="1:7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</row>
    <row r="18" spans="1:7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</row>
    <row r="19" spans="1:7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</row>
    <row r="20" spans="1:7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</row>
    <row r="21" spans="1:7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</row>
    <row r="22" spans="1:7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</row>
    <row r="23" spans="1:7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</row>
    <row r="24" spans="1:7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</row>
    <row r="25" spans="1:7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</row>
    <row r="26" spans="1:7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</row>
    <row r="27" spans="1:7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</row>
    <row r="28" spans="1:7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</row>
    <row r="29" spans="1:7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</row>
    <row r="30" spans="1:7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</row>
    <row r="31" spans="1:7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</row>
    <row r="32" spans="1:7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</row>
    <row r="33" spans="1:7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</row>
    <row r="34" spans="1:7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</row>
    <row r="35" spans="1:7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</row>
    <row r="36" spans="1:7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</row>
    <row r="37" spans="1:7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</row>
    <row r="38" spans="1:7" x14ac:dyDescent="0.2">
      <c r="A38" s="2">
        <v>37</v>
      </c>
      <c r="B38" s="2" t="s">
        <v>125</v>
      </c>
      <c r="C38" s="2" t="str">
        <f t="shared" si="1"/>
        <v>HI</v>
      </c>
      <c r="D38" s="1" t="s">
        <v>144</v>
      </c>
      <c r="E38" s="1">
        <v>0</v>
      </c>
      <c r="F38" s="1">
        <v>0</v>
      </c>
      <c r="G38" s="1">
        <f t="shared" si="0"/>
        <v>2</v>
      </c>
    </row>
    <row r="39" spans="1:7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</row>
    <row r="40" spans="1:7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</row>
    <row r="41" spans="1:7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</row>
    <row r="42" spans="1:7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</row>
    <row r="43" spans="1:7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</row>
    <row r="44" spans="1:7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</row>
    <row r="45" spans="1:7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</row>
    <row r="46" spans="1:7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</row>
    <row r="47" spans="1:7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</row>
    <row r="48" spans="1:7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</row>
    <row r="49" spans="1:7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</row>
    <row r="50" spans="1:7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</row>
    <row r="51" spans="1:7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</row>
    <row r="52" spans="1:7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</row>
    <row r="53" spans="1:7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</row>
    <row r="54" spans="1:7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</row>
    <row r="55" spans="1:7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</row>
    <row r="56" spans="1:7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</row>
    <row r="57" spans="1:7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</row>
    <row r="58" spans="1:7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</row>
    <row r="59" spans="1:7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</row>
    <row r="60" spans="1:7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</row>
    <row r="61" spans="1:7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</row>
    <row r="62" spans="1:7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</row>
    <row r="63" spans="1:7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</row>
    <row r="64" spans="1:7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</row>
    <row r="65" spans="1:7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</row>
    <row r="66" spans="1:7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</row>
    <row r="67" spans="1:7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</row>
    <row r="68" spans="1:7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</row>
    <row r="69" spans="1:7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</row>
    <row r="70" spans="1:7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</row>
    <row r="71" spans="1:7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</row>
    <row r="72" spans="1:7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</row>
    <row r="73" spans="1:7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</row>
    <row r="74" spans="1:7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</row>
    <row r="75" spans="1:7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</row>
    <row r="76" spans="1:7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</row>
    <row r="77" spans="1:7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</row>
    <row r="78" spans="1:7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</row>
    <row r="79" spans="1:7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</row>
    <row r="80" spans="1:7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</row>
    <row r="81" spans="1:7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</row>
    <row r="82" spans="1:7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</row>
    <row r="83" spans="1:7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</row>
    <row r="84" spans="1:7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</row>
    <row r="85" spans="1:7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</row>
    <row r="86" spans="1:7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</row>
    <row r="87" spans="1:7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</row>
    <row r="88" spans="1:7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</row>
    <row r="89" spans="1:7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</row>
    <row r="90" spans="1:7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</row>
    <row r="91" spans="1:7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</row>
    <row r="92" spans="1:7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</row>
    <row r="93" spans="1:7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</row>
    <row r="94" spans="1:7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</row>
    <row r="95" spans="1:7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</row>
    <row r="96" spans="1:7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</row>
    <row r="97" spans="1:7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</row>
    <row r="98" spans="1:7" x14ac:dyDescent="0.2">
      <c r="A98" s="2">
        <v>97</v>
      </c>
      <c r="B98" s="2" t="s">
        <v>126</v>
      </c>
      <c r="C98" s="2" t="str">
        <f t="shared" si="4"/>
        <v>PR</v>
      </c>
      <c r="D98" s="1" t="s">
        <v>144</v>
      </c>
      <c r="E98" s="1">
        <v>1</v>
      </c>
      <c r="F98" s="1">
        <v>0</v>
      </c>
      <c r="G98" s="1">
        <f t="shared" si="3"/>
        <v>1</v>
      </c>
    </row>
    <row r="99" spans="1:7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</row>
    <row r="100" spans="1:7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</row>
    <row r="101" spans="1:7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</row>
    <row r="102" spans="1:7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</row>
    <row r="103" spans="1:7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</row>
    <row r="104" spans="1:7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</row>
    <row r="105" spans="1:7" x14ac:dyDescent="0.2">
      <c r="A105" s="2">
        <v>104</v>
      </c>
      <c r="B105" s="2" t="s">
        <v>76</v>
      </c>
      <c r="C105" s="2" t="str">
        <f t="shared" si="4"/>
        <v>TN</v>
      </c>
      <c r="D105" s="1" t="s">
        <v>130</v>
      </c>
      <c r="E105" s="1">
        <v>0</v>
      </c>
      <c r="F105" s="1">
        <v>0</v>
      </c>
      <c r="G105" s="1">
        <f t="shared" si="3"/>
        <v>2</v>
      </c>
    </row>
    <row r="106" spans="1:7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</row>
    <row r="107" spans="1:7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</row>
    <row r="108" spans="1:7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</row>
    <row r="109" spans="1:7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</row>
    <row r="110" spans="1:7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</row>
    <row r="111" spans="1:7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</row>
    <row r="112" spans="1:7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</row>
    <row r="113" spans="1:7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</row>
    <row r="114" spans="1:7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</row>
    <row r="115" spans="1:7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</row>
    <row r="116" spans="1:7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</row>
    <row r="117" spans="1:7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</row>
    <row r="118" spans="1:7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</row>
    <row r="119" spans="1:7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</row>
    <row r="120" spans="1:7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</row>
    <row r="121" spans="1:7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</row>
    <row r="122" spans="1:7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</row>
    <row r="123" spans="1:7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</row>
    <row r="124" spans="1:7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</row>
    <row r="125" spans="1:7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</row>
    <row r="126" spans="1:7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</row>
    <row r="127" spans="1:7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</row>
    <row r="128" spans="1:7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</row>
    <row r="129" spans="1:7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B10" sqref="B10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236</v>
      </c>
      <c r="B1" s="1" t="s">
        <v>237</v>
      </c>
      <c r="C1" s="1" t="s">
        <v>234</v>
      </c>
      <c r="D1" s="1" t="s">
        <v>235</v>
      </c>
      <c r="E1" s="23" t="s">
        <v>245</v>
      </c>
      <c r="F1" s="23" t="s">
        <v>246</v>
      </c>
      <c r="G1" s="1" t="s">
        <v>259</v>
      </c>
      <c r="H1" s="23" t="s">
        <v>260</v>
      </c>
      <c r="I1" s="23" t="s">
        <v>261</v>
      </c>
      <c r="J1" s="23" t="s">
        <v>262</v>
      </c>
      <c r="K1" s="1" t="s">
        <v>238</v>
      </c>
      <c r="L1" s="1" t="s">
        <v>256</v>
      </c>
      <c r="M1" s="1" t="s">
        <v>257</v>
      </c>
    </row>
    <row r="2" spans="1:13" x14ac:dyDescent="0.2">
      <c r="A2" s="1" t="s">
        <v>129</v>
      </c>
      <c r="B2" s="1" t="s">
        <v>232</v>
      </c>
      <c r="C2" s="1">
        <v>1056</v>
      </c>
      <c r="D2" s="1">
        <f t="shared" ref="D2:D16" si="0">IF(B2="Drive",0,2)+_xlfn.CEILING.MATH(C2/200,1)+K2</f>
        <v>10</v>
      </c>
      <c r="E2" s="23" t="s">
        <v>242</v>
      </c>
      <c r="F2" s="1" t="s">
        <v>250</v>
      </c>
      <c r="G2" s="1" t="s">
        <v>134</v>
      </c>
      <c r="H2" s="23" t="s">
        <v>263</v>
      </c>
      <c r="I2" s="23" t="s">
        <v>264</v>
      </c>
      <c r="J2" s="23" t="s">
        <v>264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283</v>
      </c>
      <c r="C3" s="1">
        <v>719</v>
      </c>
      <c r="D3" s="1">
        <f t="shared" si="0"/>
        <v>13</v>
      </c>
      <c r="E3" s="23" t="s">
        <v>242</v>
      </c>
      <c r="F3" s="1" t="s">
        <v>250</v>
      </c>
      <c r="G3" s="1" t="s">
        <v>153</v>
      </c>
      <c r="H3" s="23" t="s">
        <v>265</v>
      </c>
      <c r="I3" s="23" t="s">
        <v>264</v>
      </c>
      <c r="J3" s="23" t="s">
        <v>264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225</v>
      </c>
      <c r="C4" s="1">
        <v>2211</v>
      </c>
      <c r="D4" s="1">
        <f t="shared" si="0"/>
        <v>14</v>
      </c>
      <c r="E4" s="23" t="s">
        <v>242</v>
      </c>
      <c r="F4" s="1" t="s">
        <v>247</v>
      </c>
      <c r="G4" s="1" t="s">
        <v>214</v>
      </c>
      <c r="H4" s="23" t="s">
        <v>266</v>
      </c>
      <c r="I4" s="23" t="s">
        <v>264</v>
      </c>
      <c r="J4" s="23" t="s">
        <v>264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226</v>
      </c>
      <c r="C5" s="1">
        <v>1610</v>
      </c>
      <c r="D5" s="1">
        <f t="shared" si="0"/>
        <v>11</v>
      </c>
      <c r="E5" s="23" t="s">
        <v>242</v>
      </c>
      <c r="F5" s="1" t="s">
        <v>243</v>
      </c>
      <c r="G5" s="1" t="s">
        <v>215</v>
      </c>
      <c r="H5" s="23" t="s">
        <v>267</v>
      </c>
      <c r="I5" s="23" t="s">
        <v>264</v>
      </c>
      <c r="J5" s="23" t="s">
        <v>264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231</v>
      </c>
      <c r="C6" s="1">
        <v>1955</v>
      </c>
      <c r="D6" s="1">
        <f t="shared" si="0"/>
        <v>12</v>
      </c>
      <c r="E6" s="23" t="s">
        <v>242</v>
      </c>
      <c r="F6" s="1" t="s">
        <v>243</v>
      </c>
      <c r="G6" s="1" t="s">
        <v>221</v>
      </c>
      <c r="H6" s="23" t="s">
        <v>268</v>
      </c>
      <c r="I6" s="23" t="s">
        <v>264</v>
      </c>
      <c r="J6" s="23" t="s">
        <v>264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212</v>
      </c>
      <c r="C7" s="1">
        <v>2403</v>
      </c>
      <c r="D7" s="1">
        <f t="shared" si="0"/>
        <v>14</v>
      </c>
      <c r="E7" s="23" t="s">
        <v>251</v>
      </c>
      <c r="F7" s="1" t="s">
        <v>243</v>
      </c>
      <c r="G7" s="1" t="s">
        <v>258</v>
      </c>
      <c r="H7" s="24" t="s">
        <v>269</v>
      </c>
      <c r="I7" s="24" t="s">
        <v>270</v>
      </c>
      <c r="J7" s="24" t="s">
        <v>271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212</v>
      </c>
      <c r="C8" s="1">
        <f>1097+1202+(234*2)</f>
        <v>2767</v>
      </c>
      <c r="D8" s="1">
        <f t="shared" si="0"/>
        <v>14</v>
      </c>
      <c r="E8" s="23" t="s">
        <v>244</v>
      </c>
      <c r="F8" s="1" t="s">
        <v>243</v>
      </c>
      <c r="G8" s="1" t="s">
        <v>218</v>
      </c>
      <c r="H8" s="23" t="s">
        <v>272</v>
      </c>
      <c r="I8" s="23" t="s">
        <v>273</v>
      </c>
      <c r="J8" s="23" t="s">
        <v>264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228</v>
      </c>
      <c r="C9" s="1">
        <v>1963</v>
      </c>
      <c r="D9" s="1">
        <f t="shared" si="0"/>
        <v>12</v>
      </c>
      <c r="E9" s="23" t="s">
        <v>244</v>
      </c>
      <c r="F9" s="1" t="s">
        <v>241</v>
      </c>
      <c r="G9" s="1" t="s">
        <v>219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229</v>
      </c>
      <c r="C10" s="1">
        <f>971+490</f>
        <v>1461</v>
      </c>
      <c r="D10" s="1">
        <f t="shared" si="0"/>
        <v>10</v>
      </c>
      <c r="E10" s="23" t="s">
        <v>244</v>
      </c>
      <c r="F10" s="1" t="s">
        <v>241</v>
      </c>
      <c r="G10" s="1" t="s">
        <v>222</v>
      </c>
      <c r="H10" s="23" t="s">
        <v>277</v>
      </c>
      <c r="I10" s="23" t="s">
        <v>278</v>
      </c>
      <c r="J10" s="23" t="s">
        <v>264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230</v>
      </c>
      <c r="C11" s="1">
        <f>2228+113</f>
        <v>2341</v>
      </c>
      <c r="D11" s="1">
        <f t="shared" si="0"/>
        <v>14</v>
      </c>
      <c r="E11" s="23" t="s">
        <v>252</v>
      </c>
      <c r="F11" s="1" t="s">
        <v>241</v>
      </c>
      <c r="G11" s="1" t="s">
        <v>220</v>
      </c>
      <c r="H11" s="23" t="s">
        <v>279</v>
      </c>
      <c r="I11" s="23" t="s">
        <v>280</v>
      </c>
      <c r="J11" s="23" t="s">
        <v>264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212</v>
      </c>
      <c r="C12" s="1">
        <f>1947+(270*2)</f>
        <v>2487</v>
      </c>
      <c r="D12" s="1">
        <f t="shared" si="0"/>
        <v>13</v>
      </c>
      <c r="E12" s="23" t="s">
        <v>240</v>
      </c>
      <c r="F12" s="1" t="s">
        <v>241</v>
      </c>
      <c r="G12" s="1" t="s">
        <v>216</v>
      </c>
      <c r="H12" s="23"/>
      <c r="I12" s="23"/>
      <c r="J12" s="23"/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227</v>
      </c>
      <c r="C13" s="1">
        <f>1448+783</f>
        <v>2231</v>
      </c>
      <c r="D13" s="1">
        <f t="shared" si="0"/>
        <v>14</v>
      </c>
      <c r="E13" s="23" t="s">
        <v>253</v>
      </c>
      <c r="F13" s="1" t="s">
        <v>248</v>
      </c>
      <c r="G13" s="1" t="s">
        <v>217</v>
      </c>
      <c r="H13" s="23" t="s">
        <v>281</v>
      </c>
      <c r="I13" s="23" t="s">
        <v>282</v>
      </c>
      <c r="J13" s="23" t="s">
        <v>264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213</v>
      </c>
      <c r="C14" s="1">
        <v>1384</v>
      </c>
      <c r="D14" s="1">
        <f t="shared" si="0"/>
        <v>9</v>
      </c>
      <c r="E14" s="23" t="s">
        <v>254</v>
      </c>
      <c r="F14" s="1" t="s">
        <v>249</v>
      </c>
      <c r="G14" s="1" t="s">
        <v>162</v>
      </c>
      <c r="H14" s="23" t="s">
        <v>276</v>
      </c>
      <c r="I14" s="23" t="s">
        <v>264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223</v>
      </c>
      <c r="B15" s="1" t="s">
        <v>284</v>
      </c>
      <c r="C15" s="1">
        <v>0</v>
      </c>
      <c r="D15" s="1">
        <f t="shared" si="0"/>
        <v>9</v>
      </c>
      <c r="E15" s="23" t="s">
        <v>255</v>
      </c>
      <c r="F15" s="1" t="s">
        <v>239</v>
      </c>
      <c r="G15" s="1" t="s">
        <v>164</v>
      </c>
      <c r="H15" s="23" t="s">
        <v>275</v>
      </c>
      <c r="I15" s="23" t="s">
        <v>264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224</v>
      </c>
      <c r="B16" s="1" t="s">
        <v>233</v>
      </c>
      <c r="C16" s="1">
        <v>0</v>
      </c>
      <c r="D16" s="1">
        <f t="shared" si="0"/>
        <v>5</v>
      </c>
      <c r="E16" s="23" t="s">
        <v>255</v>
      </c>
      <c r="F16" s="1" t="s">
        <v>239</v>
      </c>
      <c r="G16" s="1" t="s">
        <v>192</v>
      </c>
      <c r="H16" s="23" t="s">
        <v>274</v>
      </c>
      <c r="I16" s="23" t="s">
        <v>264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L3" sqref="L3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18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7" t="s">
        <v>137</v>
      </c>
      <c r="B8" s="8">
        <v>7</v>
      </c>
      <c r="C8" s="8">
        <v>0</v>
      </c>
      <c r="D8" s="8">
        <v>15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2022-02-17T19:41:19Z</dcterms:modified>
</cp:coreProperties>
</file>