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linapi/Repositories/tutorial_cancer_modeling_des/tests/"/>
    </mc:Choice>
  </mc:AlternateContent>
  <xr:revisionPtr revIDLastSave="0" documentId="13_ncr:1_{36286245-274D-0242-AB42-31C63E7E86FB}" xr6:coauthVersionLast="47" xr6:coauthVersionMax="47" xr10:uidLastSave="{00000000-0000-0000-0000-000000000000}"/>
  <bookViews>
    <workbookView xWindow="10580" yWindow="760" windowWidth="19660" windowHeight="17400" xr2:uid="{C01DA78E-62CC-6E49-850F-A2DB27289041}"/>
  </bookViews>
  <sheets>
    <sheet name="m_patient" sheetId="1" r:id="rId1"/>
    <sheet name="m_le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2" l="1"/>
  <c r="E22" i="2"/>
  <c r="F2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E20" i="2"/>
  <c r="B20" i="2"/>
  <c r="E19" i="2"/>
  <c r="B19" i="2"/>
  <c r="E14" i="2"/>
  <c r="B14" i="2"/>
  <c r="E13" i="2"/>
  <c r="B13" i="2"/>
  <c r="E12" i="2"/>
  <c r="B12" i="2"/>
  <c r="E3" i="2"/>
  <c r="B3" i="2"/>
  <c r="E23" i="2"/>
  <c r="E21" i="2"/>
  <c r="E18" i="2"/>
  <c r="E17" i="2"/>
  <c r="E16" i="2"/>
  <c r="E15" i="2"/>
  <c r="E11" i="2"/>
  <c r="E10" i="2"/>
  <c r="E9" i="2"/>
  <c r="E8" i="2"/>
  <c r="E7" i="2"/>
  <c r="E6" i="2"/>
  <c r="E5" i="2"/>
  <c r="E4" i="2"/>
  <c r="E2" i="2"/>
  <c r="B23" i="2"/>
  <c r="B21" i="2"/>
  <c r="B18" i="2"/>
  <c r="B17" i="2"/>
  <c r="B16" i="2"/>
  <c r="B15" i="2"/>
  <c r="B11" i="2"/>
  <c r="B10" i="2"/>
  <c r="B9" i="2"/>
  <c r="B8" i="2"/>
  <c r="B7" i="2"/>
  <c r="B6" i="2"/>
  <c r="B5" i="2"/>
  <c r="B4" i="2"/>
  <c r="B2" i="2"/>
  <c r="P3" i="1"/>
  <c r="N10" i="1"/>
  <c r="P10" i="1" s="1"/>
  <c r="N9" i="1"/>
  <c r="P9" i="1" s="1"/>
  <c r="N8" i="1"/>
  <c r="P8" i="1" s="1"/>
  <c r="N7" i="1"/>
  <c r="P7" i="1" s="1"/>
  <c r="N6" i="1"/>
  <c r="P6" i="1" s="1"/>
  <c r="N5" i="1"/>
  <c r="P5" i="1" s="1"/>
  <c r="N4" i="1"/>
  <c r="P4" i="1" s="1"/>
  <c r="N3" i="1"/>
  <c r="N2" i="1"/>
  <c r="P2" i="1" s="1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  <c r="J10" i="1"/>
  <c r="I10" i="1"/>
  <c r="E10" i="1"/>
  <c r="D10" i="1"/>
  <c r="J9" i="1"/>
  <c r="I9" i="1"/>
  <c r="E9" i="1"/>
  <c r="D9" i="1"/>
  <c r="J8" i="1"/>
  <c r="I8" i="1"/>
  <c r="E8" i="1"/>
  <c r="D8" i="1"/>
  <c r="J7" i="1"/>
  <c r="I7" i="1"/>
  <c r="E7" i="1"/>
  <c r="D7" i="1"/>
  <c r="J6" i="1"/>
  <c r="I6" i="1"/>
  <c r="E6" i="1"/>
  <c r="D6" i="1"/>
  <c r="J5" i="1"/>
  <c r="I5" i="1"/>
  <c r="E5" i="1"/>
  <c r="D5" i="1"/>
  <c r="J4" i="1"/>
  <c r="I4" i="1"/>
  <c r="E4" i="1"/>
  <c r="D4" i="1"/>
  <c r="J3" i="1"/>
  <c r="I3" i="1"/>
  <c r="E3" i="1"/>
  <c r="D3" i="1"/>
  <c r="J2" i="1"/>
  <c r="I2" i="1"/>
  <c r="E2" i="1"/>
  <c r="D2" i="1"/>
  <c r="K8" i="1" l="1"/>
  <c r="K3" i="1"/>
  <c r="K2" i="1"/>
  <c r="K10" i="1"/>
  <c r="K6" i="1"/>
  <c r="K5" i="1"/>
  <c r="K4" i="1"/>
  <c r="K7" i="1"/>
  <c r="K9" i="1"/>
</calcChain>
</file>

<file path=xl/sharedStrings.xml><?xml version="1.0" encoding="utf-8"?>
<sst xmlns="http://schemas.openxmlformats.org/spreadsheetml/2006/main" count="62" uniqueCount="56">
  <si>
    <t>pt_id</t>
  </si>
  <si>
    <t>time_H_L</t>
  </si>
  <si>
    <t>time_H_P</t>
  </si>
  <si>
    <t>time_H_C</t>
  </si>
  <si>
    <t>time_H_D</t>
  </si>
  <si>
    <t>time_H_Lj</t>
  </si>
  <si>
    <t>time_H_Pj</t>
  </si>
  <si>
    <t>ct_1_c_HL</t>
  </si>
  <si>
    <t>ct_2_s_HL</t>
  </si>
  <si>
    <t>ct_1_c_HP</t>
  </si>
  <si>
    <t>ct_2_s_HP</t>
  </si>
  <si>
    <t>ct_1_c_P</t>
  </si>
  <si>
    <t>ct_2_s_P</t>
  </si>
  <si>
    <t>ct_1_b_P</t>
  </si>
  <si>
    <t>time_P1_P2</t>
  </si>
  <si>
    <t>time_P2_P3</t>
  </si>
  <si>
    <t>time_P3_P4</t>
  </si>
  <si>
    <t>time_P1_C1</t>
  </si>
  <si>
    <t>time_P2_C2</t>
  </si>
  <si>
    <t>time_P3_C3</t>
  </si>
  <si>
    <t>time_P4_C4</t>
  </si>
  <si>
    <t>time_P_C</t>
  </si>
  <si>
    <t>time_H_Do</t>
  </si>
  <si>
    <t>time_C_Dc</t>
  </si>
  <si>
    <t>time_H_Dc</t>
  </si>
  <si>
    <t>ct_2_c_P</t>
  </si>
  <si>
    <t>ct_2_b_P</t>
  </si>
  <si>
    <t>purpose</t>
  </si>
  <si>
    <t>cancer before screen start age</t>
  </si>
  <si>
    <t>death before screen start age</t>
  </si>
  <si>
    <t>preclinical before screen start age, clinical cancer after</t>
  </si>
  <si>
    <t>lesion and death after screening end age</t>
  </si>
  <si>
    <t>lesion before screening start age, preclinical before screening end age, fast progression to cancer</t>
  </si>
  <si>
    <t>lesion after screening start age, preclinical after screening end age, developed cancer</t>
  </si>
  <si>
    <t>lesion after screening start age, preclinical before screening end age, censored before cancer</t>
  </si>
  <si>
    <t>lesion after screening start age, preclinical before screening end age</t>
  </si>
  <si>
    <t>lesion before screening start age, preclinical after screening start age, cancer after screening end age</t>
  </si>
  <si>
    <t>interval cancer</t>
  </si>
  <si>
    <t>test a lot of lesions found at once and gap - 3 then none</t>
  </si>
  <si>
    <t>test 4 lesions found at once</t>
  </si>
  <si>
    <t>censoring</t>
  </si>
  <si>
    <t>preclinical detection</t>
  </si>
  <si>
    <t>test_1_nosurv_time_detected</t>
  </si>
  <si>
    <t>test_2_nosurv_time_detected</t>
  </si>
  <si>
    <t>test_1_surv_time_detected</t>
  </si>
  <si>
    <t>test_2_surv_time_detected</t>
  </si>
  <si>
    <t>ct_1_surv_c_L</t>
  </si>
  <si>
    <t>ct_1_surv_b_L</t>
  </si>
  <si>
    <t>ct_2_surv_s_L</t>
  </si>
  <si>
    <t>ct_2_surv_c_L</t>
  </si>
  <si>
    <t>ct_2_surv_b_L</t>
  </si>
  <si>
    <t>ct_1_nosurv_c_L</t>
  </si>
  <si>
    <t>ct_1_nosurv_b_L</t>
  </si>
  <si>
    <t>ct_2_nosurv_s_L</t>
  </si>
  <si>
    <t>ct_2_nosurv_c_L</t>
  </si>
  <si>
    <t>ct_2_nosurv_b_L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</si>
</sst>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6AE5-7C58-FF46-B22F-83A12B65CF2D}">
  <dimension ref="A1:AJ10"/>
  <sheetViews>
    <sheetView tabSelected="1" topLeftCell="W1" workbookViewId="0">
      <selection activeCell="Z8" sqref="Z8"/>
    </sheetView>
  </sheetViews>
  <sheetFormatPr baseColWidth="10" defaultRowHeight="16" x14ac:dyDescent="0.2"/>
  <sheetData>
    <row r="1" spans="1:36" x14ac:dyDescent="0.2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3</v>
      </c>
      <c r="M1" t="s">
        <v>23</v>
      </c>
      <c r="N1" t="s">
        <v>24</v>
      </c>
      <c r="O1" t="s">
        <v>22</v>
      </c>
      <c r="P1" t="s">
        <v>4</v>
      </c>
      <c r="Q1" t="s">
        <v>27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13</v>
      </c>
      <c r="X1" t="s">
        <v>12</v>
      </c>
      <c r="Y1" t="s">
        <v>25</v>
      </c>
      <c r="Z1" t="s">
        <v>26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</row>
    <row r="2" spans="1:36" x14ac:dyDescent="0.2">
      <c r="A2">
        <v>1</v>
      </c>
      <c r="B2">
        <v>3</v>
      </c>
      <c r="C2">
        <v>10</v>
      </c>
      <c r="D2">
        <f>($L2-$C2)/3</f>
        <v>3.3333333333333335</v>
      </c>
      <c r="E2">
        <f>($L2-$C2)/3</f>
        <v>3.3333333333333335</v>
      </c>
      <c r="F2">
        <f>($L2-$C2)/3+1</f>
        <v>4.3333333333333339</v>
      </c>
      <c r="G2">
        <f>($L2-$C2)/3+1</f>
        <v>4.3333333333333339</v>
      </c>
      <c r="H2">
        <f>($L2-$C2)/3+1</f>
        <v>4.3333333333333339</v>
      </c>
      <c r="I2">
        <f t="shared" ref="I2:J10" si="0">($L2-$C2)/3</f>
        <v>3.3333333333333335</v>
      </c>
      <c r="J2">
        <f t="shared" si="0"/>
        <v>3.3333333333333335</v>
      </c>
      <c r="K2">
        <f>D2+E2+I2</f>
        <v>10</v>
      </c>
      <c r="L2">
        <v>20</v>
      </c>
      <c r="M2">
        <v>50</v>
      </c>
      <c r="N2">
        <f>L2+M2</f>
        <v>70</v>
      </c>
      <c r="O2">
        <v>90</v>
      </c>
      <c r="P2">
        <f>MIN(N2,O2)</f>
        <v>70</v>
      </c>
      <c r="Q2" t="s">
        <v>28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1</v>
      </c>
      <c r="AA2">
        <v>0</v>
      </c>
      <c r="AB2">
        <v>1</v>
      </c>
      <c r="AC2">
        <v>0</v>
      </c>
      <c r="AD2">
        <v>0</v>
      </c>
      <c r="AE2">
        <v>1</v>
      </c>
      <c r="AF2">
        <v>0</v>
      </c>
      <c r="AG2">
        <v>1</v>
      </c>
      <c r="AH2">
        <v>0</v>
      </c>
      <c r="AI2">
        <v>0</v>
      </c>
      <c r="AJ2">
        <v>1</v>
      </c>
    </row>
    <row r="3" spans="1:36" x14ac:dyDescent="0.2">
      <c r="A3">
        <v>2</v>
      </c>
      <c r="B3">
        <v>3</v>
      </c>
      <c r="C3">
        <v>10</v>
      </c>
      <c r="D3">
        <f t="shared" ref="D3:D10" si="1">($L3-$C3)/3</f>
        <v>14</v>
      </c>
      <c r="E3">
        <f t="shared" ref="E3:E10" si="2">($L3-$C3)/3</f>
        <v>14</v>
      </c>
      <c r="F3">
        <f t="shared" ref="F3:H10" si="3">($L3-$C3)/3+1</f>
        <v>15</v>
      </c>
      <c r="G3">
        <f t="shared" si="3"/>
        <v>15</v>
      </c>
      <c r="H3">
        <f t="shared" si="3"/>
        <v>15</v>
      </c>
      <c r="I3">
        <f t="shared" si="0"/>
        <v>14</v>
      </c>
      <c r="J3">
        <f t="shared" si="0"/>
        <v>14</v>
      </c>
      <c r="K3">
        <f t="shared" ref="K3:K10" si="4">D3+E3+I3</f>
        <v>42</v>
      </c>
      <c r="L3">
        <v>52</v>
      </c>
      <c r="M3">
        <v>72</v>
      </c>
      <c r="N3">
        <f t="shared" ref="N3:N10" si="5">L3+M3</f>
        <v>124</v>
      </c>
      <c r="O3">
        <v>20</v>
      </c>
      <c r="P3">
        <f t="shared" ref="P3:P10" si="6">MIN(N3,O3)</f>
        <v>20</v>
      </c>
      <c r="Q3" t="s">
        <v>29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>
        <v>3</v>
      </c>
      <c r="B4">
        <v>3</v>
      </c>
      <c r="C4">
        <v>10</v>
      </c>
      <c r="D4">
        <f t="shared" si="1"/>
        <v>14</v>
      </c>
      <c r="E4">
        <f t="shared" si="2"/>
        <v>14</v>
      </c>
      <c r="F4">
        <f t="shared" si="3"/>
        <v>15</v>
      </c>
      <c r="G4">
        <f t="shared" si="3"/>
        <v>15</v>
      </c>
      <c r="H4">
        <f t="shared" si="3"/>
        <v>15</v>
      </c>
      <c r="I4">
        <f t="shared" si="0"/>
        <v>14</v>
      </c>
      <c r="J4">
        <f t="shared" si="0"/>
        <v>14</v>
      </c>
      <c r="K4">
        <f t="shared" si="4"/>
        <v>42</v>
      </c>
      <c r="L4">
        <v>52</v>
      </c>
      <c r="M4">
        <v>18</v>
      </c>
      <c r="N4">
        <f t="shared" si="5"/>
        <v>70</v>
      </c>
      <c r="O4">
        <v>90</v>
      </c>
      <c r="P4">
        <f t="shared" si="6"/>
        <v>70</v>
      </c>
      <c r="Q4" t="s">
        <v>30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1</v>
      </c>
      <c r="Y4">
        <v>1</v>
      </c>
      <c r="Z4">
        <v>0</v>
      </c>
      <c r="AA4">
        <v>1</v>
      </c>
      <c r="AB4">
        <v>0</v>
      </c>
      <c r="AC4">
        <v>1</v>
      </c>
      <c r="AD4">
        <v>1</v>
      </c>
      <c r="AE4">
        <v>0</v>
      </c>
      <c r="AF4">
        <v>1</v>
      </c>
      <c r="AG4">
        <v>0</v>
      </c>
      <c r="AH4">
        <v>1</v>
      </c>
      <c r="AI4">
        <v>1</v>
      </c>
      <c r="AJ4">
        <v>0</v>
      </c>
    </row>
    <row r="5" spans="1:36" x14ac:dyDescent="0.2">
      <c r="A5">
        <v>4</v>
      </c>
      <c r="B5">
        <v>46</v>
      </c>
      <c r="C5">
        <v>52</v>
      </c>
      <c r="D5">
        <f t="shared" si="1"/>
        <v>6.333333333333333</v>
      </c>
      <c r="E5">
        <f t="shared" si="2"/>
        <v>6.333333333333333</v>
      </c>
      <c r="F5">
        <f t="shared" si="3"/>
        <v>7.333333333333333</v>
      </c>
      <c r="G5">
        <f t="shared" si="3"/>
        <v>7.333333333333333</v>
      </c>
      <c r="H5">
        <f t="shared" si="3"/>
        <v>7.333333333333333</v>
      </c>
      <c r="I5">
        <f t="shared" si="0"/>
        <v>6.333333333333333</v>
      </c>
      <c r="J5">
        <f t="shared" si="0"/>
        <v>6.333333333333333</v>
      </c>
      <c r="K5">
        <f t="shared" si="4"/>
        <v>19</v>
      </c>
      <c r="L5">
        <v>71</v>
      </c>
      <c r="M5">
        <v>20</v>
      </c>
      <c r="N5">
        <f t="shared" si="5"/>
        <v>91</v>
      </c>
      <c r="O5">
        <v>100</v>
      </c>
      <c r="P5">
        <f t="shared" si="6"/>
        <v>91</v>
      </c>
      <c r="Q5" t="s">
        <v>36</v>
      </c>
      <c r="R5">
        <v>0</v>
      </c>
      <c r="S5">
        <v>0</v>
      </c>
      <c r="T5">
        <v>1</v>
      </c>
      <c r="U5">
        <v>1</v>
      </c>
      <c r="V5">
        <v>2</v>
      </c>
      <c r="W5">
        <v>0</v>
      </c>
      <c r="X5">
        <v>2</v>
      </c>
      <c r="Y5">
        <v>1</v>
      </c>
      <c r="Z5">
        <v>0</v>
      </c>
      <c r="AA5">
        <v>3</v>
      </c>
      <c r="AB5">
        <v>0</v>
      </c>
      <c r="AC5">
        <v>3</v>
      </c>
      <c r="AD5">
        <v>2</v>
      </c>
      <c r="AE5">
        <v>0</v>
      </c>
      <c r="AF5">
        <v>3</v>
      </c>
      <c r="AG5">
        <v>1</v>
      </c>
      <c r="AH5">
        <v>3</v>
      </c>
      <c r="AI5">
        <v>3</v>
      </c>
      <c r="AJ5">
        <v>0</v>
      </c>
    </row>
    <row r="6" spans="1:36" x14ac:dyDescent="0.2">
      <c r="A6">
        <v>5</v>
      </c>
      <c r="B6">
        <v>46</v>
      </c>
      <c r="C6">
        <v>56</v>
      </c>
      <c r="D6">
        <f t="shared" si="1"/>
        <v>1</v>
      </c>
      <c r="E6">
        <f t="shared" si="2"/>
        <v>1</v>
      </c>
      <c r="F6">
        <f t="shared" si="3"/>
        <v>2</v>
      </c>
      <c r="G6">
        <f t="shared" si="3"/>
        <v>2</v>
      </c>
      <c r="H6">
        <f t="shared" si="3"/>
        <v>2</v>
      </c>
      <c r="I6">
        <f t="shared" si="0"/>
        <v>1</v>
      </c>
      <c r="J6">
        <f t="shared" si="0"/>
        <v>1</v>
      </c>
      <c r="K6">
        <f t="shared" si="4"/>
        <v>3</v>
      </c>
      <c r="L6">
        <v>59</v>
      </c>
      <c r="M6">
        <v>20</v>
      </c>
      <c r="N6">
        <f t="shared" si="5"/>
        <v>79</v>
      </c>
      <c r="O6">
        <v>70</v>
      </c>
      <c r="P6">
        <f t="shared" si="6"/>
        <v>70</v>
      </c>
      <c r="Q6" t="s">
        <v>32</v>
      </c>
      <c r="R6">
        <v>0</v>
      </c>
      <c r="S6">
        <v>0</v>
      </c>
      <c r="T6">
        <v>1</v>
      </c>
      <c r="U6">
        <v>2</v>
      </c>
      <c r="V6">
        <v>1</v>
      </c>
      <c r="W6">
        <v>1</v>
      </c>
      <c r="X6">
        <v>2</v>
      </c>
      <c r="Y6">
        <v>0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2</v>
      </c>
      <c r="AG6">
        <v>0</v>
      </c>
      <c r="AH6">
        <v>1</v>
      </c>
      <c r="AI6">
        <v>2</v>
      </c>
      <c r="AJ6">
        <v>0</v>
      </c>
    </row>
    <row r="7" spans="1:36" x14ac:dyDescent="0.2">
      <c r="A7">
        <v>6</v>
      </c>
      <c r="B7">
        <v>63</v>
      </c>
      <c r="C7">
        <v>82</v>
      </c>
      <c r="D7">
        <f t="shared" si="1"/>
        <v>2.6666666666666665</v>
      </c>
      <c r="E7">
        <f t="shared" si="2"/>
        <v>2.6666666666666665</v>
      </c>
      <c r="F7">
        <f t="shared" si="3"/>
        <v>3.6666666666666665</v>
      </c>
      <c r="G7">
        <f t="shared" si="3"/>
        <v>3.6666666666666665</v>
      </c>
      <c r="H7">
        <f t="shared" si="3"/>
        <v>3.6666666666666665</v>
      </c>
      <c r="I7">
        <f t="shared" si="0"/>
        <v>2.6666666666666665</v>
      </c>
      <c r="J7">
        <f t="shared" si="0"/>
        <v>2.6666666666666665</v>
      </c>
      <c r="K7">
        <f t="shared" si="4"/>
        <v>8</v>
      </c>
      <c r="L7">
        <v>90</v>
      </c>
      <c r="M7">
        <v>20</v>
      </c>
      <c r="N7">
        <f t="shared" si="5"/>
        <v>110</v>
      </c>
      <c r="O7">
        <v>95</v>
      </c>
      <c r="P7">
        <f t="shared" si="6"/>
        <v>95</v>
      </c>
      <c r="Q7" t="s">
        <v>33</v>
      </c>
      <c r="R7">
        <v>2</v>
      </c>
      <c r="S7">
        <v>3</v>
      </c>
      <c r="T7">
        <v>3</v>
      </c>
      <c r="U7">
        <v>5</v>
      </c>
      <c r="V7">
        <v>3</v>
      </c>
      <c r="W7">
        <v>1</v>
      </c>
      <c r="X7">
        <v>5</v>
      </c>
      <c r="Y7">
        <v>0</v>
      </c>
      <c r="Z7">
        <v>1</v>
      </c>
      <c r="AA7">
        <v>3</v>
      </c>
      <c r="AB7">
        <v>0</v>
      </c>
      <c r="AC7">
        <v>4</v>
      </c>
      <c r="AD7">
        <v>1</v>
      </c>
      <c r="AE7">
        <v>0</v>
      </c>
      <c r="AF7">
        <v>3</v>
      </c>
      <c r="AG7">
        <v>0</v>
      </c>
      <c r="AH7">
        <v>4</v>
      </c>
      <c r="AI7">
        <v>1</v>
      </c>
      <c r="AJ7">
        <v>0</v>
      </c>
    </row>
    <row r="8" spans="1:36" x14ac:dyDescent="0.2">
      <c r="A8">
        <v>7</v>
      </c>
      <c r="B8">
        <v>63</v>
      </c>
      <c r="C8">
        <v>71</v>
      </c>
      <c r="D8">
        <f t="shared" si="1"/>
        <v>1.3333333333333333</v>
      </c>
      <c r="E8">
        <f t="shared" si="2"/>
        <v>1.3333333333333333</v>
      </c>
      <c r="F8">
        <f t="shared" si="3"/>
        <v>2.333333333333333</v>
      </c>
      <c r="G8">
        <f t="shared" si="3"/>
        <v>2.333333333333333</v>
      </c>
      <c r="H8">
        <f t="shared" si="3"/>
        <v>2.333333333333333</v>
      </c>
      <c r="I8">
        <f t="shared" si="0"/>
        <v>1.3333333333333333</v>
      </c>
      <c r="J8">
        <f t="shared" si="0"/>
        <v>1.3333333333333333</v>
      </c>
      <c r="K8">
        <f t="shared" si="4"/>
        <v>4</v>
      </c>
      <c r="L8">
        <v>75</v>
      </c>
      <c r="M8">
        <v>95</v>
      </c>
      <c r="N8">
        <f t="shared" si="5"/>
        <v>170</v>
      </c>
      <c r="O8">
        <v>66</v>
      </c>
      <c r="P8">
        <f t="shared" si="6"/>
        <v>66</v>
      </c>
      <c r="Q8" t="s">
        <v>34</v>
      </c>
      <c r="R8">
        <v>2</v>
      </c>
      <c r="S8">
        <v>3</v>
      </c>
      <c r="T8">
        <v>2</v>
      </c>
      <c r="U8">
        <v>4</v>
      </c>
      <c r="V8">
        <v>2</v>
      </c>
      <c r="W8">
        <v>0</v>
      </c>
      <c r="X8">
        <v>4</v>
      </c>
      <c r="Y8">
        <v>0</v>
      </c>
      <c r="Z8">
        <v>0</v>
      </c>
      <c r="AA8">
        <v>2</v>
      </c>
      <c r="AB8">
        <v>0</v>
      </c>
      <c r="AC8">
        <v>4</v>
      </c>
      <c r="AD8">
        <v>1</v>
      </c>
      <c r="AE8">
        <v>0</v>
      </c>
      <c r="AF8">
        <v>2</v>
      </c>
      <c r="AG8">
        <v>0</v>
      </c>
      <c r="AH8">
        <v>4</v>
      </c>
      <c r="AI8">
        <v>1</v>
      </c>
      <c r="AJ8">
        <v>0</v>
      </c>
    </row>
    <row r="9" spans="1:36" x14ac:dyDescent="0.2">
      <c r="A9">
        <v>8</v>
      </c>
      <c r="B9">
        <v>63</v>
      </c>
      <c r="C9">
        <v>67</v>
      </c>
      <c r="D9">
        <f t="shared" si="1"/>
        <v>2.6666666666666665</v>
      </c>
      <c r="E9">
        <f t="shared" si="2"/>
        <v>2.6666666666666665</v>
      </c>
      <c r="F9">
        <f t="shared" si="3"/>
        <v>3.6666666666666665</v>
      </c>
      <c r="G9">
        <f t="shared" si="3"/>
        <v>3.6666666666666665</v>
      </c>
      <c r="H9">
        <f t="shared" si="3"/>
        <v>3.6666666666666665</v>
      </c>
      <c r="I9">
        <f t="shared" si="0"/>
        <v>2.6666666666666665</v>
      </c>
      <c r="J9">
        <f t="shared" si="0"/>
        <v>2.6666666666666665</v>
      </c>
      <c r="K9">
        <f t="shared" si="4"/>
        <v>8</v>
      </c>
      <c r="L9">
        <v>75</v>
      </c>
      <c r="M9">
        <v>15</v>
      </c>
      <c r="N9">
        <f t="shared" si="5"/>
        <v>90</v>
      </c>
      <c r="O9">
        <v>100</v>
      </c>
      <c r="P9">
        <f t="shared" si="6"/>
        <v>90</v>
      </c>
      <c r="Q9" t="s">
        <v>35</v>
      </c>
      <c r="R9">
        <v>2</v>
      </c>
      <c r="S9">
        <v>3</v>
      </c>
      <c r="T9">
        <v>2</v>
      </c>
      <c r="U9">
        <v>4</v>
      </c>
      <c r="V9">
        <v>3</v>
      </c>
      <c r="W9">
        <v>0</v>
      </c>
      <c r="X9">
        <v>5</v>
      </c>
      <c r="Y9">
        <v>1</v>
      </c>
      <c r="Z9">
        <v>0</v>
      </c>
      <c r="AA9">
        <v>3</v>
      </c>
      <c r="AB9">
        <v>0</v>
      </c>
      <c r="AC9">
        <v>4</v>
      </c>
      <c r="AD9">
        <v>1</v>
      </c>
      <c r="AE9">
        <v>1</v>
      </c>
      <c r="AF9">
        <v>3</v>
      </c>
      <c r="AG9">
        <v>0</v>
      </c>
      <c r="AH9">
        <v>4</v>
      </c>
      <c r="AI9">
        <v>2</v>
      </c>
      <c r="AJ9">
        <v>0</v>
      </c>
    </row>
    <row r="10" spans="1:36" x14ac:dyDescent="0.2">
      <c r="A10">
        <v>9</v>
      </c>
      <c r="B10">
        <v>110</v>
      </c>
      <c r="C10">
        <v>111</v>
      </c>
      <c r="D10">
        <f t="shared" si="1"/>
        <v>0.33333333333333331</v>
      </c>
      <c r="E10">
        <f t="shared" si="2"/>
        <v>0.33333333333333331</v>
      </c>
      <c r="F10">
        <f t="shared" si="3"/>
        <v>1.3333333333333333</v>
      </c>
      <c r="G10">
        <f t="shared" si="3"/>
        <v>1.3333333333333333</v>
      </c>
      <c r="H10">
        <f t="shared" si="3"/>
        <v>1.3333333333333333</v>
      </c>
      <c r="I10">
        <f t="shared" si="0"/>
        <v>0.33333333333333331</v>
      </c>
      <c r="J10">
        <f t="shared" si="0"/>
        <v>0.33333333333333331</v>
      </c>
      <c r="K10">
        <f t="shared" si="4"/>
        <v>1</v>
      </c>
      <c r="L10">
        <v>112</v>
      </c>
      <c r="M10">
        <v>20</v>
      </c>
      <c r="N10">
        <f t="shared" si="5"/>
        <v>132</v>
      </c>
      <c r="O10">
        <v>80</v>
      </c>
      <c r="P10">
        <f t="shared" si="6"/>
        <v>80</v>
      </c>
      <c r="Q10" t="s">
        <v>31</v>
      </c>
      <c r="R10">
        <v>3</v>
      </c>
      <c r="S10">
        <v>5</v>
      </c>
      <c r="T10">
        <v>3</v>
      </c>
      <c r="U10">
        <v>5</v>
      </c>
      <c r="V10">
        <v>3</v>
      </c>
      <c r="W10">
        <v>0</v>
      </c>
      <c r="X10">
        <v>5</v>
      </c>
      <c r="Y10">
        <v>0</v>
      </c>
      <c r="Z10">
        <v>0</v>
      </c>
      <c r="AA10">
        <v>3</v>
      </c>
      <c r="AB10">
        <v>0</v>
      </c>
      <c r="AC10">
        <v>5</v>
      </c>
      <c r="AD10">
        <v>0</v>
      </c>
      <c r="AE10">
        <v>0</v>
      </c>
      <c r="AF10">
        <v>3</v>
      </c>
      <c r="AG10">
        <v>0</v>
      </c>
      <c r="AH10">
        <v>5</v>
      </c>
      <c r="AI10">
        <v>0</v>
      </c>
      <c r="AJ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53AB-1B40-724B-B920-12502C063EDC}">
  <dimension ref="A1:K23"/>
  <sheetViews>
    <sheetView workbookViewId="0">
      <selection activeCell="A9" sqref="A9:H1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22</v>
      </c>
      <c r="G1" t="s">
        <v>27</v>
      </c>
      <c r="H1" t="s">
        <v>42</v>
      </c>
      <c r="I1" t="s">
        <v>43</v>
      </c>
      <c r="J1" t="s">
        <v>44</v>
      </c>
      <c r="K1" t="s">
        <v>45</v>
      </c>
    </row>
    <row r="2" spans="1:11" x14ac:dyDescent="0.2">
      <c r="A2">
        <v>1</v>
      </c>
      <c r="B2">
        <f>INDEX(m_patient!B:B,MATCH(m_lesion!$A2,m_patient!$A:$A,0))</f>
        <v>3</v>
      </c>
      <c r="C2">
        <v>3</v>
      </c>
      <c r="D2">
        <v>10</v>
      </c>
      <c r="E2">
        <f>INDEX(m_patient!C:C,MATCH(m_lesion!$A2,m_patient!$A:$A,0))</f>
        <v>10</v>
      </c>
      <c r="F2">
        <f>INDEX(m_patient!O:O,MATCH(m_lesion!$A2,m_patient!$A:$A,0))</f>
        <v>90</v>
      </c>
      <c r="G2" t="s">
        <v>40</v>
      </c>
    </row>
    <row r="3" spans="1:11" x14ac:dyDescent="0.2">
      <c r="A3">
        <v>1</v>
      </c>
      <c r="B3">
        <f>INDEX(m_patient!B:B,MATCH(m_lesion!$A3,m_patient!$A:$A,0))</f>
        <v>3</v>
      </c>
      <c r="C3">
        <v>61</v>
      </c>
      <c r="D3">
        <v>70</v>
      </c>
      <c r="E3">
        <f>INDEX(m_patient!C:C,MATCH(m_lesion!$A3,m_patient!$A:$A,0))</f>
        <v>10</v>
      </c>
      <c r="F3">
        <f>INDEX(m_patient!O:O,MATCH(m_lesion!$A3,m_patient!$A:$A,0))</f>
        <v>90</v>
      </c>
    </row>
    <row r="4" spans="1:11" x14ac:dyDescent="0.2">
      <c r="A4">
        <v>2</v>
      </c>
      <c r="B4">
        <f>INDEX(m_patient!B:B,MATCH(m_lesion!$A4,m_patient!$A:$A,0))</f>
        <v>3</v>
      </c>
      <c r="C4">
        <v>3</v>
      </c>
      <c r="D4">
        <v>10</v>
      </c>
      <c r="E4">
        <f>INDEX(m_patient!C:C,MATCH(m_lesion!$A4,m_patient!$A:$A,0))</f>
        <v>10</v>
      </c>
      <c r="F4">
        <f>INDEX(m_patient!O:O,MATCH(m_lesion!$A4,m_patient!$A:$A,0))</f>
        <v>20</v>
      </c>
      <c r="G4" t="s">
        <v>40</v>
      </c>
    </row>
    <row r="5" spans="1:11" x14ac:dyDescent="0.2">
      <c r="A5">
        <v>2</v>
      </c>
      <c r="B5">
        <f>INDEX(m_patient!B:B,MATCH(m_lesion!$A5,m_patient!$A:$A,0))</f>
        <v>3</v>
      </c>
      <c r="C5">
        <v>61</v>
      </c>
      <c r="D5">
        <v>70</v>
      </c>
      <c r="E5">
        <f>INDEX(m_patient!C:C,MATCH(m_lesion!$A5,m_patient!$A:$A,0))</f>
        <v>10</v>
      </c>
      <c r="F5">
        <f>INDEX(m_patient!O:O,MATCH(m_lesion!$A5,m_patient!$A:$A,0))</f>
        <v>20</v>
      </c>
    </row>
    <row r="6" spans="1:11" x14ac:dyDescent="0.2">
      <c r="A6">
        <v>3</v>
      </c>
      <c r="B6">
        <f>INDEX(m_patient!B:B,MATCH(m_lesion!$A6,m_patient!$A:$A,0))</f>
        <v>3</v>
      </c>
      <c r="C6">
        <v>3</v>
      </c>
      <c r="D6">
        <v>10</v>
      </c>
      <c r="E6">
        <f>INDEX(m_patient!C:C,MATCH(m_lesion!$A6,m_patient!$A:$A,0))</f>
        <v>10</v>
      </c>
      <c r="F6">
        <f>INDEX(m_patient!O:O,MATCH(m_lesion!$A6,m_patient!$A:$A,0))</f>
        <v>90</v>
      </c>
      <c r="G6" t="s">
        <v>41</v>
      </c>
    </row>
    <row r="7" spans="1:11" x14ac:dyDescent="0.2">
      <c r="A7">
        <v>3</v>
      </c>
      <c r="B7">
        <f>INDEX(m_patient!B:B,MATCH(m_lesion!$A7,m_patient!$A:$A,0))</f>
        <v>3</v>
      </c>
      <c r="C7">
        <v>61</v>
      </c>
      <c r="D7">
        <v>70</v>
      </c>
      <c r="E7">
        <f>INDEX(m_patient!C:C,MATCH(m_lesion!$A7,m_patient!$A:$A,0))</f>
        <v>10</v>
      </c>
      <c r="F7">
        <f>INDEX(m_patient!O:O,MATCH(m_lesion!$A7,m_patient!$A:$A,0))</f>
        <v>90</v>
      </c>
    </row>
    <row r="8" spans="1:11" x14ac:dyDescent="0.2">
      <c r="A8">
        <v>3</v>
      </c>
      <c r="B8">
        <f>INDEX(m_patient!B:B,MATCH(m_lesion!$A8,m_patient!$A:$A,0))</f>
        <v>3</v>
      </c>
      <c r="C8">
        <v>40</v>
      </c>
      <c r="D8">
        <v>52</v>
      </c>
      <c r="E8">
        <f>INDEX(m_patient!C:C,MATCH(m_lesion!$A8,m_patient!$A:$A,0))</f>
        <v>10</v>
      </c>
      <c r="F8">
        <f>INDEX(m_patient!O:O,MATCH(m_lesion!$A8,m_patient!$A:$A,0))</f>
        <v>90</v>
      </c>
    </row>
    <row r="9" spans="1:11" x14ac:dyDescent="0.2">
      <c r="A9">
        <v>4</v>
      </c>
      <c r="B9">
        <f>INDEX(m_patient!B:B,MATCH(m_lesion!$A9,m_patient!$A:$A,0))</f>
        <v>46</v>
      </c>
      <c r="C9">
        <v>46</v>
      </c>
      <c r="D9">
        <v>52</v>
      </c>
      <c r="E9">
        <f>INDEX(m_patient!C:C,MATCH(m_lesion!$A9,m_patient!$A:$A,0))</f>
        <v>52</v>
      </c>
      <c r="F9">
        <f>INDEX(m_patient!O:O,MATCH(m_lesion!$A9,m_patient!$A:$A,0))</f>
        <v>100</v>
      </c>
      <c r="G9" t="s">
        <v>38</v>
      </c>
      <c r="H9">
        <v>50</v>
      </c>
      <c r="I9">
        <v>50</v>
      </c>
      <c r="J9">
        <v>50</v>
      </c>
      <c r="K9">
        <v>50</v>
      </c>
    </row>
    <row r="10" spans="1:11" x14ac:dyDescent="0.2">
      <c r="A10">
        <v>4</v>
      </c>
      <c r="B10">
        <f>INDEX(m_patient!B:B,MATCH(m_lesion!$A10,m_patient!$A:$A,0))</f>
        <v>46</v>
      </c>
      <c r="C10">
        <v>47</v>
      </c>
      <c r="D10">
        <v>60</v>
      </c>
      <c r="E10">
        <f>INDEX(m_patient!C:C,MATCH(m_lesion!$A10,m_patient!$A:$A,0))</f>
        <v>52</v>
      </c>
      <c r="F10">
        <f>INDEX(m_patient!O:O,MATCH(m_lesion!$A10,m_patient!$A:$A,0))</f>
        <v>100</v>
      </c>
      <c r="H10">
        <v>50</v>
      </c>
      <c r="I10">
        <v>50</v>
      </c>
      <c r="J10">
        <v>50</v>
      </c>
      <c r="K10">
        <v>50</v>
      </c>
    </row>
    <row r="11" spans="1:11" x14ac:dyDescent="0.2">
      <c r="A11">
        <v>4</v>
      </c>
      <c r="B11">
        <f>INDEX(m_patient!B:B,MATCH(m_lesion!$A11,m_patient!$A:$A,0))</f>
        <v>46</v>
      </c>
      <c r="C11">
        <v>48</v>
      </c>
      <c r="D11">
        <v>60</v>
      </c>
      <c r="E11">
        <f>INDEX(m_patient!C:C,MATCH(m_lesion!$A11,m_patient!$A:$A,0))</f>
        <v>52</v>
      </c>
      <c r="F11">
        <f>INDEX(m_patient!O:O,MATCH(m_lesion!$A11,m_patient!$A:$A,0))</f>
        <v>100</v>
      </c>
      <c r="H11">
        <v>50</v>
      </c>
      <c r="I11">
        <v>50</v>
      </c>
      <c r="J11">
        <v>50</v>
      </c>
      <c r="K11">
        <v>50</v>
      </c>
    </row>
    <row r="12" spans="1:11" x14ac:dyDescent="0.2">
      <c r="A12">
        <v>4</v>
      </c>
      <c r="B12">
        <f>INDEX(m_patient!B:B,MATCH(m_lesion!$A12,m_patient!$A:$A,0))</f>
        <v>46</v>
      </c>
      <c r="C12">
        <v>65</v>
      </c>
      <c r="D12">
        <v>72</v>
      </c>
      <c r="E12">
        <f>INDEX(m_patient!C:C,MATCH(m_lesion!$A12,m_patient!$A:$A,0))</f>
        <v>52</v>
      </c>
      <c r="F12">
        <f>INDEX(m_patient!O:O,MATCH(m_lesion!$A12,m_patient!$A:$A,0))</f>
        <v>100</v>
      </c>
      <c r="H12">
        <v>70</v>
      </c>
      <c r="I12">
        <v>65</v>
      </c>
      <c r="K12">
        <v>68</v>
      </c>
    </row>
    <row r="13" spans="1:11" x14ac:dyDescent="0.2">
      <c r="A13">
        <v>5</v>
      </c>
      <c r="B13">
        <f>INDEX(m_patient!B:B,MATCH(m_lesion!$A13,m_patient!$A:$A,0))</f>
        <v>46</v>
      </c>
      <c r="C13">
        <v>46</v>
      </c>
      <c r="D13">
        <v>62</v>
      </c>
      <c r="E13">
        <f>INDEX(m_patient!C:C,MATCH(m_lesion!$A13,m_patient!$A:$A,0))</f>
        <v>56</v>
      </c>
      <c r="F13">
        <f>INDEX(m_patient!O:O,MATCH(m_lesion!$A13,m_patient!$A:$A,0))</f>
        <v>70</v>
      </c>
      <c r="G13" t="s">
        <v>37</v>
      </c>
      <c r="H13">
        <v>50</v>
      </c>
      <c r="I13">
        <v>50</v>
      </c>
      <c r="J13">
        <v>50</v>
      </c>
      <c r="K13">
        <v>50</v>
      </c>
    </row>
    <row r="14" spans="1:11" x14ac:dyDescent="0.2">
      <c r="A14">
        <v>5</v>
      </c>
      <c r="B14">
        <f>INDEX(m_patient!B:B,MATCH(m_lesion!$A14,m_patient!$A:$A,0))</f>
        <v>46</v>
      </c>
      <c r="C14">
        <v>51</v>
      </c>
      <c r="D14">
        <v>56</v>
      </c>
      <c r="E14">
        <f>INDEX(m_patient!C:C,MATCH(m_lesion!$A14,m_patient!$A:$A,0))</f>
        <v>56</v>
      </c>
      <c r="F14">
        <f>INDEX(m_patient!O:O,MATCH(m_lesion!$A14,m_patient!$A:$A,0))</f>
        <v>70</v>
      </c>
    </row>
    <row r="15" spans="1:11" x14ac:dyDescent="0.2">
      <c r="A15">
        <v>5</v>
      </c>
      <c r="B15">
        <f>INDEX(m_patient!B:B,MATCH(m_lesion!$A15,m_patient!$A:$A,0))</f>
        <v>46</v>
      </c>
      <c r="C15">
        <v>56</v>
      </c>
      <c r="D15">
        <v>59</v>
      </c>
      <c r="E15">
        <f>INDEX(m_patient!C:C,MATCH(m_lesion!$A15,m_patient!$A:$A,0))</f>
        <v>56</v>
      </c>
      <c r="F15">
        <f>INDEX(m_patient!O:O,MATCH(m_lesion!$A15,m_patient!$A:$A,0))</f>
        <v>70</v>
      </c>
    </row>
    <row r="16" spans="1:11" x14ac:dyDescent="0.2">
      <c r="A16">
        <v>6</v>
      </c>
      <c r="B16">
        <f>INDEX(m_patient!B:B,MATCH(m_lesion!$A16,m_patient!$A:$A,0))</f>
        <v>63</v>
      </c>
      <c r="C16">
        <v>63</v>
      </c>
      <c r="D16">
        <v>82</v>
      </c>
      <c r="E16">
        <f>INDEX(m_patient!C:C,MATCH(m_lesion!$A16,m_patient!$A:$A,0))</f>
        <v>82</v>
      </c>
      <c r="F16">
        <f>INDEX(m_patient!O:O,MATCH(m_lesion!$A16,m_patient!$A:$A,0))</f>
        <v>95</v>
      </c>
      <c r="H16">
        <v>70</v>
      </c>
      <c r="I16">
        <v>65</v>
      </c>
      <c r="J16">
        <v>70</v>
      </c>
      <c r="K16">
        <v>65</v>
      </c>
    </row>
    <row r="17" spans="1:11" x14ac:dyDescent="0.2">
      <c r="A17">
        <v>7</v>
      </c>
      <c r="B17">
        <f>INDEX(m_patient!B:B,MATCH(m_lesion!$A17,m_patient!$A:$A,0))</f>
        <v>63</v>
      </c>
      <c r="C17">
        <v>63</v>
      </c>
      <c r="D17">
        <v>71</v>
      </c>
      <c r="E17">
        <f>INDEX(m_patient!C:C,MATCH(m_lesion!$A17,m_patient!$A:$A,0))</f>
        <v>71</v>
      </c>
      <c r="F17">
        <f>INDEX(m_patient!O:O,MATCH(m_lesion!$A17,m_patient!$A:$A,0))</f>
        <v>66</v>
      </c>
      <c r="I17">
        <v>65</v>
      </c>
      <c r="K17">
        <v>65</v>
      </c>
    </row>
    <row r="18" spans="1:11" x14ac:dyDescent="0.2">
      <c r="A18">
        <v>8</v>
      </c>
      <c r="B18">
        <f>INDEX(m_patient!B:B,MATCH(m_lesion!$A18,m_patient!$A:$A,0))</f>
        <v>63</v>
      </c>
      <c r="C18">
        <v>63</v>
      </c>
      <c r="D18">
        <v>67</v>
      </c>
      <c r="E18">
        <f>INDEX(m_patient!C:C,MATCH(m_lesion!$A18,m_patient!$A:$A,0))</f>
        <v>67</v>
      </c>
      <c r="F18">
        <f>INDEX(m_patient!O:O,MATCH(m_lesion!$A18,m_patient!$A:$A,0))</f>
        <v>100</v>
      </c>
      <c r="G18" t="s">
        <v>39</v>
      </c>
      <c r="I18">
        <v>65</v>
      </c>
      <c r="K18">
        <v>65</v>
      </c>
    </row>
    <row r="19" spans="1:11" x14ac:dyDescent="0.2">
      <c r="A19">
        <v>8</v>
      </c>
      <c r="B19">
        <f>INDEX(m_patient!B:B,MATCH(m_lesion!$A19,m_patient!$A:$A,0))</f>
        <v>63</v>
      </c>
      <c r="C19">
        <v>63</v>
      </c>
      <c r="D19">
        <v>67</v>
      </c>
      <c r="E19">
        <f>INDEX(m_patient!C:C,MATCH(m_lesion!$A19,m_patient!$A:$A,0))</f>
        <v>67</v>
      </c>
      <c r="F19">
        <f>INDEX(m_patient!O:O,MATCH(m_lesion!$A19,m_patient!$A:$A,0))</f>
        <v>100</v>
      </c>
      <c r="I19">
        <v>65</v>
      </c>
      <c r="K19">
        <v>65</v>
      </c>
    </row>
    <row r="20" spans="1:11" x14ac:dyDescent="0.2">
      <c r="A20">
        <v>8</v>
      </c>
      <c r="B20">
        <f>INDEX(m_patient!B:B,MATCH(m_lesion!$A20,m_patient!$A:$A,0))</f>
        <v>63</v>
      </c>
      <c r="C20">
        <v>63</v>
      </c>
      <c r="D20">
        <v>67</v>
      </c>
      <c r="E20">
        <f>INDEX(m_patient!C:C,MATCH(m_lesion!$A20,m_patient!$A:$A,0))</f>
        <v>67</v>
      </c>
      <c r="F20">
        <f>INDEX(m_patient!O:O,MATCH(m_lesion!$A20,m_patient!$A:$A,0))</f>
        <v>100</v>
      </c>
      <c r="I20">
        <v>65</v>
      </c>
      <c r="K20">
        <v>65</v>
      </c>
    </row>
    <row r="21" spans="1:11" x14ac:dyDescent="0.2">
      <c r="A21">
        <v>8</v>
      </c>
      <c r="B21">
        <f>INDEX(m_patient!B:B,MATCH(m_lesion!$A21,m_patient!$A:$A,0))</f>
        <v>63</v>
      </c>
      <c r="C21">
        <v>64</v>
      </c>
      <c r="D21">
        <v>80</v>
      </c>
      <c r="E21">
        <f>INDEX(m_patient!C:C,MATCH(m_lesion!$A21,m_patient!$A:$A,0))</f>
        <v>67</v>
      </c>
      <c r="F21">
        <f>INDEX(m_patient!O:O,MATCH(m_lesion!$A21,m_patient!$A:$A,0))</f>
        <v>100</v>
      </c>
      <c r="I21">
        <v>65</v>
      </c>
      <c r="K21">
        <v>65</v>
      </c>
    </row>
    <row r="22" spans="1:11" x14ac:dyDescent="0.2">
      <c r="A22">
        <v>8</v>
      </c>
      <c r="B22">
        <v>63</v>
      </c>
      <c r="C22">
        <v>67</v>
      </c>
      <c r="D22">
        <v>80</v>
      </c>
      <c r="E22">
        <f>INDEX(m_patient!C:C,MATCH(m_lesion!$A22,m_patient!$A:$A,0))</f>
        <v>67</v>
      </c>
      <c r="F22">
        <f>INDEX(m_patient!O:O,MATCH(m_lesion!$A22,m_patient!$A:$A,0))</f>
        <v>100</v>
      </c>
      <c r="K22">
        <v>68</v>
      </c>
    </row>
    <row r="23" spans="1:11" x14ac:dyDescent="0.2">
      <c r="A23">
        <v>9</v>
      </c>
      <c r="B23">
        <f>INDEX(m_patient!B:B,MATCH(m_lesion!$A23,m_patient!$A:$A,0))</f>
        <v>110</v>
      </c>
      <c r="C23">
        <v>110</v>
      </c>
      <c r="D23">
        <v>111</v>
      </c>
      <c r="E23">
        <f>INDEX(m_patient!C:C,MATCH(m_lesion!$A23,m_patient!$A:$A,0))</f>
        <v>111</v>
      </c>
      <c r="F23">
        <f>INDEX(m_patient!O:O,MATCH(m_lesion!$A23,m_patient!$A:$A,0))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m_patient</vt:lpstr>
      <vt:lpstr>m_lesion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Selina Junyi Pi</dc:creator>
  <cp:lastModifiedBy>Selina Junyi Pi</cp:lastModifiedBy>
  <dcterms:created xsi:type="dcterms:W3CDTF">2025-03-22T23:25:34Z</dcterms:created>
  <dcterms:modified xsi:type="dcterms:W3CDTF">2025-03-28T08:16:40Z</dcterms:modified>
</cp:coreProperties>
</file>