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rojano/Desktop/github-projects/parsing-excel-files/data/updated-cooler-counts/"/>
    </mc:Choice>
  </mc:AlternateContent>
  <xr:revisionPtr revIDLastSave="0" documentId="13_ncr:1_{BD14FBCA-61D7-084B-9D0C-AC10394FCA1D}" xr6:coauthVersionLast="47" xr6:coauthVersionMax="47" xr10:uidLastSave="{00000000-0000-0000-0000-000000000000}"/>
  <bookViews>
    <workbookView xWindow="120" yWindow="460" windowWidth="21480" windowHeight="9940" xr2:uid="{00000000-000D-0000-FFFF-FFFF00000000}"/>
  </bookViews>
  <sheets>
    <sheet name="SUMMARY" sheetId="5" r:id="rId1"/>
  </sheets>
  <definedNames>
    <definedName name="_xlnm.Print_Area" localSheetId="0">SUMMARY!$A$1:$C$639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6" i="5" l="1"/>
  <c r="F637" i="5" l="1"/>
  <c r="B536" i="5" l="1"/>
  <c r="B675" i="5" l="1"/>
  <c r="F282" i="5" l="1"/>
  <c r="G274" i="5" l="1"/>
  <c r="G638" i="5" l="1"/>
  <c r="G637" i="5"/>
  <c r="G630" i="5"/>
  <c r="B639" i="5" l="1"/>
  <c r="B498" i="5" l="1"/>
  <c r="A154" i="5" l="1"/>
  <c r="A187" i="5" s="1"/>
  <c r="A214" i="5" s="1"/>
  <c r="A250" i="5" s="1"/>
  <c r="A279" i="5" s="1"/>
  <c r="A312" i="5" s="1"/>
  <c r="A334" i="5" s="1"/>
  <c r="A353" i="5" s="1"/>
  <c r="A402" i="5" s="1"/>
  <c r="A427" i="5" s="1"/>
  <c r="A452" i="5" s="1"/>
  <c r="A503" i="5" s="1"/>
  <c r="A541" i="5" s="1"/>
  <c r="A558" i="5" s="1"/>
  <c r="A97" i="5"/>
  <c r="A61" i="5"/>
  <c r="B245" i="5" l="1"/>
  <c r="B251" i="5"/>
  <c r="B274" i="5"/>
  <c r="B280" i="5"/>
  <c r="B307" i="5"/>
  <c r="B313" i="5"/>
  <c r="F640" i="5" l="1"/>
  <c r="B348" i="5" l="1"/>
  <c r="F349" i="5" s="1"/>
  <c r="B504" i="5"/>
  <c r="B422" i="5" l="1"/>
  <c r="B148" i="5"/>
  <c r="F149" i="5" s="1"/>
  <c r="F148" i="5" l="1"/>
  <c r="B329" i="5"/>
  <c r="F639" i="5" l="1"/>
  <c r="B56" i="5" l="1"/>
  <c r="F57" i="5" s="1"/>
  <c r="B62" i="5"/>
  <c r="F92" i="5" l="1"/>
  <c r="F652" i="5" l="1"/>
  <c r="B92" i="5" l="1"/>
  <c r="F93" i="5" s="1"/>
  <c r="B98" i="5" l="1"/>
  <c r="F275" i="5"/>
  <c r="B182" i="5" l="1"/>
  <c r="B428" i="5" l="1"/>
  <c r="F499" i="5" l="1"/>
  <c r="B397" i="5" l="1"/>
  <c r="B188" i="5" l="1"/>
  <c r="B208" i="5"/>
  <c r="F209" i="5" s="1"/>
  <c r="B155" i="5"/>
  <c r="F208" i="5" l="1"/>
  <c r="F308" i="5"/>
  <c r="F183" i="5"/>
  <c r="F182" i="5" l="1"/>
  <c r="F675" i="5"/>
  <c r="F56" i="5" l="1"/>
  <c r="B447" i="5" l="1"/>
  <c r="F448" i="5" s="1"/>
  <c r="F498" i="5" l="1"/>
  <c r="B553" i="5" l="1"/>
  <c r="F554" i="5" s="1"/>
  <c r="F553" i="5" l="1"/>
  <c r="B542" i="5" l="1"/>
  <c r="B403" i="5" l="1"/>
  <c r="F423" i="5"/>
  <c r="F422" i="5" l="1"/>
  <c r="B645" i="5" l="1"/>
  <c r="B662" i="5" s="1"/>
  <c r="B453" i="5"/>
  <c r="B354" i="5"/>
  <c r="B335" i="5"/>
  <c r="B215" i="5"/>
  <c r="A248" i="5"/>
  <c r="B559" i="5" l="1"/>
  <c r="F656" i="5" l="1"/>
  <c r="F245" i="5" l="1"/>
  <c r="F246" i="5"/>
  <c r="F330" i="5" l="1"/>
  <c r="F329" i="5"/>
  <c r="F307" i="5" l="1"/>
  <c r="F348" i="5"/>
  <c r="F274" i="5" l="1"/>
  <c r="F398" i="5" l="1"/>
  <c r="F397" i="5" l="1"/>
  <c r="F447" i="5"/>
  <c r="F537" i="5" l="1"/>
  <c r="F536" i="5"/>
</calcChain>
</file>

<file path=xl/sharedStrings.xml><?xml version="1.0" encoding="utf-8"?>
<sst xmlns="http://schemas.openxmlformats.org/spreadsheetml/2006/main" count="581" uniqueCount="424">
  <si>
    <t>Salinas Harvest Recap</t>
  </si>
  <si>
    <t>Week Ending:</t>
  </si>
  <si>
    <t>Commodities</t>
  </si>
  <si>
    <t>Total</t>
  </si>
  <si>
    <t>Ctns</t>
  </si>
  <si>
    <t>Cost</t>
  </si>
  <si>
    <t>Total Broccoli</t>
  </si>
  <si>
    <t>Total Broccoli Organic</t>
  </si>
  <si>
    <t>Broccoli Bulk Organic</t>
  </si>
  <si>
    <t>Total Broccoli Bulk Organic</t>
  </si>
  <si>
    <t>Broccoli 14's</t>
  </si>
  <si>
    <t>Broccoli 14's Icelesss</t>
  </si>
  <si>
    <t>Broccoli 18's</t>
  </si>
  <si>
    <t>Broccoli 18's Iceless</t>
  </si>
  <si>
    <t>Broccoli 14 Wrap</t>
  </si>
  <si>
    <t>Broccoli 18's Wrap</t>
  </si>
  <si>
    <t>Broccoli Crown Blue 20</t>
  </si>
  <si>
    <t>Broccoli Crown Blue 20 Iceless</t>
  </si>
  <si>
    <t>Broccoli Flouretts 18</t>
  </si>
  <si>
    <t>Broccoli 14's Iceless</t>
  </si>
  <si>
    <t>Broccoli 14's Wrap Iceless</t>
  </si>
  <si>
    <t>Broccoli 14's Wrap Ifco 23</t>
  </si>
  <si>
    <t>C'flower Jbo 12's</t>
  </si>
  <si>
    <t>C'flower 9's Red</t>
  </si>
  <si>
    <t xml:space="preserve">C'flower 9's Green </t>
  </si>
  <si>
    <t>C'flower 12's Red</t>
  </si>
  <si>
    <t>C'flower 16's</t>
  </si>
  <si>
    <t>C'flower 9's Green Clear</t>
  </si>
  <si>
    <t>C'flower 12's Jbo Clear</t>
  </si>
  <si>
    <t>C'flower 12's Red Clear</t>
  </si>
  <si>
    <t>C'flower 12's Red NL Taylor</t>
  </si>
  <si>
    <t>C'flower 9's</t>
  </si>
  <si>
    <t>C'flower 9 's Jbo</t>
  </si>
  <si>
    <t>C'flower 12's Jbo</t>
  </si>
  <si>
    <t>C'flower 6's</t>
  </si>
  <si>
    <t>Broccoli 14's PT</t>
  </si>
  <si>
    <t>C'flower 16's IFCO Clear</t>
  </si>
  <si>
    <t>Lbs</t>
  </si>
  <si>
    <t>Cilantro 30</t>
  </si>
  <si>
    <t>Collard Green 24</t>
  </si>
  <si>
    <t>Green Kale 12</t>
  </si>
  <si>
    <t>Green Kale 24</t>
  </si>
  <si>
    <t>Red Kale 12</t>
  </si>
  <si>
    <t>Red Kale 24</t>
  </si>
  <si>
    <t>Collard Green 12</t>
  </si>
  <si>
    <t>Beets Red 24</t>
  </si>
  <si>
    <t>Beets Gold 24</t>
  </si>
  <si>
    <t xml:space="preserve">Rom Hrts 12/3 Jbo </t>
  </si>
  <si>
    <t>Rom Hrts 12/3 Jbo NPD</t>
  </si>
  <si>
    <t>Rom Hrts 12/3 Ifco 25 Simple Truth</t>
  </si>
  <si>
    <t>Rom Hrts 48 Jbo Liner</t>
  </si>
  <si>
    <t>Rom Hrts 36 Jbo Liner</t>
  </si>
  <si>
    <t>Total Romaine Hearts Organic</t>
  </si>
  <si>
    <t>Romaine 24's</t>
  </si>
  <si>
    <t>Romaine 24's Liner</t>
  </si>
  <si>
    <t>Romaine 45 Mini Bins</t>
  </si>
  <si>
    <t>Total Romaine Flat Pack</t>
  </si>
  <si>
    <t>Total Romaine Flat Pack Organic</t>
  </si>
  <si>
    <t>Total Mix Leaf Cellos</t>
  </si>
  <si>
    <t>Red Leaf 24's</t>
  </si>
  <si>
    <t>Red Leaf 24's Liner</t>
  </si>
  <si>
    <t>Red Leaf 24's Slv</t>
  </si>
  <si>
    <t>Red Leaf 24's Slv Dry</t>
  </si>
  <si>
    <t>Red Leaf 24 's Liner Elastag</t>
  </si>
  <si>
    <t>Green Leaf 24's</t>
  </si>
  <si>
    <t>Green Leaf 24's Liner</t>
  </si>
  <si>
    <t>Green Leaf 24's Slv Dry</t>
  </si>
  <si>
    <t>Green Leaf 24's Liner ElastiTag</t>
  </si>
  <si>
    <t>Total Mix Leaf</t>
  </si>
  <si>
    <t xml:space="preserve">Rom Hrts 7/6 </t>
  </si>
  <si>
    <t>Total Romaine Hearts</t>
  </si>
  <si>
    <t>Total Mix Leaf Organic</t>
  </si>
  <si>
    <t>Beets Gold 12</t>
  </si>
  <si>
    <t>Beets Red 12</t>
  </si>
  <si>
    <t>Romaine 24's Slv Dry</t>
  </si>
  <si>
    <t>Dandelion Green 12</t>
  </si>
  <si>
    <t>Dandelion Green 24</t>
  </si>
  <si>
    <t>Dandelion Red 12</t>
  </si>
  <si>
    <t>Dandelion Red 24</t>
  </si>
  <si>
    <t>Dill 12</t>
  </si>
  <si>
    <t>Dill 24</t>
  </si>
  <si>
    <t>Broccoli Leaf 12's</t>
  </si>
  <si>
    <t>Broccoli Leaf 24's</t>
  </si>
  <si>
    <t>Broccoli Leaf</t>
  </si>
  <si>
    <t>C'flower 9's Green Naked</t>
  </si>
  <si>
    <t>Romaine Cello 12</t>
  </si>
  <si>
    <t>C'flower 12's Red Trader Joe's</t>
  </si>
  <si>
    <t>Broccoli 14's Wrap Trader Joe's</t>
  </si>
  <si>
    <t>Wrap Organic</t>
  </si>
  <si>
    <t>Total Wrap Organic.</t>
  </si>
  <si>
    <t>Wrap 30</t>
  </si>
  <si>
    <t>Wrap</t>
  </si>
  <si>
    <t>FoodService</t>
  </si>
  <si>
    <t>Foxy Food Service 24's</t>
  </si>
  <si>
    <t>Export Wrap</t>
  </si>
  <si>
    <t xml:space="preserve">Foxy Exp 30 </t>
  </si>
  <si>
    <t xml:space="preserve">Wrap 24 </t>
  </si>
  <si>
    <t>Foxy 24's</t>
  </si>
  <si>
    <t>Foxy 24's CL UPC</t>
  </si>
  <si>
    <t>Foxy 24's Wedge</t>
  </si>
  <si>
    <t>Wrap 24 Jumbo</t>
  </si>
  <si>
    <t xml:space="preserve">Foxy 24's Jbo Green </t>
  </si>
  <si>
    <t>Foxy 24's Jbo Green CL UPC</t>
  </si>
  <si>
    <t xml:space="preserve">Foxy 24's Jbo Red </t>
  </si>
  <si>
    <t>Foxy 24's Jbo Red CL UPC</t>
  </si>
  <si>
    <t>Foxy 30's</t>
  </si>
  <si>
    <t>Foxy 30's CL UPC</t>
  </si>
  <si>
    <t>Wrap 30 Jumbo</t>
  </si>
  <si>
    <t xml:space="preserve">Foxy 30's Jbo Green </t>
  </si>
  <si>
    <t>Foxy 30's Jbo Green CL UPC</t>
  </si>
  <si>
    <t>RPC's</t>
  </si>
  <si>
    <t>Foxy 24 IFCO</t>
  </si>
  <si>
    <t>Foxy 24 CL UPC Ifco</t>
  </si>
  <si>
    <t>Total Wrap</t>
  </si>
  <si>
    <t>Naked</t>
  </si>
  <si>
    <t>Naked Flat Pack Lettuce</t>
  </si>
  <si>
    <t>NP Liner 18/24/30</t>
  </si>
  <si>
    <t xml:space="preserve">NP Liner Tubby </t>
  </si>
  <si>
    <t>NP Liner Tubby Jbo</t>
  </si>
  <si>
    <t>NP Liner Standar</t>
  </si>
  <si>
    <t>P/N No Liner Foxy</t>
  </si>
  <si>
    <t>Total Naked Lettuce</t>
  </si>
  <si>
    <t>Green Leaf 24's Ifco Green Gate</t>
  </si>
  <si>
    <t>Total Leaf Loose</t>
  </si>
  <si>
    <t>C'flower 16's IFCO Dated</t>
  </si>
  <si>
    <t>Broccoli Leaf Totes</t>
  </si>
  <si>
    <t>Rom Hrts 7/6 Wedge</t>
  </si>
  <si>
    <t>C'flower 12's Red Dated</t>
  </si>
  <si>
    <t>Foxy 24 IFCO Dated</t>
  </si>
  <si>
    <t>Beets Gold 12 Dated</t>
  </si>
  <si>
    <t>Foxy 24's Dated</t>
  </si>
  <si>
    <t>C'flower 12</t>
  </si>
  <si>
    <t>C'flower 12 Dated</t>
  </si>
  <si>
    <t>C'flower 12 Trader Joe</t>
  </si>
  <si>
    <t>Cilantro 30 Loose</t>
  </si>
  <si>
    <t>Parsley Curly 15</t>
  </si>
  <si>
    <t>Parsley Curly 30</t>
  </si>
  <si>
    <t>Parsley Curly 30 Loose</t>
  </si>
  <si>
    <t>Parsley Italian 15</t>
  </si>
  <si>
    <t>Parsley Italian 15 Dated</t>
  </si>
  <si>
    <t>Parsley Italin 30</t>
  </si>
  <si>
    <t>Parsley Italina 30 Loose</t>
  </si>
  <si>
    <t>Lacinto Kale 12</t>
  </si>
  <si>
    <t>Lacinto Kale 24</t>
  </si>
  <si>
    <t>Chard Red 12</t>
  </si>
  <si>
    <t>Chard Green 12</t>
  </si>
  <si>
    <t>Chard Rainbow 12</t>
  </si>
  <si>
    <t>Chard Red 24</t>
  </si>
  <si>
    <t>Chard Green 24</t>
  </si>
  <si>
    <t>Chard Rainbow 24</t>
  </si>
  <si>
    <t>Green Cabbage Bulk RPC</t>
  </si>
  <si>
    <t>Green Cabbage #45</t>
  </si>
  <si>
    <t>Green Cabbage Wrap 24</t>
  </si>
  <si>
    <t>Red Cabbage #45</t>
  </si>
  <si>
    <t>Red Cabbage Wrap 10</t>
  </si>
  <si>
    <t>Red Cabbage Wrap 24</t>
  </si>
  <si>
    <t>Beets Red 12 Dated</t>
  </si>
  <si>
    <t>Beets Red 25 Loose</t>
  </si>
  <si>
    <t>Rom Hrts 12/3 Jbo Wedge</t>
  </si>
  <si>
    <t>Rom Hrts 15/3 Ifco 28 Dated</t>
  </si>
  <si>
    <t>Romaine 24's Slv</t>
  </si>
  <si>
    <t>Romaine 24's Liner ElastiTag</t>
  </si>
  <si>
    <t>Romaine 12 Twist Tie Loose</t>
  </si>
  <si>
    <t>Romaine 12 Sleeve</t>
  </si>
  <si>
    <t>Romaine 24's Twist Tie Loose</t>
  </si>
  <si>
    <t>Romaine 30's Liner</t>
  </si>
  <si>
    <t xml:space="preserve">Romaine Cello 18 </t>
  </si>
  <si>
    <t>Romaine Cello 18 Ifco 18N</t>
  </si>
  <si>
    <t>Red Leaf 12 Liner</t>
  </si>
  <si>
    <t>Red Leaf 12 Liner Dated</t>
  </si>
  <si>
    <t>Red Leaf 18's Liner Ifco</t>
  </si>
  <si>
    <t>Green Leaf 12's SlvDry</t>
  </si>
  <si>
    <t>Green Leaf 30 totes  Green Gate</t>
  </si>
  <si>
    <t>Green Leaf 12 Foxy Twist Ties Loose Wax</t>
  </si>
  <si>
    <t>Green Leaf 12 Foxy Sleeve Wax</t>
  </si>
  <si>
    <t>Green Leaf 24 Foxy Twist Ties Loose</t>
  </si>
  <si>
    <t xml:space="preserve">Green Leaf 24 Foxy Sleeve </t>
  </si>
  <si>
    <t>Red Leaf 12 Foxy  Twist Ties Loose Wax</t>
  </si>
  <si>
    <t>Red Leaf 12 Foxy Sleeve Wax</t>
  </si>
  <si>
    <t>Red Leaf 24 Foxy  Twist Ties Loose Wax</t>
  </si>
  <si>
    <t xml:space="preserve">Red Leaf 24 Foxy Sleeve </t>
  </si>
  <si>
    <t>Red Leaf Cello 12</t>
  </si>
  <si>
    <t xml:space="preserve">Red Leaf Cello 18 </t>
  </si>
  <si>
    <t xml:space="preserve">Green Leaf Cello 12 </t>
  </si>
  <si>
    <t xml:space="preserve">Green Leaf Cello 18 </t>
  </si>
  <si>
    <t>Green Leaf Cello 18 Ifco</t>
  </si>
  <si>
    <t>Broccoli 14's Simple Truth</t>
  </si>
  <si>
    <t>Broccoli 14's Easti-Tag</t>
  </si>
  <si>
    <t>Wrap 6's Market Place</t>
  </si>
  <si>
    <t>Wrap Jbo 6's Market Place</t>
  </si>
  <si>
    <t>Wrap 12's</t>
  </si>
  <si>
    <t>Wrap 12's Nature Promise</t>
  </si>
  <si>
    <t>Wrap 12's Jbo</t>
  </si>
  <si>
    <t>Wrap 24's</t>
  </si>
  <si>
    <t>Liner 24</t>
  </si>
  <si>
    <t>Foxy 24's CL UPC Dated</t>
  </si>
  <si>
    <t>24's Hanna Ford</t>
  </si>
  <si>
    <t xml:space="preserve">C'flower 16's Clear </t>
  </si>
  <si>
    <t>C'flower 12Naked Liner Taylor</t>
  </si>
  <si>
    <t>Foxy 24's PTI</t>
  </si>
  <si>
    <t xml:space="preserve">Broccoli 18's Wrap </t>
  </si>
  <si>
    <t>Broccoli Crown Blue 20 PTI</t>
  </si>
  <si>
    <t>Broccoli Crown Blue 20 Asian</t>
  </si>
  <si>
    <t>Broccoli Crown Blue 20 No Ice</t>
  </si>
  <si>
    <t>Broccoli Crown Blue 20 Asian No Ice</t>
  </si>
  <si>
    <t>C'flower 16's Poly Dated</t>
  </si>
  <si>
    <t>Broccoli Crown Blue 20 Dated</t>
  </si>
  <si>
    <t>Broccoli 14 Wrap Iceless</t>
  </si>
  <si>
    <t xml:space="preserve">C'flower Totes </t>
  </si>
  <si>
    <t>C'flower 12 Nature Promise</t>
  </si>
  <si>
    <t>Romaine 18's Slv Dry</t>
  </si>
  <si>
    <t xml:space="preserve">Romaine 24's Liner Slv </t>
  </si>
  <si>
    <t>Rom Hrts 12/3 Jbo Zip</t>
  </si>
  <si>
    <t>Romaine 6 Twist Tie Loose</t>
  </si>
  <si>
    <t>Red Leaf Cello 6 Ifco</t>
  </si>
  <si>
    <t>Green Leaf 6 Foxy Twist Ties Loose Wax</t>
  </si>
  <si>
    <t>Red Leaf 6 Foxy  Twist Ties Loose Wax</t>
  </si>
  <si>
    <t>Beets Gold 6</t>
  </si>
  <si>
    <t>Rom Hrts 15/3 Ifco 28 Kroger</t>
  </si>
  <si>
    <t xml:space="preserve">Rom Hrts 15/3 Ifco </t>
  </si>
  <si>
    <t>24's Jetro</t>
  </si>
  <si>
    <t>Romaine Cello 18  Dated</t>
  </si>
  <si>
    <t>Cilantro 15</t>
  </si>
  <si>
    <t>Total Cauliflower Organic Ctns</t>
  </si>
  <si>
    <t>Broccoli 14's Nature P</t>
  </si>
  <si>
    <t>Red Cabbage Wrap 20</t>
  </si>
  <si>
    <t xml:space="preserve"> </t>
  </si>
  <si>
    <t xml:space="preserve">Broccoli 14's Iceless Imperial </t>
  </si>
  <si>
    <t>Broccoli Crown Blue 20 No Ice Imperial</t>
  </si>
  <si>
    <t>C'flower 16's Imperial Fresh</t>
  </si>
  <si>
    <t>Rom Hrts 48 Jbo Liner Sysco</t>
  </si>
  <si>
    <t xml:space="preserve">Rom Hrts 15/3 NPD </t>
  </si>
  <si>
    <t>Rom Hrts 7/6 Cosco</t>
  </si>
  <si>
    <t>Red Leaf 24's Liner Sysco</t>
  </si>
  <si>
    <t>Green Leaf 24's Liner Sysco</t>
  </si>
  <si>
    <t>Romaine 24's Liner Twist Tie Loose</t>
  </si>
  <si>
    <t>Romaine 24's Liner Sysco</t>
  </si>
  <si>
    <t>NP Liner Imperial Fresh</t>
  </si>
  <si>
    <t>NP Liner Sysco</t>
  </si>
  <si>
    <t>Sysco Food Service 24's</t>
  </si>
  <si>
    <t xml:space="preserve">Red Leaf Cello 18 Ifco </t>
  </si>
  <si>
    <t xml:space="preserve">Rom Hrts 4/12 </t>
  </si>
  <si>
    <t>Wrap 24's Nature Promise</t>
  </si>
  <si>
    <t>Broccoli 14's Imerial</t>
  </si>
  <si>
    <t>NP Liner Jetro</t>
  </si>
  <si>
    <t>Romaine 24's Jetro</t>
  </si>
  <si>
    <t>Red Leaf 24's Jetro</t>
  </si>
  <si>
    <t>Green Leaf 24's Jetro</t>
  </si>
  <si>
    <t>Rom Hrts 7/6 Jetro</t>
  </si>
  <si>
    <t>Red Leaf 12 Slv Dry</t>
  </si>
  <si>
    <t>C'flower 12's Red Jetro</t>
  </si>
  <si>
    <t>Rom Hrts Braga 36 Totes</t>
  </si>
  <si>
    <t>Rom Hrts Braga 24 Totes</t>
  </si>
  <si>
    <t>Romaine 24's Liner Jetro</t>
  </si>
  <si>
    <t>Green Leaf 24's Liner Jetro</t>
  </si>
  <si>
    <t>Broccoli 14's Jetro</t>
  </si>
  <si>
    <t xml:space="preserve">Broccoli Crown Blue 20 </t>
  </si>
  <si>
    <t>Red Leaf 24's Liner Jetro</t>
  </si>
  <si>
    <t>Broccoli Crown Blue 20 Ifco 23</t>
  </si>
  <si>
    <t>C'flower 16's Poly Clear UCP</t>
  </si>
  <si>
    <t>C'flower Green Giant Totes</t>
  </si>
  <si>
    <t>C'flower Taylor Fresh Totes</t>
  </si>
  <si>
    <t>Broccoli 14's Wrap Ifco 25</t>
  </si>
  <si>
    <t>C'flower 9's Green Clear Canada</t>
  </si>
  <si>
    <t>Broccoli 14's Iceless Dated</t>
  </si>
  <si>
    <t>Broccoli 18's Iceless Dated</t>
  </si>
  <si>
    <t>C'flower 12's Red PTI</t>
  </si>
  <si>
    <t>C'flower Jbo 12's PTI</t>
  </si>
  <si>
    <t xml:space="preserve">C'flower 16's IFCO </t>
  </si>
  <si>
    <t>C'flower Rice Cartons</t>
  </si>
  <si>
    <t>C'flower Rice RPC</t>
  </si>
  <si>
    <t>C'flower 8's Marketside</t>
  </si>
  <si>
    <t>C'flower 12 Wholesome Pantry</t>
  </si>
  <si>
    <t>24's HT TRT</t>
  </si>
  <si>
    <t>24's Nunes Brothers</t>
  </si>
  <si>
    <t>24's Standar</t>
  </si>
  <si>
    <t>24's Standar Cl UPC</t>
  </si>
  <si>
    <t>Foxy 12's SDR</t>
  </si>
  <si>
    <t xml:space="preserve">Wrap 6's </t>
  </si>
  <si>
    <t>Wrap 12's Marketside Ifco</t>
  </si>
  <si>
    <t xml:space="preserve">Wrap 12's Marketside </t>
  </si>
  <si>
    <t>Wrap 12's Jbo Marketside</t>
  </si>
  <si>
    <t>Wrap 12's Jbo Marketside Ifco</t>
  </si>
  <si>
    <t>Wrap 12's Wholesome Pantry</t>
  </si>
  <si>
    <t>Wrap 12's Jbo Nature Promise</t>
  </si>
  <si>
    <t>Rom Hrts 4/12  Sysco</t>
  </si>
  <si>
    <t>Rom Hrts 15/3 Ifco Marketside</t>
  </si>
  <si>
    <t>Rom Hrts 15/3 Marketside</t>
  </si>
  <si>
    <t>Romaine 12's Ln Dry</t>
  </si>
  <si>
    <t xml:space="preserve">Red Leaf Cello 12 Ifco </t>
  </si>
  <si>
    <t>Broccoli Crown Blue 20 Imperial</t>
  </si>
  <si>
    <t>Broccoli Wrap 8 Marketside IFCO</t>
  </si>
  <si>
    <t xml:space="preserve">Broccoli Wrap 8 Marketside </t>
  </si>
  <si>
    <t>Broccoli 14 Wrap Nature Promise</t>
  </si>
  <si>
    <t>Broccoli 14 Wrap Wholesome Pantry</t>
  </si>
  <si>
    <t>Green Kale 24 Loose D Stem</t>
  </si>
  <si>
    <r>
      <t xml:space="preserve">Red Kale 24 Loose </t>
    </r>
    <r>
      <rPr>
        <sz val="10"/>
        <color theme="1"/>
        <rFont val="Tahoma"/>
        <family val="2"/>
      </rPr>
      <t>(24 equivale</t>
    </r>
    <r>
      <rPr>
        <sz val="11"/>
        <color theme="1"/>
        <rFont val="Tahoma"/>
        <family val="2"/>
      </rPr>
      <t>nt)</t>
    </r>
  </si>
  <si>
    <r>
      <t xml:space="preserve">Chard Green 24 Loose </t>
    </r>
    <r>
      <rPr>
        <sz val="10"/>
        <color theme="1"/>
        <rFont val="Tahoma"/>
        <family val="2"/>
      </rPr>
      <t>(24 equivalent)</t>
    </r>
  </si>
  <si>
    <r>
      <t xml:space="preserve">Chard Rainbow 24 Loose </t>
    </r>
    <r>
      <rPr>
        <sz val="10"/>
        <color theme="1"/>
        <rFont val="Tahoma"/>
        <family val="2"/>
      </rPr>
      <t>(24 equivalent)</t>
    </r>
  </si>
  <si>
    <r>
      <t xml:space="preserve">Collard Green 24 Iceless loose </t>
    </r>
    <r>
      <rPr>
        <sz val="10"/>
        <color theme="1"/>
        <rFont val="Tahoma"/>
        <family val="2"/>
      </rPr>
      <t>(24 equivalent)</t>
    </r>
  </si>
  <si>
    <t>Green Cabbage Wrap 10 Nature Promise</t>
  </si>
  <si>
    <t>Beets red 12/1 bag Ifco</t>
  </si>
  <si>
    <t xml:space="preserve">Beets red 12/1 bag </t>
  </si>
  <si>
    <t>Broccoli Bulk</t>
  </si>
  <si>
    <t>Broccoli Bulk Rice Bin</t>
  </si>
  <si>
    <t>Broccoli Bulk Rice RPC</t>
  </si>
  <si>
    <t>C'flower 12's Imperial Fresh</t>
  </si>
  <si>
    <t>C'flower 12 Canada</t>
  </si>
  <si>
    <t>C'flower 12's Red Clear Canada</t>
  </si>
  <si>
    <t>Broccoli 18's Iceless Canada</t>
  </si>
  <si>
    <t>Broccoli Crown Blue 20 RPC</t>
  </si>
  <si>
    <t>C'flower 8's Ifco Simple Truth</t>
  </si>
  <si>
    <t>Broccoli Crown Blue 20 Ifco 25</t>
  </si>
  <si>
    <t>Romaine 18's Slv Ifco</t>
  </si>
  <si>
    <t>Broccoli 14's Canada</t>
  </si>
  <si>
    <t>Broccoli 14's Canada Iceless</t>
  </si>
  <si>
    <t xml:space="preserve">Lacinto Kale 24 Loose Iceless </t>
  </si>
  <si>
    <t>C'flower 16's Dated</t>
  </si>
  <si>
    <t xml:space="preserve">Romaine 45 Mini Bins Andrew Smith </t>
  </si>
  <si>
    <t>Foxy 24's CL UPC Canada</t>
  </si>
  <si>
    <t>Green Leaf 18's Slv Ifco Dated</t>
  </si>
  <si>
    <t>Broccoli 18's Canada</t>
  </si>
  <si>
    <t>Foxy 24's Weis Market</t>
  </si>
  <si>
    <t>Rom Hrts 12/3 Jbo Nature Promise</t>
  </si>
  <si>
    <t>Foxy 30's CL UPC Canada</t>
  </si>
  <si>
    <t>Foxy 30's Jbo Green CL UPC Canada</t>
  </si>
  <si>
    <t>Broccoli 14's Iceless Canada</t>
  </si>
  <si>
    <t>Broccoli 14's Easti-Tag Iceless</t>
  </si>
  <si>
    <t>Green Kale  24 Iceless Loose</t>
  </si>
  <si>
    <t>Foxy Exp 38</t>
  </si>
  <si>
    <t>C'flower 9's  Naked</t>
  </si>
  <si>
    <t>C'flower 12's Naked</t>
  </si>
  <si>
    <t>Rom Hrts 7/6 NPD</t>
  </si>
  <si>
    <t>Rom Hrts 12/3 Jbo Canada</t>
  </si>
  <si>
    <t>Broccoli 14's Wrap Iceless Dated</t>
  </si>
  <si>
    <t>C'flower 12's Red Canada</t>
  </si>
  <si>
    <t>Broccoli 18's Dated</t>
  </si>
  <si>
    <t>Broccoli 18's Wrap Iceless</t>
  </si>
  <si>
    <t>Broccoli Crown Blue 20 No Ice Dated</t>
  </si>
  <si>
    <t>Green Cabbage Wrap 10 Ifco Marketside</t>
  </si>
  <si>
    <t>Green Leaf Cello 18 Ifco UPC Dated</t>
  </si>
  <si>
    <t xml:space="preserve">Broccoli Wrap Jbo 8 Marketside </t>
  </si>
  <si>
    <t xml:space="preserve">Rom Hrts 15/3 Zip NPD </t>
  </si>
  <si>
    <t>Rom Hrts 15/3 Zip NPD Dated</t>
  </si>
  <si>
    <t xml:space="preserve">Romaine Cellos </t>
  </si>
  <si>
    <t xml:space="preserve">Green Cabbage Wrap 10 </t>
  </si>
  <si>
    <t>Beets Gold 25 Loose</t>
  </si>
  <si>
    <t>C'flower 12 ctns /totes cooled</t>
  </si>
  <si>
    <t xml:space="preserve">Rom Hrts 15/3 Zip </t>
  </si>
  <si>
    <t xml:space="preserve">Broccoli Organic </t>
  </si>
  <si>
    <t>C'flower 12 totes cooled</t>
  </si>
  <si>
    <t>Red Cabbage Wrap 10 Ifco</t>
  </si>
  <si>
    <t xml:space="preserve">Lacinto Kale 24 Loose </t>
  </si>
  <si>
    <t xml:space="preserve">Green Kale 24 Loose </t>
  </si>
  <si>
    <t>Red Leaf 24's  Dated</t>
  </si>
  <si>
    <t>Green Leaf 24's Dated</t>
  </si>
  <si>
    <t>P/N No Liner Slash</t>
  </si>
  <si>
    <t>Broccoli Leaf Loose</t>
  </si>
  <si>
    <t xml:space="preserve">Lacinto Kale 24 Iceless </t>
  </si>
  <si>
    <t>Green Cabbage Wrap bulk</t>
  </si>
  <si>
    <t>Red Cabbage Wrap bulk</t>
  </si>
  <si>
    <t>C'flower 12's Ctns/totes cooled</t>
  </si>
  <si>
    <t>Green Cabbage Wrap 20</t>
  </si>
  <si>
    <t>Broccoli Spears Icless #20 loose</t>
  </si>
  <si>
    <t>C'flower Jbo 12's Canada</t>
  </si>
  <si>
    <t>Green Cabbage Wrap bulk Market</t>
  </si>
  <si>
    <t>Mix Vegetables Rates</t>
  </si>
  <si>
    <t xml:space="preserve">Cauliflower </t>
  </si>
  <si>
    <t>Cauliflower Organic</t>
  </si>
  <si>
    <t xml:space="preserve">Romaine Hearts  </t>
  </si>
  <si>
    <t xml:space="preserve">Romaine Hearts Organic </t>
  </si>
  <si>
    <t xml:space="preserve">Romaine Flat Pack </t>
  </si>
  <si>
    <t xml:space="preserve">Romaine Flat Pack Organic </t>
  </si>
  <si>
    <t xml:space="preserve">Mix Leaf </t>
  </si>
  <si>
    <t xml:space="preserve">Mix Leaf Organic </t>
  </si>
  <si>
    <t xml:space="preserve">Mix Leaf Cellos </t>
  </si>
  <si>
    <t xml:space="preserve">Broccoli  </t>
  </si>
  <si>
    <t>C'flower 8's Ifco Marketside 6416</t>
  </si>
  <si>
    <t>Green Cabbage Wrap 10  Marketside</t>
  </si>
  <si>
    <t>Green Cabbage Wrap 20 Marketside</t>
  </si>
  <si>
    <t>Green Cabbage Wrap 20 Ifco Marketside</t>
  </si>
  <si>
    <t>C'flower 9's Weis</t>
  </si>
  <si>
    <t xml:space="preserve">Romaine 24's Slv </t>
  </si>
  <si>
    <t>Green Cabbage #45 Braga</t>
  </si>
  <si>
    <t>C'flower 12's Red Heat Treated</t>
  </si>
  <si>
    <t>Foxy 24's Canada</t>
  </si>
  <si>
    <t xml:space="preserve">Rom Hrts 8/3 Jbo </t>
  </si>
  <si>
    <t>Broccoli Wrap 7</t>
  </si>
  <si>
    <t>Wrap 12's Foxy  Ifco</t>
  </si>
  <si>
    <t>Broccoli 14's HT</t>
  </si>
  <si>
    <t>Broccoli Bulk Rice RPC (700</t>
  </si>
  <si>
    <t xml:space="preserve">Broccoli Spears #20 </t>
  </si>
  <si>
    <t>Broccoli Bulk Spears Braga (</t>
  </si>
  <si>
    <t xml:space="preserve">Green Leaf 18's Slv </t>
  </si>
  <si>
    <t>C'flower 12's Jbo Canada</t>
  </si>
  <si>
    <t>C'flower 9's Green  Canada</t>
  </si>
  <si>
    <t>Wrap 12's Jbo Dated</t>
  </si>
  <si>
    <t>Wrap 12's Jbo Ifco Foxy</t>
  </si>
  <si>
    <t xml:space="preserve">Red Cabbage Wrap Ifco  bulk </t>
  </si>
  <si>
    <t xml:space="preserve">Broccoli 14's Wrap </t>
  </si>
  <si>
    <t xml:space="preserve">Romaine 12's </t>
  </si>
  <si>
    <t>C'flower 12's Heat Treated</t>
  </si>
  <si>
    <t>Romaine 24's Liner Church</t>
  </si>
  <si>
    <t>Foxy 24's Food Lion</t>
  </si>
  <si>
    <t xml:space="preserve">C'flower 16's IFCO Dated (poor job undersized) </t>
  </si>
  <si>
    <t>Rom Hrts 4/12  Dated</t>
  </si>
  <si>
    <t>Romaine 24's Liner Dated</t>
  </si>
  <si>
    <t>Romaine 24's Dated.</t>
  </si>
  <si>
    <t>Romaine 24's Elasti Tag Loose</t>
  </si>
  <si>
    <t>Green Leaf 12's Liner Dry</t>
  </si>
  <si>
    <t>Green Leaf 18's Slv Ifco</t>
  </si>
  <si>
    <t>Green Leaf 24's Slv Wax</t>
  </si>
  <si>
    <t>Broccoli 16's Wrap Ifco 23</t>
  </si>
  <si>
    <t>Broccoli 14's Easti-Tag Nature Promise Elasti-tag</t>
  </si>
  <si>
    <t>Broccoli Crow 20 Stem Iceless</t>
  </si>
  <si>
    <t>Broccoli 14's Wrap Iceless wrong pack</t>
  </si>
  <si>
    <t>C'flower CL Bulk</t>
  </si>
  <si>
    <t>C'flower 12's Red Naked</t>
  </si>
  <si>
    <t>Red Leaf 24's Liner Dated</t>
  </si>
  <si>
    <t>Green Leaf 24's Liner Dated</t>
  </si>
  <si>
    <t>.</t>
  </si>
  <si>
    <t>SOME COMPANY LLC</t>
  </si>
  <si>
    <t>CONTRACTED COMPANY</t>
  </si>
  <si>
    <t>COOLER REPORT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</si>
</sst>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Tahoma"/>
      <family val="2"/>
    </font>
    <font>
      <sz val="12"/>
      <color theme="1"/>
      <name val="Tahoma"/>
      <family val="2"/>
    </font>
    <font>
      <u/>
      <sz val="11"/>
      <color theme="1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3" fontId="0" fillId="0" borderId="0" xfId="0" applyNumberFormat="1" applyAlignment="1">
      <alignment vertical="center"/>
    </xf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vertical="center"/>
    </xf>
    <xf numFmtId="3" fontId="0" fillId="0" borderId="3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6" fillId="0" borderId="0" xfId="0" applyFont="1"/>
    <xf numFmtId="43" fontId="0" fillId="0" borderId="0" xfId="1" applyFont="1" applyAlignment="1">
      <alignment vertical="center"/>
    </xf>
    <xf numFmtId="43" fontId="0" fillId="0" borderId="0" xfId="1" applyFont="1"/>
    <xf numFmtId="43" fontId="0" fillId="0" borderId="0" xfId="1" applyFont="1" applyFill="1"/>
    <xf numFmtId="43" fontId="0" fillId="0" borderId="0" xfId="1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4" fontId="3" fillId="0" borderId="3" xfId="0" applyNumberFormat="1" applyFont="1" applyBorder="1" applyAlignment="1">
      <alignment vertical="center"/>
    </xf>
    <xf numFmtId="4" fontId="7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D8D8D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"/>
  <sheetViews>
    <sheetView tabSelected="1" zoomScaleNormal="100" workbookViewId="0">
      <selection activeCell="A13" sqref="A13"/>
    </sheetView>
  </sheetViews>
  <sheetFormatPr baseColWidth="10" defaultColWidth="8.83203125" defaultRowHeight="14" x14ac:dyDescent="0.15"/>
  <cols>
    <col min="1" max="1" width="43" customWidth="1"/>
    <col min="2" max="2" width="10.6640625" customWidth="1"/>
    <col min="3" max="3" width="16.6640625" style="27" customWidth="1"/>
    <col min="4" max="4" width="1.6640625" customWidth="1"/>
    <col min="5" max="5" width="11.6640625" customWidth="1"/>
    <col min="6" max="6" width="20.83203125" customWidth="1"/>
    <col min="7" max="7" width="41.6640625" customWidth="1"/>
    <col min="8" max="8" width="10.6640625" style="8" customWidth="1"/>
    <col min="9" max="9" width="9.33203125" customWidth="1"/>
    <col min="10" max="10" width="16.6640625" customWidth="1"/>
  </cols>
  <sheetData>
    <row r="1" spans="1:6" ht="15" x14ac:dyDescent="0.15">
      <c r="A1" s="5" t="s">
        <v>421</v>
      </c>
      <c r="B1" s="4"/>
      <c r="C1" s="28"/>
      <c r="F1" s="5"/>
    </row>
    <row r="2" spans="1:6" x14ac:dyDescent="0.15">
      <c r="A2" s="4" t="s">
        <v>422</v>
      </c>
      <c r="B2" s="4"/>
      <c r="C2" s="28"/>
      <c r="F2" s="4"/>
    </row>
    <row r="3" spans="1:6" x14ac:dyDescent="0.15">
      <c r="A3" s="4" t="s">
        <v>423</v>
      </c>
      <c r="B3" s="4"/>
      <c r="C3" s="28"/>
      <c r="F3" s="4"/>
    </row>
    <row r="4" spans="1:6" x14ac:dyDescent="0.15">
      <c r="A4" s="3" t="s">
        <v>1</v>
      </c>
      <c r="B4" s="11">
        <v>44919</v>
      </c>
      <c r="C4" s="19"/>
      <c r="F4" s="3"/>
    </row>
    <row r="5" spans="1:6" ht="6.75" customHeight="1" thickBot="1" x14ac:dyDescent="0.2">
      <c r="A5" s="1"/>
      <c r="B5" s="12"/>
      <c r="C5" s="19"/>
      <c r="F5" s="1"/>
    </row>
    <row r="6" spans="1:6" ht="15" thickTop="1" x14ac:dyDescent="0.15">
      <c r="A6" s="13" t="s">
        <v>2</v>
      </c>
      <c r="B6" s="13" t="s">
        <v>3</v>
      </c>
      <c r="C6" s="29" t="s">
        <v>3</v>
      </c>
      <c r="F6" s="4"/>
    </row>
    <row r="7" spans="1:6" ht="15" thickBot="1" x14ac:dyDescent="0.2">
      <c r="A7" s="14"/>
      <c r="B7" s="14" t="s">
        <v>4</v>
      </c>
      <c r="C7" s="30" t="s">
        <v>5</v>
      </c>
      <c r="F7" s="4"/>
    </row>
    <row r="8" spans="1:6" ht="7.5" customHeight="1" thickTop="1" x14ac:dyDescent="0.15">
      <c r="A8" s="1"/>
      <c r="B8" s="1"/>
      <c r="C8" s="21"/>
      <c r="F8" s="1"/>
    </row>
    <row r="9" spans="1:6" ht="15" x14ac:dyDescent="0.15">
      <c r="A9" s="5" t="s">
        <v>367</v>
      </c>
      <c r="B9" s="4"/>
      <c r="C9" s="31"/>
      <c r="F9" s="5"/>
    </row>
    <row r="10" spans="1:6" ht="14.25" customHeight="1" x14ac:dyDescent="0.15">
      <c r="A10" s="1"/>
      <c r="B10" s="1"/>
      <c r="C10" s="21"/>
      <c r="F10" s="1"/>
    </row>
    <row r="11" spans="1:6" ht="14.25" customHeight="1" x14ac:dyDescent="0.15">
      <c r="A11" s="1" t="s">
        <v>23</v>
      </c>
      <c r="B11" s="6"/>
      <c r="C11" s="21">
        <v>0</v>
      </c>
      <c r="F11" s="1"/>
    </row>
    <row r="12" spans="1:6" ht="14.25" customHeight="1" x14ac:dyDescent="0.15">
      <c r="A12" s="1" t="s">
        <v>25</v>
      </c>
      <c r="B12" s="6">
        <v>3053</v>
      </c>
      <c r="C12" s="21">
        <v>20974.11</v>
      </c>
      <c r="F12" s="1"/>
    </row>
    <row r="13" spans="1:6" ht="14.25" customHeight="1" x14ac:dyDescent="0.15">
      <c r="A13" s="1" t="s">
        <v>127</v>
      </c>
      <c r="B13" s="6"/>
      <c r="C13" s="21">
        <v>0</v>
      </c>
      <c r="F13" s="1"/>
    </row>
    <row r="14" spans="1:6" ht="14.25" customHeight="1" x14ac:dyDescent="0.15">
      <c r="A14" s="1" t="s">
        <v>384</v>
      </c>
      <c r="B14" s="6"/>
      <c r="C14" s="21">
        <v>0</v>
      </c>
      <c r="F14" s="1"/>
    </row>
    <row r="15" spans="1:6" ht="14.25" customHeight="1" x14ac:dyDescent="0.15">
      <c r="A15" s="1" t="s">
        <v>335</v>
      </c>
      <c r="B15" s="6"/>
      <c r="C15" s="21">
        <v>0</v>
      </c>
      <c r="F15" s="1"/>
    </row>
    <row r="16" spans="1:6" ht="14.25" customHeight="1" x14ac:dyDescent="0.15">
      <c r="A16" s="1" t="s">
        <v>266</v>
      </c>
      <c r="B16" s="6"/>
      <c r="C16" s="21">
        <v>0</v>
      </c>
      <c r="F16" s="1"/>
    </row>
    <row r="17" spans="1:6" ht="14.25" customHeight="1" x14ac:dyDescent="0.15">
      <c r="A17" s="1" t="s">
        <v>250</v>
      </c>
      <c r="B17" s="6"/>
      <c r="C17" s="21">
        <v>0</v>
      </c>
      <c r="F17" s="1"/>
    </row>
    <row r="18" spans="1:6" ht="14.25" customHeight="1" x14ac:dyDescent="0.15">
      <c r="A18" s="1" t="s">
        <v>26</v>
      </c>
      <c r="B18" s="6"/>
      <c r="C18" s="21">
        <v>0</v>
      </c>
      <c r="F18" s="1"/>
    </row>
    <row r="19" spans="1:6" ht="14.25" customHeight="1" x14ac:dyDescent="0.15">
      <c r="A19" s="1" t="s">
        <v>317</v>
      </c>
      <c r="B19" s="6">
        <v>1621</v>
      </c>
      <c r="C19" s="21">
        <v>11347</v>
      </c>
      <c r="F19" s="1"/>
    </row>
    <row r="20" spans="1:6" ht="14.25" customHeight="1" x14ac:dyDescent="0.15">
      <c r="A20" s="1" t="s">
        <v>306</v>
      </c>
      <c r="B20" s="6"/>
      <c r="C20" s="21">
        <v>0</v>
      </c>
      <c r="F20" s="1"/>
    </row>
    <row r="21" spans="1:6" ht="14.25" customHeight="1" x14ac:dyDescent="0.15">
      <c r="A21" s="1" t="s">
        <v>229</v>
      </c>
      <c r="B21" s="6"/>
      <c r="C21" s="21">
        <v>0</v>
      </c>
      <c r="F21" s="1"/>
    </row>
    <row r="22" spans="1:6" ht="14.25" customHeight="1" x14ac:dyDescent="0.15">
      <c r="A22" s="1" t="s">
        <v>29</v>
      </c>
      <c r="B22" s="6">
        <v>224</v>
      </c>
      <c r="C22" s="21">
        <v>1543.36</v>
      </c>
      <c r="F22" s="1"/>
    </row>
    <row r="23" spans="1:6" ht="14.25" customHeight="1" x14ac:dyDescent="0.15">
      <c r="A23" s="1" t="s">
        <v>308</v>
      </c>
      <c r="B23" s="6"/>
      <c r="C23" s="21">
        <v>0</v>
      </c>
      <c r="F23" s="1"/>
    </row>
    <row r="24" spans="1:6" ht="14.25" customHeight="1" x14ac:dyDescent="0.15">
      <c r="A24" s="1" t="s">
        <v>197</v>
      </c>
      <c r="B24" s="6"/>
      <c r="C24" s="21">
        <v>0</v>
      </c>
      <c r="F24" s="1"/>
    </row>
    <row r="25" spans="1:6" ht="14.25" customHeight="1" x14ac:dyDescent="0.15">
      <c r="A25" s="1" t="s">
        <v>86</v>
      </c>
      <c r="B25" s="6"/>
      <c r="C25" s="21">
        <v>0</v>
      </c>
      <c r="F25" s="1"/>
    </row>
    <row r="26" spans="1:6" ht="14.25" customHeight="1" x14ac:dyDescent="0.15">
      <c r="A26" s="1" t="s">
        <v>401</v>
      </c>
      <c r="B26" s="6"/>
      <c r="C26" s="21">
        <v>0</v>
      </c>
      <c r="F26" s="1"/>
    </row>
    <row r="27" spans="1:6" ht="14.25" customHeight="1" x14ac:dyDescent="0.15">
      <c r="A27" s="1" t="s">
        <v>24</v>
      </c>
      <c r="B27" s="6"/>
      <c r="C27" s="21">
        <v>0</v>
      </c>
      <c r="F27" s="1"/>
    </row>
    <row r="28" spans="1:6" ht="14.25" customHeight="1" x14ac:dyDescent="0.15">
      <c r="A28" s="1" t="s">
        <v>381</v>
      </c>
      <c r="B28" s="6"/>
      <c r="C28" s="21">
        <v>0</v>
      </c>
      <c r="F28" s="1"/>
    </row>
    <row r="29" spans="1:6" ht="14.25" customHeight="1" x14ac:dyDescent="0.15">
      <c r="A29" s="1" t="s">
        <v>395</v>
      </c>
      <c r="B29" s="6"/>
      <c r="C29" s="21">
        <v>0</v>
      </c>
      <c r="F29" s="1"/>
    </row>
    <row r="30" spans="1:6" ht="14.25" customHeight="1" x14ac:dyDescent="0.15">
      <c r="A30" s="1" t="s">
        <v>22</v>
      </c>
      <c r="B30" s="6">
        <v>377</v>
      </c>
      <c r="C30" s="21">
        <v>2635.23</v>
      </c>
      <c r="F30" s="1"/>
    </row>
    <row r="31" spans="1:6" ht="14.25" customHeight="1" x14ac:dyDescent="0.15">
      <c r="A31" s="1" t="s">
        <v>364</v>
      </c>
      <c r="B31" s="6"/>
      <c r="C31" s="21">
        <v>0</v>
      </c>
      <c r="E31" s="7"/>
      <c r="F31" s="1"/>
    </row>
    <row r="32" spans="1:6" ht="14.25" customHeight="1" x14ac:dyDescent="0.15">
      <c r="A32" s="1" t="s">
        <v>267</v>
      </c>
      <c r="B32" s="6"/>
      <c r="C32" s="21">
        <v>0</v>
      </c>
      <c r="F32" s="1"/>
    </row>
    <row r="33" spans="1:6" ht="14.25" customHeight="1" x14ac:dyDescent="0.15">
      <c r="A33" s="1" t="s">
        <v>27</v>
      </c>
      <c r="B33" s="6">
        <v>317</v>
      </c>
      <c r="C33" s="21">
        <v>2187.3000000000002</v>
      </c>
      <c r="F33" s="1"/>
    </row>
    <row r="34" spans="1:6" ht="14.25" customHeight="1" x14ac:dyDescent="0.15">
      <c r="A34" s="1" t="s">
        <v>263</v>
      </c>
      <c r="B34" s="6">
        <v>267</v>
      </c>
      <c r="C34" s="21">
        <v>1842.3000000000002</v>
      </c>
      <c r="F34" s="1"/>
    </row>
    <row r="35" spans="1:6" ht="14.25" customHeight="1" x14ac:dyDescent="0.15">
      <c r="A35" s="1" t="s">
        <v>28</v>
      </c>
      <c r="B35" s="6"/>
      <c r="C35" s="21">
        <v>0</v>
      </c>
      <c r="F35" s="1"/>
    </row>
    <row r="36" spans="1:6" ht="14.25" hidden="1" customHeight="1" x14ac:dyDescent="0.15">
      <c r="A36" s="1" t="s">
        <v>394</v>
      </c>
      <c r="B36" s="6"/>
      <c r="C36" s="21">
        <v>0</v>
      </c>
      <c r="F36" s="1"/>
    </row>
    <row r="37" spans="1:6" ht="14.25" hidden="1" customHeight="1" x14ac:dyDescent="0.15">
      <c r="A37" s="1" t="s">
        <v>84</v>
      </c>
      <c r="B37" s="6"/>
      <c r="C37" s="21">
        <v>0</v>
      </c>
      <c r="F37" s="1"/>
    </row>
    <row r="38" spans="1:6" ht="14.25" hidden="1" customHeight="1" x14ac:dyDescent="0.15">
      <c r="A38" s="1" t="s">
        <v>330</v>
      </c>
      <c r="B38" s="6"/>
      <c r="C38" s="21">
        <v>0</v>
      </c>
      <c r="F38" s="1"/>
    </row>
    <row r="39" spans="1:6" ht="14.25" hidden="1" customHeight="1" x14ac:dyDescent="0.15">
      <c r="A39" s="1" t="s">
        <v>331</v>
      </c>
      <c r="B39" s="6"/>
      <c r="C39" s="21">
        <v>0</v>
      </c>
      <c r="F39" s="1"/>
    </row>
    <row r="40" spans="1:6" ht="14.25" hidden="1" customHeight="1" x14ac:dyDescent="0.15">
      <c r="A40" s="1" t="s">
        <v>331</v>
      </c>
      <c r="B40" s="6"/>
      <c r="C40" s="21">
        <v>0</v>
      </c>
      <c r="F40" s="1"/>
    </row>
    <row r="41" spans="1:6" ht="14.25" hidden="1" customHeight="1" x14ac:dyDescent="0.15">
      <c r="A41" s="1" t="s">
        <v>208</v>
      </c>
      <c r="B41" s="6"/>
      <c r="C41" s="21">
        <v>0</v>
      </c>
      <c r="F41" s="1"/>
    </row>
    <row r="42" spans="1:6" hidden="1" x14ac:dyDescent="0.15">
      <c r="A42" s="1" t="s">
        <v>30</v>
      </c>
      <c r="B42" s="6"/>
      <c r="C42" s="21">
        <v>0</v>
      </c>
      <c r="F42" s="1"/>
    </row>
    <row r="43" spans="1:6" hidden="1" x14ac:dyDescent="0.15">
      <c r="A43" s="1" t="s">
        <v>417</v>
      </c>
      <c r="B43" s="6"/>
      <c r="C43" s="21">
        <v>0</v>
      </c>
      <c r="F43" s="1"/>
    </row>
    <row r="44" spans="1:6" hidden="1" x14ac:dyDescent="0.15">
      <c r="A44" s="1" t="s">
        <v>205</v>
      </c>
      <c r="B44" s="6"/>
      <c r="C44" s="21">
        <v>0</v>
      </c>
      <c r="F44" s="1"/>
    </row>
    <row r="45" spans="1:6" hidden="1" x14ac:dyDescent="0.15">
      <c r="A45" s="1" t="s">
        <v>259</v>
      </c>
      <c r="B45" s="6"/>
      <c r="C45" s="21">
        <v>0</v>
      </c>
      <c r="F45" s="1"/>
    </row>
    <row r="46" spans="1:6" x14ac:dyDescent="0.15">
      <c r="A46" s="1" t="s">
        <v>361</v>
      </c>
      <c r="B46" s="6"/>
      <c r="C46" s="21">
        <v>0</v>
      </c>
      <c r="F46" s="1"/>
    </row>
    <row r="47" spans="1:6" x14ac:dyDescent="0.15">
      <c r="A47" s="1" t="s">
        <v>268</v>
      </c>
      <c r="B47" s="6"/>
      <c r="C47" s="21">
        <v>0</v>
      </c>
      <c r="F47" s="1"/>
    </row>
    <row r="48" spans="1:6" x14ac:dyDescent="0.15">
      <c r="A48" s="1" t="s">
        <v>124</v>
      </c>
      <c r="B48" s="6">
        <v>1080</v>
      </c>
      <c r="C48" s="21">
        <v>7938</v>
      </c>
      <c r="F48" s="1"/>
    </row>
    <row r="49" spans="1:6" x14ac:dyDescent="0.15">
      <c r="A49" s="1" t="s">
        <v>404</v>
      </c>
      <c r="B49" s="6"/>
      <c r="C49" s="21">
        <v>0</v>
      </c>
      <c r="F49" s="1"/>
    </row>
    <row r="50" spans="1:6" x14ac:dyDescent="0.15">
      <c r="A50" s="1" t="s">
        <v>36</v>
      </c>
      <c r="B50" s="6"/>
      <c r="C50" s="21">
        <v>0</v>
      </c>
      <c r="F50" s="1"/>
    </row>
    <row r="51" spans="1:6" x14ac:dyDescent="0.15">
      <c r="A51" s="1" t="s">
        <v>416</v>
      </c>
      <c r="B51" s="6"/>
      <c r="C51" s="21">
        <v>0</v>
      </c>
      <c r="F51" s="1"/>
    </row>
    <row r="52" spans="1:6" x14ac:dyDescent="0.15">
      <c r="A52" s="1" t="s">
        <v>269</v>
      </c>
      <c r="B52" s="6"/>
      <c r="C52" s="21">
        <v>0</v>
      </c>
      <c r="F52" s="1"/>
    </row>
    <row r="53" spans="1:6" x14ac:dyDescent="0.15">
      <c r="A53" s="1" t="s">
        <v>270</v>
      </c>
      <c r="B53" s="6"/>
      <c r="C53" s="21">
        <v>0</v>
      </c>
      <c r="F53" s="1"/>
    </row>
    <row r="54" spans="1:6" x14ac:dyDescent="0.15">
      <c r="A54" s="1"/>
      <c r="B54" s="6"/>
      <c r="C54" s="21"/>
      <c r="E54" s="9"/>
      <c r="F54" s="1"/>
    </row>
    <row r="55" spans="1:6" ht="11.25" customHeight="1" thickBot="1" x14ac:dyDescent="0.2">
      <c r="A55" s="1"/>
      <c r="B55" s="6"/>
      <c r="C55" s="21"/>
      <c r="D55">
        <v>148376.07</v>
      </c>
      <c r="E55" s="8"/>
      <c r="F55" s="2"/>
    </row>
    <row r="56" spans="1:6" ht="22.5" customHeight="1" thickTop="1" thickBot="1" x14ac:dyDescent="0.2">
      <c r="A56" s="15"/>
      <c r="B56" s="16">
        <f>SUM(B10:B55)</f>
        <v>6939</v>
      </c>
      <c r="C56" s="32">
        <v>48467.30000000001</v>
      </c>
      <c r="E56" s="8">
        <v>48467.3</v>
      </c>
      <c r="F56" s="8">
        <f>+C56-E56</f>
        <v>0</v>
      </c>
    </row>
    <row r="57" spans="1:6" ht="15" thickTop="1" x14ac:dyDescent="0.15">
      <c r="A57" s="1"/>
      <c r="B57" s="1"/>
      <c r="C57" s="21"/>
      <c r="E57" s="9">
        <v>6939</v>
      </c>
      <c r="F57" s="9">
        <f>+E57-B56</f>
        <v>0</v>
      </c>
    </row>
    <row r="58" spans="1:6" x14ac:dyDescent="0.15">
      <c r="A58" s="1"/>
      <c r="B58" s="1"/>
      <c r="C58" s="21"/>
      <c r="E58" s="9"/>
      <c r="F58" s="9"/>
    </row>
    <row r="59" spans="1:6" ht="15" x14ac:dyDescent="0.15">
      <c r="A59" s="5" t="s">
        <v>421</v>
      </c>
      <c r="B59" s="4"/>
      <c r="C59" s="28"/>
    </row>
    <row r="60" spans="1:6" x14ac:dyDescent="0.15">
      <c r="A60" s="4" t="s">
        <v>422</v>
      </c>
      <c r="B60" s="4"/>
      <c r="C60" s="28"/>
    </row>
    <row r="61" spans="1:6" x14ac:dyDescent="0.15">
      <c r="A61" s="4" t="str">
        <f>+A3</f>
        <v>COOLER REPORT RECAP</v>
      </c>
      <c r="B61" s="4"/>
      <c r="C61" s="28"/>
    </row>
    <row r="62" spans="1:6" x14ac:dyDescent="0.15">
      <c r="A62" s="3" t="s">
        <v>1</v>
      </c>
      <c r="B62" s="11">
        <f>+B4</f>
        <v>44919</v>
      </c>
      <c r="C62" s="19"/>
    </row>
    <row r="63" spans="1:6" ht="7.5" customHeight="1" thickBot="1" x14ac:dyDescent="0.2">
      <c r="A63" s="1"/>
      <c r="B63" s="1"/>
      <c r="C63" s="19"/>
    </row>
    <row r="64" spans="1:6" ht="15" thickTop="1" x14ac:dyDescent="0.15">
      <c r="A64" s="13" t="s">
        <v>2</v>
      </c>
      <c r="B64" s="13" t="s">
        <v>3</v>
      </c>
      <c r="C64" s="29" t="s">
        <v>3</v>
      </c>
    </row>
    <row r="65" spans="1:7" ht="15" thickBot="1" x14ac:dyDescent="0.2">
      <c r="A65" s="14"/>
      <c r="B65" s="14" t="s">
        <v>4</v>
      </c>
      <c r="C65" s="30" t="s">
        <v>5</v>
      </c>
      <c r="G65">
        <v>1</v>
      </c>
    </row>
    <row r="66" spans="1:7" ht="6.75" customHeight="1" thickTop="1" x14ac:dyDescent="0.15">
      <c r="A66" s="1"/>
      <c r="B66" s="1"/>
      <c r="C66" s="21"/>
    </row>
    <row r="67" spans="1:7" x14ac:dyDescent="0.15">
      <c r="A67" s="4" t="s">
        <v>368</v>
      </c>
      <c r="B67" s="4"/>
      <c r="C67" s="31"/>
    </row>
    <row r="68" spans="1:7" ht="6" customHeight="1" x14ac:dyDescent="0.15">
      <c r="A68" s="1"/>
      <c r="B68" s="1"/>
      <c r="C68" s="21"/>
    </row>
    <row r="69" spans="1:7" x14ac:dyDescent="0.15">
      <c r="A69" s="1" t="s">
        <v>34</v>
      </c>
      <c r="B69" s="6"/>
      <c r="C69" s="21">
        <v>0</v>
      </c>
      <c r="E69" s="8"/>
    </row>
    <row r="70" spans="1:7" x14ac:dyDescent="0.15">
      <c r="A70" s="1" t="s">
        <v>377</v>
      </c>
      <c r="B70" s="6">
        <v>3000</v>
      </c>
      <c r="C70" s="21">
        <v>18540</v>
      </c>
      <c r="E70" s="8"/>
      <c r="F70" s="8"/>
    </row>
    <row r="71" spans="1:7" x14ac:dyDescent="0.15">
      <c r="A71" s="1" t="s">
        <v>271</v>
      </c>
      <c r="B71" s="6"/>
      <c r="C71" s="21">
        <v>0</v>
      </c>
      <c r="E71" s="8"/>
      <c r="F71" s="8"/>
    </row>
    <row r="72" spans="1:7" x14ac:dyDescent="0.15">
      <c r="A72" s="1" t="s">
        <v>311</v>
      </c>
      <c r="B72" s="6"/>
      <c r="C72" s="21">
        <v>0</v>
      </c>
      <c r="E72" s="8"/>
      <c r="F72" s="8"/>
    </row>
    <row r="73" spans="1:7" x14ac:dyDescent="0.15">
      <c r="A73" s="1" t="s">
        <v>31</v>
      </c>
      <c r="B73" s="6"/>
      <c r="C73" s="21">
        <v>0</v>
      </c>
      <c r="E73" s="8"/>
      <c r="F73" s="8"/>
    </row>
    <row r="74" spans="1:7" x14ac:dyDescent="0.15">
      <c r="A74" s="1" t="s">
        <v>131</v>
      </c>
      <c r="B74" s="6">
        <v>1460</v>
      </c>
      <c r="C74" s="21">
        <v>9898.8000000000011</v>
      </c>
      <c r="E74" s="8"/>
      <c r="F74" s="8"/>
    </row>
    <row r="75" spans="1:7" x14ac:dyDescent="0.15">
      <c r="A75" s="1" t="s">
        <v>132</v>
      </c>
      <c r="B75" s="6"/>
      <c r="C75" s="21">
        <v>0</v>
      </c>
      <c r="E75" s="8"/>
      <c r="F75" s="8"/>
    </row>
    <row r="76" spans="1:7" x14ac:dyDescent="0.15">
      <c r="A76" s="1" t="s">
        <v>307</v>
      </c>
      <c r="B76" s="6"/>
      <c r="C76" s="21">
        <v>0</v>
      </c>
      <c r="E76" s="8"/>
      <c r="F76" s="8"/>
    </row>
    <row r="77" spans="1:7" x14ac:dyDescent="0.15">
      <c r="A77" s="1" t="s">
        <v>26</v>
      </c>
      <c r="B77" s="6">
        <v>564</v>
      </c>
      <c r="C77" s="21">
        <v>3914.1600000000003</v>
      </c>
      <c r="E77" s="8"/>
      <c r="F77" s="8"/>
    </row>
    <row r="78" spans="1:7" x14ac:dyDescent="0.15">
      <c r="A78" s="1" t="s">
        <v>209</v>
      </c>
      <c r="B78" s="6">
        <v>224</v>
      </c>
      <c r="C78" s="21">
        <v>1568</v>
      </c>
      <c r="E78" s="8"/>
      <c r="F78" s="8"/>
    </row>
    <row r="79" spans="1:7" x14ac:dyDescent="0.15">
      <c r="A79" s="1" t="s">
        <v>272</v>
      </c>
      <c r="B79" s="6"/>
      <c r="C79" s="21">
        <v>0</v>
      </c>
      <c r="E79" s="8"/>
      <c r="F79" s="8"/>
    </row>
    <row r="80" spans="1:7" x14ac:dyDescent="0.15">
      <c r="A80" s="1" t="s">
        <v>133</v>
      </c>
      <c r="B80" s="6">
        <v>180</v>
      </c>
      <c r="C80" s="21">
        <v>1263.5999999999999</v>
      </c>
      <c r="E80" s="8"/>
      <c r="F80" s="8"/>
    </row>
    <row r="81" spans="1:6" x14ac:dyDescent="0.15">
      <c r="A81" s="1" t="s">
        <v>32</v>
      </c>
      <c r="B81" s="6">
        <v>146</v>
      </c>
      <c r="C81" s="21">
        <v>1005.9399999999999</v>
      </c>
      <c r="E81" s="8"/>
      <c r="F81" s="8"/>
    </row>
    <row r="82" spans="1:6" x14ac:dyDescent="0.15">
      <c r="A82" s="1" t="s">
        <v>33</v>
      </c>
      <c r="B82" s="6">
        <v>96</v>
      </c>
      <c r="C82" s="21">
        <v>672.96</v>
      </c>
      <c r="E82" s="8"/>
      <c r="F82" s="8"/>
    </row>
    <row r="83" spans="1:6" x14ac:dyDescent="0.15">
      <c r="A83" s="1" t="s">
        <v>260</v>
      </c>
      <c r="B83" s="6"/>
      <c r="C83" s="21">
        <v>0</v>
      </c>
      <c r="E83" s="8"/>
      <c r="F83" s="8"/>
    </row>
    <row r="84" spans="1:6" x14ac:dyDescent="0.15">
      <c r="A84" s="1" t="s">
        <v>261</v>
      </c>
      <c r="B84" s="6"/>
      <c r="C84" s="21">
        <v>0</v>
      </c>
      <c r="E84" s="8"/>
      <c r="F84" s="8"/>
    </row>
    <row r="85" spans="1:6" x14ac:dyDescent="0.15">
      <c r="A85" s="1" t="s">
        <v>347</v>
      </c>
      <c r="B85" s="6"/>
      <c r="C85" s="21">
        <v>0</v>
      </c>
      <c r="E85" s="8"/>
      <c r="F85" s="8"/>
    </row>
    <row r="86" spans="1:6" x14ac:dyDescent="0.15">
      <c r="A86" s="1" t="s">
        <v>350</v>
      </c>
      <c r="B86" s="6"/>
      <c r="C86" s="21">
        <v>0</v>
      </c>
      <c r="E86" s="8"/>
      <c r="F86" s="8"/>
    </row>
    <row r="87" spans="1:6" x14ac:dyDescent="0.15">
      <c r="A87" s="1" t="s">
        <v>198</v>
      </c>
      <c r="B87" s="6"/>
      <c r="C87" s="21">
        <v>0</v>
      </c>
      <c r="E87" s="8"/>
    </row>
    <row r="88" spans="1:6" x14ac:dyDescent="0.15">
      <c r="A88" s="1" t="s">
        <v>269</v>
      </c>
      <c r="B88" s="6"/>
      <c r="C88" s="21">
        <v>0</v>
      </c>
      <c r="E88" s="8"/>
    </row>
    <row r="89" spans="1:6" x14ac:dyDescent="0.15">
      <c r="A89" s="1" t="s">
        <v>270</v>
      </c>
      <c r="B89" s="6"/>
      <c r="C89" s="21">
        <v>0</v>
      </c>
      <c r="E89" s="8"/>
    </row>
    <row r="90" spans="1:6" x14ac:dyDescent="0.15">
      <c r="A90" s="1"/>
      <c r="B90" s="6"/>
      <c r="C90" s="21"/>
    </row>
    <row r="91" spans="1:6" ht="15" thickBot="1" x14ac:dyDescent="0.2">
      <c r="A91" s="1"/>
      <c r="B91" s="6"/>
      <c r="C91" s="21"/>
    </row>
    <row r="92" spans="1:6" ht="21.75" customHeight="1" thickTop="1" thickBot="1" x14ac:dyDescent="0.2">
      <c r="A92" s="15" t="s">
        <v>223</v>
      </c>
      <c r="B92" s="16">
        <f>SUM(B69:B89)</f>
        <v>5670</v>
      </c>
      <c r="C92" s="32">
        <v>36863.460000000006</v>
      </c>
      <c r="D92">
        <v>52306.3</v>
      </c>
      <c r="E92" s="8">
        <v>36863.46</v>
      </c>
      <c r="F92" s="8">
        <f>+C92-E92</f>
        <v>0</v>
      </c>
    </row>
    <row r="93" spans="1:6" ht="14.25" customHeight="1" thickTop="1" x14ac:dyDescent="0.15">
      <c r="A93" s="1"/>
      <c r="B93" s="6"/>
      <c r="C93" s="21"/>
      <c r="E93" s="9">
        <v>5670</v>
      </c>
      <c r="F93" s="9">
        <f>+E93-B92</f>
        <v>0</v>
      </c>
    </row>
    <row r="95" spans="1:6" ht="15" x14ac:dyDescent="0.15">
      <c r="A95" s="5" t="s">
        <v>421</v>
      </c>
      <c r="B95" s="4"/>
      <c r="C95" s="28"/>
    </row>
    <row r="96" spans="1:6" x14ac:dyDescent="0.15">
      <c r="A96" s="4" t="s">
        <v>422</v>
      </c>
      <c r="B96" s="4"/>
      <c r="C96" s="28"/>
    </row>
    <row r="97" spans="1:6" x14ac:dyDescent="0.15">
      <c r="A97" s="4" t="str">
        <f>+A3</f>
        <v>COOLER REPORT RECAP</v>
      </c>
      <c r="B97" s="4"/>
      <c r="C97" s="28"/>
    </row>
    <row r="98" spans="1:6" x14ac:dyDescent="0.15">
      <c r="A98" s="3" t="s">
        <v>1</v>
      </c>
      <c r="B98" s="11">
        <f>+B4</f>
        <v>44919</v>
      </c>
      <c r="C98" s="19"/>
    </row>
    <row r="99" spans="1:6" ht="15" thickBot="1" x14ac:dyDescent="0.2">
      <c r="A99" s="1"/>
      <c r="B99" s="1"/>
      <c r="C99" s="19"/>
    </row>
    <row r="100" spans="1:6" ht="15" thickTop="1" x14ac:dyDescent="0.15">
      <c r="A100" s="13" t="s">
        <v>2</v>
      </c>
      <c r="B100" s="13" t="s">
        <v>3</v>
      </c>
      <c r="C100" s="29" t="s">
        <v>3</v>
      </c>
    </row>
    <row r="101" spans="1:6" ht="15" thickBot="1" x14ac:dyDescent="0.2">
      <c r="A101" s="14"/>
      <c r="B101" s="14" t="s">
        <v>4</v>
      </c>
      <c r="C101" s="30" t="s">
        <v>5</v>
      </c>
    </row>
    <row r="102" spans="1:6" ht="15" thickTop="1" x14ac:dyDescent="0.15">
      <c r="A102" s="1"/>
      <c r="B102" s="1"/>
      <c r="C102" s="21"/>
    </row>
    <row r="103" spans="1:6" x14ac:dyDescent="0.15">
      <c r="A103" s="4" t="s">
        <v>91</v>
      </c>
      <c r="B103" s="4"/>
      <c r="C103" s="31"/>
    </row>
    <row r="104" spans="1:6" x14ac:dyDescent="0.15">
      <c r="A104" s="1"/>
      <c r="B104" s="1"/>
      <c r="C104" s="21"/>
    </row>
    <row r="105" spans="1:6" x14ac:dyDescent="0.15">
      <c r="A105" s="17" t="s">
        <v>92</v>
      </c>
      <c r="B105" s="1"/>
      <c r="C105" s="21"/>
    </row>
    <row r="106" spans="1:6" x14ac:dyDescent="0.15">
      <c r="A106" s="1" t="s">
        <v>239</v>
      </c>
      <c r="B106" s="6"/>
      <c r="C106" s="21">
        <v>0</v>
      </c>
    </row>
    <row r="107" spans="1:6" x14ac:dyDescent="0.15">
      <c r="A107" s="1" t="s">
        <v>93</v>
      </c>
      <c r="B107" s="6">
        <v>498</v>
      </c>
      <c r="C107" s="21">
        <v>3341.58</v>
      </c>
    </row>
    <row r="108" spans="1:6" x14ac:dyDescent="0.15">
      <c r="A108" s="17" t="s">
        <v>94</v>
      </c>
      <c r="B108" s="6"/>
      <c r="C108" s="21"/>
      <c r="F108" s="8"/>
    </row>
    <row r="109" spans="1:6" x14ac:dyDescent="0.15">
      <c r="A109" s="1" t="s">
        <v>95</v>
      </c>
      <c r="B109" s="6">
        <v>280</v>
      </c>
      <c r="C109" s="21">
        <v>2030</v>
      </c>
      <c r="F109" s="8"/>
    </row>
    <row r="110" spans="1:6" x14ac:dyDescent="0.15">
      <c r="A110" s="1" t="s">
        <v>329</v>
      </c>
      <c r="B110" s="6"/>
      <c r="C110" s="21">
        <v>0</v>
      </c>
      <c r="F110" s="8"/>
    </row>
    <row r="111" spans="1:6" x14ac:dyDescent="0.15">
      <c r="A111" s="17" t="s">
        <v>96</v>
      </c>
      <c r="B111" s="6"/>
      <c r="C111" s="21"/>
      <c r="F111" s="8"/>
    </row>
    <row r="112" spans="1:6" x14ac:dyDescent="0.15">
      <c r="A112" s="1" t="s">
        <v>97</v>
      </c>
      <c r="B112" s="6">
        <v>31725</v>
      </c>
      <c r="C112" s="21">
        <v>204309</v>
      </c>
      <c r="F112" s="8"/>
    </row>
    <row r="113" spans="1:6" x14ac:dyDescent="0.15">
      <c r="A113" s="1" t="s">
        <v>130</v>
      </c>
      <c r="B113" s="6">
        <v>13548</v>
      </c>
      <c r="C113" s="21">
        <v>87249.12000000001</v>
      </c>
      <c r="F113" s="8"/>
    </row>
    <row r="114" spans="1:6" x14ac:dyDescent="0.15">
      <c r="A114" s="1" t="s">
        <v>322</v>
      </c>
      <c r="B114" s="6"/>
      <c r="C114" s="21">
        <v>0</v>
      </c>
      <c r="F114" s="8"/>
    </row>
    <row r="115" spans="1:6" x14ac:dyDescent="0.15">
      <c r="A115" s="1" t="s">
        <v>199</v>
      </c>
      <c r="B115" s="6"/>
      <c r="C115" s="21">
        <v>0</v>
      </c>
      <c r="F115" s="8"/>
    </row>
    <row r="116" spans="1:6" x14ac:dyDescent="0.15">
      <c r="A116" s="1" t="s">
        <v>273</v>
      </c>
      <c r="B116" s="6"/>
      <c r="C116" s="21">
        <v>0</v>
      </c>
      <c r="F116" s="8"/>
    </row>
    <row r="117" spans="1:6" x14ac:dyDescent="0.15">
      <c r="A117" s="1" t="s">
        <v>98</v>
      </c>
      <c r="B117" s="6">
        <v>400</v>
      </c>
      <c r="C117" s="21">
        <v>2544</v>
      </c>
      <c r="F117" s="8"/>
    </row>
    <row r="118" spans="1:6" x14ac:dyDescent="0.15">
      <c r="A118" s="1" t="s">
        <v>195</v>
      </c>
      <c r="B118" s="6"/>
      <c r="C118" s="21">
        <v>0</v>
      </c>
      <c r="F118" s="8"/>
    </row>
    <row r="119" spans="1:6" x14ac:dyDescent="0.15">
      <c r="A119" s="1" t="s">
        <v>319</v>
      </c>
      <c r="B119" s="6"/>
      <c r="C119" s="21">
        <v>0</v>
      </c>
      <c r="F119" s="8"/>
    </row>
    <row r="120" spans="1:6" x14ac:dyDescent="0.15">
      <c r="A120" s="1" t="s">
        <v>403</v>
      </c>
      <c r="B120" s="6"/>
      <c r="C120" s="21">
        <v>0</v>
      </c>
      <c r="F120" s="8"/>
    </row>
    <row r="121" spans="1:6" x14ac:dyDescent="0.15">
      <c r="A121" s="1" t="s">
        <v>385</v>
      </c>
      <c r="B121" s="6"/>
      <c r="C121" s="21">
        <v>0</v>
      </c>
      <c r="F121" s="8"/>
    </row>
    <row r="122" spans="1:6" x14ac:dyDescent="0.15">
      <c r="A122" s="1" t="s">
        <v>99</v>
      </c>
      <c r="B122" s="6"/>
      <c r="C122" s="21">
        <v>0</v>
      </c>
      <c r="F122" s="8"/>
    </row>
    <row r="123" spans="1:6" x14ac:dyDescent="0.15">
      <c r="A123" s="1" t="s">
        <v>196</v>
      </c>
      <c r="B123" s="6"/>
      <c r="C123" s="21">
        <v>0</v>
      </c>
      <c r="F123" s="8"/>
    </row>
    <row r="124" spans="1:6" x14ac:dyDescent="0.15">
      <c r="A124" s="1" t="s">
        <v>220</v>
      </c>
      <c r="B124" s="6">
        <v>1040</v>
      </c>
      <c r="C124" s="21">
        <v>6697.6</v>
      </c>
      <c r="F124" s="8"/>
    </row>
    <row r="125" spans="1:6" x14ac:dyDescent="0.15">
      <c r="A125" s="1" t="s">
        <v>274</v>
      </c>
      <c r="B125" s="6"/>
      <c r="C125" s="21">
        <v>0</v>
      </c>
      <c r="F125" s="8"/>
    </row>
    <row r="126" spans="1:6" hidden="1" x14ac:dyDescent="0.15">
      <c r="A126" s="1" t="s">
        <v>275</v>
      </c>
      <c r="B126" s="6"/>
      <c r="C126" s="21">
        <v>0</v>
      </c>
      <c r="F126" s="8"/>
    </row>
    <row r="127" spans="1:6" hidden="1" x14ac:dyDescent="0.15">
      <c r="A127" s="1" t="s">
        <v>276</v>
      </c>
      <c r="B127" s="6"/>
      <c r="C127" s="21">
        <v>0</v>
      </c>
      <c r="F127" s="8"/>
    </row>
    <row r="128" spans="1:6" hidden="1" x14ac:dyDescent="0.15">
      <c r="A128" s="1" t="s">
        <v>277</v>
      </c>
      <c r="B128" s="6"/>
      <c r="C128" s="21">
        <v>0</v>
      </c>
      <c r="F128" s="8"/>
    </row>
    <row r="129" spans="1:6" hidden="1" x14ac:dyDescent="0.15">
      <c r="A129" s="1"/>
      <c r="B129" s="6"/>
      <c r="C129" s="21">
        <v>0</v>
      </c>
      <c r="F129" s="8"/>
    </row>
    <row r="130" spans="1:6" hidden="1" x14ac:dyDescent="0.15">
      <c r="A130" s="17" t="s">
        <v>100</v>
      </c>
      <c r="B130" s="18"/>
      <c r="C130" s="33"/>
      <c r="F130" s="8"/>
    </row>
    <row r="131" spans="1:6" hidden="1" x14ac:dyDescent="0.15">
      <c r="A131" s="1" t="s">
        <v>101</v>
      </c>
      <c r="B131" s="6"/>
      <c r="C131" s="21">
        <v>0</v>
      </c>
      <c r="F131" s="8"/>
    </row>
    <row r="132" spans="1:6" hidden="1" x14ac:dyDescent="0.15">
      <c r="A132" s="1" t="s">
        <v>102</v>
      </c>
      <c r="B132" s="6"/>
      <c r="C132" s="21">
        <v>0</v>
      </c>
      <c r="F132" s="8"/>
    </row>
    <row r="133" spans="1:6" hidden="1" x14ac:dyDescent="0.15">
      <c r="A133" s="1" t="s">
        <v>103</v>
      </c>
      <c r="B133" s="6"/>
      <c r="C133" s="21">
        <v>0</v>
      </c>
      <c r="F133" s="8"/>
    </row>
    <row r="134" spans="1:6" hidden="1" x14ac:dyDescent="0.15">
      <c r="A134" s="1" t="s">
        <v>104</v>
      </c>
      <c r="B134" s="6"/>
      <c r="C134" s="21">
        <v>0</v>
      </c>
      <c r="F134" s="8"/>
    </row>
    <row r="135" spans="1:6" x14ac:dyDescent="0.15">
      <c r="A135" s="17" t="s">
        <v>90</v>
      </c>
      <c r="B135" s="6"/>
      <c r="C135" s="21"/>
      <c r="F135" s="8"/>
    </row>
    <row r="136" spans="1:6" x14ac:dyDescent="0.15">
      <c r="A136" s="1" t="s">
        <v>105</v>
      </c>
      <c r="B136" s="6">
        <v>120</v>
      </c>
      <c r="C136" s="21">
        <v>793.2</v>
      </c>
      <c r="F136" s="8"/>
    </row>
    <row r="137" spans="1:6" x14ac:dyDescent="0.15">
      <c r="A137" s="1" t="s">
        <v>106</v>
      </c>
      <c r="B137" s="6"/>
      <c r="C137" s="21">
        <v>0</v>
      </c>
      <c r="F137" s="8"/>
    </row>
    <row r="138" spans="1:6" x14ac:dyDescent="0.15">
      <c r="A138" s="1" t="s">
        <v>324</v>
      </c>
      <c r="B138" s="6"/>
      <c r="C138" s="21">
        <v>0</v>
      </c>
      <c r="F138" s="8"/>
    </row>
    <row r="139" spans="1:6" hidden="1" x14ac:dyDescent="0.15">
      <c r="A139" s="17" t="s">
        <v>107</v>
      </c>
      <c r="B139" s="6"/>
      <c r="C139" s="21"/>
      <c r="F139" s="8"/>
    </row>
    <row r="140" spans="1:6" hidden="1" x14ac:dyDescent="0.15">
      <c r="A140" s="1" t="s">
        <v>108</v>
      </c>
      <c r="B140" s="6"/>
      <c r="C140" s="21">
        <v>0</v>
      </c>
      <c r="F140" s="8"/>
    </row>
    <row r="141" spans="1:6" hidden="1" x14ac:dyDescent="0.15">
      <c r="A141" s="1" t="s">
        <v>109</v>
      </c>
      <c r="B141" s="6"/>
      <c r="C141" s="21">
        <v>0</v>
      </c>
      <c r="F141" s="8"/>
    </row>
    <row r="142" spans="1:6" hidden="1" x14ac:dyDescent="0.15">
      <c r="A142" s="1" t="s">
        <v>325</v>
      </c>
      <c r="B142" s="6"/>
      <c r="C142" s="21">
        <v>0</v>
      </c>
      <c r="F142" s="8"/>
    </row>
    <row r="143" spans="1:6" hidden="1" x14ac:dyDescent="0.15">
      <c r="A143" s="17" t="s">
        <v>110</v>
      </c>
      <c r="B143" s="6"/>
      <c r="C143" s="21"/>
      <c r="F143" s="8"/>
    </row>
    <row r="144" spans="1:6" hidden="1" x14ac:dyDescent="0.15">
      <c r="A144" s="1" t="s">
        <v>111</v>
      </c>
      <c r="B144" s="6"/>
      <c r="C144" s="21">
        <v>0</v>
      </c>
      <c r="F144" s="8"/>
    </row>
    <row r="145" spans="1:6" hidden="1" x14ac:dyDescent="0.15">
      <c r="A145" s="1" t="s">
        <v>128</v>
      </c>
      <c r="B145" s="6"/>
      <c r="C145" s="21">
        <v>0</v>
      </c>
      <c r="F145" s="8"/>
    </row>
    <row r="146" spans="1:6" ht="14.25" hidden="1" customHeight="1" x14ac:dyDescent="0.15">
      <c r="A146" s="1" t="s">
        <v>112</v>
      </c>
      <c r="B146" s="6"/>
      <c r="C146" s="21">
        <v>0</v>
      </c>
      <c r="D146">
        <v>426731.93</v>
      </c>
      <c r="E146" s="8"/>
      <c r="F146" s="8"/>
    </row>
    <row r="147" spans="1:6" ht="15" thickBot="1" x14ac:dyDescent="0.2">
      <c r="A147" s="1"/>
      <c r="B147" s="1"/>
      <c r="C147" s="21"/>
      <c r="D147">
        <v>85864</v>
      </c>
      <c r="F147" s="8"/>
    </row>
    <row r="148" spans="1:6" ht="23.25" customHeight="1" thickTop="1" thickBot="1" x14ac:dyDescent="0.2">
      <c r="A148" s="15" t="s">
        <v>113</v>
      </c>
      <c r="B148" s="16">
        <f>SUM(B105:B147)</f>
        <v>47611</v>
      </c>
      <c r="C148" s="32">
        <v>306964.5</v>
      </c>
      <c r="E148" s="7">
        <v>306964.5</v>
      </c>
      <c r="F148" s="8">
        <f>+C148-E148</f>
        <v>0</v>
      </c>
    </row>
    <row r="149" spans="1:6" ht="15" thickTop="1" x14ac:dyDescent="0.15">
      <c r="A149" s="1"/>
      <c r="B149" s="1"/>
      <c r="C149" s="21"/>
      <c r="E149">
        <v>47611</v>
      </c>
      <c r="F149" s="9">
        <f>+E149-B148</f>
        <v>0</v>
      </c>
    </row>
    <row r="150" spans="1:6" x14ac:dyDescent="0.15">
      <c r="A150" s="1"/>
      <c r="B150" s="1"/>
      <c r="C150" s="21"/>
      <c r="F150" s="9"/>
    </row>
    <row r="152" spans="1:6" ht="15" x14ac:dyDescent="0.15">
      <c r="A152" s="5" t="s">
        <v>421</v>
      </c>
      <c r="B152" s="4"/>
      <c r="C152" s="28"/>
    </row>
    <row r="153" spans="1:6" x14ac:dyDescent="0.15">
      <c r="A153" s="4" t="s">
        <v>422</v>
      </c>
      <c r="B153" s="4"/>
      <c r="C153" s="28"/>
    </row>
    <row r="154" spans="1:6" x14ac:dyDescent="0.15">
      <c r="A154" s="4" t="str">
        <f>+A3</f>
        <v>COOLER REPORT RECAP</v>
      </c>
      <c r="B154" s="4"/>
      <c r="C154" s="28"/>
    </row>
    <row r="155" spans="1:6" x14ac:dyDescent="0.15">
      <c r="A155" s="3" t="s">
        <v>1</v>
      </c>
      <c r="B155" s="11">
        <f>+B98</f>
        <v>44919</v>
      </c>
      <c r="C155" s="19"/>
    </row>
    <row r="156" spans="1:6" ht="15" thickBot="1" x14ac:dyDescent="0.2">
      <c r="A156" s="1"/>
      <c r="B156" s="1"/>
      <c r="C156" s="19"/>
    </row>
    <row r="157" spans="1:6" ht="15" thickTop="1" x14ac:dyDescent="0.15">
      <c r="A157" s="13" t="s">
        <v>2</v>
      </c>
      <c r="B157" s="13" t="s">
        <v>3</v>
      </c>
      <c r="C157" s="29" t="s">
        <v>3</v>
      </c>
    </row>
    <row r="158" spans="1:6" ht="15" thickBot="1" x14ac:dyDescent="0.2">
      <c r="A158" s="14"/>
      <c r="B158" s="14" t="s">
        <v>4</v>
      </c>
      <c r="C158" s="30" t="s">
        <v>5</v>
      </c>
    </row>
    <row r="159" spans="1:6" ht="15" thickTop="1" x14ac:dyDescent="0.15">
      <c r="A159" s="1"/>
      <c r="B159" s="1"/>
      <c r="C159" s="21"/>
    </row>
    <row r="160" spans="1:6" x14ac:dyDescent="0.15">
      <c r="A160" s="4" t="s">
        <v>88</v>
      </c>
      <c r="B160" s="4"/>
      <c r="C160" s="31"/>
    </row>
    <row r="161" spans="1:6" x14ac:dyDescent="0.15">
      <c r="A161" s="1"/>
      <c r="B161" s="6"/>
      <c r="C161" s="21"/>
      <c r="F161" s="8"/>
    </row>
    <row r="162" spans="1:6" x14ac:dyDescent="0.15">
      <c r="A162" s="1" t="s">
        <v>278</v>
      </c>
      <c r="B162" s="6"/>
      <c r="C162" s="21">
        <v>0</v>
      </c>
      <c r="F162" s="8"/>
    </row>
    <row r="163" spans="1:6" x14ac:dyDescent="0.15">
      <c r="A163" s="1" t="s">
        <v>188</v>
      </c>
      <c r="B163" s="6"/>
      <c r="C163" s="21">
        <v>0</v>
      </c>
      <c r="F163" s="8"/>
    </row>
    <row r="164" spans="1:6" x14ac:dyDescent="0.15">
      <c r="A164" s="1" t="s">
        <v>189</v>
      </c>
      <c r="B164" s="6"/>
      <c r="C164" s="21">
        <v>0</v>
      </c>
      <c r="F164" s="8"/>
    </row>
    <row r="165" spans="1:6" x14ac:dyDescent="0.15">
      <c r="A165" s="1" t="s">
        <v>190</v>
      </c>
      <c r="B165" s="6">
        <v>2355</v>
      </c>
      <c r="C165" s="21">
        <v>9914.5499999999993</v>
      </c>
      <c r="F165" s="8"/>
    </row>
    <row r="166" spans="1:6" x14ac:dyDescent="0.15">
      <c r="A166" s="1" t="s">
        <v>388</v>
      </c>
      <c r="B166" s="6"/>
      <c r="C166" s="21">
        <v>0</v>
      </c>
      <c r="F166" s="8"/>
    </row>
    <row r="167" spans="1:6" x14ac:dyDescent="0.15">
      <c r="A167" s="1" t="s">
        <v>279</v>
      </c>
      <c r="B167" s="6"/>
      <c r="C167" s="21">
        <v>0</v>
      </c>
      <c r="F167" s="8"/>
    </row>
    <row r="168" spans="1:6" x14ac:dyDescent="0.15">
      <c r="A168" s="1" t="s">
        <v>280</v>
      </c>
      <c r="B168" s="6">
        <v>5690</v>
      </c>
      <c r="C168" s="21">
        <v>24410.1</v>
      </c>
      <c r="F168" s="8"/>
    </row>
    <row r="169" spans="1:6" x14ac:dyDescent="0.15">
      <c r="A169" s="1" t="s">
        <v>191</v>
      </c>
      <c r="B169" s="6"/>
      <c r="C169" s="21">
        <v>0</v>
      </c>
      <c r="F169" s="8"/>
    </row>
    <row r="170" spans="1:6" x14ac:dyDescent="0.15">
      <c r="A170" s="1" t="s">
        <v>283</v>
      </c>
      <c r="B170" s="6">
        <v>140</v>
      </c>
      <c r="C170" s="21">
        <v>632.79999999999995</v>
      </c>
      <c r="F170" s="8"/>
    </row>
    <row r="171" spans="1:6" x14ac:dyDescent="0.15">
      <c r="A171" s="1" t="s">
        <v>281</v>
      </c>
      <c r="B171" s="6"/>
      <c r="C171" s="21">
        <v>0</v>
      </c>
      <c r="F171" s="8"/>
    </row>
    <row r="172" spans="1:6" x14ac:dyDescent="0.15">
      <c r="A172" s="1" t="s">
        <v>282</v>
      </c>
      <c r="B172" s="6"/>
      <c r="C172" s="21">
        <v>0</v>
      </c>
      <c r="F172" s="8"/>
    </row>
    <row r="173" spans="1:6" x14ac:dyDescent="0.15">
      <c r="A173" s="1" t="s">
        <v>284</v>
      </c>
      <c r="B173" s="6"/>
      <c r="C173" s="21">
        <v>0</v>
      </c>
      <c r="F173" s="8"/>
    </row>
    <row r="174" spans="1:6" x14ac:dyDescent="0.15">
      <c r="A174" s="1" t="s">
        <v>192</v>
      </c>
      <c r="B174" s="6"/>
      <c r="C174" s="21">
        <v>0</v>
      </c>
      <c r="F174" s="8"/>
    </row>
    <row r="175" spans="1:6" x14ac:dyDescent="0.15">
      <c r="A175" s="1" t="s">
        <v>396</v>
      </c>
      <c r="B175" s="6"/>
      <c r="C175" s="21">
        <v>0</v>
      </c>
      <c r="F175" s="8"/>
    </row>
    <row r="176" spans="1:6" x14ac:dyDescent="0.15">
      <c r="A176" s="1" t="s">
        <v>397</v>
      </c>
      <c r="B176" s="6"/>
      <c r="C176" s="21">
        <v>0</v>
      </c>
      <c r="F176" s="8"/>
    </row>
    <row r="177" spans="1:6" x14ac:dyDescent="0.15">
      <c r="A177" s="1" t="s">
        <v>193</v>
      </c>
      <c r="B177" s="6">
        <v>80</v>
      </c>
      <c r="C177" s="21">
        <v>542.4</v>
      </c>
      <c r="F177" s="8"/>
    </row>
    <row r="178" spans="1:6" x14ac:dyDescent="0.15">
      <c r="A178" s="1" t="s">
        <v>242</v>
      </c>
      <c r="B178" s="6"/>
      <c r="C178" s="21">
        <v>0</v>
      </c>
      <c r="F178" s="8"/>
    </row>
    <row r="179" spans="1:6" x14ac:dyDescent="0.15">
      <c r="A179" s="1" t="s">
        <v>194</v>
      </c>
      <c r="B179" s="6"/>
      <c r="C179" s="21">
        <v>0</v>
      </c>
      <c r="F179" s="8"/>
    </row>
    <row r="180" spans="1:6" x14ac:dyDescent="0.15">
      <c r="A180" s="1"/>
      <c r="B180" s="6"/>
      <c r="C180" s="21"/>
      <c r="F180" s="8"/>
    </row>
    <row r="181" spans="1:6" ht="15" thickBot="1" x14ac:dyDescent="0.2">
      <c r="A181" s="1"/>
      <c r="B181" s="6"/>
      <c r="C181" s="21"/>
    </row>
    <row r="182" spans="1:6" ht="21" customHeight="1" thickTop="1" thickBot="1" x14ac:dyDescent="0.2">
      <c r="A182" s="15" t="s">
        <v>89</v>
      </c>
      <c r="B182" s="16">
        <f>SUM(B161:B181)</f>
        <v>8265</v>
      </c>
      <c r="C182" s="32">
        <v>35499.85</v>
      </c>
      <c r="D182">
        <v>49822.12</v>
      </c>
      <c r="E182" s="8">
        <v>35499.85</v>
      </c>
      <c r="F182" s="8">
        <f>+C182-E182</f>
        <v>0</v>
      </c>
    </row>
    <row r="183" spans="1:6" ht="15" thickTop="1" x14ac:dyDescent="0.15">
      <c r="B183" s="9"/>
      <c r="E183">
        <v>8265</v>
      </c>
      <c r="F183" s="9">
        <f>+E183-B182</f>
        <v>0</v>
      </c>
    </row>
    <row r="185" spans="1:6" ht="15" x14ac:dyDescent="0.15">
      <c r="A185" s="5" t="s">
        <v>421</v>
      </c>
      <c r="B185" s="4"/>
      <c r="C185" s="28"/>
    </row>
    <row r="186" spans="1:6" x14ac:dyDescent="0.15">
      <c r="A186" s="4" t="s">
        <v>422</v>
      </c>
      <c r="B186" s="4"/>
      <c r="C186" s="28"/>
    </row>
    <row r="187" spans="1:6" x14ac:dyDescent="0.15">
      <c r="A187" s="4" t="str">
        <f>+A154</f>
        <v>COOLER REPORT RECAP</v>
      </c>
      <c r="B187" s="4"/>
      <c r="C187" s="28"/>
    </row>
    <row r="188" spans="1:6" x14ac:dyDescent="0.15">
      <c r="A188" s="3" t="s">
        <v>1</v>
      </c>
      <c r="B188" s="11">
        <f>+B4</f>
        <v>44919</v>
      </c>
      <c r="C188" s="19"/>
    </row>
    <row r="189" spans="1:6" ht="15" thickBot="1" x14ac:dyDescent="0.2">
      <c r="A189" s="1"/>
      <c r="B189" s="1"/>
      <c r="C189" s="19"/>
    </row>
    <row r="190" spans="1:6" ht="15" thickTop="1" x14ac:dyDescent="0.15">
      <c r="A190" s="13" t="s">
        <v>2</v>
      </c>
      <c r="B190" s="13" t="s">
        <v>3</v>
      </c>
      <c r="C190" s="29" t="s">
        <v>3</v>
      </c>
    </row>
    <row r="191" spans="1:6" ht="15" thickBot="1" x14ac:dyDescent="0.2">
      <c r="A191" s="14"/>
      <c r="B191" s="14" t="s">
        <v>4</v>
      </c>
      <c r="C191" s="30" t="s">
        <v>5</v>
      </c>
    </row>
    <row r="192" spans="1:6" ht="15" thickTop="1" x14ac:dyDescent="0.15"/>
    <row r="193" spans="1:6" x14ac:dyDescent="0.15">
      <c r="A193" s="4" t="s">
        <v>114</v>
      </c>
      <c r="B193" s="4"/>
      <c r="C193" s="31"/>
    </row>
    <row r="194" spans="1:6" x14ac:dyDescent="0.15">
      <c r="A194" s="1"/>
      <c r="B194" s="1"/>
      <c r="C194" s="21"/>
    </row>
    <row r="195" spans="1:6" x14ac:dyDescent="0.15">
      <c r="A195" s="1" t="s">
        <v>115</v>
      </c>
      <c r="B195" s="6"/>
      <c r="C195" s="21">
        <v>0</v>
      </c>
    </row>
    <row r="196" spans="1:6" x14ac:dyDescent="0.15">
      <c r="A196" s="1"/>
      <c r="B196" s="6"/>
      <c r="C196" s="21"/>
    </row>
    <row r="197" spans="1:6" x14ac:dyDescent="0.15">
      <c r="A197" s="1" t="s">
        <v>116</v>
      </c>
      <c r="B197" s="6">
        <v>7485</v>
      </c>
      <c r="C197" s="21">
        <v>39371.1</v>
      </c>
    </row>
    <row r="198" spans="1:6" x14ac:dyDescent="0.15">
      <c r="A198" s="1" t="s">
        <v>238</v>
      </c>
      <c r="B198" s="6"/>
      <c r="C198" s="21">
        <v>0</v>
      </c>
    </row>
    <row r="199" spans="1:6" x14ac:dyDescent="0.15">
      <c r="A199" s="1" t="s">
        <v>237</v>
      </c>
      <c r="B199" s="6"/>
      <c r="C199" s="21">
        <v>0</v>
      </c>
    </row>
    <row r="200" spans="1:6" x14ac:dyDescent="0.15">
      <c r="A200" s="1" t="s">
        <v>244</v>
      </c>
      <c r="B200" s="6"/>
      <c r="C200" s="21">
        <v>0</v>
      </c>
    </row>
    <row r="201" spans="1:6" x14ac:dyDescent="0.15">
      <c r="A201" s="1" t="s">
        <v>117</v>
      </c>
      <c r="B201" s="6"/>
      <c r="C201" s="21">
        <v>0</v>
      </c>
    </row>
    <row r="202" spans="1:6" x14ac:dyDescent="0.15">
      <c r="A202" s="1" t="s">
        <v>118</v>
      </c>
      <c r="B202" s="6"/>
      <c r="C202" s="21">
        <v>0</v>
      </c>
    </row>
    <row r="203" spans="1:6" x14ac:dyDescent="0.15">
      <c r="A203" s="1" t="s">
        <v>119</v>
      </c>
      <c r="B203" s="6"/>
      <c r="C203" s="21">
        <v>0</v>
      </c>
    </row>
    <row r="204" spans="1:6" x14ac:dyDescent="0.15">
      <c r="A204" s="1"/>
      <c r="B204" s="6"/>
      <c r="C204" s="21"/>
    </row>
    <row r="205" spans="1:6" x14ac:dyDescent="0.15">
      <c r="A205" s="1" t="s">
        <v>120</v>
      </c>
      <c r="B205" s="6"/>
      <c r="C205" s="21">
        <v>0</v>
      </c>
    </row>
    <row r="206" spans="1:6" x14ac:dyDescent="0.15">
      <c r="A206" s="1" t="s">
        <v>356</v>
      </c>
      <c r="B206" s="6"/>
      <c r="C206" s="21">
        <v>0</v>
      </c>
    </row>
    <row r="207" spans="1:6" ht="15" thickBot="1" x14ac:dyDescent="0.2">
      <c r="A207" s="1"/>
      <c r="B207" s="6"/>
      <c r="C207" s="21"/>
    </row>
    <row r="208" spans="1:6" ht="20.25" customHeight="1" thickTop="1" thickBot="1" x14ac:dyDescent="0.2">
      <c r="A208" s="15" t="s">
        <v>121</v>
      </c>
      <c r="B208" s="16">
        <f>SUM(B195:B206)</f>
        <v>7485</v>
      </c>
      <c r="C208" s="32">
        <v>39371.1</v>
      </c>
      <c r="E208" s="8">
        <v>39371.1</v>
      </c>
      <c r="F208" s="8">
        <f>+C208-E208</f>
        <v>0</v>
      </c>
    </row>
    <row r="209" spans="1:6" ht="15" thickTop="1" x14ac:dyDescent="0.15">
      <c r="E209">
        <v>7485</v>
      </c>
      <c r="F209" s="9">
        <f>+E209-B208</f>
        <v>0</v>
      </c>
    </row>
    <row r="212" spans="1:6" ht="15" x14ac:dyDescent="0.15">
      <c r="A212" s="5" t="s">
        <v>421</v>
      </c>
      <c r="B212" s="4"/>
      <c r="C212" s="28"/>
    </row>
    <row r="213" spans="1:6" x14ac:dyDescent="0.15">
      <c r="A213" s="4" t="s">
        <v>422</v>
      </c>
      <c r="B213" s="4"/>
      <c r="C213" s="28"/>
    </row>
    <row r="214" spans="1:6" x14ac:dyDescent="0.15">
      <c r="A214" s="4" t="str">
        <f>+A187</f>
        <v>COOLER REPORT RECAP</v>
      </c>
      <c r="B214" s="4"/>
      <c r="C214" s="28"/>
    </row>
    <row r="215" spans="1:6" x14ac:dyDescent="0.15">
      <c r="A215" s="3" t="s">
        <v>1</v>
      </c>
      <c r="B215" s="11">
        <f>+B4</f>
        <v>44919</v>
      </c>
      <c r="C215" s="19"/>
    </row>
    <row r="216" spans="1:6" ht="15" thickBot="1" x14ac:dyDescent="0.2">
      <c r="A216" s="1"/>
      <c r="B216" s="1"/>
      <c r="C216" s="19"/>
    </row>
    <row r="217" spans="1:6" ht="15" thickTop="1" x14ac:dyDescent="0.15">
      <c r="A217" s="13" t="s">
        <v>2</v>
      </c>
      <c r="B217" s="13" t="s">
        <v>3</v>
      </c>
      <c r="C217" s="29" t="s">
        <v>3</v>
      </c>
    </row>
    <row r="218" spans="1:6" ht="15" thickBot="1" x14ac:dyDescent="0.2">
      <c r="A218" s="14"/>
      <c r="B218" s="14" t="s">
        <v>4</v>
      </c>
      <c r="C218" s="30" t="s">
        <v>5</v>
      </c>
    </row>
    <row r="219" spans="1:6" ht="15" thickTop="1" x14ac:dyDescent="0.15">
      <c r="A219" s="1"/>
      <c r="B219" s="1"/>
      <c r="C219" s="21"/>
    </row>
    <row r="220" spans="1:6" x14ac:dyDescent="0.15">
      <c r="A220" s="4" t="s">
        <v>369</v>
      </c>
      <c r="B220" s="4"/>
      <c r="C220" s="31"/>
    </row>
    <row r="221" spans="1:6" x14ac:dyDescent="0.15">
      <c r="A221" s="1"/>
      <c r="B221" s="6"/>
      <c r="C221" s="21"/>
    </row>
    <row r="222" spans="1:6" x14ac:dyDescent="0.15">
      <c r="A222" s="1" t="s">
        <v>241</v>
      </c>
      <c r="B222" s="6">
        <v>1120</v>
      </c>
      <c r="C222" s="21">
        <v>7940.8</v>
      </c>
    </row>
    <row r="223" spans="1:6" x14ac:dyDescent="0.15">
      <c r="A223" s="1" t="s">
        <v>405</v>
      </c>
      <c r="B223" s="6"/>
      <c r="C223" s="21">
        <v>0</v>
      </c>
    </row>
    <row r="224" spans="1:6" x14ac:dyDescent="0.15">
      <c r="A224" s="1" t="s">
        <v>285</v>
      </c>
      <c r="B224" s="6"/>
      <c r="C224" s="21">
        <v>0</v>
      </c>
    </row>
    <row r="225" spans="1:3" x14ac:dyDescent="0.15">
      <c r="A225" s="1" t="s">
        <v>212</v>
      </c>
      <c r="B225" s="6"/>
      <c r="C225" s="21">
        <v>0</v>
      </c>
    </row>
    <row r="226" spans="1:3" x14ac:dyDescent="0.15">
      <c r="A226" s="1" t="s">
        <v>48</v>
      </c>
      <c r="B226" s="20">
        <v>12208</v>
      </c>
      <c r="C226" s="21">
        <v>80450.720000000001</v>
      </c>
    </row>
    <row r="227" spans="1:3" x14ac:dyDescent="0.15">
      <c r="A227" s="1" t="s">
        <v>333</v>
      </c>
      <c r="B227" s="6">
        <v>1848</v>
      </c>
      <c r="C227" s="21">
        <v>12178.32</v>
      </c>
    </row>
    <row r="228" spans="1:3" x14ac:dyDescent="0.15">
      <c r="A228" s="1" t="s">
        <v>158</v>
      </c>
      <c r="B228" s="6"/>
      <c r="C228" s="21">
        <v>0</v>
      </c>
    </row>
    <row r="229" spans="1:3" x14ac:dyDescent="0.15">
      <c r="A229" s="1" t="s">
        <v>50</v>
      </c>
      <c r="B229" s="6">
        <v>1288</v>
      </c>
      <c r="C229" s="21">
        <v>8217.44</v>
      </c>
    </row>
    <row r="230" spans="1:3" x14ac:dyDescent="0.15">
      <c r="A230" s="1" t="s">
        <v>230</v>
      </c>
      <c r="B230" s="6"/>
      <c r="C230" s="21">
        <v>0</v>
      </c>
    </row>
    <row r="231" spans="1:3" x14ac:dyDescent="0.15">
      <c r="A231" s="1" t="s">
        <v>69</v>
      </c>
      <c r="B231" s="6"/>
      <c r="C231" s="21">
        <v>0</v>
      </c>
    </row>
    <row r="232" spans="1:3" x14ac:dyDescent="0.15">
      <c r="A232" s="1" t="s">
        <v>332</v>
      </c>
      <c r="B232" s="6">
        <v>3480</v>
      </c>
      <c r="C232" s="21">
        <v>26900.400000000001</v>
      </c>
    </row>
    <row r="233" spans="1:3" x14ac:dyDescent="0.15">
      <c r="A233" s="1" t="s">
        <v>126</v>
      </c>
      <c r="B233" s="6"/>
      <c r="C233" s="21">
        <v>0</v>
      </c>
    </row>
    <row r="234" spans="1:3" x14ac:dyDescent="0.15">
      <c r="A234" s="1" t="s">
        <v>248</v>
      </c>
      <c r="B234" s="6"/>
      <c r="C234" s="21">
        <v>0</v>
      </c>
    </row>
    <row r="235" spans="1:3" x14ac:dyDescent="0.15">
      <c r="A235" s="1" t="s">
        <v>232</v>
      </c>
      <c r="B235" s="6">
        <v>560</v>
      </c>
      <c r="C235" s="21">
        <v>4004</v>
      </c>
    </row>
    <row r="236" spans="1:3" x14ac:dyDescent="0.15">
      <c r="A236" s="1" t="s">
        <v>348</v>
      </c>
      <c r="B236" s="6"/>
      <c r="C236" s="21">
        <v>0</v>
      </c>
    </row>
    <row r="237" spans="1:3" x14ac:dyDescent="0.15">
      <c r="A237" s="1" t="s">
        <v>342</v>
      </c>
      <c r="B237" s="6">
        <v>880</v>
      </c>
      <c r="C237" s="21">
        <v>7022.4000000000005</v>
      </c>
    </row>
    <row r="238" spans="1:3" x14ac:dyDescent="0.15">
      <c r="A238" s="1" t="s">
        <v>343</v>
      </c>
      <c r="B238" s="6"/>
      <c r="C238" s="21">
        <v>0</v>
      </c>
    </row>
    <row r="239" spans="1:3" x14ac:dyDescent="0.15">
      <c r="A239" s="1" t="s">
        <v>219</v>
      </c>
      <c r="B239" s="6"/>
      <c r="C239" s="21">
        <v>0</v>
      </c>
    </row>
    <row r="240" spans="1:3" x14ac:dyDescent="0.15">
      <c r="A240" s="1" t="s">
        <v>159</v>
      </c>
      <c r="B240" s="6">
        <v>3200</v>
      </c>
      <c r="C240" s="21">
        <v>23872</v>
      </c>
    </row>
    <row r="241" spans="1:6" x14ac:dyDescent="0.15">
      <c r="A241" s="1" t="s">
        <v>218</v>
      </c>
      <c r="B241" s="6"/>
      <c r="C241" s="21">
        <v>0</v>
      </c>
    </row>
    <row r="242" spans="1:6" x14ac:dyDescent="0.15">
      <c r="A242" s="1"/>
      <c r="B242" s="6"/>
      <c r="C242" s="21"/>
    </row>
    <row r="243" spans="1:6" x14ac:dyDescent="0.15">
      <c r="A243" s="1"/>
      <c r="B243" s="6"/>
      <c r="C243" s="21"/>
    </row>
    <row r="244" spans="1:6" ht="18" customHeight="1" thickBot="1" x14ac:dyDescent="0.2">
      <c r="A244" s="1"/>
      <c r="B244" s="6"/>
      <c r="C244" s="21"/>
    </row>
    <row r="245" spans="1:6" ht="21" customHeight="1" thickTop="1" thickBot="1" x14ac:dyDescent="0.2">
      <c r="A245" s="15" t="s">
        <v>70</v>
      </c>
      <c r="B245" s="16">
        <f>SUM(B221:B244)</f>
        <v>24584</v>
      </c>
      <c r="C245" s="32">
        <v>170586.08</v>
      </c>
      <c r="E245" s="8">
        <v>170586.08</v>
      </c>
      <c r="F245" s="7">
        <f>+C245-E245</f>
        <v>0</v>
      </c>
    </row>
    <row r="246" spans="1:6" ht="15" thickTop="1" x14ac:dyDescent="0.15">
      <c r="A246" s="1"/>
      <c r="E246" s="9">
        <v>24584</v>
      </c>
      <c r="F246" s="9">
        <f>+E246-B245</f>
        <v>0</v>
      </c>
    </row>
    <row r="247" spans="1:6" x14ac:dyDescent="0.15">
      <c r="A247" s="1"/>
      <c r="E247" s="9"/>
      <c r="F247" s="8"/>
    </row>
    <row r="248" spans="1:6" ht="15" x14ac:dyDescent="0.15">
      <c r="A248" s="5" t="str">
        <f>+A1</f>
        <v>SOME COMPANY LLC</v>
      </c>
      <c r="B248" s="4"/>
      <c r="C248" s="28"/>
    </row>
    <row r="249" spans="1:6" x14ac:dyDescent="0.15">
      <c r="A249" s="4" t="s">
        <v>422</v>
      </c>
      <c r="B249" s="4"/>
      <c r="C249" s="28"/>
    </row>
    <row r="250" spans="1:6" x14ac:dyDescent="0.15">
      <c r="A250" s="4" t="str">
        <f>+A214</f>
        <v>COOLER REPORT RECAP</v>
      </c>
      <c r="B250" s="4"/>
      <c r="C250" s="28"/>
    </row>
    <row r="251" spans="1:6" x14ac:dyDescent="0.15">
      <c r="A251" s="3" t="s">
        <v>1</v>
      </c>
      <c r="B251" s="11">
        <f>+B4</f>
        <v>44919</v>
      </c>
      <c r="C251" s="19"/>
    </row>
    <row r="252" spans="1:6" ht="15" thickBot="1" x14ac:dyDescent="0.2">
      <c r="A252" s="1"/>
      <c r="B252" s="1"/>
      <c r="C252" s="19"/>
    </row>
    <row r="253" spans="1:6" ht="15" thickTop="1" x14ac:dyDescent="0.15">
      <c r="A253" s="13" t="s">
        <v>2</v>
      </c>
      <c r="B253" s="13" t="s">
        <v>3</v>
      </c>
      <c r="C253" s="29" t="s">
        <v>3</v>
      </c>
    </row>
    <row r="254" spans="1:6" ht="15" thickBot="1" x14ac:dyDescent="0.2">
      <c r="A254" s="14"/>
      <c r="B254" s="14" t="s">
        <v>4</v>
      </c>
      <c r="C254" s="30" t="s">
        <v>5</v>
      </c>
    </row>
    <row r="255" spans="1:6" ht="15" thickTop="1" x14ac:dyDescent="0.15">
      <c r="A255" s="1"/>
      <c r="B255" s="1"/>
      <c r="C255" s="21"/>
    </row>
    <row r="256" spans="1:6" x14ac:dyDescent="0.15">
      <c r="A256" s="4" t="s">
        <v>370</v>
      </c>
      <c r="B256" s="4"/>
      <c r="C256" s="31"/>
    </row>
    <row r="257" spans="1:6" x14ac:dyDescent="0.15">
      <c r="A257" s="1"/>
      <c r="B257" s="6"/>
      <c r="C257" s="21"/>
    </row>
    <row r="258" spans="1:6" x14ac:dyDescent="0.15">
      <c r="A258" s="1" t="s">
        <v>386</v>
      </c>
      <c r="B258" s="6">
        <v>640</v>
      </c>
      <c r="C258" s="21">
        <v>3731.2</v>
      </c>
    </row>
    <row r="259" spans="1:6" x14ac:dyDescent="0.15">
      <c r="A259" s="1" t="s">
        <v>47</v>
      </c>
      <c r="B259" s="6"/>
      <c r="C259" s="21">
        <v>0</v>
      </c>
    </row>
    <row r="260" spans="1:6" x14ac:dyDescent="0.15">
      <c r="A260" s="1" t="s">
        <v>48</v>
      </c>
      <c r="B260" s="6"/>
      <c r="C260" s="21">
        <v>0</v>
      </c>
    </row>
    <row r="261" spans="1:6" x14ac:dyDescent="0.15">
      <c r="A261" s="1" t="s">
        <v>323</v>
      </c>
      <c r="B261" s="6"/>
      <c r="C261" s="21">
        <v>0</v>
      </c>
    </row>
    <row r="262" spans="1:6" x14ac:dyDescent="0.15">
      <c r="A262" s="1" t="s">
        <v>49</v>
      </c>
      <c r="B262" s="6"/>
      <c r="C262" s="21">
        <v>0</v>
      </c>
    </row>
    <row r="263" spans="1:6" x14ac:dyDescent="0.15">
      <c r="A263" s="1" t="s">
        <v>231</v>
      </c>
      <c r="B263" s="6">
        <v>320</v>
      </c>
      <c r="C263" s="21">
        <v>2505.6</v>
      </c>
    </row>
    <row r="264" spans="1:6" x14ac:dyDescent="0.15">
      <c r="A264" s="1" t="s">
        <v>287</v>
      </c>
      <c r="B264" s="6"/>
      <c r="C264" s="21">
        <v>0</v>
      </c>
    </row>
    <row r="265" spans="1:6" x14ac:dyDescent="0.15">
      <c r="A265" s="1" t="s">
        <v>219</v>
      </c>
      <c r="B265" s="6">
        <v>4853</v>
      </c>
      <c r="C265" s="21">
        <v>35135.72</v>
      </c>
    </row>
    <row r="266" spans="1:6" x14ac:dyDescent="0.15">
      <c r="A266" s="1" t="s">
        <v>286</v>
      </c>
      <c r="B266" s="6"/>
      <c r="C266" s="21">
        <v>0</v>
      </c>
    </row>
    <row r="267" spans="1:6" x14ac:dyDescent="0.15">
      <c r="A267" s="1" t="s">
        <v>50</v>
      </c>
      <c r="B267" s="6">
        <v>112</v>
      </c>
      <c r="C267" s="21">
        <v>668.64</v>
      </c>
    </row>
    <row r="268" spans="1:6" x14ac:dyDescent="0.15">
      <c r="A268" s="1" t="s">
        <v>51</v>
      </c>
      <c r="B268" s="6"/>
      <c r="C268" s="21">
        <v>0</v>
      </c>
    </row>
    <row r="269" spans="1:6" x14ac:dyDescent="0.15">
      <c r="A269" s="1" t="s">
        <v>69</v>
      </c>
      <c r="B269" s="6">
        <v>40</v>
      </c>
      <c r="C269" s="21">
        <v>308.39999999999998</v>
      </c>
    </row>
    <row r="270" spans="1:6" x14ac:dyDescent="0.15">
      <c r="A270" s="1" t="s">
        <v>232</v>
      </c>
      <c r="B270" s="6">
        <v>2240</v>
      </c>
      <c r="C270" s="21">
        <v>17270.400000000001</v>
      </c>
    </row>
    <row r="271" spans="1:6" x14ac:dyDescent="0.15">
      <c r="A271" s="1" t="s">
        <v>251</v>
      </c>
      <c r="B271" s="6"/>
      <c r="C271" s="21">
        <v>0</v>
      </c>
    </row>
    <row r="272" spans="1:6" x14ac:dyDescent="0.15">
      <c r="A272" s="1" t="s">
        <v>252</v>
      </c>
      <c r="B272" s="6"/>
      <c r="C272" s="21">
        <v>0</v>
      </c>
      <c r="F272" s="9"/>
    </row>
    <row r="273" spans="1:7" ht="15" thickBot="1" x14ac:dyDescent="0.2">
      <c r="A273" s="1"/>
      <c r="B273" s="6"/>
      <c r="C273" s="21"/>
    </row>
    <row r="274" spans="1:7" ht="24" customHeight="1" thickTop="1" thickBot="1" x14ac:dyDescent="0.2">
      <c r="A274" s="15" t="s">
        <v>52</v>
      </c>
      <c r="B274" s="16">
        <f>SUM(B257:B272)</f>
        <v>8205</v>
      </c>
      <c r="C274" s="32">
        <v>59619.960000000006</v>
      </c>
      <c r="D274">
        <v>133399.57999999999</v>
      </c>
      <c r="E274" s="8">
        <v>59619.96</v>
      </c>
      <c r="F274" s="8">
        <f>+C274-E274</f>
        <v>0</v>
      </c>
      <c r="G274" s="7">
        <f>880*7.4</f>
        <v>6512</v>
      </c>
    </row>
    <row r="275" spans="1:7" ht="15" thickTop="1" x14ac:dyDescent="0.15">
      <c r="E275" s="9">
        <v>8205</v>
      </c>
      <c r="F275" s="9">
        <f>+B274-E275</f>
        <v>0</v>
      </c>
    </row>
    <row r="277" spans="1:7" ht="15" x14ac:dyDescent="0.15">
      <c r="A277" s="5" t="s">
        <v>421</v>
      </c>
      <c r="B277" s="4"/>
      <c r="C277" s="28"/>
    </row>
    <row r="278" spans="1:7" x14ac:dyDescent="0.15">
      <c r="A278" s="4" t="s">
        <v>422</v>
      </c>
      <c r="B278" s="4"/>
      <c r="C278" s="28"/>
    </row>
    <row r="279" spans="1:7" x14ac:dyDescent="0.15">
      <c r="A279" s="4" t="str">
        <f>+A250</f>
        <v>COOLER REPORT RECAP</v>
      </c>
      <c r="B279" s="4"/>
      <c r="C279" s="28"/>
    </row>
    <row r="280" spans="1:7" x14ac:dyDescent="0.15">
      <c r="A280" s="3" t="s">
        <v>1</v>
      </c>
      <c r="B280" s="11">
        <f>+B4</f>
        <v>44919</v>
      </c>
      <c r="C280" s="19"/>
    </row>
    <row r="281" spans="1:7" ht="15" thickBot="1" x14ac:dyDescent="0.2">
      <c r="A281" s="1"/>
      <c r="B281" s="1"/>
      <c r="C281" s="19"/>
    </row>
    <row r="282" spans="1:7" ht="15" thickTop="1" x14ac:dyDescent="0.15">
      <c r="A282" s="13" t="s">
        <v>2</v>
      </c>
      <c r="B282" s="13" t="s">
        <v>3</v>
      </c>
      <c r="C282" s="29" t="s">
        <v>3</v>
      </c>
      <c r="F282">
        <f>+E282-880</f>
        <v>-880</v>
      </c>
    </row>
    <row r="283" spans="1:7" ht="15" thickBot="1" x14ac:dyDescent="0.2">
      <c r="A283" s="14"/>
      <c r="B283" s="14" t="s">
        <v>4</v>
      </c>
      <c r="C283" s="30" t="s">
        <v>5</v>
      </c>
    </row>
    <row r="284" spans="1:7" ht="15" thickTop="1" x14ac:dyDescent="0.15">
      <c r="A284" s="1"/>
      <c r="B284" s="1"/>
      <c r="C284" s="21"/>
    </row>
    <row r="285" spans="1:7" x14ac:dyDescent="0.15">
      <c r="A285" s="4" t="s">
        <v>371</v>
      </c>
      <c r="B285" s="4"/>
      <c r="C285" s="31"/>
    </row>
    <row r="286" spans="1:7" x14ac:dyDescent="0.15">
      <c r="A286" s="1"/>
      <c r="B286" s="1"/>
      <c r="C286" s="21"/>
    </row>
    <row r="287" spans="1:7" x14ac:dyDescent="0.15">
      <c r="A287" s="1" t="s">
        <v>400</v>
      </c>
      <c r="B287" s="6"/>
      <c r="C287" s="21">
        <v>0</v>
      </c>
    </row>
    <row r="288" spans="1:7" x14ac:dyDescent="0.15">
      <c r="A288" s="1" t="s">
        <v>288</v>
      </c>
      <c r="B288" s="6"/>
      <c r="C288" s="21">
        <v>0</v>
      </c>
    </row>
    <row r="289" spans="1:3" x14ac:dyDescent="0.15">
      <c r="A289" s="1" t="s">
        <v>53</v>
      </c>
      <c r="B289" s="6">
        <v>1277</v>
      </c>
      <c r="C289" s="21">
        <v>7176.74</v>
      </c>
    </row>
    <row r="290" spans="1:3" x14ac:dyDescent="0.15">
      <c r="A290" s="1" t="s">
        <v>407</v>
      </c>
      <c r="B290" s="6"/>
      <c r="C290" s="21">
        <v>0</v>
      </c>
    </row>
    <row r="291" spans="1:3" x14ac:dyDescent="0.15">
      <c r="A291" s="1" t="s">
        <v>408</v>
      </c>
      <c r="B291" s="6"/>
      <c r="C291" s="21">
        <v>0</v>
      </c>
    </row>
    <row r="292" spans="1:3" x14ac:dyDescent="0.15">
      <c r="A292" s="1" t="s">
        <v>245</v>
      </c>
      <c r="B292" s="6"/>
      <c r="C292" s="21">
        <v>0</v>
      </c>
    </row>
    <row r="293" spans="1:3" x14ac:dyDescent="0.15">
      <c r="A293" s="1" t="s">
        <v>210</v>
      </c>
      <c r="B293" s="6"/>
      <c r="C293" s="21">
        <v>0</v>
      </c>
    </row>
    <row r="294" spans="1:3" x14ac:dyDescent="0.15">
      <c r="A294" s="1" t="s">
        <v>313</v>
      </c>
      <c r="B294" s="6"/>
      <c r="C294" s="21">
        <v>0</v>
      </c>
    </row>
    <row r="295" spans="1:3" x14ac:dyDescent="0.15">
      <c r="A295" s="1" t="s">
        <v>382</v>
      </c>
      <c r="B295" s="6"/>
      <c r="C295" s="21">
        <v>0</v>
      </c>
    </row>
    <row r="296" spans="1:3" x14ac:dyDescent="0.15">
      <c r="A296" s="1" t="s">
        <v>74</v>
      </c>
      <c r="B296" s="6">
        <v>700</v>
      </c>
      <c r="C296" s="21">
        <v>5005</v>
      </c>
    </row>
    <row r="297" spans="1:3" x14ac:dyDescent="0.15">
      <c r="A297" s="1" t="s">
        <v>211</v>
      </c>
      <c r="B297" s="6"/>
      <c r="C297" s="21">
        <v>0</v>
      </c>
    </row>
    <row r="298" spans="1:3" x14ac:dyDescent="0.15">
      <c r="A298" s="1" t="s">
        <v>161</v>
      </c>
      <c r="B298" s="6">
        <v>105</v>
      </c>
      <c r="C298" s="21">
        <v>732.90000000000009</v>
      </c>
    </row>
    <row r="299" spans="1:3" x14ac:dyDescent="0.15">
      <c r="A299" s="1" t="s">
        <v>54</v>
      </c>
      <c r="B299" s="6">
        <v>6534</v>
      </c>
      <c r="C299" s="21">
        <v>34499.520000000004</v>
      </c>
    </row>
    <row r="300" spans="1:3" x14ac:dyDescent="0.15">
      <c r="A300" s="1" t="s">
        <v>406</v>
      </c>
      <c r="B300" s="6"/>
      <c r="C300" s="21">
        <v>0</v>
      </c>
    </row>
    <row r="301" spans="1:3" x14ac:dyDescent="0.15">
      <c r="A301" s="1" t="s">
        <v>402</v>
      </c>
      <c r="B301" s="6"/>
      <c r="C301" s="21">
        <v>0</v>
      </c>
    </row>
    <row r="302" spans="1:3" x14ac:dyDescent="0.15">
      <c r="A302" s="1" t="s">
        <v>253</v>
      </c>
      <c r="B302" s="6">
        <v>805</v>
      </c>
      <c r="C302" s="21">
        <v>4250.4000000000005</v>
      </c>
    </row>
    <row r="303" spans="1:3" x14ac:dyDescent="0.15">
      <c r="A303" s="1" t="s">
        <v>236</v>
      </c>
      <c r="B303" s="6">
        <v>2485</v>
      </c>
      <c r="C303" s="21">
        <v>14015.4</v>
      </c>
    </row>
    <row r="304" spans="1:3" x14ac:dyDescent="0.15">
      <c r="A304" s="1" t="s">
        <v>55</v>
      </c>
      <c r="B304" s="6">
        <v>96</v>
      </c>
      <c r="C304" s="21">
        <v>633.59999999999991</v>
      </c>
    </row>
    <row r="305" spans="1:9" x14ac:dyDescent="0.15">
      <c r="A305" s="1" t="s">
        <v>318</v>
      </c>
      <c r="B305" s="6"/>
      <c r="C305" s="21">
        <v>0</v>
      </c>
    </row>
    <row r="306" spans="1:9" ht="15" thickBot="1" x14ac:dyDescent="0.2">
      <c r="A306" s="1"/>
      <c r="B306" s="6"/>
      <c r="C306" s="21"/>
    </row>
    <row r="307" spans="1:9" ht="23.25" customHeight="1" thickTop="1" thickBot="1" x14ac:dyDescent="0.2">
      <c r="A307" s="15" t="s">
        <v>56</v>
      </c>
      <c r="B307" s="16">
        <f>SUM(B287:B306)</f>
        <v>12002</v>
      </c>
      <c r="C307" s="32">
        <v>66313.560000000012</v>
      </c>
      <c r="D307">
        <v>80528</v>
      </c>
      <c r="E307" s="7">
        <v>66313.56</v>
      </c>
      <c r="F307" s="8">
        <f>+C307-E307</f>
        <v>0</v>
      </c>
    </row>
    <row r="308" spans="1:9" ht="15" thickTop="1" x14ac:dyDescent="0.15">
      <c r="A308" s="1"/>
      <c r="B308" s="6"/>
      <c r="C308" s="21"/>
      <c r="E308" s="9">
        <v>12002</v>
      </c>
      <c r="F308" s="9">
        <f>+E308-B307</f>
        <v>0</v>
      </c>
    </row>
    <row r="309" spans="1:9" x14ac:dyDescent="0.15">
      <c r="A309" s="1"/>
      <c r="B309" s="1"/>
      <c r="C309" s="21"/>
    </row>
    <row r="310" spans="1:9" ht="15" x14ac:dyDescent="0.15">
      <c r="A310" s="5" t="s">
        <v>421</v>
      </c>
      <c r="B310" s="4"/>
      <c r="C310" s="28"/>
    </row>
    <row r="311" spans="1:9" x14ac:dyDescent="0.15">
      <c r="A311" s="4" t="s">
        <v>422</v>
      </c>
      <c r="B311" s="4"/>
      <c r="C311" s="28"/>
    </row>
    <row r="312" spans="1:9" x14ac:dyDescent="0.15">
      <c r="A312" s="4" t="str">
        <f>+A279</f>
        <v>COOLER REPORT RECAP</v>
      </c>
      <c r="B312" s="4"/>
      <c r="C312" s="28"/>
    </row>
    <row r="313" spans="1:9" x14ac:dyDescent="0.15">
      <c r="A313" s="3" t="s">
        <v>1</v>
      </c>
      <c r="B313" s="11">
        <f>+B4</f>
        <v>44919</v>
      </c>
      <c r="C313" s="19"/>
    </row>
    <row r="314" spans="1:9" ht="15" thickBot="1" x14ac:dyDescent="0.2">
      <c r="A314" s="1"/>
      <c r="B314" s="1"/>
      <c r="C314" s="19"/>
    </row>
    <row r="315" spans="1:9" ht="15" thickTop="1" x14ac:dyDescent="0.15">
      <c r="A315" s="13" t="s">
        <v>2</v>
      </c>
      <c r="B315" s="13" t="s">
        <v>3</v>
      </c>
      <c r="C315" s="29" t="s">
        <v>3</v>
      </c>
    </row>
    <row r="316" spans="1:9" ht="15" thickBot="1" x14ac:dyDescent="0.2">
      <c r="A316" s="14"/>
      <c r="B316" s="14" t="s">
        <v>4</v>
      </c>
      <c r="C316" s="30" t="s">
        <v>5</v>
      </c>
    </row>
    <row r="317" spans="1:9" ht="15" thickTop="1" x14ac:dyDescent="0.15">
      <c r="A317" s="1"/>
      <c r="B317" s="1"/>
      <c r="C317" s="21"/>
    </row>
    <row r="318" spans="1:9" x14ac:dyDescent="0.15">
      <c r="A318" s="4" t="s">
        <v>372</v>
      </c>
      <c r="B318" s="4"/>
      <c r="C318" s="31"/>
      <c r="G318" s="6"/>
      <c r="H318" s="2"/>
      <c r="I318" s="2"/>
    </row>
    <row r="319" spans="1:9" x14ac:dyDescent="0.15">
      <c r="A319" s="1"/>
      <c r="B319" s="6"/>
      <c r="C319" s="21"/>
      <c r="G319" s="6"/>
      <c r="H319" s="2"/>
      <c r="I319" s="2"/>
    </row>
    <row r="320" spans="1:9" x14ac:dyDescent="0.15">
      <c r="A320" s="1" t="s">
        <v>213</v>
      </c>
      <c r="B320" s="6"/>
      <c r="C320" s="21">
        <v>0</v>
      </c>
      <c r="G320" s="6"/>
      <c r="H320" s="2"/>
      <c r="I320" s="2"/>
    </row>
    <row r="321" spans="1:9" x14ac:dyDescent="0.15">
      <c r="A321" s="1" t="s">
        <v>162</v>
      </c>
      <c r="B321" s="6"/>
      <c r="C321" s="21">
        <v>0</v>
      </c>
      <c r="G321" s="6"/>
      <c r="H321" s="2"/>
      <c r="I321" s="2"/>
    </row>
    <row r="322" spans="1:9" x14ac:dyDescent="0.15">
      <c r="A322" s="1" t="s">
        <v>163</v>
      </c>
      <c r="B322" s="6">
        <v>280</v>
      </c>
      <c r="C322" s="21">
        <v>1556.8</v>
      </c>
      <c r="G322" s="6"/>
      <c r="H322" s="2"/>
      <c r="I322" s="2"/>
    </row>
    <row r="323" spans="1:9" x14ac:dyDescent="0.15">
      <c r="A323" s="1" t="s">
        <v>164</v>
      </c>
      <c r="B323" s="6"/>
      <c r="C323" s="21">
        <v>0</v>
      </c>
      <c r="G323" s="6"/>
      <c r="H323" s="2"/>
      <c r="I323" s="2"/>
    </row>
    <row r="324" spans="1:9" x14ac:dyDescent="0.15">
      <c r="A324" s="1" t="s">
        <v>160</v>
      </c>
      <c r="B324" s="6"/>
      <c r="C324" s="21">
        <v>0</v>
      </c>
      <c r="G324" s="6"/>
      <c r="H324" s="2"/>
      <c r="I324" s="2"/>
    </row>
    <row r="325" spans="1:9" x14ac:dyDescent="0.15">
      <c r="A325" s="1" t="s">
        <v>54</v>
      </c>
      <c r="B325" s="6"/>
      <c r="C325" s="21">
        <v>0</v>
      </c>
      <c r="G325" s="6"/>
      <c r="H325" s="2"/>
      <c r="I325" s="2"/>
    </row>
    <row r="326" spans="1:9" x14ac:dyDescent="0.15">
      <c r="A326" s="1" t="s">
        <v>235</v>
      </c>
      <c r="B326" s="6"/>
      <c r="C326" s="21">
        <v>0</v>
      </c>
      <c r="G326" s="6"/>
      <c r="H326" s="2"/>
      <c r="I326" s="2"/>
    </row>
    <row r="327" spans="1:9" x14ac:dyDescent="0.15">
      <c r="A327" s="1" t="s">
        <v>165</v>
      </c>
      <c r="B327" s="6"/>
      <c r="C327" s="21">
        <v>0</v>
      </c>
    </row>
    <row r="328" spans="1:9" ht="15" thickBot="1" x14ac:dyDescent="0.2">
      <c r="A328" s="1"/>
      <c r="B328" s="6"/>
      <c r="C328" s="21"/>
    </row>
    <row r="329" spans="1:9" ht="20.25" customHeight="1" thickTop="1" thickBot="1" x14ac:dyDescent="0.2">
      <c r="A329" s="15" t="s">
        <v>57</v>
      </c>
      <c r="B329" s="16">
        <f>SUM(B319:B326)</f>
        <v>280</v>
      </c>
      <c r="C329" s="32">
        <v>1556.8</v>
      </c>
      <c r="D329">
        <v>6354.95</v>
      </c>
      <c r="E329" s="7">
        <v>1556.8</v>
      </c>
      <c r="F329" s="8">
        <f>+C329-E329</f>
        <v>0</v>
      </c>
    </row>
    <row r="330" spans="1:9" ht="15" thickTop="1" x14ac:dyDescent="0.15">
      <c r="D330">
        <v>1155</v>
      </c>
      <c r="E330" s="9">
        <v>280</v>
      </c>
      <c r="F330" s="8">
        <f>+E330-B329</f>
        <v>0</v>
      </c>
    </row>
    <row r="331" spans="1:9" x14ac:dyDescent="0.15">
      <c r="E331" t="s">
        <v>420</v>
      </c>
    </row>
    <row r="332" spans="1:9" ht="15" x14ac:dyDescent="0.15">
      <c r="A332" s="5" t="s">
        <v>421</v>
      </c>
      <c r="B332" s="4"/>
      <c r="C332" s="28"/>
    </row>
    <row r="333" spans="1:9" x14ac:dyDescent="0.15">
      <c r="A333" s="4" t="s">
        <v>422</v>
      </c>
      <c r="B333" s="4"/>
      <c r="C333" s="28"/>
    </row>
    <row r="334" spans="1:9" x14ac:dyDescent="0.15">
      <c r="A334" s="4" t="str">
        <f>+A312</f>
        <v>COOLER REPORT RECAP</v>
      </c>
      <c r="B334" s="4"/>
      <c r="C334" s="28"/>
    </row>
    <row r="335" spans="1:9" x14ac:dyDescent="0.15">
      <c r="A335" s="3" t="s">
        <v>1</v>
      </c>
      <c r="B335" s="11">
        <f>+B4</f>
        <v>44919</v>
      </c>
      <c r="C335" s="19"/>
    </row>
    <row r="336" spans="1:9" ht="15" thickBot="1" x14ac:dyDescent="0.2">
      <c r="A336" s="1"/>
      <c r="B336" s="1"/>
      <c r="C336" s="19"/>
    </row>
    <row r="337" spans="1:7" ht="15" thickTop="1" x14ac:dyDescent="0.15">
      <c r="A337" s="13" t="s">
        <v>2</v>
      </c>
      <c r="B337" s="13" t="s">
        <v>3</v>
      </c>
      <c r="C337" s="29" t="s">
        <v>3</v>
      </c>
    </row>
    <row r="338" spans="1:7" ht="15" thickBot="1" x14ac:dyDescent="0.2">
      <c r="A338" s="14"/>
      <c r="B338" s="14" t="s">
        <v>4</v>
      </c>
      <c r="C338" s="30" t="s">
        <v>5</v>
      </c>
    </row>
    <row r="339" spans="1:7" ht="15" thickTop="1" x14ac:dyDescent="0.15">
      <c r="A339" s="1"/>
      <c r="B339" s="1"/>
      <c r="C339" s="21"/>
    </row>
    <row r="340" spans="1:7" x14ac:dyDescent="0.15">
      <c r="A340" s="4" t="s">
        <v>344</v>
      </c>
      <c r="B340" s="4"/>
      <c r="C340" s="31"/>
    </row>
    <row r="341" spans="1:7" x14ac:dyDescent="0.15">
      <c r="A341" s="1"/>
      <c r="B341" s="1"/>
      <c r="C341" s="21"/>
    </row>
    <row r="342" spans="1:7" x14ac:dyDescent="0.15">
      <c r="A342" s="1" t="s">
        <v>85</v>
      </c>
      <c r="B342" s="6">
        <v>15</v>
      </c>
      <c r="C342" s="21">
        <v>95.7</v>
      </c>
    </row>
    <row r="343" spans="1:7" x14ac:dyDescent="0.15">
      <c r="A343" s="1" t="s">
        <v>166</v>
      </c>
      <c r="B343" s="6">
        <v>160</v>
      </c>
      <c r="C343" s="21">
        <v>1336</v>
      </c>
    </row>
    <row r="344" spans="1:7" x14ac:dyDescent="0.15">
      <c r="A344" s="1" t="s">
        <v>221</v>
      </c>
      <c r="B344" s="6"/>
      <c r="C344" s="21">
        <v>0</v>
      </c>
    </row>
    <row r="345" spans="1:7" x14ac:dyDescent="0.15">
      <c r="A345" s="1" t="s">
        <v>167</v>
      </c>
      <c r="B345" s="6">
        <v>1880</v>
      </c>
      <c r="C345" s="21">
        <v>14588.8</v>
      </c>
    </row>
    <row r="346" spans="1:7" x14ac:dyDescent="0.15">
      <c r="A346" s="1"/>
      <c r="B346" s="6"/>
      <c r="C346" s="21"/>
      <c r="G346">
        <f>148+720+2560</f>
        <v>3428</v>
      </c>
    </row>
    <row r="347" spans="1:7" ht="15" thickBot="1" x14ac:dyDescent="0.2">
      <c r="A347" s="1"/>
      <c r="B347" s="6"/>
      <c r="C347" s="21"/>
    </row>
    <row r="348" spans="1:7" ht="18" customHeight="1" thickTop="1" thickBot="1" x14ac:dyDescent="0.2">
      <c r="A348" s="15" t="s">
        <v>58</v>
      </c>
      <c r="B348" s="16">
        <f>SUM(B342:B347)</f>
        <v>2055</v>
      </c>
      <c r="C348" s="32">
        <v>16020.5</v>
      </c>
      <c r="D348">
        <v>2288</v>
      </c>
      <c r="E348" s="7">
        <v>16020.5</v>
      </c>
      <c r="F348" s="8">
        <f>+C348-E348</f>
        <v>0</v>
      </c>
    </row>
    <row r="349" spans="1:7" ht="15" thickTop="1" x14ac:dyDescent="0.15">
      <c r="D349">
        <v>2280</v>
      </c>
      <c r="E349" s="9">
        <v>2055</v>
      </c>
      <c r="F349" s="9">
        <f>+E349-B348</f>
        <v>0</v>
      </c>
    </row>
    <row r="351" spans="1:7" ht="15" x14ac:dyDescent="0.15">
      <c r="A351" s="5" t="s">
        <v>421</v>
      </c>
      <c r="B351" s="4"/>
      <c r="C351" s="28"/>
    </row>
    <row r="352" spans="1:7" x14ac:dyDescent="0.15">
      <c r="A352" s="4" t="s">
        <v>422</v>
      </c>
      <c r="B352" s="4"/>
      <c r="C352" s="28"/>
    </row>
    <row r="353" spans="1:3" x14ac:dyDescent="0.15">
      <c r="A353" s="4" t="str">
        <f>+A334</f>
        <v>COOLER REPORT RECAP</v>
      </c>
      <c r="B353" s="4"/>
      <c r="C353" s="28"/>
    </row>
    <row r="354" spans="1:3" x14ac:dyDescent="0.15">
      <c r="A354" s="3" t="s">
        <v>1</v>
      </c>
      <c r="B354" s="11">
        <f>+B4</f>
        <v>44919</v>
      </c>
      <c r="C354" s="19"/>
    </row>
    <row r="355" spans="1:3" ht="15" thickBot="1" x14ac:dyDescent="0.2">
      <c r="A355" s="1"/>
      <c r="B355" s="1"/>
      <c r="C355" s="19"/>
    </row>
    <row r="356" spans="1:3" ht="15" thickTop="1" x14ac:dyDescent="0.15">
      <c r="A356" s="13" t="s">
        <v>2</v>
      </c>
      <c r="B356" s="13" t="s">
        <v>3</v>
      </c>
      <c r="C356" s="29" t="s">
        <v>3</v>
      </c>
    </row>
    <row r="357" spans="1:3" ht="15" thickBot="1" x14ac:dyDescent="0.2">
      <c r="A357" s="14"/>
      <c r="B357" s="14" t="s">
        <v>4</v>
      </c>
      <c r="C357" s="30" t="s">
        <v>5</v>
      </c>
    </row>
    <row r="358" spans="1:3" ht="15" thickTop="1" x14ac:dyDescent="0.15">
      <c r="A358" s="1"/>
      <c r="B358" s="1"/>
      <c r="C358" s="21"/>
    </row>
    <row r="359" spans="1:3" x14ac:dyDescent="0.15">
      <c r="A359" s="4" t="s">
        <v>373</v>
      </c>
      <c r="B359" s="4"/>
      <c r="C359" s="31"/>
    </row>
    <row r="360" spans="1:3" x14ac:dyDescent="0.15">
      <c r="A360" s="1"/>
      <c r="B360" s="1"/>
      <c r="C360" s="21"/>
    </row>
    <row r="361" spans="1:3" x14ac:dyDescent="0.15">
      <c r="A361" s="1" t="s">
        <v>168</v>
      </c>
      <c r="B361" s="1"/>
      <c r="C361" s="21">
        <v>0</v>
      </c>
    </row>
    <row r="362" spans="1:3" x14ac:dyDescent="0.15">
      <c r="A362" s="1" t="s">
        <v>169</v>
      </c>
      <c r="B362" s="4"/>
      <c r="C362" s="21">
        <v>0</v>
      </c>
    </row>
    <row r="363" spans="1:3" x14ac:dyDescent="0.15">
      <c r="A363" s="1" t="s">
        <v>249</v>
      </c>
      <c r="B363" s="6"/>
      <c r="C363" s="21">
        <v>0</v>
      </c>
    </row>
    <row r="364" spans="1:3" x14ac:dyDescent="0.15">
      <c r="A364" s="4"/>
      <c r="B364" s="6"/>
      <c r="C364" s="31"/>
    </row>
    <row r="365" spans="1:3" x14ac:dyDescent="0.15">
      <c r="A365" s="1" t="s">
        <v>59</v>
      </c>
      <c r="B365" s="6">
        <v>630</v>
      </c>
      <c r="C365" s="21">
        <v>3250.8</v>
      </c>
    </row>
    <row r="366" spans="1:3" x14ac:dyDescent="0.15">
      <c r="A366" s="1" t="s">
        <v>354</v>
      </c>
      <c r="B366" s="6"/>
      <c r="C366" s="21">
        <v>0</v>
      </c>
    </row>
    <row r="367" spans="1:3" x14ac:dyDescent="0.15">
      <c r="A367" s="1" t="s">
        <v>246</v>
      </c>
      <c r="B367" s="6"/>
      <c r="C367" s="21">
        <v>0</v>
      </c>
    </row>
    <row r="368" spans="1:3" x14ac:dyDescent="0.15">
      <c r="A368" s="1" t="s">
        <v>60</v>
      </c>
      <c r="B368" s="6">
        <v>1086</v>
      </c>
      <c r="C368" s="21">
        <v>5136.7800000000007</v>
      </c>
    </row>
    <row r="369" spans="1:3" x14ac:dyDescent="0.15">
      <c r="A369" s="1" t="s">
        <v>418</v>
      </c>
      <c r="B369" s="6"/>
      <c r="C369" s="21">
        <v>0</v>
      </c>
    </row>
    <row r="370" spans="1:3" x14ac:dyDescent="0.15">
      <c r="A370" s="19" t="s">
        <v>257</v>
      </c>
      <c r="B370" s="20"/>
      <c r="C370" s="21">
        <v>0</v>
      </c>
    </row>
    <row r="371" spans="1:3" x14ac:dyDescent="0.15">
      <c r="A371" s="1" t="s">
        <v>233</v>
      </c>
      <c r="B371" s="6"/>
      <c r="C371" s="21">
        <v>0</v>
      </c>
    </row>
    <row r="372" spans="1:3" x14ac:dyDescent="0.15">
      <c r="A372" s="1" t="s">
        <v>61</v>
      </c>
      <c r="B372" s="6"/>
      <c r="C372" s="21">
        <v>0</v>
      </c>
    </row>
    <row r="373" spans="1:3" x14ac:dyDescent="0.15">
      <c r="A373" s="1" t="s">
        <v>62</v>
      </c>
      <c r="B373" s="6"/>
      <c r="C373" s="21">
        <v>0</v>
      </c>
    </row>
    <row r="374" spans="1:3" x14ac:dyDescent="0.15">
      <c r="A374" s="1" t="s">
        <v>63</v>
      </c>
      <c r="B374" s="6">
        <v>42</v>
      </c>
      <c r="C374" s="21">
        <v>270.90000000000003</v>
      </c>
    </row>
    <row r="375" spans="1:3" x14ac:dyDescent="0.15">
      <c r="A375" s="1" t="s">
        <v>170</v>
      </c>
      <c r="B375" s="6"/>
      <c r="C375" s="21">
        <v>0</v>
      </c>
    </row>
    <row r="376" spans="1:3" x14ac:dyDescent="0.15">
      <c r="A376" s="1"/>
      <c r="B376" s="6"/>
      <c r="C376" s="21"/>
    </row>
    <row r="377" spans="1:3" x14ac:dyDescent="0.15">
      <c r="A377" s="1" t="s">
        <v>409</v>
      </c>
      <c r="B377" s="6"/>
      <c r="C377" s="21">
        <v>0</v>
      </c>
    </row>
    <row r="378" spans="1:3" x14ac:dyDescent="0.15">
      <c r="A378" s="1" t="s">
        <v>171</v>
      </c>
      <c r="B378" s="6"/>
      <c r="C378" s="21">
        <v>0</v>
      </c>
    </row>
    <row r="379" spans="1:3" x14ac:dyDescent="0.15">
      <c r="A379" s="1"/>
      <c r="B379" s="6"/>
      <c r="C379" s="21"/>
    </row>
    <row r="380" spans="1:3" x14ac:dyDescent="0.15">
      <c r="A380" s="1" t="s">
        <v>410</v>
      </c>
      <c r="B380" s="6"/>
      <c r="C380" s="21">
        <v>0</v>
      </c>
    </row>
    <row r="381" spans="1:3" x14ac:dyDescent="0.15">
      <c r="A381" s="1" t="s">
        <v>393</v>
      </c>
      <c r="B381" s="6"/>
      <c r="C381" s="21">
        <v>0</v>
      </c>
    </row>
    <row r="382" spans="1:3" x14ac:dyDescent="0.15">
      <c r="A382" s="1" t="s">
        <v>64</v>
      </c>
      <c r="B382" s="6">
        <v>966</v>
      </c>
      <c r="C382" s="21">
        <v>4984.5600000000004</v>
      </c>
    </row>
    <row r="383" spans="1:3" x14ac:dyDescent="0.15">
      <c r="A383" s="1" t="s">
        <v>355</v>
      </c>
      <c r="B383" s="6"/>
      <c r="C383" s="21">
        <v>0</v>
      </c>
    </row>
    <row r="384" spans="1:3" x14ac:dyDescent="0.15">
      <c r="A384" s="1" t="s">
        <v>247</v>
      </c>
      <c r="B384" s="6"/>
      <c r="C384" s="21">
        <v>0</v>
      </c>
    </row>
    <row r="385" spans="1:6" x14ac:dyDescent="0.15">
      <c r="A385" s="1" t="s">
        <v>65</v>
      </c>
      <c r="B385" s="6">
        <v>1279</v>
      </c>
      <c r="C385" s="21">
        <v>6049.670000000001</v>
      </c>
    </row>
    <row r="386" spans="1:6" x14ac:dyDescent="0.15">
      <c r="A386" s="1" t="s">
        <v>419</v>
      </c>
      <c r="B386" s="6"/>
      <c r="C386" s="21">
        <v>0</v>
      </c>
    </row>
    <row r="387" spans="1:6" x14ac:dyDescent="0.15">
      <c r="A387" s="1" t="s">
        <v>254</v>
      </c>
      <c r="B387" s="6"/>
      <c r="C387" s="21">
        <v>0</v>
      </c>
    </row>
    <row r="388" spans="1:6" x14ac:dyDescent="0.15">
      <c r="A388" s="1" t="s">
        <v>234</v>
      </c>
      <c r="B388" s="6">
        <v>504</v>
      </c>
      <c r="C388" s="21">
        <v>2338.56</v>
      </c>
    </row>
    <row r="389" spans="1:6" x14ac:dyDescent="0.15">
      <c r="A389" s="1" t="s">
        <v>66</v>
      </c>
      <c r="B389" s="6">
        <v>42</v>
      </c>
      <c r="C389" s="21">
        <v>277.2</v>
      </c>
    </row>
    <row r="390" spans="1:6" x14ac:dyDescent="0.15">
      <c r="A390" s="1" t="s">
        <v>411</v>
      </c>
      <c r="B390" s="6"/>
      <c r="C390" s="21">
        <v>0</v>
      </c>
    </row>
    <row r="391" spans="1:6" x14ac:dyDescent="0.15">
      <c r="A391" s="1" t="s">
        <v>67</v>
      </c>
      <c r="B391" s="6">
        <v>140</v>
      </c>
      <c r="C391" s="21">
        <v>893.19999999999993</v>
      </c>
    </row>
    <row r="392" spans="1:6" hidden="1" x14ac:dyDescent="0.15">
      <c r="A392" s="1" t="s">
        <v>393</v>
      </c>
      <c r="B392" s="6"/>
      <c r="C392" s="21">
        <v>0</v>
      </c>
    </row>
    <row r="393" spans="1:6" hidden="1" x14ac:dyDescent="0.15">
      <c r="A393" s="1" t="s">
        <v>320</v>
      </c>
      <c r="B393" s="6"/>
      <c r="C393" s="21">
        <v>0</v>
      </c>
    </row>
    <row r="394" spans="1:6" hidden="1" x14ac:dyDescent="0.15">
      <c r="A394" s="1" t="s">
        <v>122</v>
      </c>
      <c r="B394" s="6"/>
      <c r="C394" s="21">
        <v>0</v>
      </c>
    </row>
    <row r="395" spans="1:6" hidden="1" x14ac:dyDescent="0.15">
      <c r="A395" s="1" t="s">
        <v>172</v>
      </c>
      <c r="B395" s="6"/>
      <c r="C395" s="21">
        <v>0</v>
      </c>
    </row>
    <row r="396" spans="1:6" ht="15" thickBot="1" x14ac:dyDescent="0.2">
      <c r="A396" s="1"/>
      <c r="B396" s="6"/>
      <c r="C396" s="21"/>
    </row>
    <row r="397" spans="1:6" ht="24.75" customHeight="1" thickTop="1" thickBot="1" x14ac:dyDescent="0.2">
      <c r="A397" s="15" t="s">
        <v>68</v>
      </c>
      <c r="B397" s="16">
        <f>SUM(B359:B396)</f>
        <v>4689</v>
      </c>
      <c r="C397" s="32">
        <v>23201.670000000006</v>
      </c>
      <c r="E397" s="8">
        <v>23201.67</v>
      </c>
      <c r="F397" s="8">
        <f>+C397-E397</f>
        <v>0</v>
      </c>
    </row>
    <row r="398" spans="1:6" ht="15" thickTop="1" x14ac:dyDescent="0.15">
      <c r="E398" s="9">
        <v>4689</v>
      </c>
      <c r="F398" s="9">
        <f>+E398-B397</f>
        <v>0</v>
      </c>
    </row>
    <row r="399" spans="1:6" x14ac:dyDescent="0.15">
      <c r="E399" s="8"/>
    </row>
    <row r="400" spans="1:6" ht="15" x14ac:dyDescent="0.15">
      <c r="A400" s="5" t="s">
        <v>421</v>
      </c>
      <c r="B400" s="4"/>
      <c r="C400" s="28"/>
    </row>
    <row r="401" spans="1:3" x14ac:dyDescent="0.15">
      <c r="A401" s="4" t="s">
        <v>422</v>
      </c>
      <c r="B401" s="4"/>
      <c r="C401" s="28"/>
    </row>
    <row r="402" spans="1:3" x14ac:dyDescent="0.15">
      <c r="A402" s="4" t="str">
        <f>+A353</f>
        <v>COOLER REPORT RECAP</v>
      </c>
      <c r="B402" s="4"/>
      <c r="C402" s="28"/>
    </row>
    <row r="403" spans="1:3" x14ac:dyDescent="0.15">
      <c r="A403" s="3" t="s">
        <v>1</v>
      </c>
      <c r="B403" s="11">
        <f>+B4</f>
        <v>44919</v>
      </c>
      <c r="C403" s="19"/>
    </row>
    <row r="404" spans="1:3" ht="15" thickBot="1" x14ac:dyDescent="0.2">
      <c r="A404" s="1"/>
      <c r="B404" s="1"/>
      <c r="C404" s="19"/>
    </row>
    <row r="405" spans="1:3" ht="15" thickTop="1" x14ac:dyDescent="0.15">
      <c r="A405" s="13" t="s">
        <v>2</v>
      </c>
      <c r="B405" s="13" t="s">
        <v>3</v>
      </c>
      <c r="C405" s="29" t="s">
        <v>3</v>
      </c>
    </row>
    <row r="406" spans="1:3" ht="15" thickBot="1" x14ac:dyDescent="0.2">
      <c r="A406" s="14"/>
      <c r="B406" s="14" t="s">
        <v>4</v>
      </c>
      <c r="C406" s="30" t="s">
        <v>5</v>
      </c>
    </row>
    <row r="407" spans="1:3" ht="15" thickTop="1" x14ac:dyDescent="0.15">
      <c r="A407" s="1"/>
      <c r="B407" s="1"/>
      <c r="C407" s="21"/>
    </row>
    <row r="408" spans="1:3" x14ac:dyDescent="0.15">
      <c r="A408" s="4" t="s">
        <v>374</v>
      </c>
      <c r="B408" s="4"/>
      <c r="C408" s="31"/>
    </row>
    <row r="409" spans="1:3" x14ac:dyDescent="0.15">
      <c r="A409" s="1"/>
      <c r="B409" s="1"/>
      <c r="C409" s="21"/>
    </row>
    <row r="410" spans="1:3" x14ac:dyDescent="0.15">
      <c r="A410" s="1" t="s">
        <v>215</v>
      </c>
      <c r="B410" s="6"/>
      <c r="C410" s="21">
        <v>0</v>
      </c>
    </row>
    <row r="411" spans="1:3" x14ac:dyDescent="0.15">
      <c r="A411" s="1" t="s">
        <v>173</v>
      </c>
      <c r="B411" s="6">
        <v>560</v>
      </c>
      <c r="C411" s="21">
        <v>2654.4</v>
      </c>
    </row>
    <row r="412" spans="1:3" x14ac:dyDescent="0.15">
      <c r="A412" s="1" t="s">
        <v>174</v>
      </c>
      <c r="B412" s="6"/>
      <c r="C412" s="21">
        <v>0</v>
      </c>
    </row>
    <row r="413" spans="1:3" x14ac:dyDescent="0.15">
      <c r="A413" s="1" t="s">
        <v>175</v>
      </c>
      <c r="B413" s="6">
        <v>168</v>
      </c>
      <c r="C413" s="21">
        <v>1060.08</v>
      </c>
    </row>
    <row r="414" spans="1:3" x14ac:dyDescent="0.15">
      <c r="A414" s="1" t="s">
        <v>176</v>
      </c>
      <c r="B414" s="6"/>
      <c r="C414" s="21">
        <v>0</v>
      </c>
    </row>
    <row r="415" spans="1:3" x14ac:dyDescent="0.15">
      <c r="B415" s="6"/>
      <c r="C415" s="21"/>
    </row>
    <row r="416" spans="1:3" x14ac:dyDescent="0.15">
      <c r="A416" s="1" t="s">
        <v>216</v>
      </c>
      <c r="B416" s="6"/>
      <c r="C416" s="21">
        <v>0</v>
      </c>
    </row>
    <row r="417" spans="1:6" x14ac:dyDescent="0.15">
      <c r="A417" s="1" t="s">
        <v>177</v>
      </c>
      <c r="B417" s="6">
        <v>350</v>
      </c>
      <c r="C417" s="21">
        <v>1638</v>
      </c>
    </row>
    <row r="418" spans="1:6" x14ac:dyDescent="0.15">
      <c r="A418" s="1" t="s">
        <v>178</v>
      </c>
      <c r="B418" s="6"/>
      <c r="C418" s="21">
        <v>0</v>
      </c>
    </row>
    <row r="419" spans="1:6" x14ac:dyDescent="0.15">
      <c r="A419" s="1" t="s">
        <v>179</v>
      </c>
      <c r="B419" s="6">
        <v>168</v>
      </c>
      <c r="C419" s="21">
        <v>1060.08</v>
      </c>
    </row>
    <row r="420" spans="1:6" x14ac:dyDescent="0.15">
      <c r="A420" s="1" t="s">
        <v>180</v>
      </c>
      <c r="B420" s="6"/>
      <c r="C420" s="21">
        <v>0</v>
      </c>
    </row>
    <row r="421" spans="1:6" ht="15" thickBot="1" x14ac:dyDescent="0.2">
      <c r="A421" s="1"/>
      <c r="B421" s="6"/>
      <c r="C421" s="21"/>
    </row>
    <row r="422" spans="1:6" ht="21.75" customHeight="1" thickTop="1" thickBot="1" x14ac:dyDescent="0.2">
      <c r="A422" s="15" t="s">
        <v>71</v>
      </c>
      <c r="B422" s="16">
        <f>SUM(B410:B421)</f>
        <v>1246</v>
      </c>
      <c r="C422" s="32">
        <v>6412.5599999999995</v>
      </c>
      <c r="D422">
        <v>1238</v>
      </c>
      <c r="E422" s="8">
        <v>6412.56</v>
      </c>
      <c r="F422" s="8">
        <f>+E422-C422</f>
        <v>0</v>
      </c>
    </row>
    <row r="423" spans="1:6" ht="15" thickTop="1" x14ac:dyDescent="0.15">
      <c r="E423" s="9">
        <v>1246</v>
      </c>
      <c r="F423" s="9">
        <f>+E423-B422</f>
        <v>0</v>
      </c>
    </row>
    <row r="425" spans="1:6" ht="15" x14ac:dyDescent="0.15">
      <c r="A425" s="5" t="s">
        <v>421</v>
      </c>
      <c r="B425" s="4"/>
      <c r="C425" s="28"/>
    </row>
    <row r="426" spans="1:6" x14ac:dyDescent="0.15">
      <c r="A426" s="4" t="s">
        <v>422</v>
      </c>
      <c r="B426" s="4"/>
      <c r="C426" s="28"/>
    </row>
    <row r="427" spans="1:6" x14ac:dyDescent="0.15">
      <c r="A427" s="4" t="str">
        <f>+A402</f>
        <v>COOLER REPORT RECAP</v>
      </c>
      <c r="B427" s="4"/>
      <c r="C427" s="28"/>
    </row>
    <row r="428" spans="1:6" x14ac:dyDescent="0.15">
      <c r="A428" s="3" t="s">
        <v>1</v>
      </c>
      <c r="B428" s="11">
        <f>+B4</f>
        <v>44919</v>
      </c>
      <c r="C428" s="19"/>
    </row>
    <row r="429" spans="1:6" ht="15" thickBot="1" x14ac:dyDescent="0.2">
      <c r="A429" s="1"/>
      <c r="B429" s="1"/>
      <c r="C429" s="19"/>
    </row>
    <row r="430" spans="1:6" ht="15" thickTop="1" x14ac:dyDescent="0.15">
      <c r="A430" s="13" t="s">
        <v>2</v>
      </c>
      <c r="B430" s="13" t="s">
        <v>3</v>
      </c>
      <c r="C430" s="29" t="s">
        <v>3</v>
      </c>
    </row>
    <row r="431" spans="1:6" ht="15" thickBot="1" x14ac:dyDescent="0.2">
      <c r="A431" s="14"/>
      <c r="B431" s="14" t="s">
        <v>4</v>
      </c>
      <c r="C431" s="30" t="s">
        <v>5</v>
      </c>
    </row>
    <row r="432" spans="1:6" ht="15" thickTop="1" x14ac:dyDescent="0.15">
      <c r="A432" s="1"/>
      <c r="B432" s="1"/>
      <c r="C432" s="21"/>
    </row>
    <row r="433" spans="1:6" x14ac:dyDescent="0.15">
      <c r="A433" s="4" t="s">
        <v>375</v>
      </c>
      <c r="B433" s="4"/>
      <c r="C433" s="31"/>
    </row>
    <row r="434" spans="1:6" x14ac:dyDescent="0.15">
      <c r="A434" s="1"/>
      <c r="B434" s="1"/>
      <c r="C434" s="21"/>
    </row>
    <row r="435" spans="1:6" x14ac:dyDescent="0.15">
      <c r="A435" s="1" t="s">
        <v>214</v>
      </c>
      <c r="B435" s="6"/>
      <c r="C435" s="21">
        <v>0</v>
      </c>
    </row>
    <row r="436" spans="1:6" x14ac:dyDescent="0.15">
      <c r="A436" s="1" t="s">
        <v>181</v>
      </c>
      <c r="B436" s="6"/>
      <c r="C436" s="21">
        <v>0</v>
      </c>
    </row>
    <row r="437" spans="1:6" x14ac:dyDescent="0.15">
      <c r="A437" s="1" t="s">
        <v>289</v>
      </c>
      <c r="B437" s="6"/>
      <c r="C437" s="21">
        <v>0</v>
      </c>
    </row>
    <row r="438" spans="1:6" x14ac:dyDescent="0.15">
      <c r="A438" s="1" t="s">
        <v>182</v>
      </c>
      <c r="B438" s="6"/>
      <c r="C438" s="21">
        <v>0</v>
      </c>
    </row>
    <row r="439" spans="1:6" x14ac:dyDescent="0.15">
      <c r="A439" s="1" t="s">
        <v>240</v>
      </c>
      <c r="B439" s="6"/>
      <c r="C439" s="21">
        <v>0</v>
      </c>
    </row>
    <row r="440" spans="1:6" x14ac:dyDescent="0.15">
      <c r="A440" s="1"/>
      <c r="B440" s="6"/>
      <c r="C440" s="21"/>
    </row>
    <row r="441" spans="1:6" x14ac:dyDescent="0.15">
      <c r="A441" s="1" t="s">
        <v>183</v>
      </c>
      <c r="B441" s="6">
        <v>48</v>
      </c>
      <c r="C441" s="21">
        <v>302.39999999999998</v>
      </c>
    </row>
    <row r="442" spans="1:6" x14ac:dyDescent="0.15">
      <c r="A442" s="1" t="s">
        <v>184</v>
      </c>
      <c r="B442" s="6">
        <v>161</v>
      </c>
      <c r="C442" s="21">
        <v>1236.48</v>
      </c>
    </row>
    <row r="443" spans="1:6" x14ac:dyDescent="0.15">
      <c r="A443" s="1" t="s">
        <v>185</v>
      </c>
      <c r="B443" s="6">
        <v>1160</v>
      </c>
      <c r="C443" s="21">
        <v>8955.1999999999989</v>
      </c>
    </row>
    <row r="444" spans="1:6" x14ac:dyDescent="0.15">
      <c r="A444" s="1" t="s">
        <v>340</v>
      </c>
      <c r="B444" s="6"/>
      <c r="C444" s="21">
        <v>0</v>
      </c>
    </row>
    <row r="445" spans="1:6" x14ac:dyDescent="0.15">
      <c r="A445" s="1"/>
      <c r="B445" s="6"/>
      <c r="C445" s="21"/>
    </row>
    <row r="446" spans="1:6" ht="15" thickBot="1" x14ac:dyDescent="0.2">
      <c r="A446" s="1"/>
      <c r="B446" s="6"/>
      <c r="C446" s="21"/>
    </row>
    <row r="447" spans="1:6" ht="18" customHeight="1" thickTop="1" thickBot="1" x14ac:dyDescent="0.2">
      <c r="A447" s="15"/>
      <c r="B447" s="16">
        <f>SUM(B435:B445)</f>
        <v>1369</v>
      </c>
      <c r="C447" s="32">
        <v>10494.079999999998</v>
      </c>
      <c r="E447" s="7">
        <v>10494.08</v>
      </c>
      <c r="F447" s="8">
        <f>+C447-E447</f>
        <v>0</v>
      </c>
    </row>
    <row r="448" spans="1:6" ht="15" thickTop="1" x14ac:dyDescent="0.15">
      <c r="E448" s="9">
        <v>1369</v>
      </c>
      <c r="F448" s="9">
        <f>+E448-B447</f>
        <v>0</v>
      </c>
    </row>
    <row r="450" spans="1:3" ht="15" x14ac:dyDescent="0.15">
      <c r="A450" s="5" t="s">
        <v>226</v>
      </c>
      <c r="B450" s="4"/>
      <c r="C450" s="28"/>
    </row>
    <row r="451" spans="1:3" x14ac:dyDescent="0.15">
      <c r="A451" s="4" t="s">
        <v>422</v>
      </c>
      <c r="B451" s="4"/>
      <c r="C451" s="28"/>
    </row>
    <row r="452" spans="1:3" x14ac:dyDescent="0.15">
      <c r="A452" s="4" t="str">
        <f>+A427</f>
        <v>COOLER REPORT RECAP</v>
      </c>
      <c r="B452" s="4"/>
      <c r="C452" s="28"/>
    </row>
    <row r="453" spans="1:3" x14ac:dyDescent="0.15">
      <c r="A453" s="3" t="s">
        <v>1</v>
      </c>
      <c r="B453" s="11">
        <f>+B428</f>
        <v>44919</v>
      </c>
      <c r="C453" s="19"/>
    </row>
    <row r="454" spans="1:3" ht="15" thickBot="1" x14ac:dyDescent="0.2">
      <c r="A454" s="1"/>
      <c r="B454" s="1"/>
      <c r="C454" s="19"/>
    </row>
    <row r="455" spans="1:3" ht="15" thickTop="1" x14ac:dyDescent="0.15">
      <c r="A455" s="13" t="s">
        <v>2</v>
      </c>
      <c r="B455" s="13"/>
      <c r="C455" s="29" t="s">
        <v>3</v>
      </c>
    </row>
    <row r="456" spans="1:3" ht="15" thickBot="1" x14ac:dyDescent="0.2">
      <c r="A456" s="14"/>
      <c r="B456" s="14" t="s">
        <v>4</v>
      </c>
      <c r="C456" s="30" t="s">
        <v>5</v>
      </c>
    </row>
    <row r="457" spans="1:3" ht="15" thickTop="1" x14ac:dyDescent="0.15">
      <c r="A457" s="1"/>
      <c r="B457" s="1"/>
      <c r="C457" s="21"/>
    </row>
    <row r="458" spans="1:3" ht="15" x14ac:dyDescent="0.15">
      <c r="A458" s="5" t="s">
        <v>376</v>
      </c>
      <c r="B458" s="4"/>
      <c r="C458" s="31"/>
    </row>
    <row r="459" spans="1:3" x14ac:dyDescent="0.15">
      <c r="A459" s="1" t="s">
        <v>10</v>
      </c>
      <c r="B459" s="6">
        <v>3532</v>
      </c>
      <c r="C459" s="21">
        <v>23381.84</v>
      </c>
    </row>
    <row r="460" spans="1:3" x14ac:dyDescent="0.15">
      <c r="A460" s="1" t="s">
        <v>389</v>
      </c>
      <c r="B460" s="6"/>
      <c r="C460" s="21">
        <v>0</v>
      </c>
    </row>
    <row r="461" spans="1:3" x14ac:dyDescent="0.15">
      <c r="A461" s="1" t="s">
        <v>255</v>
      </c>
      <c r="B461" s="6"/>
      <c r="C461" s="21">
        <v>0</v>
      </c>
    </row>
    <row r="462" spans="1:3" x14ac:dyDescent="0.15">
      <c r="A462" s="1" t="s">
        <v>243</v>
      </c>
      <c r="B462" s="6"/>
      <c r="C462" s="21">
        <v>0</v>
      </c>
    </row>
    <row r="463" spans="1:3" x14ac:dyDescent="0.15">
      <c r="A463" s="1" t="s">
        <v>35</v>
      </c>
      <c r="B463" s="6"/>
      <c r="C463" s="21">
        <v>0</v>
      </c>
    </row>
    <row r="464" spans="1:3" x14ac:dyDescent="0.15">
      <c r="A464" s="1" t="s">
        <v>12</v>
      </c>
      <c r="B464" s="6">
        <v>1296</v>
      </c>
      <c r="C464" s="21">
        <v>8618.4</v>
      </c>
    </row>
    <row r="465" spans="1:3" x14ac:dyDescent="0.15">
      <c r="A465" s="1" t="s">
        <v>336</v>
      </c>
      <c r="B465" s="6"/>
      <c r="C465" s="21">
        <v>0</v>
      </c>
    </row>
    <row r="466" spans="1:3" x14ac:dyDescent="0.15">
      <c r="A466" s="1" t="s">
        <v>321</v>
      </c>
      <c r="B466" s="6"/>
      <c r="C466" s="21">
        <v>0</v>
      </c>
    </row>
    <row r="467" spans="1:3" x14ac:dyDescent="0.15">
      <c r="A467" s="1" t="s">
        <v>19</v>
      </c>
      <c r="B467" s="6"/>
      <c r="C467" s="21">
        <v>0</v>
      </c>
    </row>
    <row r="468" spans="1:3" x14ac:dyDescent="0.15">
      <c r="A468" s="1" t="s">
        <v>264</v>
      </c>
      <c r="B468" s="6"/>
      <c r="C468" s="21">
        <v>0</v>
      </c>
    </row>
    <row r="469" spans="1:3" x14ac:dyDescent="0.15">
      <c r="A469" s="1" t="s">
        <v>326</v>
      </c>
      <c r="B469" s="6"/>
      <c r="C469" s="21">
        <v>0</v>
      </c>
    </row>
    <row r="470" spans="1:3" x14ac:dyDescent="0.15">
      <c r="A470" s="1" t="s">
        <v>227</v>
      </c>
      <c r="B470" s="6">
        <v>24</v>
      </c>
      <c r="C470" s="21">
        <v>150.24</v>
      </c>
    </row>
    <row r="471" spans="1:3" x14ac:dyDescent="0.15">
      <c r="A471" s="1" t="s">
        <v>13</v>
      </c>
      <c r="B471" s="6">
        <v>1288</v>
      </c>
      <c r="C471" s="21">
        <v>8642.48</v>
      </c>
    </row>
    <row r="472" spans="1:3" x14ac:dyDescent="0.15">
      <c r="A472" s="1" t="s">
        <v>265</v>
      </c>
      <c r="B472" s="6"/>
      <c r="C472" s="21">
        <v>0</v>
      </c>
    </row>
    <row r="473" spans="1:3" x14ac:dyDescent="0.15">
      <c r="A473" s="1" t="s">
        <v>309</v>
      </c>
      <c r="B473" s="6"/>
      <c r="C473" s="21">
        <v>0</v>
      </c>
    </row>
    <row r="474" spans="1:3" x14ac:dyDescent="0.15">
      <c r="A474" s="1" t="s">
        <v>399</v>
      </c>
      <c r="B474" s="6"/>
      <c r="C474" s="21">
        <v>0</v>
      </c>
    </row>
    <row r="475" spans="1:3" x14ac:dyDescent="0.15">
      <c r="A475" s="1" t="s">
        <v>20</v>
      </c>
      <c r="B475" s="6">
        <v>152</v>
      </c>
      <c r="C475" s="21">
        <v>1342.16</v>
      </c>
    </row>
    <row r="476" spans="1:3" x14ac:dyDescent="0.15">
      <c r="A476" s="1" t="s">
        <v>415</v>
      </c>
      <c r="B476" s="6"/>
      <c r="C476" s="21">
        <v>0</v>
      </c>
    </row>
    <row r="477" spans="1:3" x14ac:dyDescent="0.15">
      <c r="A477" s="1" t="s">
        <v>334</v>
      </c>
      <c r="B477" s="6"/>
      <c r="C477" s="21">
        <v>0</v>
      </c>
    </row>
    <row r="478" spans="1:3" x14ac:dyDescent="0.15">
      <c r="A478" s="1" t="s">
        <v>200</v>
      </c>
      <c r="B478" s="6"/>
      <c r="C478" s="21">
        <v>0</v>
      </c>
    </row>
    <row r="479" spans="1:3" x14ac:dyDescent="0.15">
      <c r="A479" s="1" t="s">
        <v>337</v>
      </c>
      <c r="B479" s="6">
        <v>528</v>
      </c>
      <c r="C479" s="21">
        <v>4905.12</v>
      </c>
    </row>
    <row r="480" spans="1:3" x14ac:dyDescent="0.15">
      <c r="A480" s="1" t="s">
        <v>87</v>
      </c>
      <c r="B480" s="6">
        <v>210</v>
      </c>
      <c r="C480" s="21">
        <v>1682.1</v>
      </c>
    </row>
    <row r="481" spans="1:3" x14ac:dyDescent="0.15">
      <c r="A481" s="1" t="s">
        <v>21</v>
      </c>
      <c r="B481" s="6">
        <v>1035</v>
      </c>
      <c r="C481" s="21">
        <v>8642.25</v>
      </c>
    </row>
    <row r="482" spans="1:3" x14ac:dyDescent="0.15">
      <c r="A482" s="1" t="s">
        <v>412</v>
      </c>
      <c r="B482" s="6"/>
      <c r="C482" s="21">
        <v>0</v>
      </c>
    </row>
    <row r="483" spans="1:3" x14ac:dyDescent="0.15">
      <c r="A483" s="1" t="s">
        <v>262</v>
      </c>
      <c r="B483" s="6"/>
      <c r="C483" s="21">
        <v>0</v>
      </c>
    </row>
    <row r="484" spans="1:3" x14ac:dyDescent="0.15">
      <c r="A484" s="1" t="s">
        <v>256</v>
      </c>
      <c r="B484" s="6">
        <v>3360</v>
      </c>
      <c r="C484" s="21">
        <v>22041.599999999999</v>
      </c>
    </row>
    <row r="485" spans="1:3" x14ac:dyDescent="0.15">
      <c r="A485" s="1" t="s">
        <v>206</v>
      </c>
      <c r="B485" s="6">
        <v>1968</v>
      </c>
      <c r="C485" s="21">
        <v>12910.08</v>
      </c>
    </row>
    <row r="486" spans="1:3" x14ac:dyDescent="0.15">
      <c r="A486" s="1" t="s">
        <v>201</v>
      </c>
      <c r="B486" s="6"/>
      <c r="C486" s="21">
        <v>0</v>
      </c>
    </row>
    <row r="487" spans="1:3" x14ac:dyDescent="0.15">
      <c r="A487" s="1" t="s">
        <v>290</v>
      </c>
      <c r="B487" s="6"/>
      <c r="C487" s="21">
        <v>0</v>
      </c>
    </row>
    <row r="488" spans="1:3" x14ac:dyDescent="0.15">
      <c r="A488" s="1" t="s">
        <v>202</v>
      </c>
      <c r="B488" s="6"/>
      <c r="C488" s="21">
        <v>0</v>
      </c>
    </row>
    <row r="489" spans="1:3" x14ac:dyDescent="0.15">
      <c r="A489" s="1" t="s">
        <v>203</v>
      </c>
      <c r="B489" s="6"/>
      <c r="C489" s="21">
        <v>0</v>
      </c>
    </row>
    <row r="490" spans="1:3" x14ac:dyDescent="0.15">
      <c r="A490" s="1" t="s">
        <v>338</v>
      </c>
      <c r="B490" s="6">
        <v>11968</v>
      </c>
      <c r="C490" s="21">
        <v>79228.160000000003</v>
      </c>
    </row>
    <row r="491" spans="1:3" x14ac:dyDescent="0.15">
      <c r="A491" s="1" t="s">
        <v>228</v>
      </c>
      <c r="B491" s="6"/>
      <c r="C491" s="21">
        <v>0</v>
      </c>
    </row>
    <row r="492" spans="1:3" x14ac:dyDescent="0.15">
      <c r="A492" s="1" t="s">
        <v>204</v>
      </c>
      <c r="B492" s="6"/>
      <c r="C492" s="21">
        <v>0</v>
      </c>
    </row>
    <row r="493" spans="1:3" x14ac:dyDescent="0.15">
      <c r="A493" s="1" t="s">
        <v>258</v>
      </c>
      <c r="B493" s="6"/>
      <c r="C493" s="21">
        <v>0</v>
      </c>
    </row>
    <row r="494" spans="1:3" x14ac:dyDescent="0.15">
      <c r="A494" s="1" t="s">
        <v>310</v>
      </c>
      <c r="B494" s="6"/>
      <c r="C494" s="21">
        <v>0</v>
      </c>
    </row>
    <row r="495" spans="1:3" x14ac:dyDescent="0.15">
      <c r="A495" s="1" t="s">
        <v>312</v>
      </c>
      <c r="B495" s="6"/>
      <c r="C495" s="21">
        <v>0</v>
      </c>
    </row>
    <row r="496" spans="1:3" x14ac:dyDescent="0.15">
      <c r="A496" s="1" t="s">
        <v>363</v>
      </c>
      <c r="B496" s="6"/>
      <c r="C496" s="21">
        <v>0</v>
      </c>
    </row>
    <row r="497" spans="1:8" ht="15" thickBot="1" x14ac:dyDescent="0.2">
      <c r="A497" s="1"/>
      <c r="B497" s="6"/>
      <c r="C497" s="21"/>
    </row>
    <row r="498" spans="1:8" ht="22.5" customHeight="1" thickTop="1" thickBot="1" x14ac:dyDescent="0.2">
      <c r="A498" s="15" t="s">
        <v>6</v>
      </c>
      <c r="B498" s="16">
        <f>SUM(B459:B496)</f>
        <v>25361</v>
      </c>
      <c r="C498" s="32">
        <v>171544.43</v>
      </c>
      <c r="D498">
        <v>61068.76</v>
      </c>
      <c r="E498" s="8">
        <v>171544.43</v>
      </c>
      <c r="F498" s="8">
        <f>+C498-E498</f>
        <v>0</v>
      </c>
    </row>
    <row r="499" spans="1:8" ht="15" thickTop="1" x14ac:dyDescent="0.15">
      <c r="A499" s="1"/>
      <c r="B499" s="6"/>
      <c r="C499" s="21"/>
      <c r="D499">
        <v>12598</v>
      </c>
      <c r="E499" s="9">
        <v>25361</v>
      </c>
      <c r="F499" s="9">
        <f>+E499-B498</f>
        <v>0</v>
      </c>
    </row>
    <row r="500" spans="1:8" x14ac:dyDescent="0.15">
      <c r="A500" s="1"/>
      <c r="B500" s="6"/>
      <c r="C500" s="21"/>
      <c r="E500" s="8"/>
    </row>
    <row r="501" spans="1:8" ht="15" x14ac:dyDescent="0.15">
      <c r="A501" s="5" t="s">
        <v>421</v>
      </c>
      <c r="B501" s="4"/>
      <c r="C501" s="28"/>
    </row>
    <row r="502" spans="1:8" x14ac:dyDescent="0.15">
      <c r="A502" s="4" t="s">
        <v>422</v>
      </c>
      <c r="B502" s="4"/>
      <c r="C502" s="28"/>
    </row>
    <row r="503" spans="1:8" x14ac:dyDescent="0.15">
      <c r="A503" s="4" t="str">
        <f>+A452</f>
        <v>COOLER REPORT RECAP</v>
      </c>
      <c r="B503" s="4"/>
      <c r="C503" s="28"/>
    </row>
    <row r="504" spans="1:8" x14ac:dyDescent="0.15">
      <c r="A504" s="3" t="s">
        <v>1</v>
      </c>
      <c r="B504" s="11">
        <f>+B4</f>
        <v>44919</v>
      </c>
      <c r="C504" s="19"/>
    </row>
    <row r="505" spans="1:8" ht="15" thickBot="1" x14ac:dyDescent="0.2">
      <c r="A505" s="1"/>
      <c r="B505" s="1"/>
      <c r="C505" s="19"/>
    </row>
    <row r="506" spans="1:8" ht="15" thickTop="1" x14ac:dyDescent="0.15">
      <c r="A506" s="13" t="s">
        <v>2</v>
      </c>
      <c r="B506" s="13" t="s">
        <v>3</v>
      </c>
      <c r="C506" s="29" t="s">
        <v>3</v>
      </c>
    </row>
    <row r="507" spans="1:8" ht="15" thickBot="1" x14ac:dyDescent="0.2">
      <c r="A507" s="14"/>
      <c r="B507" s="14" t="s">
        <v>4</v>
      </c>
      <c r="C507" s="30" t="s">
        <v>5</v>
      </c>
    </row>
    <row r="508" spans="1:8" ht="15" thickTop="1" x14ac:dyDescent="0.15">
      <c r="A508" s="1"/>
      <c r="B508" s="1"/>
      <c r="C508" s="21"/>
    </row>
    <row r="509" spans="1:8" x14ac:dyDescent="0.15">
      <c r="A509" s="4" t="s">
        <v>349</v>
      </c>
      <c r="B509" s="4"/>
      <c r="C509" s="31"/>
    </row>
    <row r="510" spans="1:8" x14ac:dyDescent="0.15">
      <c r="A510" s="1"/>
      <c r="B510" s="1"/>
      <c r="C510" s="21"/>
    </row>
    <row r="511" spans="1:8" x14ac:dyDescent="0.15">
      <c r="A511" s="1" t="s">
        <v>10</v>
      </c>
      <c r="B511" s="6"/>
      <c r="C511" s="21">
        <v>0</v>
      </c>
      <c r="G511" s="1"/>
      <c r="H511" s="2"/>
    </row>
    <row r="512" spans="1:8" x14ac:dyDescent="0.15">
      <c r="A512" s="1" t="s">
        <v>314</v>
      </c>
      <c r="B512" s="6"/>
      <c r="C512" s="21">
        <v>0</v>
      </c>
      <c r="G512" s="1"/>
      <c r="H512" s="2"/>
    </row>
    <row r="513" spans="1:8" x14ac:dyDescent="0.15">
      <c r="A513" s="1" t="s">
        <v>315</v>
      </c>
      <c r="B513" s="6"/>
      <c r="C513" s="21">
        <v>0</v>
      </c>
      <c r="G513" s="1"/>
      <c r="H513" s="2"/>
    </row>
    <row r="514" spans="1:8" x14ac:dyDescent="0.15">
      <c r="A514" s="1" t="s">
        <v>186</v>
      </c>
      <c r="B514" s="6"/>
      <c r="C514" s="21">
        <v>0</v>
      </c>
      <c r="G514" s="1"/>
      <c r="H514" s="2"/>
    </row>
    <row r="515" spans="1:8" x14ac:dyDescent="0.15">
      <c r="A515" s="1" t="s">
        <v>224</v>
      </c>
      <c r="B515" s="6"/>
      <c r="C515" s="21">
        <v>0</v>
      </c>
      <c r="G515" s="1"/>
      <c r="H515" s="2"/>
    </row>
    <row r="516" spans="1:8" x14ac:dyDescent="0.15">
      <c r="A516" s="1" t="s">
        <v>12</v>
      </c>
      <c r="B516" s="6"/>
      <c r="C516" s="21">
        <v>0</v>
      </c>
      <c r="G516" s="1"/>
      <c r="H516" s="2"/>
    </row>
    <row r="517" spans="1:8" x14ac:dyDescent="0.15">
      <c r="A517" s="1" t="s">
        <v>11</v>
      </c>
      <c r="B517" s="6"/>
      <c r="C517" s="21">
        <v>0</v>
      </c>
      <c r="G517" s="1"/>
      <c r="H517" s="2"/>
    </row>
    <row r="518" spans="1:8" x14ac:dyDescent="0.15">
      <c r="A518" s="1" t="s">
        <v>187</v>
      </c>
      <c r="B518" s="6">
        <v>1823</v>
      </c>
      <c r="C518" s="21">
        <v>13307.9</v>
      </c>
      <c r="G518" s="1"/>
      <c r="H518" s="2"/>
    </row>
    <row r="519" spans="1:8" x14ac:dyDescent="0.15">
      <c r="A519" s="1" t="s">
        <v>327</v>
      </c>
      <c r="B519" s="6"/>
      <c r="C519" s="21">
        <v>0</v>
      </c>
      <c r="G519" s="1"/>
      <c r="H519" s="2"/>
    </row>
    <row r="520" spans="1:8" x14ac:dyDescent="0.15">
      <c r="A520" s="1" t="s">
        <v>413</v>
      </c>
      <c r="B520" s="6"/>
      <c r="C520" s="21">
        <v>0</v>
      </c>
      <c r="G520" s="1"/>
      <c r="H520" s="2"/>
    </row>
    <row r="521" spans="1:8" x14ac:dyDescent="0.15">
      <c r="A521" s="1" t="s">
        <v>387</v>
      </c>
      <c r="B521" s="6"/>
      <c r="C521" s="21">
        <v>0</v>
      </c>
      <c r="G521" s="1"/>
      <c r="H521" s="2"/>
    </row>
    <row r="522" spans="1:8" x14ac:dyDescent="0.15">
      <c r="A522" s="1" t="s">
        <v>291</v>
      </c>
      <c r="B522" s="6"/>
      <c r="C522" s="21">
        <v>0</v>
      </c>
      <c r="G522" s="1"/>
      <c r="H522" s="2"/>
    </row>
    <row r="523" spans="1:8" x14ac:dyDescent="0.15">
      <c r="A523" s="1" t="s">
        <v>292</v>
      </c>
      <c r="B523" s="6"/>
      <c r="C523" s="21">
        <v>0</v>
      </c>
      <c r="G523" s="1"/>
      <c r="H523" s="2"/>
    </row>
    <row r="524" spans="1:8" x14ac:dyDescent="0.15">
      <c r="A524" s="1" t="s">
        <v>341</v>
      </c>
      <c r="B524" s="6">
        <v>4980</v>
      </c>
      <c r="C524" s="21">
        <v>31473.600000000002</v>
      </c>
      <c r="G524" s="1"/>
      <c r="H524" s="2"/>
    </row>
    <row r="525" spans="1:8" x14ac:dyDescent="0.15">
      <c r="A525" s="1" t="s">
        <v>14</v>
      </c>
      <c r="B525" s="6"/>
      <c r="C525" s="21">
        <v>0</v>
      </c>
      <c r="G525" s="1"/>
      <c r="H525" s="2"/>
    </row>
    <row r="526" spans="1:8" x14ac:dyDescent="0.15">
      <c r="A526" s="1" t="s">
        <v>207</v>
      </c>
      <c r="B526" s="6">
        <v>896</v>
      </c>
      <c r="C526" s="21">
        <v>7490.5599999999995</v>
      </c>
      <c r="G526" s="1"/>
      <c r="H526" s="2"/>
    </row>
    <row r="527" spans="1:8" x14ac:dyDescent="0.15">
      <c r="A527" s="1" t="s">
        <v>293</v>
      </c>
      <c r="B527" s="6">
        <v>448</v>
      </c>
      <c r="C527" s="21">
        <v>3848.3199999999997</v>
      </c>
      <c r="G527" s="1"/>
      <c r="H527" s="2"/>
    </row>
    <row r="528" spans="1:8" x14ac:dyDescent="0.15">
      <c r="A528" s="1" t="s">
        <v>294</v>
      </c>
      <c r="B528" s="6"/>
      <c r="C528" s="21">
        <v>0</v>
      </c>
      <c r="G528" s="1"/>
      <c r="H528" s="2"/>
    </row>
    <row r="529" spans="1:8" x14ac:dyDescent="0.15">
      <c r="A529" s="1" t="s">
        <v>15</v>
      </c>
      <c r="B529" s="6"/>
      <c r="C529" s="21">
        <v>0</v>
      </c>
      <c r="G529" s="1"/>
      <c r="H529" s="2"/>
    </row>
    <row r="530" spans="1:8" x14ac:dyDescent="0.15">
      <c r="A530" s="1" t="s">
        <v>16</v>
      </c>
      <c r="B530" s="6">
        <v>1096</v>
      </c>
      <c r="C530" s="21">
        <v>7474.72</v>
      </c>
      <c r="G530" s="1"/>
      <c r="H530" s="2"/>
    </row>
    <row r="531" spans="1:8" x14ac:dyDescent="0.15">
      <c r="A531" s="1" t="s">
        <v>17</v>
      </c>
      <c r="B531" s="6"/>
      <c r="C531" s="21">
        <v>0</v>
      </c>
      <c r="G531" s="1"/>
      <c r="H531" s="2"/>
    </row>
    <row r="532" spans="1:8" x14ac:dyDescent="0.15">
      <c r="A532" s="1" t="s">
        <v>414</v>
      </c>
      <c r="B532" s="6"/>
      <c r="C532" s="21">
        <v>0</v>
      </c>
      <c r="G532" s="1"/>
      <c r="H532" s="2"/>
    </row>
    <row r="533" spans="1:8" x14ac:dyDescent="0.15">
      <c r="A533" s="1" t="s">
        <v>391</v>
      </c>
      <c r="B533" s="6"/>
      <c r="C533" s="21"/>
      <c r="G533" s="1"/>
      <c r="H533" s="2"/>
    </row>
    <row r="534" spans="1:8" x14ac:dyDescent="0.15">
      <c r="A534" s="1" t="s">
        <v>18</v>
      </c>
      <c r="B534" s="6"/>
      <c r="C534" s="21">
        <v>0</v>
      </c>
      <c r="G534" s="1"/>
      <c r="H534" s="2"/>
    </row>
    <row r="535" spans="1:8" ht="15" thickBot="1" x14ac:dyDescent="0.2">
      <c r="A535" s="1"/>
      <c r="B535" s="6"/>
      <c r="C535" s="21"/>
    </row>
    <row r="536" spans="1:8" ht="21.75" customHeight="1" thickTop="1" thickBot="1" x14ac:dyDescent="0.2">
      <c r="A536" s="15" t="s">
        <v>7</v>
      </c>
      <c r="B536" s="16">
        <f>SUM(B511:B535)</f>
        <v>9243</v>
      </c>
      <c r="C536" s="32">
        <v>63595.1</v>
      </c>
      <c r="E536">
        <v>63595.1</v>
      </c>
      <c r="F536" s="8">
        <f>+C536-E536</f>
        <v>0</v>
      </c>
    </row>
    <row r="537" spans="1:8" ht="15" thickTop="1" x14ac:dyDescent="0.15">
      <c r="A537" s="1"/>
      <c r="B537" s="6"/>
      <c r="C537" s="21"/>
      <c r="E537" s="9">
        <v>9243</v>
      </c>
      <c r="F537" s="8">
        <f>+E537-B536</f>
        <v>0</v>
      </c>
    </row>
    <row r="538" spans="1:8" x14ac:dyDescent="0.15">
      <c r="A538" s="1"/>
      <c r="B538" s="6"/>
      <c r="C538" s="21"/>
      <c r="E538" s="8"/>
      <c r="F538" s="8"/>
    </row>
    <row r="539" spans="1:8" ht="15" x14ac:dyDescent="0.15">
      <c r="A539" s="5" t="s">
        <v>421</v>
      </c>
      <c r="B539" s="4"/>
      <c r="C539" s="28"/>
      <c r="E539" s="8"/>
      <c r="F539" s="8"/>
    </row>
    <row r="540" spans="1:8" x14ac:dyDescent="0.15">
      <c r="A540" s="4" t="s">
        <v>422</v>
      </c>
      <c r="B540" s="4"/>
      <c r="C540" s="28"/>
      <c r="E540" s="8"/>
      <c r="F540" s="8"/>
    </row>
    <row r="541" spans="1:8" x14ac:dyDescent="0.15">
      <c r="A541" s="4" t="str">
        <f>+A503</f>
        <v>COOLER REPORT RECAP</v>
      </c>
      <c r="B541" s="4"/>
      <c r="C541" s="28"/>
      <c r="E541" s="8"/>
      <c r="F541" s="8"/>
    </row>
    <row r="542" spans="1:8" x14ac:dyDescent="0.15">
      <c r="A542" s="3" t="s">
        <v>1</v>
      </c>
      <c r="B542" s="11">
        <f>+B4</f>
        <v>44919</v>
      </c>
      <c r="C542" s="19"/>
      <c r="E542" s="8"/>
      <c r="F542" s="8"/>
    </row>
    <row r="543" spans="1:8" ht="15" thickBot="1" x14ac:dyDescent="0.2">
      <c r="A543" s="1"/>
      <c r="B543" s="1"/>
      <c r="C543" s="19"/>
      <c r="E543" s="8"/>
      <c r="F543" s="8"/>
    </row>
    <row r="544" spans="1:8" ht="15" thickTop="1" x14ac:dyDescent="0.15">
      <c r="A544" s="13" t="s">
        <v>2</v>
      </c>
      <c r="B544" s="13" t="s">
        <v>3</v>
      </c>
      <c r="C544" s="29" t="s">
        <v>3</v>
      </c>
      <c r="E544" s="8"/>
      <c r="F544" s="8"/>
    </row>
    <row r="545" spans="1:6" ht="15" thickBot="1" x14ac:dyDescent="0.2">
      <c r="A545" s="14"/>
      <c r="B545" s="14" t="s">
        <v>4</v>
      </c>
      <c r="C545" s="30" t="s">
        <v>5</v>
      </c>
      <c r="E545" s="8"/>
      <c r="F545" s="8"/>
    </row>
    <row r="546" spans="1:6" ht="15" thickTop="1" x14ac:dyDescent="0.15">
      <c r="A546" s="1"/>
      <c r="B546" s="1"/>
      <c r="C546" s="21"/>
      <c r="E546" s="8"/>
      <c r="F546" s="8"/>
    </row>
    <row r="547" spans="1:6" x14ac:dyDescent="0.15">
      <c r="A547" s="4" t="s">
        <v>83</v>
      </c>
      <c r="B547" s="4"/>
      <c r="C547" s="31"/>
      <c r="E547" s="8"/>
      <c r="F547" s="8"/>
    </row>
    <row r="548" spans="1:6" x14ac:dyDescent="0.15">
      <c r="A548" s="1" t="s">
        <v>81</v>
      </c>
      <c r="B548" s="6"/>
      <c r="C548" s="21">
        <v>0</v>
      </c>
      <c r="E548" s="8"/>
      <c r="F548" s="8"/>
    </row>
    <row r="549" spans="1:6" x14ac:dyDescent="0.15">
      <c r="A549" s="1" t="s">
        <v>82</v>
      </c>
      <c r="B549" s="6"/>
      <c r="C549" s="21">
        <v>0</v>
      </c>
      <c r="E549" s="8"/>
      <c r="F549" s="8"/>
    </row>
    <row r="550" spans="1:6" x14ac:dyDescent="0.15">
      <c r="A550" s="1" t="s">
        <v>357</v>
      </c>
      <c r="B550" s="6"/>
      <c r="C550" s="21">
        <v>0</v>
      </c>
      <c r="E550" s="8"/>
      <c r="F550" s="8"/>
    </row>
    <row r="551" spans="1:6" x14ac:dyDescent="0.15">
      <c r="A551" s="1" t="s">
        <v>125</v>
      </c>
      <c r="B551" s="6"/>
      <c r="C551" s="21">
        <v>0</v>
      </c>
      <c r="E551" s="8"/>
      <c r="F551" s="8"/>
    </row>
    <row r="552" spans="1:6" ht="15" thickBot="1" x14ac:dyDescent="0.2">
      <c r="A552" s="1"/>
      <c r="B552" s="6"/>
      <c r="C552" s="21"/>
      <c r="E552" s="8"/>
      <c r="F552" s="8"/>
    </row>
    <row r="553" spans="1:6" ht="24" customHeight="1" thickTop="1" thickBot="1" x14ac:dyDescent="0.2">
      <c r="A553" s="15" t="s">
        <v>7</v>
      </c>
      <c r="B553" s="16">
        <f>SUM(B548:B552)</f>
        <v>0</v>
      </c>
      <c r="C553" s="32">
        <v>0</v>
      </c>
      <c r="E553" s="8"/>
      <c r="F553" s="8">
        <f>+C553-E553</f>
        <v>0</v>
      </c>
    </row>
    <row r="554" spans="1:6" ht="17.25" customHeight="1" thickTop="1" x14ac:dyDescent="0.15">
      <c r="A554" s="1"/>
      <c r="B554" s="6"/>
      <c r="C554" s="21"/>
      <c r="E554" s="9"/>
      <c r="F554" s="9">
        <f>+E554-B553</f>
        <v>0</v>
      </c>
    </row>
    <row r="555" spans="1:6" x14ac:dyDescent="0.15">
      <c r="A555" s="1"/>
      <c r="B555" s="6"/>
      <c r="C555" s="21"/>
      <c r="E555" s="8"/>
      <c r="F555" s="8"/>
    </row>
    <row r="556" spans="1:6" ht="15" x14ac:dyDescent="0.15">
      <c r="A556" s="5" t="s">
        <v>421</v>
      </c>
      <c r="B556" s="4"/>
      <c r="C556" s="28"/>
    </row>
    <row r="557" spans="1:6" x14ac:dyDescent="0.15">
      <c r="A557" s="4" t="s">
        <v>422</v>
      </c>
      <c r="B557" s="4"/>
      <c r="C557" s="28"/>
    </row>
    <row r="558" spans="1:6" x14ac:dyDescent="0.15">
      <c r="A558" s="4" t="str">
        <f>+A541</f>
        <v>COOLER REPORT RECAP</v>
      </c>
      <c r="B558" s="4"/>
      <c r="C558" s="28"/>
    </row>
    <row r="559" spans="1:6" x14ac:dyDescent="0.15">
      <c r="A559" s="3" t="s">
        <v>1</v>
      </c>
      <c r="B559" s="11">
        <f>+B4</f>
        <v>44919</v>
      </c>
      <c r="C559" s="19"/>
    </row>
    <row r="560" spans="1:6" ht="7.5" customHeight="1" thickBot="1" x14ac:dyDescent="0.2">
      <c r="A560" s="1"/>
      <c r="B560" s="1"/>
      <c r="C560" s="19"/>
    </row>
    <row r="561" spans="1:6" ht="15" thickTop="1" x14ac:dyDescent="0.15">
      <c r="A561" s="13" t="s">
        <v>2</v>
      </c>
      <c r="B561" s="13" t="s">
        <v>3</v>
      </c>
      <c r="C561" s="29" t="s">
        <v>3</v>
      </c>
    </row>
    <row r="562" spans="1:6" ht="15" thickBot="1" x14ac:dyDescent="0.2">
      <c r="A562" s="14"/>
      <c r="B562" s="14" t="s">
        <v>4</v>
      </c>
      <c r="C562" s="30" t="s">
        <v>5</v>
      </c>
    </row>
    <row r="563" spans="1:6" ht="7.5" customHeight="1" thickTop="1" x14ac:dyDescent="0.15">
      <c r="A563" s="1"/>
      <c r="B563" s="1"/>
      <c r="C563" s="21"/>
    </row>
    <row r="564" spans="1:6" ht="15" customHeight="1" x14ac:dyDescent="0.15">
      <c r="A564" s="4" t="s">
        <v>366</v>
      </c>
      <c r="B564" s="4"/>
      <c r="C564" s="31"/>
      <c r="F564" s="8"/>
    </row>
    <row r="565" spans="1:6" ht="5.25" customHeight="1" x14ac:dyDescent="0.15">
      <c r="A565" s="1"/>
      <c r="B565" s="1"/>
      <c r="C565" s="21"/>
      <c r="F565" s="8"/>
    </row>
    <row r="566" spans="1:6" x14ac:dyDescent="0.15">
      <c r="A566" s="1" t="s">
        <v>222</v>
      </c>
      <c r="B566" s="6">
        <v>144</v>
      </c>
      <c r="C566" s="21">
        <v>800.64</v>
      </c>
      <c r="E566" s="24"/>
      <c r="F566" s="8"/>
    </row>
    <row r="567" spans="1:6" x14ac:dyDescent="0.15">
      <c r="A567" s="1" t="s">
        <v>38</v>
      </c>
      <c r="B567" s="6">
        <v>336</v>
      </c>
      <c r="C567" s="21">
        <v>2493.12</v>
      </c>
      <c r="E567" s="24"/>
      <c r="F567" s="8"/>
    </row>
    <row r="568" spans="1:6" hidden="1" x14ac:dyDescent="0.15">
      <c r="A568" s="1" t="s">
        <v>134</v>
      </c>
      <c r="B568" s="6"/>
      <c r="C568" s="21">
        <v>0</v>
      </c>
      <c r="E568" s="24"/>
      <c r="F568" s="8"/>
    </row>
    <row r="569" spans="1:6" hidden="1" x14ac:dyDescent="0.15">
      <c r="A569" s="1" t="s">
        <v>135</v>
      </c>
      <c r="B569" s="6"/>
      <c r="C569" s="21">
        <v>0</v>
      </c>
      <c r="E569" s="24"/>
      <c r="F569" s="8"/>
    </row>
    <row r="570" spans="1:6" hidden="1" x14ac:dyDescent="0.15">
      <c r="A570" s="1" t="s">
        <v>136</v>
      </c>
      <c r="B570" s="6"/>
      <c r="C570" s="21">
        <v>0</v>
      </c>
      <c r="E570" s="24"/>
      <c r="F570" s="8"/>
    </row>
    <row r="571" spans="1:6" hidden="1" x14ac:dyDescent="0.15">
      <c r="A571" s="1" t="s">
        <v>137</v>
      </c>
      <c r="B571" s="6"/>
      <c r="C571" s="21">
        <v>0</v>
      </c>
      <c r="E571" s="24"/>
      <c r="F571" s="8"/>
    </row>
    <row r="572" spans="1:6" hidden="1" x14ac:dyDescent="0.15">
      <c r="A572" s="1" t="s">
        <v>138</v>
      </c>
      <c r="B572" s="6"/>
      <c r="C572" s="21">
        <v>0</v>
      </c>
      <c r="E572" s="24"/>
      <c r="F572" s="8"/>
    </row>
    <row r="573" spans="1:6" ht="15" hidden="1" customHeight="1" x14ac:dyDescent="0.15">
      <c r="A573" s="1" t="s">
        <v>139</v>
      </c>
      <c r="B573" s="6"/>
      <c r="C573" s="21">
        <v>0</v>
      </c>
      <c r="E573" s="24"/>
      <c r="F573" s="8"/>
    </row>
    <row r="574" spans="1:6" hidden="1" x14ac:dyDescent="0.15">
      <c r="A574" s="1" t="s">
        <v>140</v>
      </c>
      <c r="B574" s="6"/>
      <c r="C574" s="21">
        <v>0</v>
      </c>
      <c r="E574" s="24"/>
      <c r="F574" s="8"/>
    </row>
    <row r="575" spans="1:6" hidden="1" x14ac:dyDescent="0.15">
      <c r="A575" s="1" t="s">
        <v>141</v>
      </c>
      <c r="B575" s="6"/>
      <c r="C575" s="21">
        <v>0</v>
      </c>
      <c r="E575" s="24"/>
      <c r="F575" s="8"/>
    </row>
    <row r="576" spans="1:6" x14ac:dyDescent="0.15">
      <c r="A576" s="1" t="s">
        <v>142</v>
      </c>
      <c r="B576" s="6">
        <v>168</v>
      </c>
      <c r="C576" s="21">
        <v>1238.1600000000001</v>
      </c>
      <c r="E576" s="24"/>
      <c r="F576" s="8"/>
    </row>
    <row r="577" spans="1:6" x14ac:dyDescent="0.15">
      <c r="A577" s="1" t="s">
        <v>143</v>
      </c>
      <c r="B577" s="6">
        <v>144</v>
      </c>
      <c r="C577" s="21">
        <v>1497.6000000000001</v>
      </c>
      <c r="E577" s="24"/>
      <c r="F577" s="8"/>
    </row>
    <row r="578" spans="1:6" x14ac:dyDescent="0.15">
      <c r="A578" s="1" t="s">
        <v>358</v>
      </c>
      <c r="B578" s="6"/>
      <c r="C578" s="21">
        <v>0</v>
      </c>
      <c r="E578" s="24"/>
      <c r="F578" s="8"/>
    </row>
    <row r="579" spans="1:6" x14ac:dyDescent="0.15">
      <c r="A579" s="1" t="s">
        <v>316</v>
      </c>
      <c r="B579" s="6">
        <v>720</v>
      </c>
      <c r="C579" s="21">
        <v>6940.8</v>
      </c>
      <c r="E579" s="24"/>
      <c r="F579" s="8"/>
    </row>
    <row r="580" spans="1:6" x14ac:dyDescent="0.15">
      <c r="A580" s="1" t="s">
        <v>352</v>
      </c>
      <c r="B580" s="6"/>
      <c r="C580" s="21">
        <v>0</v>
      </c>
      <c r="E580" s="24"/>
      <c r="F580" s="8"/>
    </row>
    <row r="581" spans="1:6" x14ac:dyDescent="0.15">
      <c r="A581" s="1" t="s">
        <v>40</v>
      </c>
      <c r="B581" s="6">
        <v>560</v>
      </c>
      <c r="C581" s="21">
        <v>4082.4</v>
      </c>
      <c r="E581" s="24"/>
      <c r="F581" s="8"/>
    </row>
    <row r="582" spans="1:6" hidden="1" x14ac:dyDescent="0.15">
      <c r="A582" s="1" t="s">
        <v>41</v>
      </c>
      <c r="B582" s="6"/>
      <c r="C582" s="21">
        <v>0</v>
      </c>
      <c r="E582" s="24"/>
      <c r="F582" s="8"/>
    </row>
    <row r="583" spans="1:6" hidden="1" x14ac:dyDescent="0.15">
      <c r="A583" s="1" t="s">
        <v>328</v>
      </c>
      <c r="B583" s="6"/>
      <c r="C583" s="21">
        <v>0</v>
      </c>
      <c r="E583" s="24"/>
      <c r="F583" s="8"/>
    </row>
    <row r="584" spans="1:6" hidden="1" x14ac:dyDescent="0.15">
      <c r="A584" s="1" t="s">
        <v>353</v>
      </c>
      <c r="B584" s="6"/>
      <c r="C584" s="21">
        <v>0</v>
      </c>
      <c r="E584" s="24"/>
      <c r="F584" s="8"/>
    </row>
    <row r="585" spans="1:6" hidden="1" x14ac:dyDescent="0.15">
      <c r="A585" s="1" t="s">
        <v>295</v>
      </c>
      <c r="B585" s="6"/>
      <c r="C585" s="21">
        <v>0</v>
      </c>
      <c r="E585" s="24"/>
      <c r="F585" s="8"/>
    </row>
    <row r="586" spans="1:6" x14ac:dyDescent="0.15">
      <c r="A586" s="1" t="s">
        <v>42</v>
      </c>
      <c r="B586" s="6">
        <v>56</v>
      </c>
      <c r="C586" s="21">
        <v>409.92</v>
      </c>
      <c r="D586">
        <v>918.72</v>
      </c>
      <c r="E586" s="24"/>
      <c r="F586" s="8"/>
    </row>
    <row r="587" spans="1:6" x14ac:dyDescent="0.15">
      <c r="A587" s="1" t="s">
        <v>43</v>
      </c>
      <c r="B587" s="6">
        <v>40</v>
      </c>
      <c r="C587" s="21">
        <v>422.40000000000003</v>
      </c>
      <c r="E587" s="24"/>
      <c r="F587" s="8"/>
    </row>
    <row r="588" spans="1:6" ht="15" customHeight="1" x14ac:dyDescent="0.15">
      <c r="A588" s="1" t="s">
        <v>296</v>
      </c>
      <c r="B588" s="6"/>
      <c r="C588" s="21">
        <v>0</v>
      </c>
      <c r="E588" s="24"/>
      <c r="F588" s="8"/>
    </row>
    <row r="589" spans="1:6" ht="15.75" customHeight="1" x14ac:dyDescent="0.15">
      <c r="A589" s="1" t="s">
        <v>144</v>
      </c>
      <c r="B589" s="6"/>
      <c r="C589" s="21">
        <v>0</v>
      </c>
      <c r="E589" s="24"/>
      <c r="F589" s="8"/>
    </row>
    <row r="590" spans="1:6" x14ac:dyDescent="0.15">
      <c r="A590" s="1" t="s">
        <v>145</v>
      </c>
      <c r="B590" s="6">
        <v>112</v>
      </c>
      <c r="C590" s="21">
        <v>828.80000000000007</v>
      </c>
      <c r="E590" s="24"/>
      <c r="F590" s="8"/>
    </row>
    <row r="591" spans="1:6" x14ac:dyDescent="0.15">
      <c r="A591" s="1" t="s">
        <v>146</v>
      </c>
      <c r="B591" s="6"/>
      <c r="C591" s="21">
        <v>0</v>
      </c>
      <c r="E591" s="24"/>
      <c r="F591" s="8"/>
    </row>
    <row r="592" spans="1:6" x14ac:dyDescent="0.15">
      <c r="A592" s="1" t="s">
        <v>147</v>
      </c>
      <c r="B592" s="6">
        <v>48</v>
      </c>
      <c r="C592" s="21">
        <v>505.43999999999994</v>
      </c>
      <c r="E592" s="24"/>
      <c r="F592" s="8"/>
    </row>
    <row r="593" spans="1:6" x14ac:dyDescent="0.15">
      <c r="A593" s="1" t="s">
        <v>148</v>
      </c>
      <c r="B593" s="6">
        <v>48</v>
      </c>
      <c r="C593" s="21">
        <v>502.08000000000004</v>
      </c>
      <c r="E593" s="24"/>
      <c r="F593" s="8"/>
    </row>
    <row r="594" spans="1:6" x14ac:dyDescent="0.15">
      <c r="A594" s="1" t="s">
        <v>149</v>
      </c>
      <c r="B594" s="6">
        <v>96</v>
      </c>
      <c r="C594" s="21">
        <v>1007.04</v>
      </c>
      <c r="E594" s="24"/>
      <c r="F594" s="8"/>
    </row>
    <row r="595" spans="1:6" ht="15.75" hidden="1" customHeight="1" x14ac:dyDescent="0.15">
      <c r="A595" s="1" t="s">
        <v>297</v>
      </c>
      <c r="B595" s="6"/>
      <c r="C595" s="21">
        <v>0</v>
      </c>
      <c r="E595" s="24"/>
      <c r="F595" s="8"/>
    </row>
    <row r="596" spans="1:6" ht="13.5" hidden="1" customHeight="1" x14ac:dyDescent="0.15">
      <c r="A596" s="1" t="s">
        <v>298</v>
      </c>
      <c r="B596" s="6"/>
      <c r="C596" s="21">
        <v>0</v>
      </c>
      <c r="E596" s="24"/>
      <c r="F596" s="8"/>
    </row>
    <row r="597" spans="1:6" hidden="1" x14ac:dyDescent="0.15">
      <c r="A597" s="1" t="s">
        <v>44</v>
      </c>
      <c r="B597" s="6"/>
      <c r="C597" s="21">
        <v>0</v>
      </c>
      <c r="E597" s="24"/>
      <c r="F597" s="8"/>
    </row>
    <row r="598" spans="1:6" hidden="1" x14ac:dyDescent="0.15">
      <c r="A598" s="1" t="s">
        <v>39</v>
      </c>
      <c r="B598" s="6"/>
      <c r="C598" s="21">
        <v>0</v>
      </c>
      <c r="E598" s="24"/>
      <c r="F598" s="8"/>
    </row>
    <row r="599" spans="1:6" hidden="1" x14ac:dyDescent="0.15">
      <c r="A599" s="1" t="s">
        <v>299</v>
      </c>
      <c r="B599" s="6"/>
      <c r="C599" s="21">
        <v>0</v>
      </c>
      <c r="E599" s="24"/>
      <c r="F599" s="8"/>
    </row>
    <row r="600" spans="1:6" x14ac:dyDescent="0.15">
      <c r="A600" s="1" t="s">
        <v>75</v>
      </c>
      <c r="B600" s="6">
        <v>144</v>
      </c>
      <c r="C600" s="21">
        <v>833.76</v>
      </c>
      <c r="E600" s="24"/>
      <c r="F600" s="8"/>
    </row>
    <row r="601" spans="1:6" hidden="1" x14ac:dyDescent="0.15">
      <c r="A601" s="1" t="s">
        <v>76</v>
      </c>
      <c r="B601" s="6"/>
      <c r="C601" s="21">
        <v>0</v>
      </c>
      <c r="E601" s="24"/>
      <c r="F601" s="8"/>
    </row>
    <row r="602" spans="1:6" hidden="1" x14ac:dyDescent="0.15">
      <c r="A602" s="1" t="s">
        <v>77</v>
      </c>
      <c r="B602" s="6"/>
      <c r="C602" s="21">
        <v>0</v>
      </c>
      <c r="E602" s="24"/>
      <c r="F602" s="8"/>
    </row>
    <row r="603" spans="1:6" hidden="1" x14ac:dyDescent="0.15">
      <c r="A603" s="1" t="s">
        <v>78</v>
      </c>
      <c r="B603" s="6"/>
      <c r="C603" s="21">
        <v>0</v>
      </c>
      <c r="E603" s="24"/>
      <c r="F603" s="8"/>
    </row>
    <row r="604" spans="1:6" hidden="1" x14ac:dyDescent="0.15">
      <c r="A604" s="1" t="s">
        <v>79</v>
      </c>
      <c r="B604" s="6"/>
      <c r="C604" s="21">
        <v>0</v>
      </c>
      <c r="E604" s="24"/>
      <c r="F604" s="8"/>
    </row>
    <row r="605" spans="1:6" x14ac:dyDescent="0.15">
      <c r="A605" s="1" t="s">
        <v>80</v>
      </c>
      <c r="B605" s="6">
        <v>112</v>
      </c>
      <c r="C605" s="21">
        <v>881.44</v>
      </c>
      <c r="E605" s="24"/>
      <c r="F605" s="8"/>
    </row>
    <row r="606" spans="1:6" hidden="1" x14ac:dyDescent="0.15">
      <c r="A606" s="1" t="s">
        <v>150</v>
      </c>
      <c r="B606" s="6"/>
      <c r="C606" s="21">
        <v>0</v>
      </c>
      <c r="E606" s="24"/>
      <c r="F606" s="8"/>
    </row>
    <row r="607" spans="1:6" hidden="1" x14ac:dyDescent="0.15">
      <c r="A607" s="1" t="s">
        <v>151</v>
      </c>
      <c r="B607" s="6"/>
      <c r="C607" s="21">
        <v>0</v>
      </c>
      <c r="E607" s="24"/>
      <c r="F607" s="8"/>
    </row>
    <row r="608" spans="1:6" hidden="1" x14ac:dyDescent="0.15">
      <c r="A608" s="1" t="s">
        <v>378</v>
      </c>
      <c r="B608" s="20"/>
      <c r="C608" s="21">
        <v>0</v>
      </c>
      <c r="D608" s="27"/>
      <c r="E608" s="24"/>
      <c r="F608" s="8"/>
    </row>
    <row r="609" spans="1:6" hidden="1" x14ac:dyDescent="0.15">
      <c r="A609" s="1" t="s">
        <v>379</v>
      </c>
      <c r="B609" s="20"/>
      <c r="C609" s="21">
        <v>0</v>
      </c>
      <c r="D609" s="27"/>
      <c r="E609" s="24"/>
      <c r="F609" s="8"/>
    </row>
    <row r="610" spans="1:6" hidden="1" x14ac:dyDescent="0.15">
      <c r="A610" s="1" t="s">
        <v>339</v>
      </c>
      <c r="B610" s="20"/>
      <c r="C610" s="21">
        <v>0</v>
      </c>
      <c r="D610" s="27"/>
      <c r="E610" s="24"/>
      <c r="F610" s="8"/>
    </row>
    <row r="611" spans="1:6" hidden="1" x14ac:dyDescent="0.15">
      <c r="A611" s="1" t="s">
        <v>380</v>
      </c>
      <c r="B611" s="20"/>
      <c r="C611" s="21">
        <v>0</v>
      </c>
      <c r="D611" s="27"/>
      <c r="E611" s="24"/>
      <c r="F611" s="8"/>
    </row>
    <row r="612" spans="1:6" hidden="1" x14ac:dyDescent="0.15">
      <c r="A612" s="1" t="s">
        <v>345</v>
      </c>
      <c r="B612" s="20"/>
      <c r="C612" s="21">
        <v>0</v>
      </c>
      <c r="D612" s="27"/>
      <c r="E612" s="24"/>
      <c r="F612" s="8"/>
    </row>
    <row r="613" spans="1:6" hidden="1" x14ac:dyDescent="0.15">
      <c r="A613" s="1" t="s">
        <v>362</v>
      </c>
      <c r="B613" s="20"/>
      <c r="C613" s="21">
        <v>0</v>
      </c>
      <c r="D613" s="27"/>
      <c r="E613" s="24"/>
      <c r="F613" s="8"/>
    </row>
    <row r="614" spans="1:6" hidden="1" x14ac:dyDescent="0.15">
      <c r="A614" s="1" t="s">
        <v>383</v>
      </c>
      <c r="B614" s="20"/>
      <c r="C614" s="21">
        <v>0</v>
      </c>
      <c r="D614" s="27"/>
      <c r="E614" s="24"/>
      <c r="F614" s="8"/>
    </row>
    <row r="615" spans="1:6" x14ac:dyDescent="0.15">
      <c r="A615" s="1" t="s">
        <v>300</v>
      </c>
      <c r="B615" s="20">
        <v>240</v>
      </c>
      <c r="C615" s="21">
        <v>1773.6</v>
      </c>
      <c r="D615" s="27"/>
      <c r="E615" s="25"/>
      <c r="F615" s="8"/>
    </row>
    <row r="616" spans="1:6" ht="15" customHeight="1" x14ac:dyDescent="0.15">
      <c r="A616" s="1" t="s">
        <v>152</v>
      </c>
      <c r="B616" s="20"/>
      <c r="C616" s="21">
        <v>0</v>
      </c>
      <c r="D616" s="27"/>
      <c r="E616" s="25"/>
      <c r="F616" s="8"/>
    </row>
    <row r="617" spans="1:6" ht="15" customHeight="1" x14ac:dyDescent="0.15">
      <c r="A617" s="1" t="s">
        <v>359</v>
      </c>
      <c r="B617" s="20"/>
      <c r="C617" s="21">
        <v>0</v>
      </c>
      <c r="D617" s="27"/>
      <c r="E617" s="25"/>
      <c r="F617" s="8"/>
    </row>
    <row r="618" spans="1:6" ht="15" customHeight="1" x14ac:dyDescent="0.15">
      <c r="A618" s="1" t="s">
        <v>365</v>
      </c>
      <c r="B618" s="20">
        <v>1340</v>
      </c>
      <c r="C618" s="21">
        <v>9996.4</v>
      </c>
      <c r="D618" s="27"/>
      <c r="E618" s="25"/>
      <c r="F618" s="8"/>
    </row>
    <row r="619" spans="1:6" x14ac:dyDescent="0.15">
      <c r="A619" s="1" t="s">
        <v>153</v>
      </c>
      <c r="B619" s="20">
        <v>35</v>
      </c>
      <c r="C619" s="21">
        <v>333.9</v>
      </c>
      <c r="D619" s="27"/>
      <c r="E619" s="25"/>
      <c r="F619" s="8"/>
    </row>
    <row r="620" spans="1:6" hidden="1" x14ac:dyDescent="0.15">
      <c r="A620" s="1" t="s">
        <v>225</v>
      </c>
      <c r="B620" s="20"/>
      <c r="C620" s="21">
        <v>0</v>
      </c>
      <c r="D620" s="27"/>
      <c r="E620" s="24"/>
      <c r="F620" s="8"/>
    </row>
    <row r="621" spans="1:6" hidden="1" x14ac:dyDescent="0.15">
      <c r="A621" s="1" t="s">
        <v>154</v>
      </c>
      <c r="B621" s="20"/>
      <c r="C621" s="21">
        <v>0</v>
      </c>
      <c r="D621" s="27"/>
      <c r="E621" s="24"/>
      <c r="F621" s="8"/>
    </row>
    <row r="622" spans="1:6" hidden="1" x14ac:dyDescent="0.15">
      <c r="A622" s="1" t="s">
        <v>351</v>
      </c>
      <c r="B622" s="20"/>
      <c r="C622" s="21">
        <v>0</v>
      </c>
      <c r="D622" s="27"/>
      <c r="E622" s="24"/>
      <c r="F622" s="8"/>
    </row>
    <row r="623" spans="1:6" x14ac:dyDescent="0.15">
      <c r="A623" s="1" t="s">
        <v>155</v>
      </c>
      <c r="B623" s="20">
        <v>70</v>
      </c>
      <c r="C623" s="21">
        <v>694.4</v>
      </c>
      <c r="D623" s="27"/>
      <c r="E623" s="24"/>
      <c r="F623" s="8"/>
    </row>
    <row r="624" spans="1:6" x14ac:dyDescent="0.15">
      <c r="A624" s="1" t="s">
        <v>360</v>
      </c>
      <c r="B624" s="20">
        <v>720</v>
      </c>
      <c r="C624" s="21">
        <v>5371.2</v>
      </c>
      <c r="D624" s="27"/>
      <c r="E624" s="24"/>
      <c r="F624" s="8"/>
    </row>
    <row r="625" spans="1:7" hidden="1" x14ac:dyDescent="0.15">
      <c r="A625" s="1" t="s">
        <v>398</v>
      </c>
      <c r="B625" s="20"/>
      <c r="C625" s="21">
        <v>0</v>
      </c>
      <c r="D625" s="27"/>
      <c r="E625" s="24"/>
      <c r="F625" s="8"/>
    </row>
    <row r="626" spans="1:7" hidden="1" x14ac:dyDescent="0.15">
      <c r="A626" s="1" t="s">
        <v>217</v>
      </c>
      <c r="B626" s="20"/>
      <c r="C626" s="21">
        <v>0</v>
      </c>
      <c r="D626" s="27"/>
      <c r="E626" s="24"/>
      <c r="F626" s="8"/>
    </row>
    <row r="627" spans="1:7" ht="15.75" customHeight="1" x14ac:dyDescent="0.15">
      <c r="A627" s="1" t="s">
        <v>72</v>
      </c>
      <c r="B627" s="20">
        <v>56</v>
      </c>
      <c r="C627" s="21">
        <v>422.8</v>
      </c>
      <c r="D627" s="27"/>
      <c r="E627" s="24"/>
      <c r="F627" s="8"/>
    </row>
    <row r="628" spans="1:7" x14ac:dyDescent="0.15">
      <c r="A628" s="1" t="s">
        <v>129</v>
      </c>
      <c r="B628" s="6"/>
      <c r="C628" s="21">
        <v>0</v>
      </c>
      <c r="E628" s="24"/>
      <c r="F628" s="8"/>
    </row>
    <row r="629" spans="1:7" x14ac:dyDescent="0.15">
      <c r="A629" s="1" t="s">
        <v>73</v>
      </c>
      <c r="B629" s="6">
        <v>1344</v>
      </c>
      <c r="C629" s="21">
        <v>10657.92</v>
      </c>
      <c r="E629" s="24"/>
      <c r="F629" s="8"/>
    </row>
    <row r="630" spans="1:7" hidden="1" x14ac:dyDescent="0.15">
      <c r="A630" s="1" t="s">
        <v>156</v>
      </c>
      <c r="B630" s="6"/>
      <c r="C630" s="21">
        <v>0</v>
      </c>
      <c r="E630" s="24"/>
      <c r="F630" s="8"/>
      <c r="G630">
        <f>630+1190+70+5920</f>
        <v>7810</v>
      </c>
    </row>
    <row r="631" spans="1:7" hidden="1" x14ac:dyDescent="0.15">
      <c r="A631" s="1" t="s">
        <v>301</v>
      </c>
      <c r="B631" s="6"/>
      <c r="C631" s="21">
        <v>0</v>
      </c>
      <c r="E631" s="24"/>
      <c r="F631" s="8"/>
    </row>
    <row r="632" spans="1:7" hidden="1" x14ac:dyDescent="0.15">
      <c r="A632" s="1" t="s">
        <v>302</v>
      </c>
      <c r="B632" s="6"/>
      <c r="C632" s="21">
        <v>0</v>
      </c>
      <c r="E632" s="24"/>
      <c r="F632" s="8"/>
    </row>
    <row r="633" spans="1:7" hidden="1" x14ac:dyDescent="0.15">
      <c r="A633" s="1" t="s">
        <v>46</v>
      </c>
      <c r="B633" s="6"/>
      <c r="C633" s="21">
        <v>0</v>
      </c>
      <c r="E633" s="24"/>
      <c r="F633" s="8"/>
    </row>
    <row r="634" spans="1:7" ht="18" hidden="1" customHeight="1" x14ac:dyDescent="0.15">
      <c r="A634" s="1" t="s">
        <v>45</v>
      </c>
      <c r="B634" s="6"/>
      <c r="C634" s="21">
        <v>0</v>
      </c>
      <c r="E634" s="23"/>
      <c r="F634" s="8"/>
    </row>
    <row r="635" spans="1:7" x14ac:dyDescent="0.15">
      <c r="A635" s="1" t="s">
        <v>346</v>
      </c>
      <c r="B635" s="6"/>
      <c r="C635" s="21">
        <v>0</v>
      </c>
      <c r="E635" s="26"/>
      <c r="F635" s="8"/>
    </row>
    <row r="636" spans="1:7" x14ac:dyDescent="0.15">
      <c r="A636" s="1" t="s">
        <v>157</v>
      </c>
      <c r="B636" s="6">
        <v>150</v>
      </c>
      <c r="C636" s="21">
        <v>1225.5</v>
      </c>
      <c r="E636" s="24"/>
      <c r="F636" s="8"/>
    </row>
    <row r="637" spans="1:7" x14ac:dyDescent="0.15">
      <c r="A637" s="1"/>
      <c r="B637" s="6"/>
      <c r="C637" s="21"/>
      <c r="E637" s="24"/>
      <c r="F637" s="8">
        <f t="shared" ref="F637" si="0">+C637-E637</f>
        <v>0</v>
      </c>
      <c r="G637">
        <f>70+490</f>
        <v>560</v>
      </c>
    </row>
    <row r="638" spans="1:7" ht="15" thickBot="1" x14ac:dyDescent="0.2">
      <c r="A638" s="1"/>
      <c r="B638" s="6"/>
      <c r="C638" s="21"/>
      <c r="E638" s="24"/>
      <c r="G638">
        <f>784+20+840+20</f>
        <v>1664</v>
      </c>
    </row>
    <row r="639" spans="1:7" ht="24" customHeight="1" thickTop="1" thickBot="1" x14ac:dyDescent="0.2">
      <c r="A639" s="15"/>
      <c r="B639" s="16">
        <f>SUM(B565:B638)</f>
        <v>6683</v>
      </c>
      <c r="C639" s="32">
        <v>52919.32</v>
      </c>
      <c r="D639">
        <v>10116</v>
      </c>
      <c r="E639" s="23">
        <v>52919.32</v>
      </c>
      <c r="F639" s="2">
        <f>+C639-E639</f>
        <v>0</v>
      </c>
    </row>
    <row r="640" spans="1:7" ht="15" thickTop="1" x14ac:dyDescent="0.15">
      <c r="E640">
        <v>6683</v>
      </c>
      <c r="F640" s="9">
        <f>+B639-E640</f>
        <v>0</v>
      </c>
    </row>
    <row r="641" spans="1:6" x14ac:dyDescent="0.15">
      <c r="A641" s="1"/>
      <c r="B641" s="6"/>
      <c r="C641" s="21"/>
      <c r="E641" s="8"/>
      <c r="F641" s="9"/>
    </row>
    <row r="642" spans="1:6" ht="15" x14ac:dyDescent="0.15">
      <c r="A642" s="5" t="s">
        <v>421</v>
      </c>
      <c r="B642" s="4"/>
      <c r="C642" s="28"/>
    </row>
    <row r="643" spans="1:6" x14ac:dyDescent="0.15">
      <c r="A643" s="4" t="s">
        <v>422</v>
      </c>
      <c r="B643" s="4"/>
      <c r="C643" s="28"/>
      <c r="E643" s="9"/>
    </row>
    <row r="644" spans="1:6" x14ac:dyDescent="0.15">
      <c r="A644" s="4" t="s">
        <v>0</v>
      </c>
      <c r="B644" s="4"/>
      <c r="C644" s="28"/>
    </row>
    <row r="645" spans="1:6" x14ac:dyDescent="0.15">
      <c r="A645" s="3" t="s">
        <v>1</v>
      </c>
      <c r="B645" s="11">
        <f>+B4</f>
        <v>44919</v>
      </c>
      <c r="C645" s="19"/>
    </row>
    <row r="646" spans="1:6" ht="15" thickBot="1" x14ac:dyDescent="0.2">
      <c r="A646" s="1"/>
      <c r="B646" s="1"/>
      <c r="C646" s="19"/>
    </row>
    <row r="647" spans="1:6" ht="15" thickTop="1" x14ac:dyDescent="0.15">
      <c r="A647" s="13" t="s">
        <v>2</v>
      </c>
      <c r="B647" s="13" t="s">
        <v>3</v>
      </c>
      <c r="C647" s="29" t="s">
        <v>3</v>
      </c>
    </row>
    <row r="648" spans="1:6" ht="15" thickBot="1" x14ac:dyDescent="0.2">
      <c r="A648" s="14"/>
      <c r="B648" s="14" t="s">
        <v>37</v>
      </c>
      <c r="C648" s="30" t="s">
        <v>5</v>
      </c>
    </row>
    <row r="649" spans="1:6" ht="15" thickTop="1" x14ac:dyDescent="0.15">
      <c r="A649" s="1"/>
      <c r="B649" s="1"/>
      <c r="C649" s="21"/>
    </row>
    <row r="650" spans="1:6" x14ac:dyDescent="0.15">
      <c r="A650" s="4" t="s">
        <v>303</v>
      </c>
      <c r="B650" s="4"/>
      <c r="C650" s="31"/>
    </row>
    <row r="651" spans="1:6" x14ac:dyDescent="0.15">
      <c r="A651" s="1"/>
      <c r="B651" s="1"/>
      <c r="C651" s="21"/>
    </row>
    <row r="652" spans="1:6" x14ac:dyDescent="0.15">
      <c r="A652" s="1" t="s">
        <v>304</v>
      </c>
      <c r="B652" s="6"/>
      <c r="C652" s="21">
        <v>0</v>
      </c>
      <c r="F652" s="9">
        <f>+B652-E652</f>
        <v>0</v>
      </c>
    </row>
    <row r="653" spans="1:6" x14ac:dyDescent="0.15">
      <c r="A653" s="1" t="s">
        <v>305</v>
      </c>
      <c r="B653" s="1"/>
      <c r="C653" s="21">
        <v>0</v>
      </c>
    </row>
    <row r="654" spans="1:6" x14ac:dyDescent="0.15">
      <c r="A654" s="1"/>
      <c r="B654" s="1"/>
      <c r="C654" s="21">
        <v>0</v>
      </c>
    </row>
    <row r="655" spans="1:6" ht="15" thickBot="1" x14ac:dyDescent="0.2">
      <c r="A655" s="1"/>
      <c r="B655" s="1"/>
      <c r="C655" s="21"/>
    </row>
    <row r="656" spans="1:6" ht="22.5" customHeight="1" thickTop="1" thickBot="1" x14ac:dyDescent="0.2">
      <c r="A656" s="15" t="s">
        <v>9</v>
      </c>
      <c r="B656" s="15"/>
      <c r="C656" s="32">
        <v>0</v>
      </c>
      <c r="E656" s="8"/>
      <c r="F656" s="9">
        <f>+C656-E656</f>
        <v>0</v>
      </c>
    </row>
    <row r="657" spans="1:6" ht="15" thickTop="1" x14ac:dyDescent="0.15">
      <c r="A657" s="1"/>
      <c r="B657" s="1"/>
      <c r="C657" s="21"/>
      <c r="E657" s="8"/>
      <c r="F657" s="8"/>
    </row>
    <row r="658" spans="1:6" x14ac:dyDescent="0.15">
      <c r="A658" s="1"/>
      <c r="B658" s="1"/>
      <c r="C658" s="21"/>
      <c r="E658" s="8"/>
      <c r="F658" s="8"/>
    </row>
    <row r="659" spans="1:6" ht="15" x14ac:dyDescent="0.15">
      <c r="A659" s="5" t="s">
        <v>421</v>
      </c>
      <c r="B659" s="4"/>
      <c r="C659" s="28"/>
      <c r="E659" s="8"/>
      <c r="F659" s="8"/>
    </row>
    <row r="660" spans="1:6" ht="17.25" customHeight="1" x14ac:dyDescent="0.15">
      <c r="A660" s="4" t="s">
        <v>422</v>
      </c>
      <c r="B660" s="4"/>
      <c r="C660" s="28"/>
      <c r="E660" s="8"/>
      <c r="F660" s="8"/>
    </row>
    <row r="661" spans="1:6" ht="17.25" customHeight="1" x14ac:dyDescent="0.15">
      <c r="A661" s="4" t="s">
        <v>0</v>
      </c>
      <c r="B661" s="4"/>
      <c r="C661" s="28"/>
      <c r="E661" s="8"/>
      <c r="F661" s="8"/>
    </row>
    <row r="662" spans="1:6" ht="17.25" customHeight="1" x14ac:dyDescent="0.15">
      <c r="A662" s="3" t="s">
        <v>1</v>
      </c>
      <c r="B662" s="11">
        <f>+B645</f>
        <v>44919</v>
      </c>
      <c r="C662" s="19"/>
      <c r="E662" s="8"/>
      <c r="F662" s="8"/>
    </row>
    <row r="663" spans="1:6" ht="17.25" customHeight="1" thickBot="1" x14ac:dyDescent="0.2">
      <c r="A663" s="1"/>
      <c r="B663" s="1"/>
      <c r="C663" s="19"/>
      <c r="E663" s="8"/>
      <c r="F663" s="8"/>
    </row>
    <row r="664" spans="1:6" ht="17.25" customHeight="1" thickTop="1" x14ac:dyDescent="0.15">
      <c r="A664" s="13" t="s">
        <v>2</v>
      </c>
      <c r="B664" s="13" t="s">
        <v>3</v>
      </c>
      <c r="C664" s="29" t="s">
        <v>3</v>
      </c>
      <c r="E664" s="8"/>
      <c r="F664" s="8"/>
    </row>
    <row r="665" spans="1:6" ht="17.25" customHeight="1" thickBot="1" x14ac:dyDescent="0.2">
      <c r="A665" s="14"/>
      <c r="B665" s="14" t="s">
        <v>37</v>
      </c>
      <c r="C665" s="30" t="s">
        <v>5</v>
      </c>
      <c r="E665" s="8"/>
      <c r="F665" s="8"/>
    </row>
    <row r="666" spans="1:6" ht="9" customHeight="1" thickTop="1" x14ac:dyDescent="0.15">
      <c r="E666" s="8"/>
      <c r="F666" s="8"/>
    </row>
    <row r="667" spans="1:6" ht="17.25" customHeight="1" x14ac:dyDescent="0.15">
      <c r="A667" s="4" t="s">
        <v>8</v>
      </c>
      <c r="B667" s="4"/>
      <c r="C667" s="31"/>
      <c r="E667" s="8"/>
      <c r="F667" s="8"/>
    </row>
    <row r="668" spans="1:6" ht="9" customHeight="1" x14ac:dyDescent="0.15">
      <c r="A668" s="4"/>
      <c r="B668" s="4"/>
      <c r="C668" s="31"/>
      <c r="E668" s="8"/>
      <c r="F668" s="8"/>
    </row>
    <row r="669" spans="1:6" ht="15" customHeight="1" x14ac:dyDescent="0.15">
      <c r="A669" s="1" t="s">
        <v>392</v>
      </c>
      <c r="B669" s="6"/>
      <c r="C669" s="21">
        <v>0</v>
      </c>
      <c r="E669" s="8"/>
      <c r="F669" s="8"/>
    </row>
    <row r="670" spans="1:6" ht="15" customHeight="1" x14ac:dyDescent="0.15">
      <c r="A670" s="1" t="s">
        <v>304</v>
      </c>
      <c r="B670" s="6"/>
      <c r="C670" s="21"/>
      <c r="E670" s="8"/>
      <c r="F670" s="8"/>
    </row>
    <row r="671" spans="1:6" ht="15" customHeight="1" x14ac:dyDescent="0.15">
      <c r="A671" s="1" t="s">
        <v>390</v>
      </c>
      <c r="B671" s="1"/>
      <c r="C671" s="21">
        <v>0</v>
      </c>
      <c r="E671" s="8"/>
      <c r="F671" s="8"/>
    </row>
    <row r="672" spans="1:6" ht="15" customHeight="1" x14ac:dyDescent="0.15">
      <c r="A672" s="1"/>
      <c r="B672" s="10"/>
      <c r="C672" s="21"/>
      <c r="E672" s="8"/>
      <c r="F672" s="8"/>
    </row>
    <row r="673" spans="1:6" ht="18" customHeight="1" x14ac:dyDescent="0.15">
      <c r="A673" s="1"/>
      <c r="B673" s="10"/>
      <c r="C673" s="21"/>
      <c r="E673" s="8"/>
      <c r="F673" s="8"/>
    </row>
    <row r="674" spans="1:6" ht="17.25" customHeight="1" thickBot="1" x14ac:dyDescent="0.2">
      <c r="E674" s="8"/>
      <c r="F674" s="8"/>
    </row>
    <row r="675" spans="1:6" ht="32.25" customHeight="1" thickTop="1" thickBot="1" x14ac:dyDescent="0.2">
      <c r="A675" s="15" t="s">
        <v>123</v>
      </c>
      <c r="B675" s="16">
        <f>SUM(B669:B674)</f>
        <v>0</v>
      </c>
      <c r="C675" s="32">
        <v>0</v>
      </c>
      <c r="E675" s="8"/>
      <c r="F675" s="8">
        <f>+C675-E675</f>
        <v>0</v>
      </c>
    </row>
    <row r="676" spans="1:6" ht="15" thickTop="1" x14ac:dyDescent="0.15">
      <c r="A676" s="22"/>
    </row>
    <row r="678" spans="1:6" ht="15" x14ac:dyDescent="0.15">
      <c r="A678" s="5"/>
      <c r="B678" s="4"/>
      <c r="C678" s="28"/>
    </row>
  </sheetData>
  <pageMargins left="0.68" right="0.55000000000000004" top="0.5" bottom="0" header="0.17" footer="0.3"/>
  <pageSetup scale="96" orientation="portrait" r:id="rId1"/>
  <headerFooter scaleWithDoc="0" alignWithMargins="0"/>
  <rowBreaks count="18" manualBreakCount="18">
    <brk id="57" max="16383" man="1"/>
    <brk id="93" max="16383" man="1"/>
    <brk id="150" max="16383" man="1"/>
    <brk id="183" max="16383" man="1"/>
    <brk id="209" max="16383" man="1"/>
    <brk id="246" max="16383" man="1"/>
    <brk id="275" max="16383" man="1"/>
    <brk id="308" max="16383" man="1"/>
    <brk id="330" max="16383" man="1"/>
    <brk id="349" max="16383" man="1"/>
    <brk id="398" max="16383" man="1"/>
    <brk id="423" max="16383" man="1"/>
    <brk id="448" max="16383" man="1"/>
    <brk id="499" max="16383" man="1"/>
    <brk id="537" max="16383" man="1"/>
    <brk id="554" max="16383" man="1"/>
    <brk id="640" max="16383" man="1"/>
    <brk id="6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The Growers Company,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ireynoso</dc:creator>
  <cp:lastModifiedBy>Steven Rojano</cp:lastModifiedBy>
  <cp:lastPrinted>2022-12-27T20:36:06Z</cp:lastPrinted>
  <dcterms:created xsi:type="dcterms:W3CDTF">2011-08-24T21:44:01Z</dcterms:created>
  <dcterms:modified xsi:type="dcterms:W3CDTF">2022-12-28T19:04:13Z</dcterms:modified>
</cp:coreProperties>
</file>