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tone\cs50_fp\mysite\static\mysite\excel\"/>
    </mc:Choice>
  </mc:AlternateContent>
  <bookViews>
    <workbookView xWindow="0" yWindow="0" windowWidth="23040" windowHeight="10656" activeTab="2"/>
  </bookViews>
  <sheets>
    <sheet name="HotSaasCo Data" sheetId="1" r:id="rId1"/>
    <sheet name="HotSaasCo CLTV" sheetId="2" r:id="rId2"/>
    <sheet name="ChatSnap Data" sheetId="3" r:id="rId3"/>
    <sheet name="ChatSnap CLTV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4" l="1"/>
  <c r="F19" i="4"/>
  <c r="E19" i="4"/>
  <c r="D19" i="4"/>
  <c r="C14" i="4"/>
  <c r="E3" i="4"/>
  <c r="E29" i="4" s="1"/>
  <c r="D3" i="4"/>
  <c r="D29" i="4" s="1"/>
  <c r="E34" i="3"/>
  <c r="D34" i="3"/>
  <c r="C34" i="3"/>
  <c r="E20" i="3"/>
  <c r="E27" i="3" s="1"/>
  <c r="D20" i="3"/>
  <c r="D27" i="3" s="1"/>
  <c r="C20" i="3"/>
  <c r="C27" i="3" s="1"/>
  <c r="E14" i="3"/>
  <c r="D14" i="3"/>
  <c r="C14" i="3"/>
  <c r="G5" i="4"/>
  <c r="E8" i="3"/>
  <c r="D8" i="3"/>
  <c r="C8" i="3"/>
  <c r="C29" i="3" l="1"/>
  <c r="G18" i="4"/>
  <c r="H18" i="4" s="1"/>
  <c r="D29" i="3"/>
  <c r="C16" i="4"/>
  <c r="C17" i="4"/>
  <c r="F9" i="4"/>
  <c r="F12" i="4" s="1"/>
  <c r="F14" i="4" s="1"/>
  <c r="F21" i="4" s="1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C24" i="4" s="1"/>
  <c r="BD24" i="4" s="1"/>
  <c r="BE24" i="4" s="1"/>
  <c r="BF24" i="4" s="1"/>
  <c r="BG24" i="4" s="1"/>
  <c r="BH24" i="4" s="1"/>
  <c r="BI24" i="4" s="1"/>
  <c r="BJ24" i="4" s="1"/>
  <c r="BK24" i="4" s="1"/>
  <c r="BL24" i="4" s="1"/>
  <c r="BM24" i="4" s="1"/>
  <c r="BN24" i="4" s="1"/>
  <c r="BO24" i="4" s="1"/>
  <c r="BP24" i="4" s="1"/>
  <c r="BQ24" i="4" s="1"/>
  <c r="BR24" i="4" s="1"/>
  <c r="BS24" i="4" s="1"/>
  <c r="BT24" i="4" s="1"/>
  <c r="BU24" i="4" s="1"/>
  <c r="BV24" i="4" s="1"/>
  <c r="BW24" i="4" s="1"/>
  <c r="BX24" i="4" s="1"/>
  <c r="BY24" i="4" s="1"/>
  <c r="BZ24" i="4" s="1"/>
  <c r="CA24" i="4" s="1"/>
  <c r="CB24" i="4" s="1"/>
  <c r="CC24" i="4" s="1"/>
  <c r="CD24" i="4" s="1"/>
  <c r="CE24" i="4" s="1"/>
  <c r="CF24" i="4" s="1"/>
  <c r="CG24" i="4" s="1"/>
  <c r="CH24" i="4" s="1"/>
  <c r="CI24" i="4" s="1"/>
  <c r="CJ24" i="4" s="1"/>
  <c r="CK24" i="4" s="1"/>
  <c r="CL24" i="4" s="1"/>
  <c r="CM24" i="4" s="1"/>
  <c r="CN24" i="4" s="1"/>
  <c r="CO24" i="4" s="1"/>
  <c r="CP24" i="4" s="1"/>
  <c r="CQ24" i="4" s="1"/>
  <c r="CR24" i="4" s="1"/>
  <c r="CS24" i="4" s="1"/>
  <c r="CT24" i="4" s="1"/>
  <c r="CU24" i="4" s="1"/>
  <c r="CV24" i="4" s="1"/>
  <c r="CW24" i="4" s="1"/>
  <c r="CX24" i="4" s="1"/>
  <c r="CY24" i="4" s="1"/>
  <c r="CZ24" i="4" s="1"/>
  <c r="DA24" i="4" s="1"/>
  <c r="DB24" i="4" s="1"/>
  <c r="DC24" i="4" s="1"/>
  <c r="DD24" i="4" s="1"/>
  <c r="DE24" i="4" s="1"/>
  <c r="DF24" i="4" s="1"/>
  <c r="DG24" i="4" s="1"/>
  <c r="DH24" i="4" s="1"/>
  <c r="DI24" i="4" s="1"/>
  <c r="DJ24" i="4" s="1"/>
  <c r="DK24" i="4" s="1"/>
  <c r="DL24" i="4" s="1"/>
  <c r="DM24" i="4" s="1"/>
  <c r="DN24" i="4" s="1"/>
  <c r="DO24" i="4" s="1"/>
  <c r="DP24" i="4" s="1"/>
  <c r="DQ24" i="4" s="1"/>
  <c r="DR24" i="4" s="1"/>
  <c r="DS24" i="4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  <c r="BE25" i="4" s="1"/>
  <c r="BF25" i="4" s="1"/>
  <c r="BG25" i="4" s="1"/>
  <c r="BH25" i="4" s="1"/>
  <c r="BI25" i="4" s="1"/>
  <c r="BJ25" i="4" s="1"/>
  <c r="BK25" i="4" s="1"/>
  <c r="BL25" i="4" s="1"/>
  <c r="BM25" i="4" s="1"/>
  <c r="BN25" i="4" s="1"/>
  <c r="BO25" i="4" s="1"/>
  <c r="BP25" i="4" s="1"/>
  <c r="BQ25" i="4" s="1"/>
  <c r="BR25" i="4" s="1"/>
  <c r="BS25" i="4" s="1"/>
  <c r="BT25" i="4" s="1"/>
  <c r="BU25" i="4" s="1"/>
  <c r="BV25" i="4" s="1"/>
  <c r="BW25" i="4" s="1"/>
  <c r="BX25" i="4" s="1"/>
  <c r="BY25" i="4" s="1"/>
  <c r="BZ25" i="4" s="1"/>
  <c r="CA25" i="4" s="1"/>
  <c r="CB25" i="4" s="1"/>
  <c r="CC25" i="4" s="1"/>
  <c r="CD25" i="4" s="1"/>
  <c r="CE25" i="4" s="1"/>
  <c r="CF25" i="4" s="1"/>
  <c r="CG25" i="4" s="1"/>
  <c r="CH25" i="4" s="1"/>
  <c r="CI25" i="4" s="1"/>
  <c r="CJ25" i="4" s="1"/>
  <c r="CK25" i="4" s="1"/>
  <c r="CL25" i="4" s="1"/>
  <c r="CM25" i="4" s="1"/>
  <c r="CN25" i="4" s="1"/>
  <c r="CO25" i="4" s="1"/>
  <c r="CP25" i="4" s="1"/>
  <c r="CQ25" i="4" s="1"/>
  <c r="CR25" i="4" s="1"/>
  <c r="CS25" i="4" s="1"/>
  <c r="CT25" i="4" s="1"/>
  <c r="CU25" i="4" s="1"/>
  <c r="CV25" i="4" s="1"/>
  <c r="CW25" i="4" s="1"/>
  <c r="CX25" i="4" s="1"/>
  <c r="CY25" i="4" s="1"/>
  <c r="CZ25" i="4" s="1"/>
  <c r="DA25" i="4" s="1"/>
  <c r="DB25" i="4" s="1"/>
  <c r="DC25" i="4" s="1"/>
  <c r="DD25" i="4" s="1"/>
  <c r="DE25" i="4" s="1"/>
  <c r="DF25" i="4" s="1"/>
  <c r="DG25" i="4" s="1"/>
  <c r="DH25" i="4" s="1"/>
  <c r="DI25" i="4" s="1"/>
  <c r="DJ25" i="4" s="1"/>
  <c r="DK25" i="4" s="1"/>
  <c r="DL25" i="4" s="1"/>
  <c r="DM25" i="4" s="1"/>
  <c r="DN25" i="4" s="1"/>
  <c r="DO25" i="4" s="1"/>
  <c r="DP25" i="4" s="1"/>
  <c r="DQ25" i="4" s="1"/>
  <c r="DR25" i="4" s="1"/>
  <c r="DS25" i="4" s="1"/>
  <c r="G10" i="4"/>
  <c r="G11" i="4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BH11" i="4" s="1"/>
  <c r="BI11" i="4" s="1"/>
  <c r="BJ11" i="4" s="1"/>
  <c r="BK11" i="4" s="1"/>
  <c r="BL11" i="4" s="1"/>
  <c r="BM11" i="4" s="1"/>
  <c r="BN11" i="4" s="1"/>
  <c r="BO11" i="4" s="1"/>
  <c r="BP11" i="4" s="1"/>
  <c r="BQ11" i="4" s="1"/>
  <c r="BR11" i="4" s="1"/>
  <c r="BS11" i="4" s="1"/>
  <c r="BT11" i="4" s="1"/>
  <c r="BU11" i="4" s="1"/>
  <c r="BV11" i="4" s="1"/>
  <c r="BW11" i="4" s="1"/>
  <c r="BX11" i="4" s="1"/>
  <c r="BY11" i="4" s="1"/>
  <c r="BZ11" i="4" s="1"/>
  <c r="CA11" i="4" s="1"/>
  <c r="CB11" i="4" s="1"/>
  <c r="CC11" i="4" s="1"/>
  <c r="CD11" i="4" s="1"/>
  <c r="CE11" i="4" s="1"/>
  <c r="CF11" i="4" s="1"/>
  <c r="CG11" i="4" s="1"/>
  <c r="CH11" i="4" s="1"/>
  <c r="CI11" i="4" s="1"/>
  <c r="CJ11" i="4" s="1"/>
  <c r="CK11" i="4" s="1"/>
  <c r="CL11" i="4" s="1"/>
  <c r="CM11" i="4" s="1"/>
  <c r="CN11" i="4" s="1"/>
  <c r="CO11" i="4" s="1"/>
  <c r="CP11" i="4" s="1"/>
  <c r="CQ11" i="4" s="1"/>
  <c r="CR11" i="4" s="1"/>
  <c r="CS11" i="4" s="1"/>
  <c r="CT11" i="4" s="1"/>
  <c r="CU11" i="4" s="1"/>
  <c r="CV11" i="4" s="1"/>
  <c r="CW11" i="4" s="1"/>
  <c r="CX11" i="4" s="1"/>
  <c r="CY11" i="4" s="1"/>
  <c r="CZ11" i="4" s="1"/>
  <c r="DA11" i="4" s="1"/>
  <c r="DB11" i="4" s="1"/>
  <c r="DC11" i="4" s="1"/>
  <c r="DD11" i="4" s="1"/>
  <c r="DE11" i="4" s="1"/>
  <c r="DF11" i="4" s="1"/>
  <c r="DG11" i="4" s="1"/>
  <c r="DH11" i="4" s="1"/>
  <c r="DI11" i="4" s="1"/>
  <c r="DJ11" i="4" s="1"/>
  <c r="DK11" i="4" s="1"/>
  <c r="DL11" i="4" s="1"/>
  <c r="DM11" i="4" s="1"/>
  <c r="DN11" i="4" s="1"/>
  <c r="DO11" i="4" s="1"/>
  <c r="DP11" i="4" s="1"/>
  <c r="DQ11" i="4" s="1"/>
  <c r="DR11" i="4" s="1"/>
  <c r="DS11" i="4" s="1"/>
  <c r="E29" i="3"/>
  <c r="D9" i="4"/>
  <c r="D12" i="4" s="1"/>
  <c r="D14" i="4" s="1"/>
  <c r="D21" i="4" s="1"/>
  <c r="E9" i="4"/>
  <c r="E12" i="4" s="1"/>
  <c r="E14" i="4" s="1"/>
  <c r="E21" i="4" s="1"/>
  <c r="F3" i="4"/>
  <c r="D25" i="2"/>
  <c r="D24" i="2"/>
  <c r="D50" i="1"/>
  <c r="E50" i="1"/>
  <c r="C50" i="1"/>
  <c r="D49" i="1"/>
  <c r="C49" i="1"/>
  <c r="E49" i="1"/>
  <c r="C29" i="2"/>
  <c r="C19" i="4" l="1"/>
  <c r="C35" i="4" s="1"/>
  <c r="G19" i="4"/>
  <c r="C21" i="4"/>
  <c r="C27" i="4" s="1"/>
  <c r="E27" i="4"/>
  <c r="E30" i="4" s="1"/>
  <c r="H7" i="4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BL7" i="4" s="1"/>
  <c r="BM7" i="4" s="1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CD7" i="4" s="1"/>
  <c r="CE7" i="4" s="1"/>
  <c r="CF7" i="4" s="1"/>
  <c r="CG7" i="4" s="1"/>
  <c r="CH7" i="4" s="1"/>
  <c r="CI7" i="4" s="1"/>
  <c r="CJ7" i="4" s="1"/>
  <c r="CK7" i="4" s="1"/>
  <c r="CL7" i="4" s="1"/>
  <c r="CM7" i="4" s="1"/>
  <c r="CN7" i="4" s="1"/>
  <c r="CO7" i="4" s="1"/>
  <c r="CP7" i="4" s="1"/>
  <c r="CQ7" i="4" s="1"/>
  <c r="CR7" i="4" s="1"/>
  <c r="CS7" i="4" s="1"/>
  <c r="CT7" i="4" s="1"/>
  <c r="CU7" i="4" s="1"/>
  <c r="CV7" i="4" s="1"/>
  <c r="CW7" i="4" s="1"/>
  <c r="CX7" i="4" s="1"/>
  <c r="CY7" i="4" s="1"/>
  <c r="CZ7" i="4" s="1"/>
  <c r="DA7" i="4" s="1"/>
  <c r="DB7" i="4" s="1"/>
  <c r="DC7" i="4" s="1"/>
  <c r="DD7" i="4" s="1"/>
  <c r="DE7" i="4" s="1"/>
  <c r="DF7" i="4" s="1"/>
  <c r="DG7" i="4" s="1"/>
  <c r="DH7" i="4" s="1"/>
  <c r="DI7" i="4" s="1"/>
  <c r="DJ7" i="4" s="1"/>
  <c r="DK7" i="4" s="1"/>
  <c r="DL7" i="4" s="1"/>
  <c r="DM7" i="4" s="1"/>
  <c r="DN7" i="4" s="1"/>
  <c r="DO7" i="4" s="1"/>
  <c r="DP7" i="4" s="1"/>
  <c r="DQ7" i="4" s="1"/>
  <c r="DR7" i="4" s="1"/>
  <c r="DS7" i="4" s="1"/>
  <c r="H6" i="4"/>
  <c r="H19" i="4"/>
  <c r="I18" i="4"/>
  <c r="D27" i="4"/>
  <c r="D30" i="4" s="1"/>
  <c r="F27" i="4"/>
  <c r="F29" i="4"/>
  <c r="G3" i="4"/>
  <c r="G12" i="4"/>
  <c r="G14" i="4" s="1"/>
  <c r="G21" i="4" s="1"/>
  <c r="G27" i="4" s="1"/>
  <c r="H10" i="4"/>
  <c r="C14" i="2"/>
  <c r="D19" i="2"/>
  <c r="E19" i="2"/>
  <c r="F19" i="2"/>
  <c r="E9" i="1"/>
  <c r="D9" i="1"/>
  <c r="D40" i="1" s="1"/>
  <c r="C9" i="1"/>
  <c r="C40" i="1" s="1"/>
  <c r="D29" i="1"/>
  <c r="E29" i="1"/>
  <c r="C29" i="1"/>
  <c r="D3" i="2"/>
  <c r="E21" i="1"/>
  <c r="D21" i="1"/>
  <c r="E10" i="1"/>
  <c r="D10" i="1"/>
  <c r="D57" i="1"/>
  <c r="D42" i="1" s="1"/>
  <c r="D44" i="1" s="1"/>
  <c r="D46" i="1" s="1"/>
  <c r="E57" i="1"/>
  <c r="E43" i="1" s="1"/>
  <c r="E45" i="1" s="1"/>
  <c r="E47" i="1" s="1"/>
  <c r="G18" i="2" s="1"/>
  <c r="C57" i="1"/>
  <c r="C43" i="1" s="1"/>
  <c r="C45" i="1" s="1"/>
  <c r="C47" i="1" s="1"/>
  <c r="D18" i="1"/>
  <c r="E18" i="1"/>
  <c r="C18" i="1"/>
  <c r="D8" i="1"/>
  <c r="E8" i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C8" i="1"/>
  <c r="D22" i="4" l="1"/>
  <c r="C22" i="4"/>
  <c r="E22" i="4"/>
  <c r="F22" i="4"/>
  <c r="F30" i="4"/>
  <c r="I19" i="4"/>
  <c r="J18" i="4"/>
  <c r="G30" i="4"/>
  <c r="H12" i="4"/>
  <c r="I10" i="4"/>
  <c r="G29" i="4"/>
  <c r="H3" i="4"/>
  <c r="G22" i="4"/>
  <c r="C30" i="4"/>
  <c r="D28" i="4"/>
  <c r="G28" i="4"/>
  <c r="C28" i="4"/>
  <c r="F28" i="4"/>
  <c r="E28" i="4"/>
  <c r="I6" i="4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J6" i="4" s="1"/>
  <c r="BK6" i="4" s="1"/>
  <c r="BL6" i="4" s="1"/>
  <c r="BM6" i="4" s="1"/>
  <c r="BN6" i="4" s="1"/>
  <c r="BO6" i="4" s="1"/>
  <c r="BP6" i="4" s="1"/>
  <c r="BQ6" i="4" s="1"/>
  <c r="BR6" i="4" s="1"/>
  <c r="BS6" i="4" s="1"/>
  <c r="BT6" i="4" s="1"/>
  <c r="BU6" i="4" s="1"/>
  <c r="BV6" i="4" s="1"/>
  <c r="BW6" i="4" s="1"/>
  <c r="BX6" i="4" s="1"/>
  <c r="BY6" i="4" s="1"/>
  <c r="BZ6" i="4" s="1"/>
  <c r="CA6" i="4" s="1"/>
  <c r="CB6" i="4" s="1"/>
  <c r="CC6" i="4" s="1"/>
  <c r="CD6" i="4" s="1"/>
  <c r="CE6" i="4" s="1"/>
  <c r="CF6" i="4" s="1"/>
  <c r="CG6" i="4" s="1"/>
  <c r="CH6" i="4" s="1"/>
  <c r="CI6" i="4" s="1"/>
  <c r="CJ6" i="4" s="1"/>
  <c r="CK6" i="4" s="1"/>
  <c r="CL6" i="4" s="1"/>
  <c r="CM6" i="4" s="1"/>
  <c r="CN6" i="4" s="1"/>
  <c r="CO6" i="4" s="1"/>
  <c r="CP6" i="4" s="1"/>
  <c r="CQ6" i="4" s="1"/>
  <c r="CR6" i="4" s="1"/>
  <c r="CS6" i="4" s="1"/>
  <c r="CT6" i="4" s="1"/>
  <c r="CU6" i="4" s="1"/>
  <c r="CV6" i="4" s="1"/>
  <c r="CW6" i="4" s="1"/>
  <c r="CX6" i="4" s="1"/>
  <c r="CY6" i="4" s="1"/>
  <c r="CZ6" i="4" s="1"/>
  <c r="DA6" i="4" s="1"/>
  <c r="DB6" i="4" s="1"/>
  <c r="DC6" i="4" s="1"/>
  <c r="DD6" i="4" s="1"/>
  <c r="DE6" i="4" s="1"/>
  <c r="DF6" i="4" s="1"/>
  <c r="DG6" i="4" s="1"/>
  <c r="DH6" i="4" s="1"/>
  <c r="DI6" i="4" s="1"/>
  <c r="DJ6" i="4" s="1"/>
  <c r="DK6" i="4" s="1"/>
  <c r="DL6" i="4" s="1"/>
  <c r="DM6" i="4" s="1"/>
  <c r="DN6" i="4" s="1"/>
  <c r="DO6" i="4" s="1"/>
  <c r="DP6" i="4" s="1"/>
  <c r="DQ6" i="4" s="1"/>
  <c r="DR6" i="4" s="1"/>
  <c r="DS6" i="4" s="1"/>
  <c r="H5" i="4"/>
  <c r="E19" i="1"/>
  <c r="E20" i="1" s="1"/>
  <c r="G5" i="2" s="1"/>
  <c r="E40" i="1"/>
  <c r="C16" i="2" s="1"/>
  <c r="H18" i="2"/>
  <c r="E3" i="2"/>
  <c r="D29" i="2"/>
  <c r="E32" i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C19" i="1"/>
  <c r="C20" i="1" s="1"/>
  <c r="C30" i="1"/>
  <c r="E30" i="1"/>
  <c r="D9" i="2" s="1"/>
  <c r="D12" i="2" s="1"/>
  <c r="D14" i="2" s="1"/>
  <c r="D21" i="2" s="1"/>
  <c r="E11" i="1"/>
  <c r="E22" i="1" s="1"/>
  <c r="D30" i="1"/>
  <c r="C42" i="1"/>
  <c r="C44" i="1" s="1"/>
  <c r="C46" i="1" s="1"/>
  <c r="D43" i="1"/>
  <c r="D45" i="1" s="1"/>
  <c r="D47" i="1" s="1"/>
  <c r="E39" i="1"/>
  <c r="E52" i="1" s="1"/>
  <c r="E31" i="1"/>
  <c r="G10" i="2" s="1"/>
  <c r="H10" i="2" s="1"/>
  <c r="I10" i="2" s="1"/>
  <c r="J10" i="2" s="1"/>
  <c r="D32" i="1"/>
  <c r="E42" i="1"/>
  <c r="E44" i="1" s="1"/>
  <c r="E46" i="1" s="1"/>
  <c r="C17" i="2" s="1"/>
  <c r="E25" i="2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11" i="1"/>
  <c r="C31" i="1"/>
  <c r="D31" i="1"/>
  <c r="C39" i="1"/>
  <c r="C52" i="1" s="1"/>
  <c r="D39" i="1"/>
  <c r="D52" i="1" s="1"/>
  <c r="C32" i="1"/>
  <c r="D19" i="1"/>
  <c r="D20" i="1" s="1"/>
  <c r="J19" i="4" l="1"/>
  <c r="K18" i="4"/>
  <c r="I12" i="4"/>
  <c r="J10" i="4"/>
  <c r="H29" i="4"/>
  <c r="I3" i="4"/>
  <c r="H14" i="4"/>
  <c r="H21" i="4" s="1"/>
  <c r="I5" i="4"/>
  <c r="G19" i="2"/>
  <c r="H19" i="2"/>
  <c r="I18" i="2"/>
  <c r="I19" i="2" s="1"/>
  <c r="E23" i="1"/>
  <c r="E12" i="1"/>
  <c r="D22" i="1"/>
  <c r="D23" i="1" s="1"/>
  <c r="D12" i="1"/>
  <c r="F3" i="2"/>
  <c r="E29" i="2"/>
  <c r="F9" i="2"/>
  <c r="F12" i="2" s="1"/>
  <c r="F14" i="2" s="1"/>
  <c r="F21" i="2" s="1"/>
  <c r="F27" i="2" s="1"/>
  <c r="E9" i="2"/>
  <c r="E12" i="2" s="1"/>
  <c r="E14" i="2" s="1"/>
  <c r="E21" i="2" s="1"/>
  <c r="E27" i="2" s="1"/>
  <c r="C19" i="2"/>
  <c r="D27" i="2"/>
  <c r="D30" i="2" s="1"/>
  <c r="G12" i="2"/>
  <c r="G14" i="2" s="1"/>
  <c r="G21" i="2" s="1"/>
  <c r="G27" i="2" s="1"/>
  <c r="I12" i="2"/>
  <c r="K10" i="2"/>
  <c r="J12" i="2"/>
  <c r="H12" i="2"/>
  <c r="BB11" i="2"/>
  <c r="J18" i="2"/>
  <c r="I14" i="4" l="1"/>
  <c r="I21" i="4" s="1"/>
  <c r="I27" i="4" s="1"/>
  <c r="J5" i="4"/>
  <c r="J12" i="4"/>
  <c r="K10" i="4"/>
  <c r="H27" i="4"/>
  <c r="H22" i="4"/>
  <c r="I22" i="4"/>
  <c r="I29" i="4"/>
  <c r="J3" i="4"/>
  <c r="K19" i="4"/>
  <c r="L18" i="4"/>
  <c r="H7" i="2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H6" i="2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E30" i="2"/>
  <c r="C21" i="2"/>
  <c r="C27" i="2" s="1"/>
  <c r="C30" i="2" s="1"/>
  <c r="C35" i="2"/>
  <c r="H5" i="2"/>
  <c r="H14" i="2" s="1"/>
  <c r="H21" i="2" s="1"/>
  <c r="H27" i="2" s="1"/>
  <c r="G3" i="2"/>
  <c r="F29" i="2"/>
  <c r="F30" i="2" s="1"/>
  <c r="L10" i="2"/>
  <c r="K12" i="2"/>
  <c r="BC11" i="2"/>
  <c r="K18" i="2"/>
  <c r="J19" i="2"/>
  <c r="K12" i="4" l="1"/>
  <c r="L10" i="4"/>
  <c r="J29" i="4"/>
  <c r="K3" i="4"/>
  <c r="J14" i="4"/>
  <c r="J21" i="4" s="1"/>
  <c r="K5" i="4"/>
  <c r="L19" i="4"/>
  <c r="M18" i="4"/>
  <c r="H30" i="4"/>
  <c r="I28" i="4"/>
  <c r="H28" i="4"/>
  <c r="I30" i="4"/>
  <c r="I5" i="2"/>
  <c r="I14" i="2" s="1"/>
  <c r="I21" i="2" s="1"/>
  <c r="G22" i="2"/>
  <c r="F22" i="2"/>
  <c r="C28" i="2"/>
  <c r="D28" i="2"/>
  <c r="G28" i="2"/>
  <c r="D22" i="2"/>
  <c r="F28" i="2"/>
  <c r="E22" i="2"/>
  <c r="E28" i="2"/>
  <c r="C22" i="2"/>
  <c r="G29" i="2"/>
  <c r="G30" i="2" s="1"/>
  <c r="H3" i="2"/>
  <c r="H22" i="2"/>
  <c r="M10" i="2"/>
  <c r="L12" i="2"/>
  <c r="H28" i="2"/>
  <c r="BD11" i="2"/>
  <c r="K19" i="2"/>
  <c r="L18" i="2"/>
  <c r="M18" i="2" s="1"/>
  <c r="M19" i="4" l="1"/>
  <c r="N18" i="4"/>
  <c r="K29" i="4"/>
  <c r="L3" i="4"/>
  <c r="K14" i="4"/>
  <c r="K21" i="4" s="1"/>
  <c r="K27" i="4" s="1"/>
  <c r="K30" i="4" s="1"/>
  <c r="L5" i="4"/>
  <c r="L12" i="4"/>
  <c r="M10" i="4"/>
  <c r="J27" i="4"/>
  <c r="J22" i="4"/>
  <c r="K22" i="4"/>
  <c r="J5" i="2"/>
  <c r="K5" i="2" s="1"/>
  <c r="I3" i="2"/>
  <c r="H29" i="2"/>
  <c r="H30" i="2" s="1"/>
  <c r="N18" i="2"/>
  <c r="M19" i="2"/>
  <c r="N10" i="2"/>
  <c r="M12" i="2"/>
  <c r="I27" i="2"/>
  <c r="I22" i="2"/>
  <c r="BE11" i="2"/>
  <c r="L19" i="2"/>
  <c r="L14" i="4" l="1"/>
  <c r="L21" i="4" s="1"/>
  <c r="M5" i="4"/>
  <c r="L29" i="4"/>
  <c r="M3" i="4"/>
  <c r="J30" i="4"/>
  <c r="K28" i="4"/>
  <c r="J28" i="4"/>
  <c r="M12" i="4"/>
  <c r="N10" i="4"/>
  <c r="N19" i="4"/>
  <c r="O18" i="4"/>
  <c r="J14" i="2"/>
  <c r="J21" i="2" s="1"/>
  <c r="J27" i="2" s="1"/>
  <c r="J3" i="2"/>
  <c r="I29" i="2"/>
  <c r="I30" i="2" s="1"/>
  <c r="J22" i="2"/>
  <c r="O10" i="2"/>
  <c r="N12" i="2"/>
  <c r="I28" i="2"/>
  <c r="N19" i="2"/>
  <c r="O18" i="2"/>
  <c r="BF11" i="2"/>
  <c r="L5" i="2"/>
  <c r="M5" i="2" s="1"/>
  <c r="K14" i="2"/>
  <c r="K21" i="2" s="1"/>
  <c r="M29" i="4" l="1"/>
  <c r="N3" i="4"/>
  <c r="O19" i="4"/>
  <c r="P18" i="4"/>
  <c r="M14" i="4"/>
  <c r="M21" i="4" s="1"/>
  <c r="M27" i="4" s="1"/>
  <c r="M30" i="4" s="1"/>
  <c r="N5" i="4"/>
  <c r="N12" i="4"/>
  <c r="O10" i="4"/>
  <c r="L27" i="4"/>
  <c r="L22" i="4"/>
  <c r="J28" i="2"/>
  <c r="K3" i="2"/>
  <c r="J29" i="2"/>
  <c r="J30" i="2" s="1"/>
  <c r="K27" i="2"/>
  <c r="K22" i="2"/>
  <c r="N5" i="2"/>
  <c r="M14" i="2"/>
  <c r="M21" i="2" s="1"/>
  <c r="M27" i="2" s="1"/>
  <c r="O19" i="2"/>
  <c r="P18" i="2"/>
  <c r="O12" i="2"/>
  <c r="P10" i="2"/>
  <c r="BG11" i="2"/>
  <c r="L14" i="2"/>
  <c r="L21" i="2" s="1"/>
  <c r="L27" i="2" s="1"/>
  <c r="M22" i="4" l="1"/>
  <c r="P19" i="4"/>
  <c r="Q18" i="4"/>
  <c r="N14" i="4"/>
  <c r="N21" i="4" s="1"/>
  <c r="O5" i="4"/>
  <c r="L30" i="4"/>
  <c r="L28" i="4"/>
  <c r="M28" i="4"/>
  <c r="N29" i="4"/>
  <c r="O3" i="4"/>
  <c r="O12" i="4"/>
  <c r="P10" i="4"/>
  <c r="L3" i="2"/>
  <c r="K29" i="2"/>
  <c r="K30" i="2" s="1"/>
  <c r="L22" i="2"/>
  <c r="Q10" i="2"/>
  <c r="P12" i="2"/>
  <c r="N14" i="2"/>
  <c r="N21" i="2" s="1"/>
  <c r="N27" i="2" s="1"/>
  <c r="O5" i="2"/>
  <c r="P19" i="2"/>
  <c r="Q18" i="2"/>
  <c r="M22" i="2"/>
  <c r="L28" i="2"/>
  <c r="K28" i="2"/>
  <c r="M28" i="2"/>
  <c r="BH11" i="2"/>
  <c r="O14" i="4" l="1"/>
  <c r="O21" i="4" s="1"/>
  <c r="O27" i="4" s="1"/>
  <c r="P5" i="4"/>
  <c r="N27" i="4"/>
  <c r="O22" i="4"/>
  <c r="N22" i="4"/>
  <c r="Q19" i="4"/>
  <c r="R18" i="4"/>
  <c r="O29" i="4"/>
  <c r="P3" i="4"/>
  <c r="Q10" i="4"/>
  <c r="P12" i="4"/>
  <c r="M3" i="2"/>
  <c r="L29" i="2"/>
  <c r="L30" i="2" s="1"/>
  <c r="N28" i="2"/>
  <c r="P5" i="2"/>
  <c r="O14" i="2"/>
  <c r="O21" i="2" s="1"/>
  <c r="R10" i="2"/>
  <c r="Q12" i="2"/>
  <c r="R18" i="2"/>
  <c r="Q19" i="2"/>
  <c r="N22" i="2"/>
  <c r="BI11" i="2"/>
  <c r="P29" i="4" l="1"/>
  <c r="Q3" i="4"/>
  <c r="N30" i="4"/>
  <c r="N28" i="4"/>
  <c r="O28" i="4"/>
  <c r="R19" i="4"/>
  <c r="S18" i="4"/>
  <c r="P14" i="4"/>
  <c r="P21" i="4" s="1"/>
  <c r="Q5" i="4"/>
  <c r="Q12" i="4"/>
  <c r="R10" i="4"/>
  <c r="O30" i="4"/>
  <c r="N3" i="2"/>
  <c r="M29" i="2"/>
  <c r="M30" i="2" s="1"/>
  <c r="R19" i="2"/>
  <c r="S18" i="2"/>
  <c r="P14" i="2"/>
  <c r="P21" i="2" s="1"/>
  <c r="Q5" i="2"/>
  <c r="O27" i="2"/>
  <c r="O22" i="2"/>
  <c r="R12" i="2"/>
  <c r="S10" i="2"/>
  <c r="BJ11" i="2"/>
  <c r="S19" i="4" l="1"/>
  <c r="T18" i="4"/>
  <c r="Q29" i="4"/>
  <c r="R3" i="4"/>
  <c r="P27" i="4"/>
  <c r="P22" i="4"/>
  <c r="R12" i="4"/>
  <c r="S10" i="4"/>
  <c r="Q14" i="4"/>
  <c r="Q21" i="4" s="1"/>
  <c r="R5" i="4"/>
  <c r="O3" i="2"/>
  <c r="N29" i="2"/>
  <c r="N30" i="2" s="1"/>
  <c r="P22" i="2"/>
  <c r="O28" i="2"/>
  <c r="T10" i="2"/>
  <c r="S12" i="2"/>
  <c r="P27" i="2"/>
  <c r="S19" i="2"/>
  <c r="T18" i="2"/>
  <c r="Q14" i="2"/>
  <c r="Q21" i="2" s="1"/>
  <c r="R5" i="2"/>
  <c r="BK11" i="2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S12" i="4" l="1"/>
  <c r="T10" i="4"/>
  <c r="R29" i="4"/>
  <c r="S3" i="4"/>
  <c r="R14" i="4"/>
  <c r="R21" i="4" s="1"/>
  <c r="S5" i="4"/>
  <c r="T19" i="4"/>
  <c r="U18" i="4"/>
  <c r="Q27" i="4"/>
  <c r="Q22" i="4"/>
  <c r="P30" i="4"/>
  <c r="P28" i="4"/>
  <c r="P3" i="2"/>
  <c r="O29" i="2"/>
  <c r="O30" i="2" s="1"/>
  <c r="P28" i="2"/>
  <c r="Q27" i="2"/>
  <c r="Q22" i="2"/>
  <c r="U18" i="2"/>
  <c r="T19" i="2"/>
  <c r="S5" i="2"/>
  <c r="R14" i="2"/>
  <c r="R21" i="2" s="1"/>
  <c r="R27" i="2" s="1"/>
  <c r="T12" i="2"/>
  <c r="U10" i="2"/>
  <c r="U19" i="4" l="1"/>
  <c r="V18" i="4"/>
  <c r="S29" i="4"/>
  <c r="T3" i="4"/>
  <c r="T12" i="4"/>
  <c r="U10" i="4"/>
  <c r="S14" i="4"/>
  <c r="S21" i="4" s="1"/>
  <c r="T5" i="4"/>
  <c r="Q30" i="4"/>
  <c r="Q28" i="4"/>
  <c r="R27" i="4"/>
  <c r="R22" i="4"/>
  <c r="Q3" i="2"/>
  <c r="P29" i="2"/>
  <c r="P30" i="2" s="1"/>
  <c r="R22" i="2"/>
  <c r="T5" i="2"/>
  <c r="S14" i="2"/>
  <c r="S21" i="2" s="1"/>
  <c r="V18" i="2"/>
  <c r="U19" i="2"/>
  <c r="V10" i="2"/>
  <c r="U12" i="2"/>
  <c r="R28" i="2"/>
  <c r="Q28" i="2"/>
  <c r="T14" i="4" l="1"/>
  <c r="T21" i="4" s="1"/>
  <c r="U5" i="4"/>
  <c r="R30" i="4"/>
  <c r="R28" i="4"/>
  <c r="S27" i="4"/>
  <c r="S22" i="4"/>
  <c r="U12" i="4"/>
  <c r="V10" i="4"/>
  <c r="T29" i="4"/>
  <c r="U3" i="4"/>
  <c r="V19" i="4"/>
  <c r="W18" i="4"/>
  <c r="R3" i="2"/>
  <c r="Q29" i="2"/>
  <c r="Q30" i="2" s="1"/>
  <c r="S27" i="2"/>
  <c r="S22" i="2"/>
  <c r="T14" i="2"/>
  <c r="T21" i="2" s="1"/>
  <c r="U5" i="2"/>
  <c r="V12" i="2"/>
  <c r="W10" i="2"/>
  <c r="V19" i="2"/>
  <c r="W18" i="2"/>
  <c r="V12" i="4" l="1"/>
  <c r="W10" i="4"/>
  <c r="U29" i="4"/>
  <c r="V3" i="4"/>
  <c r="V5" i="4"/>
  <c r="U14" i="4"/>
  <c r="U21" i="4" s="1"/>
  <c r="W19" i="4"/>
  <c r="X18" i="4"/>
  <c r="S30" i="4"/>
  <c r="S28" i="4"/>
  <c r="T27" i="4"/>
  <c r="T22" i="4"/>
  <c r="S3" i="2"/>
  <c r="R29" i="2"/>
  <c r="R30" i="2" s="1"/>
  <c r="U14" i="2"/>
  <c r="U21" i="2" s="1"/>
  <c r="U22" i="2" s="1"/>
  <c r="V5" i="2"/>
  <c r="W19" i="2"/>
  <c r="X18" i="2"/>
  <c r="W12" i="2"/>
  <c r="X10" i="2"/>
  <c r="T27" i="2"/>
  <c r="T22" i="2"/>
  <c r="S28" i="2"/>
  <c r="X19" i="4" l="1"/>
  <c r="Y18" i="4"/>
  <c r="V29" i="4"/>
  <c r="W3" i="4"/>
  <c r="T30" i="4"/>
  <c r="T28" i="4"/>
  <c r="W12" i="4"/>
  <c r="X10" i="4"/>
  <c r="U27" i="4"/>
  <c r="U22" i="4"/>
  <c r="V14" i="4"/>
  <c r="V21" i="4" s="1"/>
  <c r="W5" i="4"/>
  <c r="T3" i="2"/>
  <c r="S29" i="2"/>
  <c r="S30" i="2" s="1"/>
  <c r="T28" i="2"/>
  <c r="X19" i="2"/>
  <c r="Y18" i="2"/>
  <c r="Y10" i="2"/>
  <c r="X12" i="2"/>
  <c r="W5" i="2"/>
  <c r="V14" i="2"/>
  <c r="V21" i="2" s="1"/>
  <c r="U27" i="2"/>
  <c r="W14" i="4" l="1"/>
  <c r="W21" i="4" s="1"/>
  <c r="X5" i="4"/>
  <c r="X12" i="4"/>
  <c r="Y10" i="4"/>
  <c r="V27" i="4"/>
  <c r="V22" i="4"/>
  <c r="Y19" i="4"/>
  <c r="Z18" i="4"/>
  <c r="W29" i="4"/>
  <c r="X3" i="4"/>
  <c r="U30" i="4"/>
  <c r="U28" i="4"/>
  <c r="U3" i="2"/>
  <c r="T29" i="2"/>
  <c r="T30" i="2" s="1"/>
  <c r="V27" i="2"/>
  <c r="V22" i="2"/>
  <c r="U28" i="2"/>
  <c r="Y19" i="2"/>
  <c r="Z18" i="2"/>
  <c r="X5" i="2"/>
  <c r="W14" i="2"/>
  <c r="W21" i="2" s="1"/>
  <c r="Y12" i="2"/>
  <c r="Z10" i="2"/>
  <c r="Z19" i="4" l="1"/>
  <c r="AA18" i="4"/>
  <c r="Y12" i="4"/>
  <c r="Z10" i="4"/>
  <c r="X29" i="4"/>
  <c r="Y3" i="4"/>
  <c r="X14" i="4"/>
  <c r="X21" i="4" s="1"/>
  <c r="Y5" i="4"/>
  <c r="V30" i="4"/>
  <c r="V28" i="4"/>
  <c r="W27" i="4"/>
  <c r="W22" i="4"/>
  <c r="V3" i="2"/>
  <c r="U29" i="2"/>
  <c r="U30" i="2" s="1"/>
  <c r="V28" i="2"/>
  <c r="W27" i="2"/>
  <c r="Z19" i="2"/>
  <c r="AA18" i="2"/>
  <c r="W22" i="2"/>
  <c r="X14" i="2"/>
  <c r="X21" i="2" s="1"/>
  <c r="Y5" i="2"/>
  <c r="Z12" i="2"/>
  <c r="AA10" i="2"/>
  <c r="Y14" i="4" l="1"/>
  <c r="Y21" i="4" s="1"/>
  <c r="Z5" i="4"/>
  <c r="Z12" i="4"/>
  <c r="AA10" i="4"/>
  <c r="W30" i="4"/>
  <c r="W28" i="4"/>
  <c r="X27" i="4"/>
  <c r="X22" i="4"/>
  <c r="AA19" i="4"/>
  <c r="AB18" i="4"/>
  <c r="Y29" i="4"/>
  <c r="Z3" i="4"/>
  <c r="W28" i="2"/>
  <c r="W3" i="2"/>
  <c r="V29" i="2"/>
  <c r="V30" i="2" s="1"/>
  <c r="AA19" i="2"/>
  <c r="AB18" i="2"/>
  <c r="X27" i="2"/>
  <c r="X22" i="2"/>
  <c r="AB10" i="2"/>
  <c r="AA12" i="2"/>
  <c r="Z5" i="2"/>
  <c r="Y14" i="2"/>
  <c r="Y21" i="2" s="1"/>
  <c r="Y27" i="2" s="1"/>
  <c r="Z29" i="4" l="1"/>
  <c r="AA3" i="4"/>
  <c r="AA12" i="4"/>
  <c r="AB10" i="4"/>
  <c r="X30" i="4"/>
  <c r="X28" i="4"/>
  <c r="Z14" i="4"/>
  <c r="Z21" i="4" s="1"/>
  <c r="AA5" i="4"/>
  <c r="AB19" i="4"/>
  <c r="AC18" i="4"/>
  <c r="Y27" i="4"/>
  <c r="Y22" i="4"/>
  <c r="X3" i="2"/>
  <c r="W29" i="2"/>
  <c r="W30" i="2" s="1"/>
  <c r="Y28" i="2"/>
  <c r="AC10" i="2"/>
  <c r="AB12" i="2"/>
  <c r="AC18" i="2"/>
  <c r="AB19" i="2"/>
  <c r="Z14" i="2"/>
  <c r="Z21" i="2" s="1"/>
  <c r="AA5" i="2"/>
  <c r="X28" i="2"/>
  <c r="Y22" i="2"/>
  <c r="AA14" i="4" l="1"/>
  <c r="AA21" i="4" s="1"/>
  <c r="AB5" i="4"/>
  <c r="AB12" i="4"/>
  <c r="AC10" i="4"/>
  <c r="Y30" i="4"/>
  <c r="Y28" i="4"/>
  <c r="Z27" i="4"/>
  <c r="Z22" i="4"/>
  <c r="AC19" i="4"/>
  <c r="AD18" i="4"/>
  <c r="AA29" i="4"/>
  <c r="AB3" i="4"/>
  <c r="Y3" i="2"/>
  <c r="X29" i="2"/>
  <c r="X30" i="2" s="1"/>
  <c r="Z22" i="2"/>
  <c r="AC19" i="2"/>
  <c r="AD18" i="2"/>
  <c r="AA14" i="2"/>
  <c r="AA21" i="2" s="1"/>
  <c r="AB5" i="2"/>
  <c r="Z27" i="2"/>
  <c r="AD10" i="2"/>
  <c r="AC12" i="2"/>
  <c r="AC12" i="4" l="1"/>
  <c r="AD10" i="4"/>
  <c r="Z30" i="4"/>
  <c r="Z28" i="4"/>
  <c r="AD19" i="4"/>
  <c r="AE18" i="4"/>
  <c r="AB14" i="4"/>
  <c r="AB21" i="4" s="1"/>
  <c r="AC5" i="4"/>
  <c r="AB29" i="4"/>
  <c r="AC3" i="4"/>
  <c r="AA27" i="4"/>
  <c r="AA22" i="4"/>
  <c r="Z28" i="2"/>
  <c r="Z3" i="2"/>
  <c r="Y29" i="2"/>
  <c r="Y30" i="2" s="1"/>
  <c r="AE10" i="2"/>
  <c r="AD12" i="2"/>
  <c r="AA27" i="2"/>
  <c r="AA22" i="2"/>
  <c r="AE18" i="2"/>
  <c r="AD19" i="2"/>
  <c r="AC5" i="2"/>
  <c r="AB14" i="2"/>
  <c r="AB21" i="2" s="1"/>
  <c r="AB22" i="2" s="1"/>
  <c r="AC14" i="4" l="1"/>
  <c r="AC21" i="4" s="1"/>
  <c r="AD5" i="4"/>
  <c r="AA30" i="4"/>
  <c r="AA28" i="4"/>
  <c r="AB27" i="4"/>
  <c r="AB22" i="4"/>
  <c r="AC29" i="4"/>
  <c r="AD3" i="4"/>
  <c r="AD12" i="4"/>
  <c r="AE10" i="4"/>
  <c r="AE19" i="4"/>
  <c r="AF18" i="4"/>
  <c r="AA28" i="2"/>
  <c r="AA3" i="2"/>
  <c r="Z29" i="2"/>
  <c r="Z30" i="2" s="1"/>
  <c r="AD5" i="2"/>
  <c r="AC14" i="2"/>
  <c r="AC21" i="2" s="1"/>
  <c r="AB27" i="2"/>
  <c r="AF18" i="2"/>
  <c r="AE19" i="2"/>
  <c r="AE12" i="2"/>
  <c r="AF10" i="2"/>
  <c r="AF19" i="4" l="1"/>
  <c r="AG18" i="4"/>
  <c r="AE12" i="4"/>
  <c r="AF10" i="4"/>
  <c r="AD14" i="4"/>
  <c r="AD21" i="4" s="1"/>
  <c r="AE5" i="4"/>
  <c r="AD29" i="4"/>
  <c r="AE3" i="4"/>
  <c r="AB30" i="4"/>
  <c r="AB28" i="4"/>
  <c r="AC27" i="4"/>
  <c r="AC22" i="4"/>
  <c r="AB28" i="2"/>
  <c r="AB3" i="2"/>
  <c r="AA29" i="2"/>
  <c r="AA30" i="2" s="1"/>
  <c r="AC27" i="2"/>
  <c r="AC28" i="2" s="1"/>
  <c r="AF12" i="2"/>
  <c r="AG10" i="2"/>
  <c r="AC22" i="2"/>
  <c r="AD14" i="2"/>
  <c r="AD21" i="2" s="1"/>
  <c r="AD22" i="2" s="1"/>
  <c r="AE5" i="2"/>
  <c r="AF19" i="2"/>
  <c r="AG18" i="2"/>
  <c r="AE29" i="4" l="1"/>
  <c r="AF3" i="4"/>
  <c r="AC30" i="4"/>
  <c r="AC28" i="4"/>
  <c r="AG19" i="4"/>
  <c r="AH18" i="4"/>
  <c r="AG10" i="4"/>
  <c r="AF12" i="4"/>
  <c r="AE14" i="4"/>
  <c r="AE21" i="4" s="1"/>
  <c r="AF5" i="4"/>
  <c r="AD27" i="4"/>
  <c r="AD22" i="4"/>
  <c r="AC3" i="2"/>
  <c r="AB29" i="2"/>
  <c r="AB30" i="2" s="1"/>
  <c r="AE14" i="2"/>
  <c r="AE21" i="2" s="1"/>
  <c r="AF5" i="2"/>
  <c r="AG12" i="2"/>
  <c r="AH10" i="2"/>
  <c r="AH18" i="2"/>
  <c r="AG19" i="2"/>
  <c r="AD27" i="2"/>
  <c r="AD30" i="4" l="1"/>
  <c r="AD28" i="4"/>
  <c r="AG12" i="4"/>
  <c r="AH10" i="4"/>
  <c r="AG5" i="4"/>
  <c r="AF14" i="4"/>
  <c r="AF21" i="4" s="1"/>
  <c r="AF29" i="4"/>
  <c r="AG3" i="4"/>
  <c r="AH19" i="4"/>
  <c r="AI18" i="4"/>
  <c r="AE27" i="4"/>
  <c r="AE22" i="4"/>
  <c r="AD28" i="2"/>
  <c r="AD3" i="2"/>
  <c r="AC29" i="2"/>
  <c r="AC30" i="2" s="1"/>
  <c r="AE22" i="2"/>
  <c r="AI10" i="2"/>
  <c r="AH12" i="2"/>
  <c r="AG5" i="2"/>
  <c r="AF14" i="2"/>
  <c r="AF21" i="2" s="1"/>
  <c r="AH19" i="2"/>
  <c r="AI18" i="2"/>
  <c r="AE27" i="2"/>
  <c r="AG29" i="4" l="1"/>
  <c r="AH3" i="4"/>
  <c r="AH12" i="4"/>
  <c r="AI10" i="4"/>
  <c r="AE30" i="4"/>
  <c r="AE28" i="4"/>
  <c r="AI19" i="4"/>
  <c r="AJ18" i="4"/>
  <c r="AF27" i="4"/>
  <c r="AF22" i="4"/>
  <c r="AG14" i="4"/>
  <c r="AG21" i="4" s="1"/>
  <c r="AH5" i="4"/>
  <c r="AE3" i="2"/>
  <c r="AD29" i="2"/>
  <c r="AD30" i="2" s="1"/>
  <c r="AE28" i="2"/>
  <c r="AF27" i="2"/>
  <c r="AH5" i="2"/>
  <c r="AG14" i="2"/>
  <c r="AG21" i="2" s="1"/>
  <c r="AF22" i="2"/>
  <c r="AI19" i="2"/>
  <c r="AJ18" i="2"/>
  <c r="AI12" i="2"/>
  <c r="AJ10" i="2"/>
  <c r="AH14" i="4" l="1"/>
  <c r="AH21" i="4" s="1"/>
  <c r="AI5" i="4"/>
  <c r="AJ19" i="4"/>
  <c r="AK18" i="4"/>
  <c r="AI12" i="4"/>
  <c r="AJ10" i="4"/>
  <c r="AG27" i="4"/>
  <c r="AG22" i="4"/>
  <c r="AH29" i="4"/>
  <c r="AI3" i="4"/>
  <c r="AF30" i="4"/>
  <c r="AF28" i="4"/>
  <c r="AF28" i="2"/>
  <c r="AF3" i="2"/>
  <c r="AE29" i="2"/>
  <c r="AE30" i="2" s="1"/>
  <c r="AG22" i="2"/>
  <c r="AK10" i="2"/>
  <c r="AJ12" i="2"/>
  <c r="AK18" i="2"/>
  <c r="AJ19" i="2"/>
  <c r="AI5" i="2"/>
  <c r="AH14" i="2"/>
  <c r="AH21" i="2" s="1"/>
  <c r="AG27" i="2"/>
  <c r="AK19" i="4" l="1"/>
  <c r="AL18" i="4"/>
  <c r="AG30" i="4"/>
  <c r="AG28" i="4"/>
  <c r="AI14" i="4"/>
  <c r="AI21" i="4" s="1"/>
  <c r="AJ5" i="4"/>
  <c r="AI29" i="4"/>
  <c r="AJ3" i="4"/>
  <c r="AJ12" i="4"/>
  <c r="AK10" i="4"/>
  <c r="AH27" i="4"/>
  <c r="AH22" i="4"/>
  <c r="AG28" i="2"/>
  <c r="AG3" i="2"/>
  <c r="AF29" i="2"/>
  <c r="AF30" i="2" s="1"/>
  <c r="AH27" i="2"/>
  <c r="AL18" i="2"/>
  <c r="AK19" i="2"/>
  <c r="AJ5" i="2"/>
  <c r="AI14" i="2"/>
  <c r="AI21" i="2" s="1"/>
  <c r="AI27" i="2" s="1"/>
  <c r="AH22" i="2"/>
  <c r="AL10" i="2"/>
  <c r="AK12" i="2"/>
  <c r="AJ29" i="4" l="1"/>
  <c r="AK3" i="4"/>
  <c r="AH30" i="4"/>
  <c r="AH28" i="4"/>
  <c r="AK12" i="4"/>
  <c r="AL10" i="4"/>
  <c r="AL19" i="4"/>
  <c r="AM18" i="4"/>
  <c r="AJ14" i="4"/>
  <c r="AJ21" i="4" s="1"/>
  <c r="AK5" i="4"/>
  <c r="AI27" i="4"/>
  <c r="AI22" i="4"/>
  <c r="AH3" i="2"/>
  <c r="AG29" i="2"/>
  <c r="AG30" i="2" s="1"/>
  <c r="AI28" i="2"/>
  <c r="AH28" i="2"/>
  <c r="AL19" i="2"/>
  <c r="AM18" i="2"/>
  <c r="AK5" i="2"/>
  <c r="AJ14" i="2"/>
  <c r="AJ21" i="2" s="1"/>
  <c r="AM10" i="2"/>
  <c r="AL12" i="2"/>
  <c r="AI22" i="2"/>
  <c r="AI30" i="4" l="1"/>
  <c r="AI28" i="4"/>
  <c r="AK14" i="4"/>
  <c r="AK21" i="4" s="1"/>
  <c r="AL5" i="4"/>
  <c r="AK29" i="4"/>
  <c r="AL3" i="4"/>
  <c r="AM19" i="4"/>
  <c r="AN18" i="4"/>
  <c r="AL12" i="4"/>
  <c r="AM10" i="4"/>
  <c r="AJ27" i="4"/>
  <c r="AJ22" i="4"/>
  <c r="AI3" i="2"/>
  <c r="AH29" i="2"/>
  <c r="AH30" i="2" s="1"/>
  <c r="AN10" i="2"/>
  <c r="AM12" i="2"/>
  <c r="AJ22" i="2"/>
  <c r="AM19" i="2"/>
  <c r="AN18" i="2"/>
  <c r="AL5" i="2"/>
  <c r="AK14" i="2"/>
  <c r="AK21" i="2" s="1"/>
  <c r="AJ27" i="2"/>
  <c r="AL14" i="4" l="1"/>
  <c r="AL21" i="4" s="1"/>
  <c r="AM5" i="4"/>
  <c r="AJ30" i="4"/>
  <c r="AJ28" i="4"/>
  <c r="AK27" i="4"/>
  <c r="AK22" i="4"/>
  <c r="AN19" i="4"/>
  <c r="AO18" i="4"/>
  <c r="AM12" i="4"/>
  <c r="AN10" i="4"/>
  <c r="AL29" i="4"/>
  <c r="AM3" i="4"/>
  <c r="AJ28" i="2"/>
  <c r="AJ3" i="2"/>
  <c r="AI29" i="2"/>
  <c r="AI30" i="2" s="1"/>
  <c r="AK27" i="2"/>
  <c r="AM5" i="2"/>
  <c r="AL14" i="2"/>
  <c r="AL21" i="2" s="1"/>
  <c r="AN19" i="2"/>
  <c r="AO18" i="2"/>
  <c r="AN12" i="2"/>
  <c r="AO10" i="2"/>
  <c r="AK22" i="2"/>
  <c r="AM29" i="4" l="1"/>
  <c r="AN3" i="4"/>
  <c r="AN12" i="4"/>
  <c r="AO10" i="4"/>
  <c r="AM14" i="4"/>
  <c r="AM21" i="4" s="1"/>
  <c r="AN5" i="4"/>
  <c r="AO19" i="4"/>
  <c r="AP18" i="4"/>
  <c r="AK30" i="4"/>
  <c r="AK28" i="4"/>
  <c r="AL27" i="4"/>
  <c r="AL22" i="4"/>
  <c r="AK3" i="2"/>
  <c r="AJ29" i="2"/>
  <c r="AJ30" i="2" s="1"/>
  <c r="AK28" i="2"/>
  <c r="AL22" i="2"/>
  <c r="AP10" i="2"/>
  <c r="AO12" i="2"/>
  <c r="AL27" i="2"/>
  <c r="AP18" i="2"/>
  <c r="AO19" i="2"/>
  <c r="AN5" i="2"/>
  <c r="AM14" i="2"/>
  <c r="AM21" i="2" s="1"/>
  <c r="AP19" i="4" l="1"/>
  <c r="AQ18" i="4"/>
  <c r="AO12" i="4"/>
  <c r="AP10" i="4"/>
  <c r="AL30" i="4"/>
  <c r="AL28" i="4"/>
  <c r="AN14" i="4"/>
  <c r="AN21" i="4" s="1"/>
  <c r="AO5" i="4"/>
  <c r="AN29" i="4"/>
  <c r="AO3" i="4"/>
  <c r="AM27" i="4"/>
  <c r="AM22" i="4"/>
  <c r="AL28" i="2"/>
  <c r="AL3" i="2"/>
  <c r="AK29" i="2"/>
  <c r="AK30" i="2" s="1"/>
  <c r="AN14" i="2"/>
  <c r="AN21" i="2" s="1"/>
  <c r="AN22" i="2" s="1"/>
  <c r="AO5" i="2"/>
  <c r="AQ18" i="2"/>
  <c r="AP19" i="2"/>
  <c r="AM27" i="2"/>
  <c r="AM22" i="2"/>
  <c r="AQ10" i="2"/>
  <c r="AP12" i="2"/>
  <c r="AO14" i="4" l="1"/>
  <c r="AO21" i="4" s="1"/>
  <c r="AP5" i="4"/>
  <c r="AP12" i="4"/>
  <c r="AQ10" i="4"/>
  <c r="AM30" i="4"/>
  <c r="AM28" i="4"/>
  <c r="AN27" i="4"/>
  <c r="AN22" i="4"/>
  <c r="AO29" i="4"/>
  <c r="AP3" i="4"/>
  <c r="AQ19" i="4"/>
  <c r="AR18" i="4"/>
  <c r="AM3" i="2"/>
  <c r="AL29" i="2"/>
  <c r="AL30" i="2" s="1"/>
  <c r="AM28" i="2"/>
  <c r="AR10" i="2"/>
  <c r="AQ12" i="2"/>
  <c r="AN27" i="2"/>
  <c r="AR18" i="2"/>
  <c r="AQ19" i="2"/>
  <c r="AO14" i="2"/>
  <c r="AO21" i="2" s="1"/>
  <c r="AP5" i="2"/>
  <c r="AR19" i="4" l="1"/>
  <c r="AS18" i="4"/>
  <c r="AQ12" i="4"/>
  <c r="AR10" i="4"/>
  <c r="AN30" i="4"/>
  <c r="AN28" i="4"/>
  <c r="AP29" i="4"/>
  <c r="AQ3" i="4"/>
  <c r="AQ5" i="4"/>
  <c r="AP14" i="4"/>
  <c r="AP21" i="4" s="1"/>
  <c r="AO27" i="4"/>
  <c r="AO22" i="4"/>
  <c r="AN28" i="2"/>
  <c r="AN3" i="2"/>
  <c r="AM29" i="2"/>
  <c r="AM30" i="2" s="1"/>
  <c r="AQ5" i="2"/>
  <c r="AP14" i="2"/>
  <c r="AP21" i="2" s="1"/>
  <c r="AP22" i="2" s="1"/>
  <c r="AO27" i="2"/>
  <c r="AO22" i="2"/>
  <c r="AS18" i="2"/>
  <c r="AR19" i="2"/>
  <c r="AR12" i="2"/>
  <c r="AS10" i="2"/>
  <c r="AQ29" i="4" l="1"/>
  <c r="AR3" i="4"/>
  <c r="AR12" i="4"/>
  <c r="AS10" i="4"/>
  <c r="AO30" i="4"/>
  <c r="AO28" i="4"/>
  <c r="AP27" i="4"/>
  <c r="AP22" i="4"/>
  <c r="AS19" i="4"/>
  <c r="AT18" i="4"/>
  <c r="AQ14" i="4"/>
  <c r="AQ21" i="4" s="1"/>
  <c r="AR5" i="4"/>
  <c r="AO28" i="2"/>
  <c r="AO3" i="2"/>
  <c r="AN29" i="2"/>
  <c r="AN30" i="2" s="1"/>
  <c r="AS12" i="2"/>
  <c r="AT10" i="2"/>
  <c r="AP27" i="2"/>
  <c r="AS19" i="2"/>
  <c r="AT18" i="2"/>
  <c r="AR5" i="2"/>
  <c r="AQ14" i="2"/>
  <c r="AQ21" i="2" s="1"/>
  <c r="AS12" i="4" l="1"/>
  <c r="AT10" i="4"/>
  <c r="AQ27" i="4"/>
  <c r="AQ22" i="4"/>
  <c r="AP30" i="4"/>
  <c r="AP28" i="4"/>
  <c r="AT19" i="4"/>
  <c r="AU18" i="4"/>
  <c r="AR29" i="4"/>
  <c r="AS3" i="4"/>
  <c r="AR14" i="4"/>
  <c r="AR21" i="4" s="1"/>
  <c r="AS5" i="4"/>
  <c r="AP28" i="2"/>
  <c r="AP3" i="2"/>
  <c r="AO29" i="2"/>
  <c r="AO30" i="2" s="1"/>
  <c r="AU18" i="2"/>
  <c r="AT19" i="2"/>
  <c r="AT12" i="2"/>
  <c r="AU10" i="2"/>
  <c r="AQ27" i="2"/>
  <c r="AQ22" i="2"/>
  <c r="AR14" i="2"/>
  <c r="AR21" i="2" s="1"/>
  <c r="AS5" i="2"/>
  <c r="AR27" i="4" l="1"/>
  <c r="AR22" i="4"/>
  <c r="AQ30" i="4"/>
  <c r="AQ28" i="4"/>
  <c r="AS29" i="4"/>
  <c r="AT3" i="4"/>
  <c r="AT12" i="4"/>
  <c r="AU10" i="4"/>
  <c r="AS14" i="4"/>
  <c r="AS21" i="4" s="1"/>
  <c r="AT5" i="4"/>
  <c r="AU19" i="4"/>
  <c r="AV18" i="4"/>
  <c r="AQ3" i="2"/>
  <c r="AP29" i="2"/>
  <c r="AP30" i="2" s="1"/>
  <c r="AQ28" i="2"/>
  <c r="AR27" i="2"/>
  <c r="AR22" i="2"/>
  <c r="AU19" i="2"/>
  <c r="AV18" i="2"/>
  <c r="AS14" i="2"/>
  <c r="AS21" i="2" s="1"/>
  <c r="AS22" i="2" s="1"/>
  <c r="AT5" i="2"/>
  <c r="AU12" i="2"/>
  <c r="AV10" i="2"/>
  <c r="AV19" i="4" l="1"/>
  <c r="AW18" i="4"/>
  <c r="AU12" i="4"/>
  <c r="AV10" i="4"/>
  <c r="AT14" i="4"/>
  <c r="AT21" i="4" s="1"/>
  <c r="AU5" i="4"/>
  <c r="AT29" i="4"/>
  <c r="AU3" i="4"/>
  <c r="AS27" i="4"/>
  <c r="AS22" i="4"/>
  <c r="AR30" i="4"/>
  <c r="AR28" i="4"/>
  <c r="AR28" i="2"/>
  <c r="AR3" i="2"/>
  <c r="AQ29" i="2"/>
  <c r="AQ30" i="2" s="1"/>
  <c r="AV12" i="2"/>
  <c r="AW10" i="2"/>
  <c r="AU5" i="2"/>
  <c r="AT14" i="2"/>
  <c r="AT21" i="2" s="1"/>
  <c r="AT22" i="2" s="1"/>
  <c r="AS27" i="2"/>
  <c r="AW18" i="2"/>
  <c r="AV19" i="2"/>
  <c r="AW10" i="4" l="1"/>
  <c r="AV12" i="4"/>
  <c r="AU14" i="4"/>
  <c r="AU21" i="4" s="1"/>
  <c r="AV5" i="4"/>
  <c r="AW19" i="4"/>
  <c r="AX18" i="4"/>
  <c r="AU29" i="4"/>
  <c r="AV3" i="4"/>
  <c r="AS30" i="4"/>
  <c r="AS28" i="4"/>
  <c r="AT27" i="4"/>
  <c r="AT22" i="4"/>
  <c r="AS3" i="2"/>
  <c r="AR29" i="2"/>
  <c r="AR30" i="2" s="1"/>
  <c r="AS28" i="2"/>
  <c r="AU14" i="2"/>
  <c r="AU21" i="2" s="1"/>
  <c r="AV5" i="2"/>
  <c r="AW12" i="2"/>
  <c r="AX10" i="2"/>
  <c r="AX18" i="2"/>
  <c r="AW19" i="2"/>
  <c r="AT27" i="2"/>
  <c r="AW5" i="4" l="1"/>
  <c r="AV14" i="4"/>
  <c r="AV21" i="4" s="1"/>
  <c r="AU27" i="4"/>
  <c r="AU22" i="4"/>
  <c r="AV29" i="4"/>
  <c r="AW3" i="4"/>
  <c r="AT30" i="4"/>
  <c r="AT28" i="4"/>
  <c r="AX19" i="4"/>
  <c r="AY18" i="4"/>
  <c r="AW12" i="4"/>
  <c r="AX10" i="4"/>
  <c r="AT28" i="2"/>
  <c r="AT3" i="2"/>
  <c r="AS29" i="2"/>
  <c r="AS30" i="2" s="1"/>
  <c r="AY10" i="2"/>
  <c r="AX12" i="2"/>
  <c r="AV14" i="2"/>
  <c r="AV21" i="2" s="1"/>
  <c r="AW5" i="2"/>
  <c r="AY18" i="2"/>
  <c r="AX19" i="2"/>
  <c r="AU27" i="2"/>
  <c r="AU22" i="2"/>
  <c r="AX12" i="4" l="1"/>
  <c r="AY10" i="4"/>
  <c r="AU30" i="4"/>
  <c r="AU28" i="4"/>
  <c r="AY19" i="4"/>
  <c r="AZ18" i="4"/>
  <c r="AW29" i="4"/>
  <c r="AX3" i="4"/>
  <c r="AV27" i="4"/>
  <c r="AV22" i="4"/>
  <c r="AW14" i="4"/>
  <c r="AW21" i="4" s="1"/>
  <c r="AX5" i="4"/>
  <c r="AU28" i="2"/>
  <c r="AU3" i="2"/>
  <c r="AT29" i="2"/>
  <c r="AT30" i="2" s="1"/>
  <c r="AV27" i="2"/>
  <c r="AV22" i="2"/>
  <c r="AX5" i="2"/>
  <c r="AW14" i="2"/>
  <c r="AW21" i="2" s="1"/>
  <c r="AW27" i="2" s="1"/>
  <c r="AY19" i="2"/>
  <c r="AZ18" i="2"/>
  <c r="AY12" i="2"/>
  <c r="AZ10" i="2"/>
  <c r="AX29" i="4" l="1"/>
  <c r="AY3" i="4"/>
  <c r="AZ19" i="4"/>
  <c r="BA18" i="4"/>
  <c r="AY12" i="4"/>
  <c r="AZ10" i="4"/>
  <c r="AX14" i="4"/>
  <c r="AX21" i="4" s="1"/>
  <c r="AY5" i="4"/>
  <c r="AW27" i="4"/>
  <c r="AW22" i="4"/>
  <c r="AV30" i="4"/>
  <c r="AV28" i="4"/>
  <c r="AV3" i="2"/>
  <c r="AU29" i="2"/>
  <c r="AU30" i="2" s="1"/>
  <c r="AV28" i="2"/>
  <c r="AW28" i="2"/>
  <c r="AW22" i="2"/>
  <c r="BA10" i="2"/>
  <c r="AZ12" i="2"/>
  <c r="AX14" i="2"/>
  <c r="AX21" i="2" s="1"/>
  <c r="AY5" i="2"/>
  <c r="BA18" i="2"/>
  <c r="AZ19" i="2"/>
  <c r="AX27" i="4" l="1"/>
  <c r="AX22" i="4"/>
  <c r="AY14" i="4"/>
  <c r="AY21" i="4" s="1"/>
  <c r="AZ5" i="4"/>
  <c r="AZ12" i="4"/>
  <c r="BA10" i="4"/>
  <c r="AY29" i="4"/>
  <c r="AZ3" i="4"/>
  <c r="BA19" i="4"/>
  <c r="BB18" i="4"/>
  <c r="AW30" i="4"/>
  <c r="AW28" i="4"/>
  <c r="AW3" i="2"/>
  <c r="AV29" i="2"/>
  <c r="AV30" i="2" s="1"/>
  <c r="AY14" i="2"/>
  <c r="AY21" i="2" s="1"/>
  <c r="AY27" i="2" s="1"/>
  <c r="AZ5" i="2"/>
  <c r="BA5" i="2" s="1"/>
  <c r="AX27" i="2"/>
  <c r="AX22" i="2"/>
  <c r="BB18" i="2"/>
  <c r="BA19" i="2"/>
  <c r="BB10" i="2"/>
  <c r="BA12" i="2"/>
  <c r="AZ29" i="4" l="1"/>
  <c r="BA3" i="4"/>
  <c r="AY27" i="4"/>
  <c r="AY22" i="4"/>
  <c r="AZ14" i="4"/>
  <c r="AZ21" i="4" s="1"/>
  <c r="BA5" i="4"/>
  <c r="BB19" i="4"/>
  <c r="BC18" i="4"/>
  <c r="BA12" i="4"/>
  <c r="BB10" i="4"/>
  <c r="AX30" i="4"/>
  <c r="AX28" i="4"/>
  <c r="AX28" i="2"/>
  <c r="AX3" i="2"/>
  <c r="AW29" i="2"/>
  <c r="AW30" i="2" s="1"/>
  <c r="AY22" i="2"/>
  <c r="AZ14" i="2"/>
  <c r="AZ21" i="2" s="1"/>
  <c r="AZ27" i="2" s="1"/>
  <c r="AY28" i="2"/>
  <c r="BB19" i="2"/>
  <c r="BC18" i="2"/>
  <c r="AZ22" i="2"/>
  <c r="BA14" i="2"/>
  <c r="BA21" i="2" s="1"/>
  <c r="BB5" i="2"/>
  <c r="BC5" i="2" s="1"/>
  <c r="BC10" i="2"/>
  <c r="BB12" i="2"/>
  <c r="AY30" i="4" l="1"/>
  <c r="AY28" i="4"/>
  <c r="BB12" i="4"/>
  <c r="BC10" i="4"/>
  <c r="BA14" i="4"/>
  <c r="BA21" i="4" s="1"/>
  <c r="BB5" i="4"/>
  <c r="BA29" i="4"/>
  <c r="BB3" i="4"/>
  <c r="BC19" i="4"/>
  <c r="BD18" i="4"/>
  <c r="AZ27" i="4"/>
  <c r="AZ22" i="4"/>
  <c r="AY3" i="2"/>
  <c r="AX29" i="2"/>
  <c r="AX30" i="2" s="1"/>
  <c r="AZ28" i="2"/>
  <c r="BB14" i="2"/>
  <c r="BB21" i="2" s="1"/>
  <c r="BB27" i="2" s="1"/>
  <c r="BD10" i="2"/>
  <c r="BC12" i="2"/>
  <c r="BC14" i="2" s="1"/>
  <c r="BD5" i="2"/>
  <c r="BD18" i="2"/>
  <c r="BC19" i="2"/>
  <c r="BA27" i="2"/>
  <c r="BA22" i="2"/>
  <c r="BB29" i="4" l="1"/>
  <c r="BC3" i="4"/>
  <c r="BC12" i="4"/>
  <c r="BD10" i="4"/>
  <c r="BE18" i="4"/>
  <c r="BD19" i="4"/>
  <c r="BB14" i="4"/>
  <c r="BB21" i="4" s="1"/>
  <c r="BC5" i="4"/>
  <c r="AZ30" i="4"/>
  <c r="AZ28" i="4"/>
  <c r="BA27" i="4"/>
  <c r="BA22" i="4"/>
  <c r="BA28" i="2"/>
  <c r="AZ3" i="2"/>
  <c r="AY29" i="2"/>
  <c r="AY30" i="2" s="1"/>
  <c r="BC21" i="2"/>
  <c r="BC27" i="2" s="1"/>
  <c r="BB22" i="2"/>
  <c r="BE5" i="2"/>
  <c r="BF5" i="2" s="1"/>
  <c r="BE18" i="2"/>
  <c r="BD19" i="2"/>
  <c r="BE10" i="2"/>
  <c r="BD12" i="2"/>
  <c r="BD14" i="2" s="1"/>
  <c r="BB28" i="2"/>
  <c r="BB27" i="4" l="1"/>
  <c r="BB22" i="4"/>
  <c r="BD12" i="4"/>
  <c r="BE10" i="4"/>
  <c r="BC29" i="4"/>
  <c r="BD3" i="4"/>
  <c r="BC14" i="4"/>
  <c r="BC21" i="4" s="1"/>
  <c r="BD5" i="4"/>
  <c r="BA30" i="4"/>
  <c r="BA28" i="4"/>
  <c r="BE19" i="4"/>
  <c r="BF18" i="4"/>
  <c r="BA3" i="2"/>
  <c r="AZ29" i="2"/>
  <c r="AZ30" i="2" s="1"/>
  <c r="BC28" i="2"/>
  <c r="BC22" i="2"/>
  <c r="BD21" i="2"/>
  <c r="BD22" i="2" s="1"/>
  <c r="BF10" i="2"/>
  <c r="BE12" i="2"/>
  <c r="BE14" i="2" s="1"/>
  <c r="BF18" i="2"/>
  <c r="BE19" i="2"/>
  <c r="BG5" i="2"/>
  <c r="BH5" i="2" s="1"/>
  <c r="BI5" i="2" s="1"/>
  <c r="BE12" i="4" l="1"/>
  <c r="BF10" i="4"/>
  <c r="BC27" i="4"/>
  <c r="BC22" i="4"/>
  <c r="BD14" i="4"/>
  <c r="BD21" i="4" s="1"/>
  <c r="BE5" i="4"/>
  <c r="BD29" i="4"/>
  <c r="BE3" i="4"/>
  <c r="BF19" i="4"/>
  <c r="BG18" i="4"/>
  <c r="BB30" i="4"/>
  <c r="BB28" i="4"/>
  <c r="BB3" i="2"/>
  <c r="BA29" i="2"/>
  <c r="BA30" i="2" s="1"/>
  <c r="BD27" i="2"/>
  <c r="BE21" i="2"/>
  <c r="BE27" i="2" s="1"/>
  <c r="BJ5" i="2"/>
  <c r="BG10" i="2"/>
  <c r="BF12" i="2"/>
  <c r="BF14" i="2" s="1"/>
  <c r="BF19" i="2"/>
  <c r="BG18" i="2"/>
  <c r="BE29" i="4" l="1"/>
  <c r="BF3" i="4"/>
  <c r="BC30" i="4"/>
  <c r="BC28" i="4"/>
  <c r="BG19" i="4"/>
  <c r="BH18" i="4"/>
  <c r="BE14" i="4"/>
  <c r="BE21" i="4" s="1"/>
  <c r="BF5" i="4"/>
  <c r="BF12" i="4"/>
  <c r="BG10" i="4"/>
  <c r="BD27" i="4"/>
  <c r="BD22" i="4"/>
  <c r="BE28" i="2"/>
  <c r="BD28" i="2"/>
  <c r="BC3" i="2"/>
  <c r="BB29" i="2"/>
  <c r="BB30" i="2" s="1"/>
  <c r="BE22" i="2"/>
  <c r="BF21" i="2"/>
  <c r="BF22" i="2" s="1"/>
  <c r="BG19" i="2"/>
  <c r="BH18" i="2"/>
  <c r="BK5" i="2"/>
  <c r="BL5" i="2" s="1"/>
  <c r="BH10" i="2"/>
  <c r="BG12" i="2"/>
  <c r="BG14" i="2" s="1"/>
  <c r="BE27" i="4" l="1"/>
  <c r="BE22" i="4"/>
  <c r="BF14" i="4"/>
  <c r="BF21" i="4" s="1"/>
  <c r="BG5" i="4"/>
  <c r="BD30" i="4"/>
  <c r="BD28" i="4"/>
  <c r="BG12" i="4"/>
  <c r="BH10" i="4"/>
  <c r="BH19" i="4"/>
  <c r="BI18" i="4"/>
  <c r="BF29" i="4"/>
  <c r="BG3" i="4"/>
  <c r="BD3" i="2"/>
  <c r="BC29" i="2"/>
  <c r="BC30" i="2" s="1"/>
  <c r="BF27" i="2"/>
  <c r="BM5" i="2"/>
  <c r="BG21" i="2"/>
  <c r="BG27" i="2" s="1"/>
  <c r="BI10" i="2"/>
  <c r="BH12" i="2"/>
  <c r="BH14" i="2" s="1"/>
  <c r="BI18" i="2"/>
  <c r="BH19" i="2"/>
  <c r="BG29" i="4" l="1"/>
  <c r="BH3" i="4"/>
  <c r="BH12" i="4"/>
  <c r="BI10" i="4"/>
  <c r="BF27" i="4"/>
  <c r="BF22" i="4"/>
  <c r="BG14" i="4"/>
  <c r="BG21" i="4" s="1"/>
  <c r="BH5" i="4"/>
  <c r="BI19" i="4"/>
  <c r="BJ18" i="4"/>
  <c r="BE30" i="4"/>
  <c r="BE28" i="4"/>
  <c r="BF28" i="2"/>
  <c r="BG28" i="2"/>
  <c r="BE3" i="2"/>
  <c r="BD29" i="2"/>
  <c r="BD30" i="2" s="1"/>
  <c r="BG22" i="2"/>
  <c r="BN5" i="2"/>
  <c r="BH21" i="2"/>
  <c r="BJ10" i="2"/>
  <c r="BI12" i="2"/>
  <c r="BI14" i="2" s="1"/>
  <c r="BJ18" i="2"/>
  <c r="BI19" i="2"/>
  <c r="BH14" i="4" l="1"/>
  <c r="BH21" i="4" s="1"/>
  <c r="BI5" i="4"/>
  <c r="BI12" i="4"/>
  <c r="BJ10" i="4"/>
  <c r="BG27" i="4"/>
  <c r="BG22" i="4"/>
  <c r="BJ19" i="4"/>
  <c r="BK18" i="4"/>
  <c r="BH29" i="4"/>
  <c r="BI3" i="4"/>
  <c r="BF30" i="4"/>
  <c r="BF28" i="4"/>
  <c r="BF3" i="2"/>
  <c r="BE29" i="2"/>
  <c r="BE30" i="2" s="1"/>
  <c r="BI21" i="2"/>
  <c r="BI27" i="2" s="1"/>
  <c r="BO5" i="2"/>
  <c r="BJ19" i="2"/>
  <c r="BK18" i="2"/>
  <c r="BK10" i="2"/>
  <c r="BJ12" i="2"/>
  <c r="BJ14" i="2" s="1"/>
  <c r="BH27" i="2"/>
  <c r="BH22" i="2"/>
  <c r="BJ12" i="4" l="1"/>
  <c r="BK10" i="4"/>
  <c r="BI29" i="4"/>
  <c r="BJ3" i="4"/>
  <c r="BI14" i="4"/>
  <c r="BI21" i="4" s="1"/>
  <c r="BJ5" i="4"/>
  <c r="BK19" i="4"/>
  <c r="BL18" i="4"/>
  <c r="BG30" i="4"/>
  <c r="BG28" i="4"/>
  <c r="BH27" i="4"/>
  <c r="BH22" i="4"/>
  <c r="BI22" i="2"/>
  <c r="BH28" i="2"/>
  <c r="BG3" i="2"/>
  <c r="BF29" i="2"/>
  <c r="BF30" i="2" s="1"/>
  <c r="BK12" i="2"/>
  <c r="BK14" i="2" s="1"/>
  <c r="BL10" i="2"/>
  <c r="BK19" i="2"/>
  <c r="BL18" i="2"/>
  <c r="BP5" i="2"/>
  <c r="BJ21" i="2"/>
  <c r="BJ27" i="2" s="1"/>
  <c r="BI28" i="2"/>
  <c r="BH30" i="4" l="1"/>
  <c r="BH28" i="4"/>
  <c r="BM18" i="4"/>
  <c r="BL19" i="4"/>
  <c r="BJ14" i="4"/>
  <c r="BJ21" i="4" s="1"/>
  <c r="BK5" i="4"/>
  <c r="BK12" i="4"/>
  <c r="BL10" i="4"/>
  <c r="BJ29" i="4"/>
  <c r="BK3" i="4"/>
  <c r="BI27" i="4"/>
  <c r="BI22" i="4"/>
  <c r="BH3" i="2"/>
  <c r="BG29" i="2"/>
  <c r="BG30" i="2" s="1"/>
  <c r="BJ28" i="2"/>
  <c r="BK21" i="2"/>
  <c r="BK27" i="2" s="1"/>
  <c r="BM10" i="2"/>
  <c r="BL12" i="2"/>
  <c r="BL14" i="2" s="1"/>
  <c r="BM18" i="2"/>
  <c r="BL19" i="2"/>
  <c r="BQ5" i="2"/>
  <c r="BJ22" i="2"/>
  <c r="BM19" i="4" l="1"/>
  <c r="BN18" i="4"/>
  <c r="BL12" i="4"/>
  <c r="BM10" i="4"/>
  <c r="BI30" i="4"/>
  <c r="BI28" i="4"/>
  <c r="BK29" i="4"/>
  <c r="BL3" i="4"/>
  <c r="BK14" i="4"/>
  <c r="BK21" i="4" s="1"/>
  <c r="BL5" i="4"/>
  <c r="BJ27" i="4"/>
  <c r="BJ22" i="4"/>
  <c r="BK28" i="2"/>
  <c r="C33" i="2" s="1"/>
  <c r="BK22" i="2"/>
  <c r="C32" i="2" s="1"/>
  <c r="BI3" i="2"/>
  <c r="BH29" i="2"/>
  <c r="BH30" i="2" s="1"/>
  <c r="BM19" i="2"/>
  <c r="BN18" i="2"/>
  <c r="BL21" i="2"/>
  <c r="BR5" i="2"/>
  <c r="BN10" i="2"/>
  <c r="BM12" i="2"/>
  <c r="BM14" i="2" s="1"/>
  <c r="BM12" i="4" l="1"/>
  <c r="BN10" i="4"/>
  <c r="BM5" i="4"/>
  <c r="BL14" i="4"/>
  <c r="BL21" i="4" s="1"/>
  <c r="BN19" i="4"/>
  <c r="BO18" i="4"/>
  <c r="BL29" i="4"/>
  <c r="BM3" i="4"/>
  <c r="BJ30" i="4"/>
  <c r="BJ28" i="4"/>
  <c r="BK27" i="4"/>
  <c r="BK22" i="4"/>
  <c r="C32" i="4" s="1"/>
  <c r="BJ3" i="2"/>
  <c r="BI29" i="2"/>
  <c r="BI30" i="2" s="1"/>
  <c r="BM21" i="2"/>
  <c r="BM27" i="2" s="1"/>
  <c r="BL27" i="2"/>
  <c r="BL22" i="2"/>
  <c r="BN12" i="2"/>
  <c r="BN14" i="2" s="1"/>
  <c r="BO10" i="2"/>
  <c r="BN19" i="2"/>
  <c r="BO18" i="2"/>
  <c r="BS5" i="2"/>
  <c r="BK30" i="4" l="1"/>
  <c r="BK28" i="4"/>
  <c r="C33" i="4" s="1"/>
  <c r="BM14" i="4"/>
  <c r="BM21" i="4" s="1"/>
  <c r="BN5" i="4"/>
  <c r="BL27" i="4"/>
  <c r="BL22" i="4"/>
  <c r="BO19" i="4"/>
  <c r="BP18" i="4"/>
  <c r="BN12" i="4"/>
  <c r="BO10" i="4"/>
  <c r="BM29" i="4"/>
  <c r="BN3" i="4"/>
  <c r="BL28" i="2"/>
  <c r="BK3" i="2"/>
  <c r="BJ29" i="2"/>
  <c r="BJ30" i="2" s="1"/>
  <c r="BM28" i="2"/>
  <c r="BM22" i="2"/>
  <c r="BO12" i="2"/>
  <c r="BO14" i="2" s="1"/>
  <c r="BP10" i="2"/>
  <c r="BP18" i="2"/>
  <c r="BO19" i="2"/>
  <c r="BT5" i="2"/>
  <c r="BN21" i="2"/>
  <c r="BN29" i="4" l="1"/>
  <c r="BO3" i="4"/>
  <c r="BN14" i="4"/>
  <c r="BN21" i="4" s="1"/>
  <c r="BO5" i="4"/>
  <c r="BM27" i="4"/>
  <c r="BM22" i="4"/>
  <c r="BP19" i="4"/>
  <c r="BQ18" i="4"/>
  <c r="BO12" i="4"/>
  <c r="BP10" i="4"/>
  <c r="BL30" i="4"/>
  <c r="BL28" i="4"/>
  <c r="BL3" i="2"/>
  <c r="BK29" i="2"/>
  <c r="BK30" i="2" s="1"/>
  <c r="BQ18" i="2"/>
  <c r="BP19" i="2"/>
  <c r="BU5" i="2"/>
  <c r="BQ10" i="2"/>
  <c r="BP12" i="2"/>
  <c r="BP14" i="2" s="1"/>
  <c r="BN27" i="2"/>
  <c r="BN22" i="2"/>
  <c r="BO21" i="2"/>
  <c r="BO14" i="4" l="1"/>
  <c r="BO21" i="4" s="1"/>
  <c r="BP5" i="4"/>
  <c r="BN27" i="4"/>
  <c r="BN22" i="4"/>
  <c r="BQ19" i="4"/>
  <c r="BR18" i="4"/>
  <c r="BP12" i="4"/>
  <c r="BQ10" i="4"/>
  <c r="BO29" i="4"/>
  <c r="BP3" i="4"/>
  <c r="BM30" i="4"/>
  <c r="BM28" i="4"/>
  <c r="BN28" i="2"/>
  <c r="BM3" i="2"/>
  <c r="BL29" i="2"/>
  <c r="BL30" i="2" s="1"/>
  <c r="BP21" i="2"/>
  <c r="BP22" i="2" s="1"/>
  <c r="BV5" i="2"/>
  <c r="BO27" i="2"/>
  <c r="BO22" i="2"/>
  <c r="BQ12" i="2"/>
  <c r="BQ14" i="2" s="1"/>
  <c r="BR10" i="2"/>
  <c r="BQ19" i="2"/>
  <c r="BR18" i="2"/>
  <c r="BR10" i="4" l="1"/>
  <c r="BQ12" i="4"/>
  <c r="BN30" i="4"/>
  <c r="BN28" i="4"/>
  <c r="BP29" i="4"/>
  <c r="BQ3" i="4"/>
  <c r="BR19" i="4"/>
  <c r="BS18" i="4"/>
  <c r="BP14" i="4"/>
  <c r="BP21" i="4" s="1"/>
  <c r="BQ5" i="4"/>
  <c r="BO27" i="4"/>
  <c r="BO22" i="4"/>
  <c r="BO28" i="2"/>
  <c r="BP27" i="2"/>
  <c r="BP28" i="2" s="1"/>
  <c r="BM29" i="2"/>
  <c r="BM30" i="2" s="1"/>
  <c r="BN3" i="2"/>
  <c r="BQ21" i="2"/>
  <c r="BQ27" i="2" s="1"/>
  <c r="BR12" i="2"/>
  <c r="BR14" i="2" s="1"/>
  <c r="BS10" i="2"/>
  <c r="BR19" i="2"/>
  <c r="BS18" i="2"/>
  <c r="BW5" i="2"/>
  <c r="BS19" i="4" l="1"/>
  <c r="BT18" i="4"/>
  <c r="BO30" i="4"/>
  <c r="BO28" i="4"/>
  <c r="BQ14" i="4"/>
  <c r="BQ21" i="4" s="1"/>
  <c r="BR5" i="4"/>
  <c r="BQ29" i="4"/>
  <c r="BR3" i="4"/>
  <c r="BP27" i="4"/>
  <c r="BP22" i="4"/>
  <c r="BR12" i="4"/>
  <c r="BS10" i="4"/>
  <c r="BQ28" i="2"/>
  <c r="BN29" i="2"/>
  <c r="BN30" i="2" s="1"/>
  <c r="BO3" i="2"/>
  <c r="BQ22" i="2"/>
  <c r="BT18" i="2"/>
  <c r="BS19" i="2"/>
  <c r="BX5" i="2"/>
  <c r="BT10" i="2"/>
  <c r="BS12" i="2"/>
  <c r="BS14" i="2" s="1"/>
  <c r="BR21" i="2"/>
  <c r="BR14" i="4" l="1"/>
  <c r="BR21" i="4" s="1"/>
  <c r="BS5" i="4"/>
  <c r="BU18" i="4"/>
  <c r="BT19" i="4"/>
  <c r="BT10" i="4"/>
  <c r="BS12" i="4"/>
  <c r="BR29" i="4"/>
  <c r="BS3" i="4"/>
  <c r="BP30" i="4"/>
  <c r="BP28" i="4"/>
  <c r="BQ27" i="4"/>
  <c r="BQ22" i="4"/>
  <c r="BO29" i="2"/>
  <c r="BO30" i="2" s="1"/>
  <c r="BP3" i="2"/>
  <c r="BS21" i="2"/>
  <c r="BS27" i="2" s="1"/>
  <c r="BR27" i="2"/>
  <c r="BR22" i="2"/>
  <c r="BY5" i="2"/>
  <c r="BS22" i="2"/>
  <c r="BU10" i="2"/>
  <c r="BT12" i="2"/>
  <c r="BT14" i="2" s="1"/>
  <c r="BU18" i="2"/>
  <c r="BT19" i="2"/>
  <c r="BQ30" i="4" l="1"/>
  <c r="BQ28" i="4"/>
  <c r="BU19" i="4"/>
  <c r="BV18" i="4"/>
  <c r="BS29" i="4"/>
  <c r="BT3" i="4"/>
  <c r="BS14" i="4"/>
  <c r="BS21" i="4" s="1"/>
  <c r="BT5" i="4"/>
  <c r="BT12" i="4"/>
  <c r="BU10" i="4"/>
  <c r="BR27" i="4"/>
  <c r="BR22" i="4"/>
  <c r="BR28" i="2"/>
  <c r="BP29" i="2"/>
  <c r="BP30" i="2" s="1"/>
  <c r="BQ3" i="2"/>
  <c r="BS28" i="2"/>
  <c r="BU19" i="2"/>
  <c r="BV18" i="2"/>
  <c r="BT21" i="2"/>
  <c r="BZ5" i="2"/>
  <c r="BV10" i="2"/>
  <c r="BU12" i="2"/>
  <c r="BU14" i="2" s="1"/>
  <c r="BV19" i="4" l="1"/>
  <c r="BW18" i="4"/>
  <c r="BS27" i="4"/>
  <c r="BS22" i="4"/>
  <c r="BU5" i="4"/>
  <c r="BT14" i="4"/>
  <c r="BT21" i="4" s="1"/>
  <c r="BR30" i="4"/>
  <c r="BR28" i="4"/>
  <c r="BU12" i="4"/>
  <c r="BV10" i="4"/>
  <c r="BT29" i="4"/>
  <c r="BU3" i="4"/>
  <c r="BQ29" i="2"/>
  <c r="BQ30" i="2" s="1"/>
  <c r="BR3" i="2"/>
  <c r="BU21" i="2"/>
  <c r="BU22" i="2" s="1"/>
  <c r="CA5" i="2"/>
  <c r="BV19" i="2"/>
  <c r="BW18" i="2"/>
  <c r="BT27" i="2"/>
  <c r="BT22" i="2"/>
  <c r="BV12" i="2"/>
  <c r="BV14" i="2" s="1"/>
  <c r="BW10" i="2"/>
  <c r="BU14" i="4" l="1"/>
  <c r="BU21" i="4" s="1"/>
  <c r="BV5" i="4"/>
  <c r="BU29" i="4"/>
  <c r="BV3" i="4"/>
  <c r="BS30" i="4"/>
  <c r="BS28" i="4"/>
  <c r="BV12" i="4"/>
  <c r="BW10" i="4"/>
  <c r="BT27" i="4"/>
  <c r="BT22" i="4"/>
  <c r="BW19" i="4"/>
  <c r="BX18" i="4"/>
  <c r="BU27" i="2"/>
  <c r="BU28" i="2" s="1"/>
  <c r="BR29" i="2"/>
  <c r="BR30" i="2" s="1"/>
  <c r="BS3" i="2"/>
  <c r="BT28" i="2"/>
  <c r="BV21" i="2"/>
  <c r="BV27" i="2" s="1"/>
  <c r="BX18" i="2"/>
  <c r="BW19" i="2"/>
  <c r="BX10" i="2"/>
  <c r="BW12" i="2"/>
  <c r="BW14" i="2" s="1"/>
  <c r="CB5" i="2"/>
  <c r="BX19" i="4" l="1"/>
  <c r="BY18" i="4"/>
  <c r="BX10" i="4"/>
  <c r="BW12" i="4"/>
  <c r="BV29" i="4"/>
  <c r="BW3" i="4"/>
  <c r="BV14" i="4"/>
  <c r="BV21" i="4" s="1"/>
  <c r="BW5" i="4"/>
  <c r="BT30" i="4"/>
  <c r="BT28" i="4"/>
  <c r="BU27" i="4"/>
  <c r="BU22" i="4"/>
  <c r="BW21" i="2"/>
  <c r="BW22" i="2" s="1"/>
  <c r="BV22" i="2"/>
  <c r="BS29" i="2"/>
  <c r="BS30" i="2" s="1"/>
  <c r="BT3" i="2"/>
  <c r="BV28" i="2"/>
  <c r="CC5" i="2"/>
  <c r="BY10" i="2"/>
  <c r="BX12" i="2"/>
  <c r="BX14" i="2" s="1"/>
  <c r="BY18" i="2"/>
  <c r="BX19" i="2"/>
  <c r="BU30" i="4" l="1"/>
  <c r="BU28" i="4"/>
  <c r="BV27" i="4"/>
  <c r="BV22" i="4"/>
  <c r="BX12" i="4"/>
  <c r="BY10" i="4"/>
  <c r="BY19" i="4"/>
  <c r="BZ18" i="4"/>
  <c r="BW14" i="4"/>
  <c r="BW21" i="4" s="1"/>
  <c r="BX5" i="4"/>
  <c r="BW29" i="4"/>
  <c r="BX3" i="4"/>
  <c r="BW27" i="2"/>
  <c r="BW28" i="2" s="1"/>
  <c r="BT29" i="2"/>
  <c r="BT30" i="2" s="1"/>
  <c r="BU3" i="2"/>
  <c r="BX21" i="2"/>
  <c r="BY19" i="2"/>
  <c r="BZ18" i="2"/>
  <c r="BZ10" i="2"/>
  <c r="BY12" i="2"/>
  <c r="BY14" i="2" s="1"/>
  <c r="CD5" i="2"/>
  <c r="BV30" i="4" l="1"/>
  <c r="BV28" i="4"/>
  <c r="BX29" i="4"/>
  <c r="BY3" i="4"/>
  <c r="BZ19" i="4"/>
  <c r="CA18" i="4"/>
  <c r="BX14" i="4"/>
  <c r="BX21" i="4" s="1"/>
  <c r="BY5" i="4"/>
  <c r="BY12" i="4"/>
  <c r="BZ10" i="4"/>
  <c r="BW27" i="4"/>
  <c r="BW22" i="4"/>
  <c r="BU29" i="2"/>
  <c r="BU30" i="2" s="1"/>
  <c r="BV3" i="2"/>
  <c r="BY21" i="2"/>
  <c r="BY27" i="2" s="1"/>
  <c r="CA10" i="2"/>
  <c r="BZ12" i="2"/>
  <c r="BZ14" i="2" s="1"/>
  <c r="CE5" i="2"/>
  <c r="CA18" i="2"/>
  <c r="BZ19" i="2"/>
  <c r="BX27" i="2"/>
  <c r="BX22" i="2"/>
  <c r="BY29" i="4" l="1"/>
  <c r="BZ3" i="4"/>
  <c r="BW30" i="4"/>
  <c r="BW28" i="4"/>
  <c r="BX27" i="4"/>
  <c r="BX22" i="4"/>
  <c r="BZ12" i="4"/>
  <c r="CA10" i="4"/>
  <c r="CA19" i="4"/>
  <c r="CB18" i="4"/>
  <c r="BY14" i="4"/>
  <c r="BY21" i="4" s="1"/>
  <c r="BZ5" i="4"/>
  <c r="BY22" i="2"/>
  <c r="BX28" i="2"/>
  <c r="BV29" i="2"/>
  <c r="BV30" i="2" s="1"/>
  <c r="BW3" i="2"/>
  <c r="CF5" i="2"/>
  <c r="BZ21" i="2"/>
  <c r="CA19" i="2"/>
  <c r="CB18" i="2"/>
  <c r="CB10" i="2"/>
  <c r="CA12" i="2"/>
  <c r="CA14" i="2" s="1"/>
  <c r="BY28" i="2"/>
  <c r="BY27" i="4" l="1"/>
  <c r="BY22" i="4"/>
  <c r="CB10" i="4"/>
  <c r="CA12" i="4"/>
  <c r="CC18" i="4"/>
  <c r="CB19" i="4"/>
  <c r="BZ29" i="4"/>
  <c r="CA3" i="4"/>
  <c r="BZ14" i="4"/>
  <c r="BZ21" i="4" s="1"/>
  <c r="CA5" i="4"/>
  <c r="BX30" i="4"/>
  <c r="BX28" i="4"/>
  <c r="BW29" i="2"/>
  <c r="BW30" i="2" s="1"/>
  <c r="BX3" i="2"/>
  <c r="CA21" i="2"/>
  <c r="CA27" i="2" s="1"/>
  <c r="BZ27" i="2"/>
  <c r="BZ22" i="2"/>
  <c r="CC10" i="2"/>
  <c r="CB12" i="2"/>
  <c r="CB14" i="2" s="1"/>
  <c r="CC18" i="2"/>
  <c r="CB19" i="2"/>
  <c r="CG5" i="2"/>
  <c r="CA29" i="4" l="1"/>
  <c r="CB3" i="4"/>
  <c r="CB12" i="4"/>
  <c r="CC10" i="4"/>
  <c r="CA14" i="4"/>
  <c r="CA21" i="4" s="1"/>
  <c r="CB5" i="4"/>
  <c r="BZ27" i="4"/>
  <c r="BZ22" i="4"/>
  <c r="CC19" i="4"/>
  <c r="CD18" i="4"/>
  <c r="BY30" i="4"/>
  <c r="BY28" i="4"/>
  <c r="BX29" i="2"/>
  <c r="BX30" i="2" s="1"/>
  <c r="BY3" i="2"/>
  <c r="BZ28" i="2"/>
  <c r="CA22" i="2"/>
  <c r="CA28" i="2"/>
  <c r="CC19" i="2"/>
  <c r="CD18" i="2"/>
  <c r="CH5" i="2"/>
  <c r="CB21" i="2"/>
  <c r="CC12" i="2"/>
  <c r="CC14" i="2" s="1"/>
  <c r="CD10" i="2"/>
  <c r="CC12" i="4" l="1"/>
  <c r="CD10" i="4"/>
  <c r="BZ30" i="4"/>
  <c r="BZ28" i="4"/>
  <c r="CC5" i="4"/>
  <c r="CB14" i="4"/>
  <c r="CB21" i="4" s="1"/>
  <c r="CB29" i="4"/>
  <c r="CC3" i="4"/>
  <c r="CD19" i="4"/>
  <c r="CE18" i="4"/>
  <c r="CA27" i="4"/>
  <c r="CA22" i="4"/>
  <c r="CC21" i="2"/>
  <c r="CC22" i="2" s="1"/>
  <c r="BY29" i="2"/>
  <c r="BY30" i="2" s="1"/>
  <c r="BZ3" i="2"/>
  <c r="CI5" i="2"/>
  <c r="CD12" i="2"/>
  <c r="CD14" i="2" s="1"/>
  <c r="CE10" i="2"/>
  <c r="CD19" i="2"/>
  <c r="CE18" i="2"/>
  <c r="CB27" i="2"/>
  <c r="CB22" i="2"/>
  <c r="CC29" i="4" l="1"/>
  <c r="CD3" i="4"/>
  <c r="CA30" i="4"/>
  <c r="CA28" i="4"/>
  <c r="CE19" i="4"/>
  <c r="CF18" i="4"/>
  <c r="CD12" i="4"/>
  <c r="CE10" i="4"/>
  <c r="CB27" i="4"/>
  <c r="CB22" i="4"/>
  <c r="CC14" i="4"/>
  <c r="CC21" i="4" s="1"/>
  <c r="CD5" i="4"/>
  <c r="CC27" i="2"/>
  <c r="BZ29" i="2"/>
  <c r="BZ30" i="2" s="1"/>
  <c r="CA3" i="2"/>
  <c r="CB28" i="2"/>
  <c r="CC28" i="2"/>
  <c r="CE19" i="2"/>
  <c r="CF18" i="2"/>
  <c r="CF10" i="2"/>
  <c r="CE12" i="2"/>
  <c r="CE14" i="2" s="1"/>
  <c r="CJ5" i="2"/>
  <c r="CD21" i="2"/>
  <c r="CC27" i="4" l="1"/>
  <c r="CC22" i="4"/>
  <c r="CD14" i="4"/>
  <c r="CD21" i="4" s="1"/>
  <c r="CE5" i="4"/>
  <c r="CE12" i="4"/>
  <c r="CF10" i="4"/>
  <c r="CF19" i="4"/>
  <c r="CG18" i="4"/>
  <c r="CD29" i="4"/>
  <c r="CE3" i="4"/>
  <c r="CB30" i="4"/>
  <c r="CB28" i="4"/>
  <c r="CA29" i="2"/>
  <c r="CA30" i="2" s="1"/>
  <c r="CB3" i="2"/>
  <c r="CE21" i="2"/>
  <c r="CE27" i="2" s="1"/>
  <c r="CG10" i="2"/>
  <c r="CF12" i="2"/>
  <c r="CF14" i="2" s="1"/>
  <c r="CD27" i="2"/>
  <c r="CD22" i="2"/>
  <c r="CK5" i="2"/>
  <c r="CF19" i="2"/>
  <c r="CG18" i="2"/>
  <c r="CG19" i="4" l="1"/>
  <c r="CH18" i="4"/>
  <c r="CE14" i="4"/>
  <c r="CE21" i="4" s="1"/>
  <c r="CF5" i="4"/>
  <c r="CD27" i="4"/>
  <c r="CD22" i="4"/>
  <c r="CE29" i="4"/>
  <c r="CF3" i="4"/>
  <c r="CF12" i="4"/>
  <c r="CG10" i="4"/>
  <c r="CC30" i="4"/>
  <c r="CC28" i="4"/>
  <c r="CD28" i="2"/>
  <c r="CB29" i="2"/>
  <c r="CB30" i="2" s="1"/>
  <c r="CC3" i="2"/>
  <c r="CE22" i="2"/>
  <c r="CE28" i="2"/>
  <c r="CF21" i="2"/>
  <c r="CF22" i="2" s="1"/>
  <c r="CL5" i="2"/>
  <c r="CG19" i="2"/>
  <c r="CH18" i="2"/>
  <c r="CF27" i="2"/>
  <c r="CH10" i="2"/>
  <c r="CG12" i="2"/>
  <c r="CG14" i="2" s="1"/>
  <c r="CF29" i="4" l="1"/>
  <c r="CG3" i="4"/>
  <c r="CF14" i="4"/>
  <c r="CF21" i="4" s="1"/>
  <c r="CG5" i="4"/>
  <c r="CE27" i="4"/>
  <c r="CE22" i="4"/>
  <c r="CH10" i="4"/>
  <c r="CG12" i="4"/>
  <c r="CH19" i="4"/>
  <c r="CI18" i="4"/>
  <c r="CD30" i="4"/>
  <c r="CD28" i="4"/>
  <c r="CF28" i="2"/>
  <c r="CC29" i="2"/>
  <c r="CC30" i="2" s="1"/>
  <c r="CD3" i="2"/>
  <c r="CG21" i="2"/>
  <c r="CG27" i="2" s="1"/>
  <c r="CI18" i="2"/>
  <c r="CH19" i="2"/>
  <c r="CH12" i="2"/>
  <c r="CH14" i="2" s="1"/>
  <c r="CI10" i="2"/>
  <c r="CM5" i="2"/>
  <c r="CG14" i="4" l="1"/>
  <c r="CG21" i="4" s="1"/>
  <c r="CH5" i="4"/>
  <c r="CH12" i="4"/>
  <c r="CI10" i="4"/>
  <c r="CF27" i="4"/>
  <c r="CF22" i="4"/>
  <c r="CI19" i="4"/>
  <c r="CJ18" i="4"/>
  <c r="CG29" i="4"/>
  <c r="CH3" i="4"/>
  <c r="CE30" i="4"/>
  <c r="CE28" i="4"/>
  <c r="CE3" i="2"/>
  <c r="CD29" i="2"/>
  <c r="CD30" i="2" s="1"/>
  <c r="CG28" i="2"/>
  <c r="CG22" i="2"/>
  <c r="CN5" i="2"/>
  <c r="CI19" i="2"/>
  <c r="CJ18" i="2"/>
  <c r="CJ10" i="2"/>
  <c r="CI12" i="2"/>
  <c r="CI14" i="2" s="1"/>
  <c r="CH21" i="2"/>
  <c r="CH29" i="4" l="1"/>
  <c r="CI3" i="4"/>
  <c r="CK18" i="4"/>
  <c r="CJ19" i="4"/>
  <c r="CJ10" i="4"/>
  <c r="CI12" i="4"/>
  <c r="CH14" i="4"/>
  <c r="CH21" i="4" s="1"/>
  <c r="CI5" i="4"/>
  <c r="CF30" i="4"/>
  <c r="CF28" i="4"/>
  <c r="CG27" i="4"/>
  <c r="CG22" i="4"/>
  <c r="CF3" i="2"/>
  <c r="CE29" i="2"/>
  <c r="CE30" i="2" s="1"/>
  <c r="CI21" i="2"/>
  <c r="CI27" i="2" s="1"/>
  <c r="CJ19" i="2"/>
  <c r="CK18" i="2"/>
  <c r="CH27" i="2"/>
  <c r="CH22" i="2"/>
  <c r="CK10" i="2"/>
  <c r="CJ12" i="2"/>
  <c r="CJ14" i="2" s="1"/>
  <c r="CO5" i="2"/>
  <c r="CG30" i="4" l="1"/>
  <c r="CG28" i="4"/>
  <c r="CH27" i="4"/>
  <c r="CH22" i="4"/>
  <c r="CK19" i="4"/>
  <c r="CL18" i="4"/>
  <c r="CI29" i="4"/>
  <c r="CJ3" i="4"/>
  <c r="CI14" i="4"/>
  <c r="CI21" i="4" s="1"/>
  <c r="CJ5" i="4"/>
  <c r="CJ12" i="4"/>
  <c r="CK10" i="4"/>
  <c r="CH28" i="2"/>
  <c r="CF29" i="2"/>
  <c r="CF30" i="2" s="1"/>
  <c r="CG3" i="2"/>
  <c r="CI28" i="2"/>
  <c r="CI22" i="2"/>
  <c r="CJ21" i="2"/>
  <c r="CJ22" i="2" s="1"/>
  <c r="CK12" i="2"/>
  <c r="CK14" i="2" s="1"/>
  <c r="CL10" i="2"/>
  <c r="CP5" i="2"/>
  <c r="CK19" i="2"/>
  <c r="CL18" i="2"/>
  <c r="CH30" i="4" l="1"/>
  <c r="CH28" i="4"/>
  <c r="CK12" i="4"/>
  <c r="CL10" i="4"/>
  <c r="CJ29" i="4"/>
  <c r="CK3" i="4"/>
  <c r="CJ14" i="4"/>
  <c r="CJ21" i="4" s="1"/>
  <c r="CK5" i="4"/>
  <c r="CL19" i="4"/>
  <c r="CM18" i="4"/>
  <c r="CI27" i="4"/>
  <c r="CI22" i="4"/>
  <c r="CJ27" i="2"/>
  <c r="CJ28" i="2" s="1"/>
  <c r="CG29" i="2"/>
  <c r="CG30" i="2" s="1"/>
  <c r="CH3" i="2"/>
  <c r="CM18" i="2"/>
  <c r="CL19" i="2"/>
  <c r="CQ5" i="2"/>
  <c r="CM10" i="2"/>
  <c r="CL12" i="2"/>
  <c r="CL14" i="2" s="1"/>
  <c r="CK21" i="2"/>
  <c r="CK14" i="4" l="1"/>
  <c r="CK21" i="4" s="1"/>
  <c r="CL5" i="4"/>
  <c r="CI30" i="4"/>
  <c r="CI28" i="4"/>
  <c r="CJ27" i="4"/>
  <c r="CJ22" i="4"/>
  <c r="CL12" i="4"/>
  <c r="CM10" i="4"/>
  <c r="CM19" i="4"/>
  <c r="CN18" i="4"/>
  <c r="CK29" i="4"/>
  <c r="CL3" i="4"/>
  <c r="CI3" i="2"/>
  <c r="CH29" i="2"/>
  <c r="CH30" i="2" s="1"/>
  <c r="CL21" i="2"/>
  <c r="CL27" i="2" s="1"/>
  <c r="CK27" i="2"/>
  <c r="CK22" i="2"/>
  <c r="CR5" i="2"/>
  <c r="CN10" i="2"/>
  <c r="CM12" i="2"/>
  <c r="CM14" i="2" s="1"/>
  <c r="CN18" i="2"/>
  <c r="CM19" i="2"/>
  <c r="CL29" i="4" l="1"/>
  <c r="CM3" i="4"/>
  <c r="CN10" i="4"/>
  <c r="CM12" i="4"/>
  <c r="CN19" i="4"/>
  <c r="CO18" i="4"/>
  <c r="CL14" i="4"/>
  <c r="CL21" i="4" s="1"/>
  <c r="CM5" i="4"/>
  <c r="CJ30" i="4"/>
  <c r="CJ28" i="4"/>
  <c r="CK27" i="4"/>
  <c r="CK22" i="4"/>
  <c r="CK28" i="2"/>
  <c r="CJ3" i="2"/>
  <c r="CI29" i="2"/>
  <c r="CI30" i="2" s="1"/>
  <c r="CL28" i="2"/>
  <c r="CL22" i="2"/>
  <c r="CM21" i="2"/>
  <c r="CM27" i="2" s="1"/>
  <c r="CO10" i="2"/>
  <c r="CN12" i="2"/>
  <c r="CN14" i="2" s="1"/>
  <c r="CO18" i="2"/>
  <c r="CN19" i="2"/>
  <c r="CS5" i="2"/>
  <c r="CM14" i="4" l="1"/>
  <c r="CM21" i="4" s="1"/>
  <c r="CN5" i="4"/>
  <c r="CK30" i="4"/>
  <c r="CK28" i="4"/>
  <c r="CL27" i="4"/>
  <c r="CL22" i="4"/>
  <c r="CN12" i="4"/>
  <c r="CO10" i="4"/>
  <c r="CO19" i="4"/>
  <c r="CP18" i="4"/>
  <c r="CM29" i="4"/>
  <c r="CN3" i="4"/>
  <c r="CM28" i="2"/>
  <c r="CM22" i="2"/>
  <c r="CJ29" i="2"/>
  <c r="CJ30" i="2" s="1"/>
  <c r="CK3" i="2"/>
  <c r="CT5" i="2"/>
  <c r="CN21" i="2"/>
  <c r="CP18" i="2"/>
  <c r="CO19" i="2"/>
  <c r="CO12" i="2"/>
  <c r="CO14" i="2" s="1"/>
  <c r="CP10" i="2"/>
  <c r="CN29" i="4" l="1"/>
  <c r="CO3" i="4"/>
  <c r="CO12" i="4"/>
  <c r="CP10" i="4"/>
  <c r="CP19" i="4"/>
  <c r="CQ18" i="4"/>
  <c r="CN14" i="4"/>
  <c r="CN21" i="4" s="1"/>
  <c r="CO5" i="4"/>
  <c r="CL30" i="4"/>
  <c r="CL28" i="4"/>
  <c r="CM27" i="4"/>
  <c r="CM22" i="4"/>
  <c r="CL3" i="2"/>
  <c r="CK29" i="2"/>
  <c r="CK30" i="2" s="1"/>
  <c r="CO21" i="2"/>
  <c r="CO27" i="2" s="1"/>
  <c r="CQ18" i="2"/>
  <c r="CP19" i="2"/>
  <c r="CQ10" i="2"/>
  <c r="CP12" i="2"/>
  <c r="CP14" i="2" s="1"/>
  <c r="CN27" i="2"/>
  <c r="CN22" i="2"/>
  <c r="CU5" i="2"/>
  <c r="CO14" i="4" l="1"/>
  <c r="CO21" i="4" s="1"/>
  <c r="CP5" i="4"/>
  <c r="CP12" i="4"/>
  <c r="CQ10" i="4"/>
  <c r="CM30" i="4"/>
  <c r="CM28" i="4"/>
  <c r="CN27" i="4"/>
  <c r="CN22" i="4"/>
  <c r="CO29" i="4"/>
  <c r="CP3" i="4"/>
  <c r="CQ19" i="4"/>
  <c r="CR18" i="4"/>
  <c r="CN28" i="2"/>
  <c r="CM3" i="2"/>
  <c r="CL29" i="2"/>
  <c r="CL30" i="2" s="1"/>
  <c r="CO22" i="2"/>
  <c r="CO28" i="2"/>
  <c r="CP21" i="2"/>
  <c r="CP27" i="2" s="1"/>
  <c r="CR10" i="2"/>
  <c r="CQ12" i="2"/>
  <c r="CQ14" i="2" s="1"/>
  <c r="CV5" i="2"/>
  <c r="CR18" i="2"/>
  <c r="CQ19" i="2"/>
  <c r="CR10" i="4" l="1"/>
  <c r="CQ12" i="4"/>
  <c r="CN30" i="4"/>
  <c r="CN28" i="4"/>
  <c r="CS18" i="4"/>
  <c r="CR19" i="4"/>
  <c r="CP29" i="4"/>
  <c r="CQ3" i="4"/>
  <c r="CP14" i="4"/>
  <c r="CP21" i="4" s="1"/>
  <c r="CQ5" i="4"/>
  <c r="CO27" i="4"/>
  <c r="CO22" i="4"/>
  <c r="CM29" i="2"/>
  <c r="CM30" i="2" s="1"/>
  <c r="CN3" i="2"/>
  <c r="CP28" i="2"/>
  <c r="CP22" i="2"/>
  <c r="CQ21" i="2"/>
  <c r="CS18" i="2"/>
  <c r="CR19" i="2"/>
  <c r="CR12" i="2"/>
  <c r="CR14" i="2" s="1"/>
  <c r="CS10" i="2"/>
  <c r="CW5" i="2"/>
  <c r="CO30" i="4" l="1"/>
  <c r="CO28" i="4"/>
  <c r="CQ14" i="4"/>
  <c r="CQ21" i="4" s="1"/>
  <c r="CR5" i="4"/>
  <c r="CQ29" i="4"/>
  <c r="CR3" i="4"/>
  <c r="CP27" i="4"/>
  <c r="CP22" i="4"/>
  <c r="CS19" i="4"/>
  <c r="CT18" i="4"/>
  <c r="CR12" i="4"/>
  <c r="CS10" i="4"/>
  <c r="CN29" i="2"/>
  <c r="CN30" i="2" s="1"/>
  <c r="CO3" i="2"/>
  <c r="CR21" i="2"/>
  <c r="CR27" i="2" s="1"/>
  <c r="CX5" i="2"/>
  <c r="CS19" i="2"/>
  <c r="CT18" i="2"/>
  <c r="CT10" i="2"/>
  <c r="CS12" i="2"/>
  <c r="CS14" i="2" s="1"/>
  <c r="CQ27" i="2"/>
  <c r="CQ22" i="2"/>
  <c r="CP30" i="4" l="1"/>
  <c r="CP28" i="4"/>
  <c r="CQ27" i="4"/>
  <c r="CQ22" i="4"/>
  <c r="CS12" i="4"/>
  <c r="CT10" i="4"/>
  <c r="CS5" i="4"/>
  <c r="CR14" i="4"/>
  <c r="CR21" i="4" s="1"/>
  <c r="CT19" i="4"/>
  <c r="CU18" i="4"/>
  <c r="CR29" i="4"/>
  <c r="CS3" i="4"/>
  <c r="CP3" i="2"/>
  <c r="CO29" i="2"/>
  <c r="CO30" i="2" s="1"/>
  <c r="CQ28" i="2"/>
  <c r="CR22" i="2"/>
  <c r="CS21" i="2"/>
  <c r="CS27" i="2" s="1"/>
  <c r="CY5" i="2"/>
  <c r="CU10" i="2"/>
  <c r="CT12" i="2"/>
  <c r="CT14" i="2" s="1"/>
  <c r="CU18" i="2"/>
  <c r="CT19" i="2"/>
  <c r="CR28" i="2"/>
  <c r="CS14" i="4" l="1"/>
  <c r="CS21" i="4" s="1"/>
  <c r="CT5" i="4"/>
  <c r="CQ30" i="4"/>
  <c r="CQ28" i="4"/>
  <c r="CR27" i="4"/>
  <c r="CR22" i="4"/>
  <c r="CU19" i="4"/>
  <c r="CV18" i="4"/>
  <c r="CT12" i="4"/>
  <c r="CU10" i="4"/>
  <c r="CS29" i="4"/>
  <c r="CT3" i="4"/>
  <c r="CS22" i="2"/>
  <c r="CS28" i="2"/>
  <c r="CQ3" i="2"/>
  <c r="CP29" i="2"/>
  <c r="CP30" i="2" s="1"/>
  <c r="CT21" i="2"/>
  <c r="CT27" i="2" s="1"/>
  <c r="CV10" i="2"/>
  <c r="CU12" i="2"/>
  <c r="CU14" i="2" s="1"/>
  <c r="CZ5" i="2"/>
  <c r="CV18" i="2"/>
  <c r="CU19" i="2"/>
  <c r="CT29" i="4" l="1"/>
  <c r="CU3" i="4"/>
  <c r="CV19" i="4"/>
  <c r="CW18" i="4"/>
  <c r="CU12" i="4"/>
  <c r="CV10" i="4"/>
  <c r="CT14" i="4"/>
  <c r="CT21" i="4" s="1"/>
  <c r="CU5" i="4"/>
  <c r="CR30" i="4"/>
  <c r="CR28" i="4"/>
  <c r="CS27" i="4"/>
  <c r="CS22" i="4"/>
  <c r="CT22" i="2"/>
  <c r="CR3" i="2"/>
  <c r="CQ29" i="2"/>
  <c r="CQ30" i="2" s="1"/>
  <c r="CT28" i="2"/>
  <c r="DA5" i="2"/>
  <c r="CU21" i="2"/>
  <c r="CW18" i="2"/>
  <c r="CV19" i="2"/>
  <c r="CV12" i="2"/>
  <c r="CV14" i="2" s="1"/>
  <c r="CW10" i="2"/>
  <c r="CU14" i="4" l="1"/>
  <c r="CU21" i="4" s="1"/>
  <c r="CV5" i="4"/>
  <c r="CW19" i="4"/>
  <c r="CX18" i="4"/>
  <c r="CS30" i="4"/>
  <c r="CS28" i="4"/>
  <c r="CT27" i="4"/>
  <c r="CT22" i="4"/>
  <c r="CU29" i="4"/>
  <c r="CV3" i="4"/>
  <c r="CV12" i="4"/>
  <c r="CW10" i="4"/>
  <c r="CR29" i="2"/>
  <c r="CR30" i="2" s="1"/>
  <c r="CS3" i="2"/>
  <c r="CV21" i="2"/>
  <c r="CV27" i="2" s="1"/>
  <c r="CU27" i="2"/>
  <c r="CU22" i="2"/>
  <c r="CW19" i="2"/>
  <c r="CX18" i="2"/>
  <c r="CW12" i="2"/>
  <c r="CW14" i="2" s="1"/>
  <c r="CX10" i="2"/>
  <c r="DB5" i="2"/>
  <c r="CX19" i="4" l="1"/>
  <c r="CY18" i="4"/>
  <c r="CT30" i="4"/>
  <c r="CT28" i="4"/>
  <c r="CX10" i="4"/>
  <c r="CW12" i="4"/>
  <c r="CV29" i="4"/>
  <c r="CW3" i="4"/>
  <c r="CV14" i="4"/>
  <c r="CV21" i="4" s="1"/>
  <c r="CW5" i="4"/>
  <c r="CU27" i="4"/>
  <c r="CU22" i="4"/>
  <c r="CV22" i="2"/>
  <c r="CU28" i="2"/>
  <c r="CS29" i="2"/>
  <c r="CS30" i="2" s="1"/>
  <c r="CT3" i="2"/>
  <c r="CV28" i="2"/>
  <c r="CW21" i="2"/>
  <c r="CW27" i="2" s="1"/>
  <c r="CY10" i="2"/>
  <c r="CX12" i="2"/>
  <c r="CX14" i="2" s="1"/>
  <c r="CY18" i="2"/>
  <c r="CX19" i="2"/>
  <c r="DC5" i="2"/>
  <c r="CU30" i="4" l="1"/>
  <c r="CU28" i="4"/>
  <c r="CW14" i="4"/>
  <c r="CW21" i="4" s="1"/>
  <c r="CX5" i="4"/>
  <c r="CY19" i="4"/>
  <c r="CZ18" i="4"/>
  <c r="CW29" i="4"/>
  <c r="CX3" i="4"/>
  <c r="CV27" i="4"/>
  <c r="CV22" i="4"/>
  <c r="CX12" i="4"/>
  <c r="CY10" i="4"/>
  <c r="CW22" i="2"/>
  <c r="CW28" i="2"/>
  <c r="CT29" i="2"/>
  <c r="CT30" i="2" s="1"/>
  <c r="CU3" i="2"/>
  <c r="CX21" i="2"/>
  <c r="DD5" i="2"/>
  <c r="CY19" i="2"/>
  <c r="CZ18" i="2"/>
  <c r="CZ10" i="2"/>
  <c r="CY12" i="2"/>
  <c r="CY14" i="2" s="1"/>
  <c r="CZ10" i="4" l="1"/>
  <c r="CY12" i="4"/>
  <c r="CX14" i="4"/>
  <c r="CX21" i="4" s="1"/>
  <c r="CY5" i="4"/>
  <c r="CW27" i="4"/>
  <c r="CW22" i="4"/>
  <c r="DA18" i="4"/>
  <c r="CZ19" i="4"/>
  <c r="CX29" i="4"/>
  <c r="CY3" i="4"/>
  <c r="CV30" i="4"/>
  <c r="CV28" i="4"/>
  <c r="CV3" i="2"/>
  <c r="CU29" i="2"/>
  <c r="CU30" i="2" s="1"/>
  <c r="DE5" i="2"/>
  <c r="CY21" i="2"/>
  <c r="CZ12" i="2"/>
  <c r="CZ14" i="2" s="1"/>
  <c r="DA10" i="2"/>
  <c r="DA18" i="2"/>
  <c r="CZ19" i="2"/>
  <c r="CX27" i="2"/>
  <c r="CX22" i="2"/>
  <c r="CY14" i="4" l="1"/>
  <c r="CY21" i="4" s="1"/>
  <c r="CZ5" i="4"/>
  <c r="DA19" i="4"/>
  <c r="DB18" i="4"/>
  <c r="CX27" i="4"/>
  <c r="CX22" i="4"/>
  <c r="CY29" i="4"/>
  <c r="CZ3" i="4"/>
  <c r="CW30" i="4"/>
  <c r="CW28" i="4"/>
  <c r="CZ12" i="4"/>
  <c r="DA10" i="4"/>
  <c r="CX28" i="2"/>
  <c r="CW3" i="2"/>
  <c r="CV29" i="2"/>
  <c r="CV30" i="2" s="1"/>
  <c r="CZ21" i="2"/>
  <c r="CZ27" i="2" s="1"/>
  <c r="DA19" i="2"/>
  <c r="DB18" i="2"/>
  <c r="CY27" i="2"/>
  <c r="CY22" i="2"/>
  <c r="DA12" i="2"/>
  <c r="DA14" i="2" s="1"/>
  <c r="DB10" i="2"/>
  <c r="DF5" i="2"/>
  <c r="DA12" i="4" l="1"/>
  <c r="DB10" i="4"/>
  <c r="CZ29" i="4"/>
  <c r="DA3" i="4"/>
  <c r="DB19" i="4"/>
  <c r="DC18" i="4"/>
  <c r="DA5" i="4"/>
  <c r="CZ14" i="4"/>
  <c r="CZ21" i="4" s="1"/>
  <c r="CX30" i="4"/>
  <c r="CX28" i="4"/>
  <c r="CY27" i="4"/>
  <c r="CY22" i="4"/>
  <c r="CZ22" i="2"/>
  <c r="CX3" i="2"/>
  <c r="CW29" i="2"/>
  <c r="CW30" i="2" s="1"/>
  <c r="CY28" i="2"/>
  <c r="CZ28" i="2"/>
  <c r="DA21" i="2"/>
  <c r="DA27" i="2" s="1"/>
  <c r="DB12" i="2"/>
  <c r="DB14" i="2" s="1"/>
  <c r="DC10" i="2"/>
  <c r="DB19" i="2"/>
  <c r="DC18" i="2"/>
  <c r="DG5" i="2"/>
  <c r="CZ27" i="4" l="1"/>
  <c r="CZ22" i="4"/>
  <c r="DA29" i="4"/>
  <c r="DB3" i="4"/>
  <c r="CY30" i="4"/>
  <c r="CY28" i="4"/>
  <c r="DA14" i="4"/>
  <c r="DA21" i="4" s="1"/>
  <c r="DB5" i="4"/>
  <c r="DC10" i="4"/>
  <c r="DB12" i="4"/>
  <c r="DC19" i="4"/>
  <c r="DD18" i="4"/>
  <c r="DA28" i="2"/>
  <c r="CX29" i="2"/>
  <c r="CX30" i="2" s="1"/>
  <c r="CY3" i="2"/>
  <c r="DA22" i="2"/>
  <c r="DC12" i="2"/>
  <c r="DC14" i="2" s="1"/>
  <c r="DD10" i="2"/>
  <c r="DH5" i="2"/>
  <c r="DB21" i="2"/>
  <c r="DC19" i="2"/>
  <c r="DD18" i="2"/>
  <c r="DD19" i="4" l="1"/>
  <c r="DE18" i="4"/>
  <c r="DB14" i="4"/>
  <c r="DB21" i="4" s="1"/>
  <c r="DC5" i="4"/>
  <c r="DB29" i="4"/>
  <c r="DC3" i="4"/>
  <c r="DA27" i="4"/>
  <c r="DA22" i="4"/>
  <c r="DD10" i="4"/>
  <c r="DC12" i="4"/>
  <c r="CZ30" i="4"/>
  <c r="CZ28" i="4"/>
  <c r="CZ3" i="2"/>
  <c r="CY29" i="2"/>
  <c r="CY30" i="2" s="1"/>
  <c r="DC21" i="2"/>
  <c r="DC22" i="2" s="1"/>
  <c r="DI5" i="2"/>
  <c r="DE18" i="2"/>
  <c r="DD19" i="2"/>
  <c r="DD12" i="2"/>
  <c r="DD14" i="2" s="1"/>
  <c r="DE10" i="2"/>
  <c r="DB27" i="2"/>
  <c r="DB22" i="2"/>
  <c r="DC14" i="4" l="1"/>
  <c r="DC21" i="4" s="1"/>
  <c r="DD5" i="4"/>
  <c r="DA30" i="4"/>
  <c r="DA28" i="4"/>
  <c r="DB27" i="4"/>
  <c r="DB22" i="4"/>
  <c r="DE19" i="4"/>
  <c r="DF18" i="4"/>
  <c r="DC29" i="4"/>
  <c r="DD3" i="4"/>
  <c r="DD12" i="4"/>
  <c r="DE10" i="4"/>
  <c r="DC27" i="2"/>
  <c r="DC28" i="2" s="1"/>
  <c r="DB28" i="2"/>
  <c r="CZ29" i="2"/>
  <c r="CZ30" i="2" s="1"/>
  <c r="DA3" i="2"/>
  <c r="DF18" i="2"/>
  <c r="DE19" i="2"/>
  <c r="DF10" i="2"/>
  <c r="DE12" i="2"/>
  <c r="DE14" i="2" s="1"/>
  <c r="DJ5" i="2"/>
  <c r="DD21" i="2"/>
  <c r="DE12" i="4" l="1"/>
  <c r="DF10" i="4"/>
  <c r="DF19" i="4"/>
  <c r="DG18" i="4"/>
  <c r="DD29" i="4"/>
  <c r="DE3" i="4"/>
  <c r="DD14" i="4"/>
  <c r="DD21" i="4" s="1"/>
  <c r="DE5" i="4"/>
  <c r="DB30" i="4"/>
  <c r="DB28" i="4"/>
  <c r="DC27" i="4"/>
  <c r="DC22" i="4"/>
  <c r="DA29" i="2"/>
  <c r="DA30" i="2" s="1"/>
  <c r="DB3" i="2"/>
  <c r="DE21" i="2"/>
  <c r="DE27" i="2" s="1"/>
  <c r="DF12" i="2"/>
  <c r="DF14" i="2" s="1"/>
  <c r="DG10" i="2"/>
  <c r="DF19" i="2"/>
  <c r="DG18" i="2"/>
  <c r="DD27" i="2"/>
  <c r="DD22" i="2"/>
  <c r="DK5" i="2"/>
  <c r="DE14" i="4" l="1"/>
  <c r="DE21" i="4" s="1"/>
  <c r="DF5" i="4"/>
  <c r="DG19" i="4"/>
  <c r="DH18" i="4"/>
  <c r="DC30" i="4"/>
  <c r="DC28" i="4"/>
  <c r="DD27" i="4"/>
  <c r="DD22" i="4"/>
  <c r="DF12" i="4"/>
  <c r="DG10" i="4"/>
  <c r="DE29" i="4"/>
  <c r="DF3" i="4"/>
  <c r="DD28" i="2"/>
  <c r="DC3" i="2"/>
  <c r="DB29" i="2"/>
  <c r="DB30" i="2" s="1"/>
  <c r="DE22" i="2"/>
  <c r="DF21" i="2"/>
  <c r="DF27" i="2" s="1"/>
  <c r="DH10" i="2"/>
  <c r="DG12" i="2"/>
  <c r="DG14" i="2" s="1"/>
  <c r="DH18" i="2"/>
  <c r="DG19" i="2"/>
  <c r="DL5" i="2"/>
  <c r="DE28" i="2"/>
  <c r="DI18" i="4" l="1"/>
  <c r="DH19" i="4"/>
  <c r="DD30" i="4"/>
  <c r="DD28" i="4"/>
  <c r="DF29" i="4"/>
  <c r="DG3" i="4"/>
  <c r="DH10" i="4"/>
  <c r="DG12" i="4"/>
  <c r="DF14" i="4"/>
  <c r="DF21" i="4" s="1"/>
  <c r="DG5" i="4"/>
  <c r="DE27" i="4"/>
  <c r="DE22" i="4"/>
  <c r="DF22" i="2"/>
  <c r="DC29" i="2"/>
  <c r="DC30" i="2" s="1"/>
  <c r="DD3" i="2"/>
  <c r="DF28" i="2"/>
  <c r="DH19" i="2"/>
  <c r="DI18" i="2"/>
  <c r="DM5" i="2"/>
  <c r="DG21" i="2"/>
  <c r="DI10" i="2"/>
  <c r="DH12" i="2"/>
  <c r="DH14" i="2" s="1"/>
  <c r="DE30" i="4" l="1"/>
  <c r="DE28" i="4"/>
  <c r="DH12" i="4"/>
  <c r="DI10" i="4"/>
  <c r="DG29" i="4"/>
  <c r="DH3" i="4"/>
  <c r="DG14" i="4"/>
  <c r="DG21" i="4" s="1"/>
  <c r="DH5" i="4"/>
  <c r="DF27" i="4"/>
  <c r="DF22" i="4"/>
  <c r="DI19" i="4"/>
  <c r="DJ18" i="4"/>
  <c r="DE3" i="2"/>
  <c r="DD29" i="2"/>
  <c r="DD30" i="2" s="1"/>
  <c r="DG27" i="2"/>
  <c r="DG22" i="2"/>
  <c r="DH21" i="2"/>
  <c r="DN5" i="2"/>
  <c r="DJ10" i="2"/>
  <c r="DI12" i="2"/>
  <c r="DI14" i="2" s="1"/>
  <c r="DJ18" i="2"/>
  <c r="DI19" i="2"/>
  <c r="DJ19" i="4" l="1"/>
  <c r="DK18" i="4"/>
  <c r="DI5" i="4"/>
  <c r="DH14" i="4"/>
  <c r="DH21" i="4" s="1"/>
  <c r="DI12" i="4"/>
  <c r="DJ10" i="4"/>
  <c r="DG27" i="4"/>
  <c r="DG22" i="4"/>
  <c r="DH29" i="4"/>
  <c r="DI3" i="4"/>
  <c r="DF30" i="4"/>
  <c r="DF28" i="4"/>
  <c r="DG28" i="2"/>
  <c r="DF3" i="2"/>
  <c r="DE29" i="2"/>
  <c r="DE30" i="2" s="1"/>
  <c r="DI21" i="2"/>
  <c r="DI27" i="2" s="1"/>
  <c r="DH27" i="2"/>
  <c r="DH22" i="2"/>
  <c r="DJ19" i="2"/>
  <c r="DK18" i="2"/>
  <c r="DK10" i="2"/>
  <c r="DJ12" i="2"/>
  <c r="DJ14" i="2" s="1"/>
  <c r="DO5" i="2"/>
  <c r="DH27" i="4" l="1"/>
  <c r="DH22" i="4"/>
  <c r="DG30" i="4"/>
  <c r="DG28" i="4"/>
  <c r="DI14" i="4"/>
  <c r="DI21" i="4" s="1"/>
  <c r="DJ5" i="4"/>
  <c r="DI29" i="4"/>
  <c r="DJ3" i="4"/>
  <c r="DK19" i="4"/>
  <c r="DL18" i="4"/>
  <c r="DJ12" i="4"/>
  <c r="DK10" i="4"/>
  <c r="DF29" i="2"/>
  <c r="DF30" i="2" s="1"/>
  <c r="DG3" i="2"/>
  <c r="DH28" i="2"/>
  <c r="DI22" i="2"/>
  <c r="DJ21" i="2"/>
  <c r="DJ27" i="2" s="1"/>
  <c r="DL10" i="2"/>
  <c r="DK12" i="2"/>
  <c r="DK14" i="2" s="1"/>
  <c r="DL18" i="2"/>
  <c r="DK19" i="2"/>
  <c r="DP5" i="2"/>
  <c r="DI28" i="2"/>
  <c r="DK12" i="4" l="1"/>
  <c r="DL10" i="4"/>
  <c r="DJ29" i="4"/>
  <c r="DK3" i="4"/>
  <c r="DL19" i="4"/>
  <c r="DM18" i="4"/>
  <c r="DJ14" i="4"/>
  <c r="DJ21" i="4" s="1"/>
  <c r="DK5" i="4"/>
  <c r="DI27" i="4"/>
  <c r="DI22" i="4"/>
  <c r="DH30" i="4"/>
  <c r="DH28" i="4"/>
  <c r="DJ22" i="2"/>
  <c r="DJ28" i="2"/>
  <c r="DH3" i="2"/>
  <c r="DG29" i="2"/>
  <c r="DG30" i="2" s="1"/>
  <c r="DK21" i="2"/>
  <c r="DQ5" i="2"/>
  <c r="DM10" i="2"/>
  <c r="DL12" i="2"/>
  <c r="DL14" i="2" s="1"/>
  <c r="DM18" i="2"/>
  <c r="DL19" i="2"/>
  <c r="DK29" i="4" l="1"/>
  <c r="DL3" i="4"/>
  <c r="DJ27" i="4"/>
  <c r="DJ22" i="4"/>
  <c r="DK14" i="4"/>
  <c r="DK21" i="4" s="1"/>
  <c r="DL5" i="4"/>
  <c r="DM19" i="4"/>
  <c r="DN18" i="4"/>
  <c r="DL12" i="4"/>
  <c r="DM10" i="4"/>
  <c r="DI30" i="4"/>
  <c r="DI28" i="4"/>
  <c r="DH29" i="2"/>
  <c r="DH30" i="2" s="1"/>
  <c r="DI3" i="2"/>
  <c r="DR5" i="2"/>
  <c r="DM12" i="2"/>
  <c r="DM14" i="2" s="1"/>
  <c r="DN10" i="2"/>
  <c r="DN18" i="2"/>
  <c r="DM19" i="2"/>
  <c r="DL21" i="2"/>
  <c r="DK27" i="2"/>
  <c r="DK22" i="2"/>
  <c r="DN19" i="4" l="1"/>
  <c r="DO18" i="4"/>
  <c r="DJ30" i="4"/>
  <c r="DJ28" i="4"/>
  <c r="DN10" i="4"/>
  <c r="DM12" i="4"/>
  <c r="DL14" i="4"/>
  <c r="DL21" i="4" s="1"/>
  <c r="DM5" i="4"/>
  <c r="DL29" i="4"/>
  <c r="DM3" i="4"/>
  <c r="DK27" i="4"/>
  <c r="DK22" i="4"/>
  <c r="DI29" i="2"/>
  <c r="DI30" i="2" s="1"/>
  <c r="DJ3" i="2"/>
  <c r="DK28" i="2"/>
  <c r="DN12" i="2"/>
  <c r="DN14" i="2" s="1"/>
  <c r="DO10" i="2"/>
  <c r="DL27" i="2"/>
  <c r="DL22" i="2"/>
  <c r="DM21" i="2"/>
  <c r="DS5" i="2"/>
  <c r="DO18" i="2"/>
  <c r="DN19" i="2"/>
  <c r="DM14" i="4" l="1"/>
  <c r="DM21" i="4" s="1"/>
  <c r="DN5" i="4"/>
  <c r="DK30" i="4"/>
  <c r="DK28" i="4"/>
  <c r="DL27" i="4"/>
  <c r="DL22" i="4"/>
  <c r="DO19" i="4"/>
  <c r="DP18" i="4"/>
  <c r="DM29" i="4"/>
  <c r="DN3" i="4"/>
  <c r="DN12" i="4"/>
  <c r="DO10" i="4"/>
  <c r="DL28" i="2"/>
  <c r="DJ29" i="2"/>
  <c r="DJ30" i="2" s="1"/>
  <c r="DK3" i="2"/>
  <c r="DP18" i="2"/>
  <c r="DO19" i="2"/>
  <c r="DP10" i="2"/>
  <c r="DO12" i="2"/>
  <c r="DO14" i="2" s="1"/>
  <c r="DM27" i="2"/>
  <c r="DM22" i="2"/>
  <c r="DN21" i="2"/>
  <c r="DP10" i="4" l="1"/>
  <c r="DO12" i="4"/>
  <c r="DQ18" i="4"/>
  <c r="DP19" i="4"/>
  <c r="DN29" i="4"/>
  <c r="DO3" i="4"/>
  <c r="DN14" i="4"/>
  <c r="DN21" i="4" s="1"/>
  <c r="DO5" i="4"/>
  <c r="DL30" i="4"/>
  <c r="DL28" i="4"/>
  <c r="DM27" i="4"/>
  <c r="DM22" i="4"/>
  <c r="DK29" i="2"/>
  <c r="DK30" i="2" s="1"/>
  <c r="DL3" i="2"/>
  <c r="DM28" i="2"/>
  <c r="DN27" i="2"/>
  <c r="DN22" i="2"/>
  <c r="DQ10" i="2"/>
  <c r="DP12" i="2"/>
  <c r="DP14" i="2" s="1"/>
  <c r="DO21" i="2"/>
  <c r="DP19" i="2"/>
  <c r="DQ18" i="2"/>
  <c r="DO14" i="4" l="1"/>
  <c r="DO21" i="4" s="1"/>
  <c r="DP5" i="4"/>
  <c r="DM30" i="4"/>
  <c r="DM28" i="4"/>
  <c r="DN27" i="4"/>
  <c r="DN22" i="4"/>
  <c r="DQ19" i="4"/>
  <c r="DR18" i="4"/>
  <c r="DO29" i="4"/>
  <c r="DP3" i="4"/>
  <c r="DP12" i="4"/>
  <c r="DQ10" i="4"/>
  <c r="DL29" i="2"/>
  <c r="DL30" i="2" s="1"/>
  <c r="DM3" i="2"/>
  <c r="DN28" i="2"/>
  <c r="DO27" i="2"/>
  <c r="DO22" i="2"/>
  <c r="DP21" i="2"/>
  <c r="DQ19" i="2"/>
  <c r="DR18" i="2"/>
  <c r="DR10" i="2"/>
  <c r="DQ12" i="2"/>
  <c r="DQ14" i="2" s="1"/>
  <c r="DQ12" i="4" l="1"/>
  <c r="DR10" i="4"/>
  <c r="DR19" i="4"/>
  <c r="DS18" i="4"/>
  <c r="DS19" i="4" s="1"/>
  <c r="DP29" i="4"/>
  <c r="DQ3" i="4"/>
  <c r="DP14" i="4"/>
  <c r="DP21" i="4" s="1"/>
  <c r="DQ5" i="4"/>
  <c r="DN30" i="4"/>
  <c r="DN28" i="4"/>
  <c r="DO27" i="4"/>
  <c r="DO22" i="4"/>
  <c r="DN3" i="2"/>
  <c r="DM29" i="2"/>
  <c r="DM30" i="2" s="1"/>
  <c r="DO28" i="2"/>
  <c r="DQ21" i="2"/>
  <c r="DP27" i="2"/>
  <c r="DP22" i="2"/>
  <c r="DR12" i="2"/>
  <c r="DR14" i="2" s="1"/>
  <c r="DS10" i="2"/>
  <c r="DS12" i="2" s="1"/>
  <c r="DS14" i="2" s="1"/>
  <c r="DR19" i="2"/>
  <c r="DS18" i="2"/>
  <c r="DS19" i="2" s="1"/>
  <c r="DO30" i="4" l="1"/>
  <c r="DO28" i="4"/>
  <c r="DP27" i="4"/>
  <c r="DP22" i="4"/>
  <c r="DR12" i="4"/>
  <c r="DS10" i="4"/>
  <c r="DS12" i="4" s="1"/>
  <c r="DQ14" i="4"/>
  <c r="DQ21" i="4" s="1"/>
  <c r="DR5" i="4"/>
  <c r="DQ29" i="4"/>
  <c r="DR3" i="4"/>
  <c r="DP28" i="2"/>
  <c r="DN29" i="2"/>
  <c r="DN30" i="2" s="1"/>
  <c r="DO3" i="2"/>
  <c r="DR21" i="2"/>
  <c r="DR27" i="2" s="1"/>
  <c r="DS21" i="2"/>
  <c r="DQ27" i="2"/>
  <c r="DQ22" i="2"/>
  <c r="DQ27" i="4" l="1"/>
  <c r="DQ22" i="4"/>
  <c r="DP30" i="4"/>
  <c r="DP28" i="4"/>
  <c r="DR14" i="4"/>
  <c r="DR21" i="4" s="1"/>
  <c r="DS5" i="4"/>
  <c r="DS14" i="4" s="1"/>
  <c r="DS21" i="4" s="1"/>
  <c r="DR29" i="4"/>
  <c r="DS3" i="4"/>
  <c r="DS29" i="4" s="1"/>
  <c r="DR22" i="2"/>
  <c r="DQ28" i="2"/>
  <c r="DP3" i="2"/>
  <c r="DO29" i="2"/>
  <c r="DO30" i="2" s="1"/>
  <c r="DR28" i="2"/>
  <c r="DS27" i="2"/>
  <c r="DS22" i="2"/>
  <c r="DS27" i="4" l="1"/>
  <c r="DS22" i="4"/>
  <c r="DR27" i="4"/>
  <c r="DR22" i="4"/>
  <c r="DQ30" i="4"/>
  <c r="DQ28" i="4"/>
  <c r="DS28" i="2"/>
  <c r="DP29" i="2"/>
  <c r="DP30" i="2" s="1"/>
  <c r="DQ3" i="2"/>
  <c r="DR30" i="4" l="1"/>
  <c r="DR28" i="4"/>
  <c r="DS30" i="4"/>
  <c r="DS28" i="4"/>
  <c r="DR3" i="2"/>
  <c r="DQ29" i="2"/>
  <c r="DQ30" i="2" s="1"/>
  <c r="C34" i="4" l="1"/>
  <c r="C36" i="4" s="1"/>
  <c r="DR29" i="2"/>
  <c r="DR30" i="2" s="1"/>
  <c r="DS3" i="2"/>
  <c r="DS29" i="2" s="1"/>
  <c r="DS30" i="2" s="1"/>
  <c r="C34" i="2" l="1"/>
  <c r="C36" i="2" s="1"/>
</calcChain>
</file>

<file path=xl/sharedStrings.xml><?xml version="1.0" encoding="utf-8"?>
<sst xmlns="http://schemas.openxmlformats.org/spreadsheetml/2006/main" count="150" uniqueCount="77">
  <si>
    <t>New Customers</t>
  </si>
  <si>
    <t>2013 Vintage</t>
  </si>
  <si>
    <t>2014 Vintage</t>
  </si>
  <si>
    <t>2015 Vintage</t>
  </si>
  <si>
    <t>Total</t>
  </si>
  <si>
    <t>Revenue</t>
  </si>
  <si>
    <t>COGS</t>
  </si>
  <si>
    <t>Gross Profit</t>
  </si>
  <si>
    <t>Sales</t>
  </si>
  <si>
    <t>Marketing</t>
  </si>
  <si>
    <t>R&amp;D</t>
  </si>
  <si>
    <t>G&amp;A</t>
  </si>
  <si>
    <t>Customer Service</t>
  </si>
  <si>
    <t>Revenue ($M)</t>
  </si>
  <si>
    <t>EBITDA</t>
  </si>
  <si>
    <t>Implementation</t>
  </si>
  <si>
    <t>Data Center</t>
  </si>
  <si>
    <t>Customer Support</t>
  </si>
  <si>
    <t>Sales - Hunters</t>
  </si>
  <si>
    <t>Sales - Farmers</t>
  </si>
  <si>
    <t>Marketing Cost</t>
  </si>
  <si>
    <t>Allocated R&amp;D</t>
  </si>
  <si>
    <t>Allocated G&amp;A</t>
  </si>
  <si>
    <t>Churned Customers</t>
  </si>
  <si>
    <t>Churn Rate</t>
  </si>
  <si>
    <t>Implementation cost/cust ($K)</t>
  </si>
  <si>
    <t>Customer Support/Customer/Month ($K)</t>
  </si>
  <si>
    <t>Upsell Rate</t>
  </si>
  <si>
    <t>Data Center/Customer/Month ($K)</t>
  </si>
  <si>
    <t>Total S&amp;M Cost</t>
  </si>
  <si>
    <t>Marketing Cost/New Customer ($K)</t>
  </si>
  <si>
    <t>Hunter % of Salesforce</t>
  </si>
  <si>
    <t>Farmer % of Salesforce</t>
  </si>
  <si>
    <t>Total COGS</t>
  </si>
  <si>
    <t>Customer EBITDA</t>
  </si>
  <si>
    <t>Cumulative Customer EBITDA</t>
  </si>
  <si>
    <t>Customer Contribution Profit</t>
  </si>
  <si>
    <t>Cumulative Contribution Profit</t>
  </si>
  <si>
    <t>Months to break-even: EBITDA</t>
  </si>
  <si>
    <t>Costs ($M)</t>
  </si>
  <si>
    <t>Discount Factor</t>
  </si>
  <si>
    <t>Discount Rate</t>
  </si>
  <si>
    <t>Discounted Customer EBITDA</t>
  </si>
  <si>
    <t>Hunter Spend ($M)</t>
  </si>
  <si>
    <t>Farmer Spend ($M)</t>
  </si>
  <si>
    <t>Months to break-even: Contrib. Profit</t>
  </si>
  <si>
    <t>LTV/CAC Ratio</t>
  </si>
  <si>
    <t>LTV = NPV of Discounted EBITDA ($K)</t>
  </si>
  <si>
    <t>Customer Acquisition Cost (CAC, $K)</t>
  </si>
  <si>
    <t>Annual Churn Rate</t>
  </si>
  <si>
    <t>Monthly Churn Rate</t>
  </si>
  <si>
    <t>Annual Net Upsell %</t>
  </si>
  <si>
    <t>Annual Gross Upsell %</t>
  </si>
  <si>
    <t>Monthly Gross Upsell</t>
  </si>
  <si>
    <t>Hunter cost/New Customer ($K)</t>
  </si>
  <si>
    <t>Total Sales Reps</t>
  </si>
  <si>
    <t>Hunters (New Logo Reps)</t>
  </si>
  <si>
    <t>Farmers (Account Managers)</t>
  </si>
  <si>
    <r>
      <t>Customer Count</t>
    </r>
    <r>
      <rPr>
        <i/>
        <sz val="10"/>
        <color theme="1"/>
        <rFont val="Gill Sans MT"/>
        <family val="2"/>
      </rPr>
      <t xml:space="preserve"> </t>
    </r>
    <r>
      <rPr>
        <i/>
        <sz val="10"/>
        <color theme="1"/>
        <rFont val="Garamond"/>
        <family val="1"/>
      </rPr>
      <t>(1)</t>
    </r>
  </si>
  <si>
    <t xml:space="preserve">Implementation (2) </t>
  </si>
  <si>
    <t>Total OpEx</t>
  </si>
  <si>
    <t>Other Information: Sales Headcount</t>
  </si>
  <si>
    <t xml:space="preserve">Footnotes: </t>
  </si>
  <si>
    <t xml:space="preserve">(1) Assume all customer adds and losses, as well as headcount changes, occur on January 1 of each  year. No need to adjust for stub periods. </t>
  </si>
  <si>
    <t>(2) Average implementation in 2015 took 3 months. Customers do not begin paying until implemention is finished, e.g. month 4.</t>
  </si>
  <si>
    <t>HotSaasCo P&amp;L</t>
  </si>
  <si>
    <t>2013</t>
  </si>
  <si>
    <t>2014</t>
  </si>
  <si>
    <t>2015</t>
  </si>
  <si>
    <t>Annual new Customer Spend ($K)</t>
  </si>
  <si>
    <t>Monthly new Customer Spend ($K)</t>
  </si>
  <si>
    <t>Farmer cost/existing customer/month($K)</t>
  </si>
  <si>
    <t>R&amp;D spend/customer/month ($K)</t>
  </si>
  <si>
    <t>G&amp;A spend/customer/month ($K)</t>
  </si>
  <si>
    <t>HotSaasCo CLTV Analysis</t>
  </si>
  <si>
    <t>ChatSnap P&amp;L</t>
  </si>
  <si>
    <t>ChatSnap CLTV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</si>
</sst>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_);\(#,##0.0\)"/>
    <numFmt numFmtId="165" formatCode="&quot;Month &quot;0"/>
    <numFmt numFmtId="166" formatCode="0.0%"/>
    <numFmt numFmtId="167" formatCode="#,##0.0\x"/>
    <numFmt numFmtId="168" formatCode="#,##0.000_);\(#,##0.000\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i/>
      <sz val="10"/>
      <color theme="1"/>
      <name val="Gill Sans MT"/>
      <family val="2"/>
    </font>
    <font>
      <b/>
      <u/>
      <sz val="10"/>
      <color theme="1"/>
      <name val="Gill Sans MT"/>
      <family val="2"/>
    </font>
    <font>
      <b/>
      <i/>
      <u/>
      <sz val="10"/>
      <color theme="1"/>
      <name val="Gill Sans MT"/>
      <family val="2"/>
    </font>
    <font>
      <sz val="10"/>
      <color indexed="12"/>
      <name val="Gill Sans MT"/>
      <family val="2"/>
    </font>
    <font>
      <sz val="10"/>
      <name val="Gill Sans MT"/>
      <family val="2"/>
    </font>
    <font>
      <sz val="10"/>
      <color indexed="17"/>
      <name val="Gill Sans MT"/>
      <family val="2"/>
    </font>
    <font>
      <b/>
      <sz val="10"/>
      <color theme="1"/>
      <name val="Gill Sans MT"/>
      <family val="2"/>
    </font>
    <font>
      <b/>
      <sz val="10"/>
      <color indexed="17"/>
      <name val="Gill Sans MT"/>
      <family val="2"/>
    </font>
    <font>
      <i/>
      <sz val="10"/>
      <color indexed="17"/>
      <name val="Gill Sans MT"/>
      <family val="2"/>
    </font>
    <font>
      <i/>
      <u/>
      <sz val="10"/>
      <color theme="1"/>
      <name val="Gill Sans MT"/>
      <family val="2"/>
    </font>
    <font>
      <i/>
      <sz val="10"/>
      <color theme="1"/>
      <name val="Garamond"/>
      <family val="1"/>
    </font>
    <font>
      <b/>
      <i/>
      <sz val="12"/>
      <color theme="1"/>
      <name val="Gill Sans MT"/>
      <family val="2"/>
    </font>
    <font>
      <b/>
      <u val="singleAccounting"/>
      <sz val="10"/>
      <color theme="1"/>
      <name val="Gill Sans MT"/>
      <family val="2"/>
    </font>
    <font>
      <b/>
      <u val="singleAccounting"/>
      <sz val="10"/>
      <color indexed="12"/>
      <name val="Gill Sans MT"/>
      <family val="2"/>
    </font>
    <font>
      <b/>
      <sz val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1" fillId="2" borderId="0" xfId="0" applyFont="1" applyFill="1"/>
    <xf numFmtId="0" fontId="2" fillId="2" borderId="0" xfId="0" applyFont="1" applyFill="1" applyBorder="1"/>
    <xf numFmtId="9" fontId="2" fillId="2" borderId="0" xfId="0" applyNumberFormat="1" applyFont="1" applyFill="1" applyBorder="1"/>
    <xf numFmtId="164" fontId="5" fillId="0" borderId="0" xfId="0" applyNumberFormat="1" applyFont="1"/>
    <xf numFmtId="37" fontId="2" fillId="2" borderId="0" xfId="0" applyNumberFormat="1" applyFont="1" applyFill="1" applyBorder="1"/>
    <xf numFmtId="164" fontId="2" fillId="2" borderId="0" xfId="0" applyNumberFormat="1" applyFont="1" applyFill="1" applyBorder="1"/>
    <xf numFmtId="0" fontId="6" fillId="0" borderId="1" xfId="0" applyFont="1" applyBorder="1"/>
    <xf numFmtId="164" fontId="6" fillId="0" borderId="1" xfId="0" applyNumberFormat="1" applyFont="1" applyBorder="1"/>
    <xf numFmtId="166" fontId="1" fillId="0" borderId="0" xfId="0" applyNumberFormat="1" applyFont="1"/>
    <xf numFmtId="37" fontId="1" fillId="0" borderId="0" xfId="0" applyNumberFormat="1" applyFont="1"/>
    <xf numFmtId="164" fontId="1" fillId="0" borderId="0" xfId="0" applyNumberFormat="1" applyFont="1"/>
    <xf numFmtId="164" fontId="7" fillId="0" borderId="0" xfId="0" applyNumberFormat="1" applyFont="1"/>
    <xf numFmtId="0" fontId="8" fillId="0" borderId="0" xfId="0" applyFont="1"/>
    <xf numFmtId="0" fontId="2" fillId="2" borderId="0" xfId="0" applyFont="1" applyFill="1"/>
    <xf numFmtId="37" fontId="2" fillId="2" borderId="0" xfId="0" applyNumberFormat="1" applyFont="1" applyFill="1"/>
    <xf numFmtId="39" fontId="2" fillId="2" borderId="0" xfId="0" applyNumberFormat="1" applyFont="1" applyFill="1"/>
    <xf numFmtId="9" fontId="2" fillId="2" borderId="0" xfId="0" applyNumberFormat="1" applyFont="1" applyFill="1"/>
    <xf numFmtId="164" fontId="2" fillId="2" borderId="0" xfId="0" applyNumberFormat="1" applyFont="1" applyFill="1"/>
    <xf numFmtId="168" fontId="8" fillId="0" borderId="0" xfId="0" applyNumberFormat="1" applyFont="1"/>
    <xf numFmtId="167" fontId="1" fillId="0" borderId="0" xfId="0" applyNumberFormat="1" applyFont="1"/>
    <xf numFmtId="166" fontId="2" fillId="0" borderId="0" xfId="0" applyNumberFormat="1" applyFont="1"/>
    <xf numFmtId="37" fontId="9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1" fillId="0" borderId="1" xfId="0" applyNumberFormat="1" applyFont="1" applyBorder="1"/>
    <xf numFmtId="0" fontId="1" fillId="2" borderId="0" xfId="0" applyFont="1" applyFill="1" applyAlignment="1"/>
    <xf numFmtId="37" fontId="1" fillId="2" borderId="0" xfId="0" applyNumberFormat="1" applyFont="1" applyFill="1"/>
    <xf numFmtId="167" fontId="1" fillId="2" borderId="0" xfId="0" applyNumberFormat="1" applyFont="1" applyFill="1"/>
    <xf numFmtId="166" fontId="2" fillId="2" borderId="0" xfId="0" applyNumberFormat="1" applyFont="1" applyFill="1"/>
    <xf numFmtId="166" fontId="10" fillId="0" borderId="0" xfId="0" applyNumberFormat="1" applyFont="1"/>
    <xf numFmtId="0" fontId="11" fillId="0" borderId="0" xfId="0" applyFont="1"/>
    <xf numFmtId="0" fontId="13" fillId="0" borderId="0" xfId="0" applyFont="1"/>
    <xf numFmtId="0" fontId="14" fillId="0" borderId="0" xfId="0" quotePrefix="1" applyFont="1" applyAlignment="1">
      <alignment horizontal="center"/>
    </xf>
    <xf numFmtId="9" fontId="5" fillId="2" borderId="0" xfId="0" applyNumberFormat="1" applyFont="1" applyFill="1"/>
    <xf numFmtId="165" fontId="15" fillId="0" borderId="0" xfId="0" applyNumberFormat="1" applyFont="1" applyAlignment="1"/>
    <xf numFmtId="165" fontId="14" fillId="0" borderId="0" xfId="0" applyNumberFormat="1" applyFont="1" applyAlignment="1"/>
    <xf numFmtId="165" fontId="14" fillId="3" borderId="0" xfId="0" applyNumberFormat="1" applyFont="1" applyFill="1" applyAlignment="1"/>
    <xf numFmtId="0" fontId="1" fillId="3" borderId="0" xfId="0" applyFont="1" applyFill="1"/>
    <xf numFmtId="37" fontId="8" fillId="3" borderId="0" xfId="0" applyNumberFormat="1" applyFont="1" applyFill="1"/>
    <xf numFmtId="166" fontId="2" fillId="3" borderId="0" xfId="0" applyNumberFormat="1" applyFont="1" applyFill="1"/>
    <xf numFmtId="37" fontId="1" fillId="3" borderId="0" xfId="0" applyNumberFormat="1" applyFont="1" applyFill="1"/>
    <xf numFmtId="164" fontId="1" fillId="3" borderId="0" xfId="0" applyNumberFormat="1" applyFont="1" applyFill="1"/>
    <xf numFmtId="37" fontId="1" fillId="3" borderId="1" xfId="0" applyNumberFormat="1" applyFont="1" applyFill="1" applyBorder="1"/>
    <xf numFmtId="167" fontId="1" fillId="3" borderId="0" xfId="0" applyNumberFormat="1" applyFont="1" applyFill="1"/>
    <xf numFmtId="0" fontId="8" fillId="0" borderId="1" xfId="0" applyFont="1" applyBorder="1"/>
    <xf numFmtId="164" fontId="8" fillId="0" borderId="1" xfId="0" applyNumberFormat="1" applyFont="1" applyBorder="1"/>
    <xf numFmtId="0" fontId="8" fillId="0" borderId="2" xfId="0" applyFont="1" applyBorder="1"/>
    <xf numFmtId="164" fontId="16" fillId="0" borderId="2" xfId="0" applyNumberFormat="1" applyFont="1" applyBorder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39" fontId="2" fillId="0" borderId="0" xfId="0" applyNumberFormat="1" applyFont="1" applyFill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C6E7"/>
      <color rgb="FF7EB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53786</xdr:colOff>
      <xdr:row>11</xdr:row>
      <xdr:rowOff>1</xdr:rowOff>
    </xdr:from>
    <xdr:to>
      <xdr:col>5</xdr:col>
      <xdr:colOff>62750</xdr:colOff>
      <xdr:row>11</xdr:row>
      <xdr:rowOff>197225</xdr:rowOff>
    </xdr:to>
    <xdr:sp macro="" textlink="">
      <xdr:nvSpPr>
        <xdr:cNvPr id="3" name="Rounded Rectangle 2"/>
        <xdr:cNvSpPr/>
      </xdr:nvSpPr>
      <xdr:spPr>
        <a:xfrm>
          <a:off x="3173504" y="2196354"/>
          <a:ext cx="528917" cy="197224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5</xdr:col>
      <xdr:colOff>-1</xdr:colOff>
      <xdr:row>10</xdr:row>
      <xdr:rowOff>143434</xdr:rowOff>
    </xdr:from>
    <xdr:to>
      <xdr:col>5</xdr:col>
      <xdr:colOff>268939</xdr:colOff>
      <xdr:row>11</xdr:row>
      <xdr:rowOff>197221</xdr:rowOff>
    </xdr:to>
    <xdr:sp macro="" textlink="">
      <xdr:nvSpPr>
        <xdr:cNvPr id="2" name="Oval 1"/>
        <xdr:cNvSpPr/>
      </xdr:nvSpPr>
      <xdr:spPr>
        <a:xfrm>
          <a:off x="3639670" y="2124634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1</a:t>
          </a:r>
        </a:p>
      </xdr:txBody>
    </xdr:sp>
    <xdr:clientData/>
  </xdr:twoCellAnchor>
  <xdr:twoCellAnchor>
    <xdr:from>
      <xdr:col>4</xdr:col>
      <xdr:colOff>53786</xdr:colOff>
      <xdr:row>22</xdr:row>
      <xdr:rowOff>8965</xdr:rowOff>
    </xdr:from>
    <xdr:to>
      <xdr:col>5</xdr:col>
      <xdr:colOff>62750</xdr:colOff>
      <xdr:row>22</xdr:row>
      <xdr:rowOff>206189</xdr:rowOff>
    </xdr:to>
    <xdr:sp macro="" textlink="">
      <xdr:nvSpPr>
        <xdr:cNvPr id="5" name="Rounded Rectangle 4"/>
        <xdr:cNvSpPr/>
      </xdr:nvSpPr>
      <xdr:spPr>
        <a:xfrm>
          <a:off x="3173504" y="4491318"/>
          <a:ext cx="528917" cy="197224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5</xdr:col>
      <xdr:colOff>-1</xdr:colOff>
      <xdr:row>21</xdr:row>
      <xdr:rowOff>152398</xdr:rowOff>
    </xdr:from>
    <xdr:to>
      <xdr:col>5</xdr:col>
      <xdr:colOff>268939</xdr:colOff>
      <xdr:row>22</xdr:row>
      <xdr:rowOff>206185</xdr:rowOff>
    </xdr:to>
    <xdr:sp macro="" textlink="">
      <xdr:nvSpPr>
        <xdr:cNvPr id="6" name="Oval 5"/>
        <xdr:cNvSpPr/>
      </xdr:nvSpPr>
      <xdr:spPr>
        <a:xfrm>
          <a:off x="3639670" y="4419598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3</a:t>
          </a:r>
        </a:p>
      </xdr:txBody>
    </xdr:sp>
    <xdr:clientData/>
  </xdr:twoCellAnchor>
  <xdr:twoCellAnchor>
    <xdr:from>
      <xdr:col>4</xdr:col>
      <xdr:colOff>53786</xdr:colOff>
      <xdr:row>29</xdr:row>
      <xdr:rowOff>17932</xdr:rowOff>
    </xdr:from>
    <xdr:to>
      <xdr:col>5</xdr:col>
      <xdr:colOff>62750</xdr:colOff>
      <xdr:row>31</xdr:row>
      <xdr:rowOff>206188</xdr:rowOff>
    </xdr:to>
    <xdr:sp macro="" textlink="">
      <xdr:nvSpPr>
        <xdr:cNvPr id="7" name="Rounded Rectangle 6"/>
        <xdr:cNvSpPr/>
      </xdr:nvSpPr>
      <xdr:spPr>
        <a:xfrm>
          <a:off x="3173504" y="5925673"/>
          <a:ext cx="528917" cy="618562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5</xdr:col>
      <xdr:colOff>-1</xdr:colOff>
      <xdr:row>29</xdr:row>
      <xdr:rowOff>197225</xdr:rowOff>
    </xdr:from>
    <xdr:to>
      <xdr:col>5</xdr:col>
      <xdr:colOff>268939</xdr:colOff>
      <xdr:row>31</xdr:row>
      <xdr:rowOff>35859</xdr:rowOff>
    </xdr:to>
    <xdr:sp macro="" textlink="">
      <xdr:nvSpPr>
        <xdr:cNvPr id="8" name="Oval 7"/>
        <xdr:cNvSpPr/>
      </xdr:nvSpPr>
      <xdr:spPr>
        <a:xfrm>
          <a:off x="3639670" y="6104966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4</a:t>
          </a:r>
        </a:p>
      </xdr:txBody>
    </xdr:sp>
    <xdr:clientData/>
  </xdr:twoCellAnchor>
  <xdr:twoCellAnchor>
    <xdr:from>
      <xdr:col>4</xdr:col>
      <xdr:colOff>53786</xdr:colOff>
      <xdr:row>39</xdr:row>
      <xdr:rowOff>8967</xdr:rowOff>
    </xdr:from>
    <xdr:to>
      <xdr:col>5</xdr:col>
      <xdr:colOff>62750</xdr:colOff>
      <xdr:row>39</xdr:row>
      <xdr:rowOff>206191</xdr:rowOff>
    </xdr:to>
    <xdr:sp macro="" textlink="">
      <xdr:nvSpPr>
        <xdr:cNvPr id="9" name="Rounded Rectangle 8"/>
        <xdr:cNvSpPr/>
      </xdr:nvSpPr>
      <xdr:spPr>
        <a:xfrm>
          <a:off x="3173504" y="8086167"/>
          <a:ext cx="528917" cy="197224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4</xdr:col>
      <xdr:colOff>53786</xdr:colOff>
      <xdr:row>45</xdr:row>
      <xdr:rowOff>8967</xdr:rowOff>
    </xdr:from>
    <xdr:to>
      <xdr:col>5</xdr:col>
      <xdr:colOff>62750</xdr:colOff>
      <xdr:row>46</xdr:row>
      <xdr:rowOff>197224</xdr:rowOff>
    </xdr:to>
    <xdr:sp macro="" textlink="">
      <xdr:nvSpPr>
        <xdr:cNvPr id="10" name="Rounded Rectangle 9"/>
        <xdr:cNvSpPr/>
      </xdr:nvSpPr>
      <xdr:spPr>
        <a:xfrm>
          <a:off x="3173504" y="9377085"/>
          <a:ext cx="528917" cy="403410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4</xdr:col>
      <xdr:colOff>502023</xdr:colOff>
      <xdr:row>39</xdr:row>
      <xdr:rowOff>8965</xdr:rowOff>
    </xdr:from>
    <xdr:to>
      <xdr:col>5</xdr:col>
      <xdr:colOff>251010</xdr:colOff>
      <xdr:row>40</xdr:row>
      <xdr:rowOff>62752</xdr:rowOff>
    </xdr:to>
    <xdr:sp macro="" textlink="">
      <xdr:nvSpPr>
        <xdr:cNvPr id="11" name="Oval 10"/>
        <xdr:cNvSpPr/>
      </xdr:nvSpPr>
      <xdr:spPr>
        <a:xfrm>
          <a:off x="3621741" y="8086165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5</a:t>
          </a:r>
        </a:p>
      </xdr:txBody>
    </xdr:sp>
    <xdr:clientData/>
  </xdr:twoCellAnchor>
  <xdr:twoCellAnchor>
    <xdr:from>
      <xdr:col>4</xdr:col>
      <xdr:colOff>510988</xdr:colOff>
      <xdr:row>45</xdr:row>
      <xdr:rowOff>62755</xdr:rowOff>
    </xdr:from>
    <xdr:to>
      <xdr:col>5</xdr:col>
      <xdr:colOff>259975</xdr:colOff>
      <xdr:row>46</xdr:row>
      <xdr:rowOff>116542</xdr:rowOff>
    </xdr:to>
    <xdr:sp macro="" textlink="">
      <xdr:nvSpPr>
        <xdr:cNvPr id="12" name="Oval 11"/>
        <xdr:cNvSpPr/>
      </xdr:nvSpPr>
      <xdr:spPr>
        <a:xfrm>
          <a:off x="3630706" y="9430873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6</a:t>
          </a:r>
        </a:p>
      </xdr:txBody>
    </xdr:sp>
    <xdr:clientData/>
  </xdr:twoCellAnchor>
  <xdr:twoCellAnchor>
    <xdr:from>
      <xdr:col>4</xdr:col>
      <xdr:colOff>53786</xdr:colOff>
      <xdr:row>18</xdr:row>
      <xdr:rowOff>206185</xdr:rowOff>
    </xdr:from>
    <xdr:to>
      <xdr:col>5</xdr:col>
      <xdr:colOff>62750</xdr:colOff>
      <xdr:row>19</xdr:row>
      <xdr:rowOff>188257</xdr:rowOff>
    </xdr:to>
    <xdr:sp macro="" textlink="">
      <xdr:nvSpPr>
        <xdr:cNvPr id="19" name="Rounded Rectangle 18"/>
        <xdr:cNvSpPr/>
      </xdr:nvSpPr>
      <xdr:spPr>
        <a:xfrm>
          <a:off x="3173504" y="3827926"/>
          <a:ext cx="528917" cy="197225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5</xdr:col>
      <xdr:colOff>-1</xdr:colOff>
      <xdr:row>18</xdr:row>
      <xdr:rowOff>134465</xdr:rowOff>
    </xdr:from>
    <xdr:to>
      <xdr:col>5</xdr:col>
      <xdr:colOff>268939</xdr:colOff>
      <xdr:row>19</xdr:row>
      <xdr:rowOff>188253</xdr:rowOff>
    </xdr:to>
    <xdr:sp macro="" textlink="">
      <xdr:nvSpPr>
        <xdr:cNvPr id="20" name="Oval 19"/>
        <xdr:cNvSpPr/>
      </xdr:nvSpPr>
      <xdr:spPr>
        <a:xfrm>
          <a:off x="3639670" y="3756206"/>
          <a:ext cx="268940" cy="268941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2</a:t>
          </a:r>
        </a:p>
      </xdr:txBody>
    </xdr:sp>
    <xdr:clientData/>
  </xdr:twoCellAnchor>
  <xdr:twoCellAnchor>
    <xdr:from>
      <xdr:col>4</xdr:col>
      <xdr:colOff>53786</xdr:colOff>
      <xdr:row>48</xdr:row>
      <xdr:rowOff>35861</xdr:rowOff>
    </xdr:from>
    <xdr:to>
      <xdr:col>5</xdr:col>
      <xdr:colOff>62750</xdr:colOff>
      <xdr:row>49</xdr:row>
      <xdr:rowOff>197224</xdr:rowOff>
    </xdr:to>
    <xdr:sp macro="" textlink="">
      <xdr:nvSpPr>
        <xdr:cNvPr id="24" name="Rounded Rectangle 23"/>
        <xdr:cNvSpPr/>
      </xdr:nvSpPr>
      <xdr:spPr>
        <a:xfrm>
          <a:off x="3173504" y="10049437"/>
          <a:ext cx="528917" cy="376516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4</xdr:col>
      <xdr:colOff>510988</xdr:colOff>
      <xdr:row>48</xdr:row>
      <xdr:rowOff>80684</xdr:rowOff>
    </xdr:from>
    <xdr:to>
      <xdr:col>5</xdr:col>
      <xdr:colOff>259975</xdr:colOff>
      <xdr:row>49</xdr:row>
      <xdr:rowOff>134471</xdr:rowOff>
    </xdr:to>
    <xdr:sp macro="" textlink="">
      <xdr:nvSpPr>
        <xdr:cNvPr id="15" name="Oval 14"/>
        <xdr:cNvSpPr/>
      </xdr:nvSpPr>
      <xdr:spPr>
        <a:xfrm>
          <a:off x="3630706" y="10094260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161366</xdr:colOff>
      <xdr:row>5</xdr:row>
      <xdr:rowOff>17931</xdr:rowOff>
    </xdr:from>
    <xdr:to>
      <xdr:col>8</xdr:col>
      <xdr:colOff>10759</xdr:colOff>
      <xdr:row>6</xdr:row>
      <xdr:rowOff>8968</xdr:rowOff>
    </xdr:to>
    <xdr:sp macro="" textlink="">
      <xdr:nvSpPr>
        <xdr:cNvPr id="24" name="Rounded Rectangle 23"/>
        <xdr:cNvSpPr/>
      </xdr:nvSpPr>
      <xdr:spPr>
        <a:xfrm>
          <a:off x="6149790" y="896472"/>
          <a:ext cx="423134" cy="206190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161365</xdr:colOff>
      <xdr:row>6</xdr:row>
      <xdr:rowOff>17931</xdr:rowOff>
    </xdr:from>
    <xdr:to>
      <xdr:col>8</xdr:col>
      <xdr:colOff>10758</xdr:colOff>
      <xdr:row>7</xdr:row>
      <xdr:rowOff>8968</xdr:rowOff>
    </xdr:to>
    <xdr:sp macro="" textlink="">
      <xdr:nvSpPr>
        <xdr:cNvPr id="25" name="Rounded Rectangle 24"/>
        <xdr:cNvSpPr/>
      </xdr:nvSpPr>
      <xdr:spPr>
        <a:xfrm>
          <a:off x="6149789" y="1111625"/>
          <a:ext cx="423134" cy="206190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6</xdr:col>
      <xdr:colOff>233084</xdr:colOff>
      <xdr:row>4</xdr:row>
      <xdr:rowOff>8966</xdr:rowOff>
    </xdr:from>
    <xdr:to>
      <xdr:col>7</xdr:col>
      <xdr:colOff>82476</xdr:colOff>
      <xdr:row>5</xdr:row>
      <xdr:rowOff>3</xdr:rowOff>
    </xdr:to>
    <xdr:sp macro="" textlink="">
      <xdr:nvSpPr>
        <xdr:cNvPr id="10" name="Rounded Rectangle 9"/>
        <xdr:cNvSpPr/>
      </xdr:nvSpPr>
      <xdr:spPr>
        <a:xfrm>
          <a:off x="5647766" y="672354"/>
          <a:ext cx="423134" cy="206190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8965</xdr:colOff>
      <xdr:row>5</xdr:row>
      <xdr:rowOff>17930</xdr:rowOff>
    </xdr:from>
    <xdr:to>
      <xdr:col>7</xdr:col>
      <xdr:colOff>224117</xdr:colOff>
      <xdr:row>6</xdr:row>
      <xdr:rowOff>17929</xdr:rowOff>
    </xdr:to>
    <xdr:sp macro="" textlink="">
      <xdr:nvSpPr>
        <xdr:cNvPr id="11" name="Oval 10"/>
        <xdr:cNvSpPr/>
      </xdr:nvSpPr>
      <xdr:spPr>
        <a:xfrm>
          <a:off x="5997389" y="896471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1</a:t>
          </a:r>
        </a:p>
      </xdr:txBody>
    </xdr:sp>
    <xdr:clientData/>
  </xdr:twoCellAnchor>
  <xdr:twoCellAnchor>
    <xdr:from>
      <xdr:col>2</xdr:col>
      <xdr:colOff>215154</xdr:colOff>
      <xdr:row>15</xdr:row>
      <xdr:rowOff>30481</xdr:rowOff>
    </xdr:from>
    <xdr:to>
      <xdr:col>3</xdr:col>
      <xdr:colOff>64547</xdr:colOff>
      <xdr:row>15</xdr:row>
      <xdr:rowOff>188260</xdr:rowOff>
    </xdr:to>
    <xdr:sp macro="" textlink="">
      <xdr:nvSpPr>
        <xdr:cNvPr id="12" name="Rounded Rectangle 11"/>
        <xdr:cNvSpPr/>
      </xdr:nvSpPr>
      <xdr:spPr>
        <a:xfrm>
          <a:off x="3334872" y="3060552"/>
          <a:ext cx="423134" cy="157779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17930</xdr:colOff>
      <xdr:row>6</xdr:row>
      <xdr:rowOff>62751</xdr:rowOff>
    </xdr:from>
    <xdr:to>
      <xdr:col>7</xdr:col>
      <xdr:colOff>233082</xdr:colOff>
      <xdr:row>7</xdr:row>
      <xdr:rowOff>62750</xdr:rowOff>
    </xdr:to>
    <xdr:sp macro="" textlink="">
      <xdr:nvSpPr>
        <xdr:cNvPr id="13" name="Oval 12"/>
        <xdr:cNvSpPr/>
      </xdr:nvSpPr>
      <xdr:spPr>
        <a:xfrm>
          <a:off x="6006354" y="1156445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3</a:t>
          </a:r>
        </a:p>
      </xdr:txBody>
    </xdr:sp>
    <xdr:clientData/>
  </xdr:twoCellAnchor>
  <xdr:twoCellAnchor>
    <xdr:from>
      <xdr:col>3</xdr:col>
      <xdr:colOff>197225</xdr:colOff>
      <xdr:row>22</xdr:row>
      <xdr:rowOff>206192</xdr:rowOff>
    </xdr:from>
    <xdr:to>
      <xdr:col>4</xdr:col>
      <xdr:colOff>71718</xdr:colOff>
      <xdr:row>24</xdr:row>
      <xdr:rowOff>197224</xdr:rowOff>
    </xdr:to>
    <xdr:sp macro="" textlink="">
      <xdr:nvSpPr>
        <xdr:cNvPr id="17" name="Rounded Rectangle 16"/>
        <xdr:cNvSpPr/>
      </xdr:nvSpPr>
      <xdr:spPr>
        <a:xfrm>
          <a:off x="3890684" y="4742333"/>
          <a:ext cx="448234" cy="421338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</xdr:col>
      <xdr:colOff>44825</xdr:colOff>
      <xdr:row>15</xdr:row>
      <xdr:rowOff>1</xdr:rowOff>
    </xdr:from>
    <xdr:to>
      <xdr:col>2</xdr:col>
      <xdr:colOff>259977</xdr:colOff>
      <xdr:row>16</xdr:row>
      <xdr:rowOff>0</xdr:rowOff>
    </xdr:to>
    <xdr:sp macro="" textlink="">
      <xdr:nvSpPr>
        <xdr:cNvPr id="18" name="Oval 17"/>
        <xdr:cNvSpPr/>
      </xdr:nvSpPr>
      <xdr:spPr>
        <a:xfrm>
          <a:off x="3164543" y="3030072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5</a:t>
          </a:r>
        </a:p>
      </xdr:txBody>
    </xdr:sp>
    <xdr:clientData/>
  </xdr:twoCellAnchor>
  <xdr:twoCellAnchor>
    <xdr:from>
      <xdr:col>3</xdr:col>
      <xdr:colOff>53790</xdr:colOff>
      <xdr:row>23</xdr:row>
      <xdr:rowOff>89651</xdr:rowOff>
    </xdr:from>
    <xdr:to>
      <xdr:col>3</xdr:col>
      <xdr:colOff>268942</xdr:colOff>
      <xdr:row>24</xdr:row>
      <xdr:rowOff>89650</xdr:rowOff>
    </xdr:to>
    <xdr:sp macro="" textlink="">
      <xdr:nvSpPr>
        <xdr:cNvPr id="21" name="Oval 20"/>
        <xdr:cNvSpPr/>
      </xdr:nvSpPr>
      <xdr:spPr>
        <a:xfrm>
          <a:off x="3747249" y="4840945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7</a:t>
          </a:r>
        </a:p>
      </xdr:txBody>
    </xdr:sp>
    <xdr:clientData/>
  </xdr:twoCellAnchor>
  <xdr:twoCellAnchor>
    <xdr:from>
      <xdr:col>3</xdr:col>
      <xdr:colOff>224117</xdr:colOff>
      <xdr:row>8</xdr:row>
      <xdr:rowOff>30478</xdr:rowOff>
    </xdr:from>
    <xdr:to>
      <xdr:col>7</xdr:col>
      <xdr:colOff>53787</xdr:colOff>
      <xdr:row>11</xdr:row>
      <xdr:rowOff>8965</xdr:rowOff>
    </xdr:to>
    <xdr:sp macro="" textlink="">
      <xdr:nvSpPr>
        <xdr:cNvPr id="22" name="Rounded Rectangle 21"/>
        <xdr:cNvSpPr/>
      </xdr:nvSpPr>
      <xdr:spPr>
        <a:xfrm>
          <a:off x="3917576" y="1554478"/>
          <a:ext cx="2124635" cy="623946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6</xdr:col>
      <xdr:colOff>53790</xdr:colOff>
      <xdr:row>4</xdr:row>
      <xdr:rowOff>8961</xdr:rowOff>
    </xdr:from>
    <xdr:to>
      <xdr:col>6</xdr:col>
      <xdr:colOff>268942</xdr:colOff>
      <xdr:row>5</xdr:row>
      <xdr:rowOff>8960</xdr:rowOff>
    </xdr:to>
    <xdr:sp macro="" textlink="">
      <xdr:nvSpPr>
        <xdr:cNvPr id="23" name="Oval 22"/>
        <xdr:cNvSpPr/>
      </xdr:nvSpPr>
      <xdr:spPr>
        <a:xfrm>
          <a:off x="5468472" y="672349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2</a:t>
          </a:r>
        </a:p>
      </xdr:txBody>
    </xdr:sp>
    <xdr:clientData/>
  </xdr:twoCellAnchor>
  <xdr:twoCellAnchor>
    <xdr:from>
      <xdr:col>3</xdr:col>
      <xdr:colOff>62755</xdr:colOff>
      <xdr:row>8</xdr:row>
      <xdr:rowOff>8967</xdr:rowOff>
    </xdr:from>
    <xdr:to>
      <xdr:col>3</xdr:col>
      <xdr:colOff>277907</xdr:colOff>
      <xdr:row>9</xdr:row>
      <xdr:rowOff>8966</xdr:rowOff>
    </xdr:to>
    <xdr:sp macro="" textlink="">
      <xdr:nvSpPr>
        <xdr:cNvPr id="15" name="Oval 14"/>
        <xdr:cNvSpPr/>
      </xdr:nvSpPr>
      <xdr:spPr>
        <a:xfrm>
          <a:off x="3756214" y="1532967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4</a:t>
          </a:r>
        </a:p>
      </xdr:txBody>
    </xdr:sp>
    <xdr:clientData/>
  </xdr:twoCellAnchor>
  <xdr:twoCellAnchor>
    <xdr:from>
      <xdr:col>2</xdr:col>
      <xdr:colOff>215154</xdr:colOff>
      <xdr:row>16</xdr:row>
      <xdr:rowOff>21516</xdr:rowOff>
    </xdr:from>
    <xdr:to>
      <xdr:col>7</xdr:col>
      <xdr:colOff>8964</xdr:colOff>
      <xdr:row>18</xdr:row>
      <xdr:rowOff>0</xdr:rowOff>
    </xdr:to>
    <xdr:sp macro="" textlink="">
      <xdr:nvSpPr>
        <xdr:cNvPr id="26" name="Rounded Rectangle 25"/>
        <xdr:cNvSpPr/>
      </xdr:nvSpPr>
      <xdr:spPr>
        <a:xfrm>
          <a:off x="3334872" y="3266740"/>
          <a:ext cx="2662516" cy="408789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</xdr:col>
      <xdr:colOff>53789</xdr:colOff>
      <xdr:row>16</xdr:row>
      <xdr:rowOff>98616</xdr:rowOff>
    </xdr:from>
    <xdr:to>
      <xdr:col>2</xdr:col>
      <xdr:colOff>268941</xdr:colOff>
      <xdr:row>17</xdr:row>
      <xdr:rowOff>98616</xdr:rowOff>
    </xdr:to>
    <xdr:sp macro="" textlink="">
      <xdr:nvSpPr>
        <xdr:cNvPr id="19" name="Oval 18"/>
        <xdr:cNvSpPr/>
      </xdr:nvSpPr>
      <xdr:spPr>
        <a:xfrm>
          <a:off x="3173507" y="3343840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161366</xdr:colOff>
      <xdr:row>5</xdr:row>
      <xdr:rowOff>17931</xdr:rowOff>
    </xdr:from>
    <xdr:to>
      <xdr:col>8</xdr:col>
      <xdr:colOff>10759</xdr:colOff>
      <xdr:row>6</xdr:row>
      <xdr:rowOff>8968</xdr:rowOff>
    </xdr:to>
    <xdr:sp macro="" textlink="">
      <xdr:nvSpPr>
        <xdr:cNvPr id="2" name="Rounded Rectangle 1"/>
        <xdr:cNvSpPr/>
      </xdr:nvSpPr>
      <xdr:spPr>
        <a:xfrm>
          <a:off x="5533466" y="917091"/>
          <a:ext cx="420893" cy="204397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161365</xdr:colOff>
      <xdr:row>6</xdr:row>
      <xdr:rowOff>17931</xdr:rowOff>
    </xdr:from>
    <xdr:to>
      <xdr:col>8</xdr:col>
      <xdr:colOff>10758</xdr:colOff>
      <xdr:row>7</xdr:row>
      <xdr:rowOff>8968</xdr:rowOff>
    </xdr:to>
    <xdr:sp macro="" textlink="">
      <xdr:nvSpPr>
        <xdr:cNvPr id="3" name="Rounded Rectangle 2"/>
        <xdr:cNvSpPr/>
      </xdr:nvSpPr>
      <xdr:spPr>
        <a:xfrm>
          <a:off x="5533465" y="1130451"/>
          <a:ext cx="420893" cy="204397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6</xdr:col>
      <xdr:colOff>233084</xdr:colOff>
      <xdr:row>4</xdr:row>
      <xdr:rowOff>8966</xdr:rowOff>
    </xdr:from>
    <xdr:to>
      <xdr:col>7</xdr:col>
      <xdr:colOff>82476</xdr:colOff>
      <xdr:row>5</xdr:row>
      <xdr:rowOff>3</xdr:rowOff>
    </xdr:to>
    <xdr:sp macro="" textlink="">
      <xdr:nvSpPr>
        <xdr:cNvPr id="4" name="Rounded Rectangle 3"/>
        <xdr:cNvSpPr/>
      </xdr:nvSpPr>
      <xdr:spPr>
        <a:xfrm>
          <a:off x="5033684" y="694766"/>
          <a:ext cx="420892" cy="204397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8965</xdr:colOff>
      <xdr:row>5</xdr:row>
      <xdr:rowOff>17930</xdr:rowOff>
    </xdr:from>
    <xdr:to>
      <xdr:col>7</xdr:col>
      <xdr:colOff>224117</xdr:colOff>
      <xdr:row>6</xdr:row>
      <xdr:rowOff>17929</xdr:rowOff>
    </xdr:to>
    <xdr:sp macro="" textlink="">
      <xdr:nvSpPr>
        <xdr:cNvPr id="5" name="Oval 4"/>
        <xdr:cNvSpPr/>
      </xdr:nvSpPr>
      <xdr:spPr>
        <a:xfrm>
          <a:off x="5381065" y="917090"/>
          <a:ext cx="215152" cy="213359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1</a:t>
          </a:r>
        </a:p>
      </xdr:txBody>
    </xdr:sp>
    <xdr:clientData/>
  </xdr:twoCellAnchor>
  <xdr:twoCellAnchor>
    <xdr:from>
      <xdr:col>2</xdr:col>
      <xdr:colOff>215154</xdr:colOff>
      <xdr:row>15</xdr:row>
      <xdr:rowOff>30481</xdr:rowOff>
    </xdr:from>
    <xdr:to>
      <xdr:col>3</xdr:col>
      <xdr:colOff>64547</xdr:colOff>
      <xdr:row>15</xdr:row>
      <xdr:rowOff>188260</xdr:rowOff>
    </xdr:to>
    <xdr:sp macro="" textlink="">
      <xdr:nvSpPr>
        <xdr:cNvPr id="6" name="Rounded Rectangle 5"/>
        <xdr:cNvSpPr/>
      </xdr:nvSpPr>
      <xdr:spPr>
        <a:xfrm>
          <a:off x="2729754" y="2766061"/>
          <a:ext cx="420893" cy="157779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17930</xdr:colOff>
      <xdr:row>6</xdr:row>
      <xdr:rowOff>62751</xdr:rowOff>
    </xdr:from>
    <xdr:to>
      <xdr:col>7</xdr:col>
      <xdr:colOff>233082</xdr:colOff>
      <xdr:row>7</xdr:row>
      <xdr:rowOff>62750</xdr:rowOff>
    </xdr:to>
    <xdr:sp macro="" textlink="">
      <xdr:nvSpPr>
        <xdr:cNvPr id="7" name="Oval 6"/>
        <xdr:cNvSpPr/>
      </xdr:nvSpPr>
      <xdr:spPr>
        <a:xfrm>
          <a:off x="5390030" y="1175271"/>
          <a:ext cx="215152" cy="213359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3</a:t>
          </a:r>
        </a:p>
      </xdr:txBody>
    </xdr:sp>
    <xdr:clientData/>
  </xdr:twoCellAnchor>
  <xdr:twoCellAnchor>
    <xdr:from>
      <xdr:col>3</xdr:col>
      <xdr:colOff>197225</xdr:colOff>
      <xdr:row>22</xdr:row>
      <xdr:rowOff>206192</xdr:rowOff>
    </xdr:from>
    <xdr:to>
      <xdr:col>4</xdr:col>
      <xdr:colOff>71718</xdr:colOff>
      <xdr:row>24</xdr:row>
      <xdr:rowOff>197224</xdr:rowOff>
    </xdr:to>
    <xdr:sp macro="" textlink="">
      <xdr:nvSpPr>
        <xdr:cNvPr id="8" name="Rounded Rectangle 7"/>
        <xdr:cNvSpPr/>
      </xdr:nvSpPr>
      <xdr:spPr>
        <a:xfrm>
          <a:off x="3283325" y="4244792"/>
          <a:ext cx="445993" cy="410132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</xdr:col>
      <xdr:colOff>44825</xdr:colOff>
      <xdr:row>15</xdr:row>
      <xdr:rowOff>1</xdr:rowOff>
    </xdr:from>
    <xdr:to>
      <xdr:col>2</xdr:col>
      <xdr:colOff>259977</xdr:colOff>
      <xdr:row>16</xdr:row>
      <xdr:rowOff>0</xdr:rowOff>
    </xdr:to>
    <xdr:sp macro="" textlink="">
      <xdr:nvSpPr>
        <xdr:cNvPr id="9" name="Oval 8"/>
        <xdr:cNvSpPr/>
      </xdr:nvSpPr>
      <xdr:spPr>
        <a:xfrm>
          <a:off x="2559425" y="2735581"/>
          <a:ext cx="215152" cy="213359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5</a:t>
          </a:r>
        </a:p>
      </xdr:txBody>
    </xdr:sp>
    <xdr:clientData/>
  </xdr:twoCellAnchor>
  <xdr:twoCellAnchor>
    <xdr:from>
      <xdr:col>3</xdr:col>
      <xdr:colOff>53790</xdr:colOff>
      <xdr:row>23</xdr:row>
      <xdr:rowOff>89651</xdr:rowOff>
    </xdr:from>
    <xdr:to>
      <xdr:col>3</xdr:col>
      <xdr:colOff>268942</xdr:colOff>
      <xdr:row>24</xdr:row>
      <xdr:rowOff>89650</xdr:rowOff>
    </xdr:to>
    <xdr:sp macro="" textlink="">
      <xdr:nvSpPr>
        <xdr:cNvPr id="10" name="Oval 9"/>
        <xdr:cNvSpPr/>
      </xdr:nvSpPr>
      <xdr:spPr>
        <a:xfrm>
          <a:off x="3139890" y="4333991"/>
          <a:ext cx="215152" cy="213359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7</a:t>
          </a:r>
        </a:p>
      </xdr:txBody>
    </xdr:sp>
    <xdr:clientData/>
  </xdr:twoCellAnchor>
  <xdr:twoCellAnchor>
    <xdr:from>
      <xdr:col>3</xdr:col>
      <xdr:colOff>224117</xdr:colOff>
      <xdr:row>8</xdr:row>
      <xdr:rowOff>30478</xdr:rowOff>
    </xdr:from>
    <xdr:to>
      <xdr:col>7</xdr:col>
      <xdr:colOff>53787</xdr:colOff>
      <xdr:row>11</xdr:row>
      <xdr:rowOff>8965</xdr:rowOff>
    </xdr:to>
    <xdr:sp macro="" textlink="">
      <xdr:nvSpPr>
        <xdr:cNvPr id="11" name="Rounded Rectangle 10"/>
        <xdr:cNvSpPr/>
      </xdr:nvSpPr>
      <xdr:spPr>
        <a:xfrm>
          <a:off x="3310217" y="1470658"/>
          <a:ext cx="2115670" cy="618567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6</xdr:col>
      <xdr:colOff>53790</xdr:colOff>
      <xdr:row>4</xdr:row>
      <xdr:rowOff>8961</xdr:rowOff>
    </xdr:from>
    <xdr:to>
      <xdr:col>6</xdr:col>
      <xdr:colOff>268942</xdr:colOff>
      <xdr:row>5</xdr:row>
      <xdr:rowOff>8960</xdr:rowOff>
    </xdr:to>
    <xdr:sp macro="" textlink="">
      <xdr:nvSpPr>
        <xdr:cNvPr id="12" name="Oval 11"/>
        <xdr:cNvSpPr/>
      </xdr:nvSpPr>
      <xdr:spPr>
        <a:xfrm>
          <a:off x="4854390" y="694761"/>
          <a:ext cx="215152" cy="213359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2</a:t>
          </a:r>
        </a:p>
      </xdr:txBody>
    </xdr:sp>
    <xdr:clientData/>
  </xdr:twoCellAnchor>
  <xdr:twoCellAnchor>
    <xdr:from>
      <xdr:col>3</xdr:col>
      <xdr:colOff>62755</xdr:colOff>
      <xdr:row>8</xdr:row>
      <xdr:rowOff>8967</xdr:rowOff>
    </xdr:from>
    <xdr:to>
      <xdr:col>3</xdr:col>
      <xdr:colOff>277907</xdr:colOff>
      <xdr:row>9</xdr:row>
      <xdr:rowOff>8966</xdr:rowOff>
    </xdr:to>
    <xdr:sp macro="" textlink="">
      <xdr:nvSpPr>
        <xdr:cNvPr id="13" name="Oval 12"/>
        <xdr:cNvSpPr/>
      </xdr:nvSpPr>
      <xdr:spPr>
        <a:xfrm>
          <a:off x="3148855" y="1449147"/>
          <a:ext cx="215152" cy="213359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4</a:t>
          </a:r>
        </a:p>
      </xdr:txBody>
    </xdr:sp>
    <xdr:clientData/>
  </xdr:twoCellAnchor>
  <xdr:twoCellAnchor>
    <xdr:from>
      <xdr:col>2</xdr:col>
      <xdr:colOff>215154</xdr:colOff>
      <xdr:row>16</xdr:row>
      <xdr:rowOff>21516</xdr:rowOff>
    </xdr:from>
    <xdr:to>
      <xdr:col>7</xdr:col>
      <xdr:colOff>8964</xdr:colOff>
      <xdr:row>18</xdr:row>
      <xdr:rowOff>0</xdr:rowOff>
    </xdr:to>
    <xdr:sp macro="" textlink="">
      <xdr:nvSpPr>
        <xdr:cNvPr id="14" name="Rounded Rectangle 13"/>
        <xdr:cNvSpPr/>
      </xdr:nvSpPr>
      <xdr:spPr>
        <a:xfrm>
          <a:off x="2729754" y="2970456"/>
          <a:ext cx="2651310" cy="405204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</xdr:col>
      <xdr:colOff>53789</xdr:colOff>
      <xdr:row>16</xdr:row>
      <xdr:rowOff>98616</xdr:rowOff>
    </xdr:from>
    <xdr:to>
      <xdr:col>2</xdr:col>
      <xdr:colOff>268941</xdr:colOff>
      <xdr:row>17</xdr:row>
      <xdr:rowOff>98616</xdr:rowOff>
    </xdr:to>
    <xdr:sp macro="" textlink="">
      <xdr:nvSpPr>
        <xdr:cNvPr id="15" name="Oval 14"/>
        <xdr:cNvSpPr/>
      </xdr:nvSpPr>
      <xdr:spPr>
        <a:xfrm>
          <a:off x="2568389" y="3047556"/>
          <a:ext cx="215152" cy="21336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1"/>
  <sheetViews>
    <sheetView showGridLines="0" zoomScale="85" zoomScaleNormal="85" workbookViewId="0">
      <selection activeCell="A2" sqref="A2"/>
    </sheetView>
  </sheetViews>
  <sheetFormatPr defaultRowHeight="16.8" outlineLevelRow="1" x14ac:dyDescent="0.45"/>
  <cols>
    <col min="1" max="1" width="3.109375" style="55" customWidth="1"/>
    <col min="2" max="2" width="30.33203125" style="1" customWidth="1"/>
    <col min="3" max="5" width="7.5546875" style="1" customWidth="1"/>
    <col min="6" max="16384" width="8.88671875" style="55"/>
  </cols>
  <sheetData>
    <row r="2" spans="2:5" ht="19.2" x14ac:dyDescent="0.5">
      <c r="B2" s="38" t="s">
        <v>65</v>
      </c>
    </row>
    <row r="3" spans="2:5" ht="18.600000000000001" x14ac:dyDescent="0.6">
      <c r="C3" s="39" t="s">
        <v>66</v>
      </c>
      <c r="D3" s="39" t="s">
        <v>67</v>
      </c>
      <c r="E3" s="39" t="s">
        <v>68</v>
      </c>
    </row>
    <row r="4" spans="2:5" x14ac:dyDescent="0.45">
      <c r="B4" s="4" t="s">
        <v>58</v>
      </c>
    </row>
    <row r="5" spans="2:5" x14ac:dyDescent="0.45">
      <c r="B5" s="1" t="s">
        <v>1</v>
      </c>
      <c r="C5" s="5">
        <v>10</v>
      </c>
      <c r="D5" s="5">
        <v>7</v>
      </c>
      <c r="E5" s="5">
        <v>5</v>
      </c>
    </row>
    <row r="6" spans="2:5" x14ac:dyDescent="0.45">
      <c r="B6" s="1" t="s">
        <v>2</v>
      </c>
      <c r="C6" s="5"/>
      <c r="D6" s="5">
        <v>18</v>
      </c>
      <c r="E6" s="5">
        <v>14</v>
      </c>
    </row>
    <row r="7" spans="2:5" x14ac:dyDescent="0.45">
      <c r="B7" s="1" t="s">
        <v>3</v>
      </c>
      <c r="C7" s="5"/>
      <c r="D7" s="5"/>
      <c r="E7" s="5">
        <v>25</v>
      </c>
    </row>
    <row r="8" spans="2:5" x14ac:dyDescent="0.45">
      <c r="B8" s="51" t="s">
        <v>4</v>
      </c>
      <c r="C8" s="51">
        <f>SUM(C5:C7)</f>
        <v>10</v>
      </c>
      <c r="D8" s="51">
        <f>SUM(D5:D7)</f>
        <v>25</v>
      </c>
      <c r="E8" s="51">
        <f>SUM(E5:E7)</f>
        <v>44</v>
      </c>
    </row>
    <row r="9" spans="2:5" s="56" customFormat="1" hidden="1" outlineLevel="1" x14ac:dyDescent="0.45">
      <c r="B9" s="8" t="s">
        <v>0</v>
      </c>
      <c r="C9" s="8">
        <f>C5</f>
        <v>10</v>
      </c>
      <c r="D9" s="8">
        <f>D6</f>
        <v>18</v>
      </c>
      <c r="E9" s="8">
        <f>E7</f>
        <v>25</v>
      </c>
    </row>
    <row r="10" spans="2:5" s="56" customFormat="1" hidden="1" outlineLevel="1" x14ac:dyDescent="0.45">
      <c r="B10" s="8" t="s">
        <v>23</v>
      </c>
      <c r="C10" s="8"/>
      <c r="D10" s="8">
        <f>C5-D5</f>
        <v>3</v>
      </c>
      <c r="E10" s="8">
        <f>SUM(D5:D6)-SUM(E5:E6)</f>
        <v>6</v>
      </c>
    </row>
    <row r="11" spans="2:5" s="56" customFormat="1" hidden="1" outlineLevel="1" x14ac:dyDescent="0.45">
      <c r="B11" s="8" t="s">
        <v>49</v>
      </c>
      <c r="C11" s="8"/>
      <c r="D11" s="9">
        <f>D10/C8</f>
        <v>0.3</v>
      </c>
      <c r="E11" s="9">
        <f>E10/D8</f>
        <v>0.24</v>
      </c>
    </row>
    <row r="12" spans="2:5" s="56" customFormat="1" hidden="1" outlineLevel="1" x14ac:dyDescent="0.45">
      <c r="B12" s="8" t="s">
        <v>50</v>
      </c>
      <c r="C12" s="8"/>
      <c r="D12" s="35">
        <f>(1+D11)^(1/12)-1</f>
        <v>2.2104450593615876E-2</v>
      </c>
      <c r="E12" s="35">
        <f>(1+E11)^(1/12)-1</f>
        <v>1.8087582483510722E-2</v>
      </c>
    </row>
    <row r="13" spans="2:5" ht="9" customHeight="1" collapsed="1" x14ac:dyDescent="0.45"/>
    <row r="14" spans="2:5" ht="18.600000000000001" x14ac:dyDescent="0.6">
      <c r="B14" s="4" t="s">
        <v>13</v>
      </c>
      <c r="C14" s="39" t="s">
        <v>66</v>
      </c>
      <c r="D14" s="39" t="s">
        <v>67</v>
      </c>
      <c r="E14" s="39" t="s">
        <v>68</v>
      </c>
    </row>
    <row r="15" spans="2:5" x14ac:dyDescent="0.45">
      <c r="B15" s="1" t="s">
        <v>1</v>
      </c>
      <c r="C15" s="10">
        <v>2</v>
      </c>
      <c r="D15" s="10">
        <v>1.7</v>
      </c>
      <c r="E15" s="10">
        <v>1.5</v>
      </c>
    </row>
    <row r="16" spans="2:5" x14ac:dyDescent="0.45">
      <c r="B16" s="1" t="s">
        <v>2</v>
      </c>
      <c r="C16" s="10"/>
      <c r="D16" s="10">
        <v>4.05</v>
      </c>
      <c r="E16" s="10">
        <v>3.8</v>
      </c>
    </row>
    <row r="17" spans="2:5" x14ac:dyDescent="0.45">
      <c r="B17" s="1" t="s">
        <v>3</v>
      </c>
      <c r="C17" s="10"/>
      <c r="D17" s="10"/>
      <c r="E17" s="10">
        <v>6.25</v>
      </c>
    </row>
    <row r="18" spans="2:5" x14ac:dyDescent="0.45">
      <c r="B18" s="51" t="s">
        <v>4</v>
      </c>
      <c r="C18" s="52">
        <f>SUM(C15:C17)</f>
        <v>2</v>
      </c>
      <c r="D18" s="52">
        <f>SUM(D15:D17)</f>
        <v>5.75</v>
      </c>
      <c r="E18" s="52">
        <f>SUM(E15:E17)</f>
        <v>11.55</v>
      </c>
    </row>
    <row r="19" spans="2:5" hidden="1" outlineLevel="1" x14ac:dyDescent="0.45">
      <c r="B19" s="8" t="s">
        <v>69</v>
      </c>
      <c r="C19" s="11">
        <f>C15/C9*1000</f>
        <v>200</v>
      </c>
      <c r="D19" s="11">
        <f>D16/D9*1000</f>
        <v>224.99999999999997</v>
      </c>
      <c r="E19" s="11">
        <f>E17/E9*1000</f>
        <v>250</v>
      </c>
    </row>
    <row r="20" spans="2:5" hidden="1" outlineLevel="1" x14ac:dyDescent="0.45">
      <c r="B20" s="8" t="s">
        <v>70</v>
      </c>
      <c r="C20" s="11">
        <f>C19/12</f>
        <v>16.666666666666668</v>
      </c>
      <c r="D20" s="11">
        <f t="shared" ref="D20:E20" si="0">D19/12</f>
        <v>18.749999999999996</v>
      </c>
      <c r="E20" s="11">
        <f t="shared" si="0"/>
        <v>20.833333333333332</v>
      </c>
    </row>
    <row r="21" spans="2:5" hidden="1" outlineLevel="1" x14ac:dyDescent="0.45">
      <c r="B21" s="8" t="s">
        <v>51</v>
      </c>
      <c r="C21" s="12"/>
      <c r="D21" s="9">
        <f>D15/C15-1</f>
        <v>-0.15000000000000002</v>
      </c>
      <c r="E21" s="9">
        <f>SUM(E15:E16)/SUM(D15:D16)-1</f>
        <v>-7.8260869565217384E-2</v>
      </c>
    </row>
    <row r="22" spans="2:5" hidden="1" outlineLevel="1" x14ac:dyDescent="0.45">
      <c r="B22" s="8" t="s">
        <v>52</v>
      </c>
      <c r="C22" s="12"/>
      <c r="D22" s="9">
        <f>D15/(C15*(1-D11))-1</f>
        <v>0.21428571428571441</v>
      </c>
      <c r="E22" s="9">
        <f>SUM(E15:E16)/(SUM(D15:D16)*(1-E11))-1</f>
        <v>0.21281464530892436</v>
      </c>
    </row>
    <row r="23" spans="2:5" hidden="1" outlineLevel="1" x14ac:dyDescent="0.45">
      <c r="B23" s="8" t="s">
        <v>53</v>
      </c>
      <c r="C23" s="12"/>
      <c r="D23" s="35">
        <f>(1+D22)^(1/12)-1</f>
        <v>1.6311267484304226E-2</v>
      </c>
      <c r="E23" s="35">
        <f>(1+E22)^(1/12)-1</f>
        <v>1.620860803976143E-2</v>
      </c>
    </row>
    <row r="24" spans="2:5" ht="9" customHeight="1" collapsed="1" x14ac:dyDescent="0.45"/>
    <row r="25" spans="2:5" ht="18.600000000000001" x14ac:dyDescent="0.6">
      <c r="B25" s="4" t="s">
        <v>39</v>
      </c>
      <c r="C25" s="39" t="s">
        <v>66</v>
      </c>
      <c r="D25" s="39" t="s">
        <v>67</v>
      </c>
      <c r="E25" s="39" t="s">
        <v>68</v>
      </c>
    </row>
    <row r="26" spans="2:5" x14ac:dyDescent="0.45">
      <c r="B26" s="1" t="s">
        <v>59</v>
      </c>
      <c r="C26" s="10">
        <v>1</v>
      </c>
      <c r="D26" s="10">
        <v>1.53</v>
      </c>
      <c r="E26" s="10">
        <v>1.625</v>
      </c>
    </row>
    <row r="27" spans="2:5" x14ac:dyDescent="0.45">
      <c r="B27" s="1" t="s">
        <v>12</v>
      </c>
      <c r="C27" s="10">
        <v>0.35</v>
      </c>
      <c r="D27" s="10">
        <v>0.8</v>
      </c>
      <c r="E27" s="10">
        <v>1.3</v>
      </c>
    </row>
    <row r="28" spans="2:5" x14ac:dyDescent="0.45">
      <c r="B28" s="1" t="s">
        <v>16</v>
      </c>
      <c r="C28" s="10">
        <v>0.05</v>
      </c>
      <c r="D28" s="10">
        <v>0.08</v>
      </c>
      <c r="E28" s="10">
        <v>0.09</v>
      </c>
    </row>
    <row r="29" spans="2:5" x14ac:dyDescent="0.45">
      <c r="B29" s="6" t="s">
        <v>6</v>
      </c>
      <c r="C29" s="14">
        <f>SUM(C26:C28)</f>
        <v>1.4000000000000001</v>
      </c>
      <c r="D29" s="14">
        <f>SUM(D26:D28)</f>
        <v>2.41</v>
      </c>
      <c r="E29" s="14">
        <f>SUM(E26:E28)</f>
        <v>3.0149999999999997</v>
      </c>
    </row>
    <row r="30" spans="2:5" hidden="1" outlineLevel="1" x14ac:dyDescent="0.45">
      <c r="B30" s="20" t="s">
        <v>25</v>
      </c>
      <c r="C30" s="21">
        <f>C26/C9*1000</f>
        <v>100</v>
      </c>
      <c r="D30" s="21">
        <f>D26/D9*1000</f>
        <v>85</v>
      </c>
      <c r="E30" s="21">
        <f>E26/E9*1000</f>
        <v>65</v>
      </c>
    </row>
    <row r="31" spans="2:5" hidden="1" outlineLevel="1" x14ac:dyDescent="0.45">
      <c r="B31" s="20" t="s">
        <v>26</v>
      </c>
      <c r="C31" s="22">
        <f>C27/C8/12*1000</f>
        <v>2.9166666666666665</v>
      </c>
      <c r="D31" s="22">
        <f>D27/D8/12*1000</f>
        <v>2.6666666666666665</v>
      </c>
      <c r="E31" s="22">
        <f>E27/E8/12*1000</f>
        <v>2.4621212121212119</v>
      </c>
    </row>
    <row r="32" spans="2:5" hidden="1" outlineLevel="1" x14ac:dyDescent="0.45">
      <c r="B32" s="20" t="s">
        <v>28</v>
      </c>
      <c r="C32" s="22">
        <f>C28/C8/12*1000</f>
        <v>0.41666666666666669</v>
      </c>
      <c r="D32" s="22">
        <f>D28/D8/12*1000</f>
        <v>0.26666666666666666</v>
      </c>
      <c r="E32" s="22">
        <f>E28/E8/12*1000</f>
        <v>0.17045454545454544</v>
      </c>
    </row>
    <row r="33" spans="2:5" hidden="1" outlineLevel="1" x14ac:dyDescent="0.45">
      <c r="B33" s="56"/>
      <c r="C33" s="58"/>
      <c r="D33" s="58"/>
      <c r="E33" s="58"/>
    </row>
    <row r="34" spans="2:5" ht="18.600000000000001" collapsed="1" x14ac:dyDescent="0.6">
      <c r="B34" s="4" t="s">
        <v>39</v>
      </c>
      <c r="C34" s="39" t="s">
        <v>66</v>
      </c>
      <c r="D34" s="39" t="s">
        <v>67</v>
      </c>
      <c r="E34" s="39" t="s">
        <v>68</v>
      </c>
    </row>
    <row r="35" spans="2:5" x14ac:dyDescent="0.45">
      <c r="B35" s="1" t="s">
        <v>8</v>
      </c>
      <c r="C35" s="10">
        <v>0.5</v>
      </c>
      <c r="D35" s="10">
        <v>1</v>
      </c>
      <c r="E35" s="10">
        <v>1.7</v>
      </c>
    </row>
    <row r="36" spans="2:5" x14ac:dyDescent="0.45">
      <c r="B36" s="1" t="s">
        <v>9</v>
      </c>
      <c r="C36" s="10">
        <v>1</v>
      </c>
      <c r="D36" s="10">
        <v>1.9</v>
      </c>
      <c r="E36" s="10">
        <v>3.7</v>
      </c>
    </row>
    <row r="37" spans="2:5" x14ac:dyDescent="0.45">
      <c r="B37" s="1" t="s">
        <v>10</v>
      </c>
      <c r="C37" s="10">
        <v>2</v>
      </c>
      <c r="D37" s="10">
        <v>2.6</v>
      </c>
      <c r="E37" s="10">
        <v>4.0999999999999996</v>
      </c>
    </row>
    <row r="38" spans="2:5" x14ac:dyDescent="0.45">
      <c r="B38" s="1" t="s">
        <v>11</v>
      </c>
      <c r="C38" s="10">
        <v>0.2</v>
      </c>
      <c r="D38" s="10">
        <v>0.4</v>
      </c>
      <c r="E38" s="10">
        <v>0.5</v>
      </c>
    </row>
    <row r="39" spans="2:5" x14ac:dyDescent="0.45">
      <c r="B39" s="13" t="s">
        <v>60</v>
      </c>
      <c r="C39" s="14">
        <f>SUM(C29,C35,C36,C37,C38)</f>
        <v>5.1000000000000005</v>
      </c>
      <c r="D39" s="14">
        <f>SUM(D29,D35,D36,D37,D38)</f>
        <v>8.31</v>
      </c>
      <c r="E39" s="14">
        <f>SUM(E29,E35,E36,E37,E38)</f>
        <v>13.014999999999999</v>
      </c>
    </row>
    <row r="40" spans="2:5" s="56" customFormat="1" hidden="1" outlineLevel="1" x14ac:dyDescent="0.45">
      <c r="B40" s="20" t="s">
        <v>30</v>
      </c>
      <c r="C40" s="21">
        <f>C36/C9*1000</f>
        <v>100</v>
      </c>
      <c r="D40" s="21">
        <f t="shared" ref="D40:E40" si="1">D36/D9*1000</f>
        <v>105.55555555555556</v>
      </c>
      <c r="E40" s="21">
        <f t="shared" si="1"/>
        <v>148.00000000000003</v>
      </c>
    </row>
    <row r="41" spans="2:5" s="56" customFormat="1" hidden="1" outlineLevel="1" x14ac:dyDescent="0.45">
      <c r="B41" s="20"/>
      <c r="C41" s="22"/>
      <c r="D41" s="22"/>
      <c r="E41" s="22"/>
    </row>
    <row r="42" spans="2:5" s="56" customFormat="1" hidden="1" outlineLevel="1" x14ac:dyDescent="0.45">
      <c r="B42" s="20" t="s">
        <v>31</v>
      </c>
      <c r="C42" s="23">
        <f t="shared" ref="C42:E43" si="2">C55/C$57</f>
        <v>0.75</v>
      </c>
      <c r="D42" s="23">
        <f t="shared" si="2"/>
        <v>0.75</v>
      </c>
      <c r="E42" s="23">
        <f t="shared" si="2"/>
        <v>0.66666666666666663</v>
      </c>
    </row>
    <row r="43" spans="2:5" s="56" customFormat="1" hidden="1" outlineLevel="1" x14ac:dyDescent="0.45">
      <c r="B43" s="20" t="s">
        <v>32</v>
      </c>
      <c r="C43" s="23">
        <f t="shared" si="2"/>
        <v>0.25</v>
      </c>
      <c r="D43" s="23">
        <f t="shared" si="2"/>
        <v>0.25</v>
      </c>
      <c r="E43" s="23">
        <f t="shared" si="2"/>
        <v>0.33333333333333331</v>
      </c>
    </row>
    <row r="44" spans="2:5" s="56" customFormat="1" hidden="1" outlineLevel="1" x14ac:dyDescent="0.45">
      <c r="B44" s="20" t="s">
        <v>43</v>
      </c>
      <c r="C44" s="24">
        <f t="shared" ref="C44:E45" si="3">C42*C$35</f>
        <v>0.375</v>
      </c>
      <c r="D44" s="24">
        <f t="shared" si="3"/>
        <v>0.75</v>
      </c>
      <c r="E44" s="24">
        <f t="shared" si="3"/>
        <v>1.1333333333333333</v>
      </c>
    </row>
    <row r="45" spans="2:5" s="56" customFormat="1" hidden="1" outlineLevel="1" x14ac:dyDescent="0.45">
      <c r="B45" s="20" t="s">
        <v>44</v>
      </c>
      <c r="C45" s="24">
        <f t="shared" si="3"/>
        <v>0.125</v>
      </c>
      <c r="D45" s="24">
        <f t="shared" si="3"/>
        <v>0.25</v>
      </c>
      <c r="E45" s="24">
        <f t="shared" si="3"/>
        <v>0.56666666666666665</v>
      </c>
    </row>
    <row r="46" spans="2:5" s="56" customFormat="1" hidden="1" outlineLevel="1" x14ac:dyDescent="0.45">
      <c r="B46" s="20" t="s">
        <v>54</v>
      </c>
      <c r="C46" s="21">
        <f>C44/C$9*1000</f>
        <v>37.5</v>
      </c>
      <c r="D46" s="21">
        <f t="shared" ref="D46:E46" si="4">D44/D$9*1000</f>
        <v>41.666666666666664</v>
      </c>
      <c r="E46" s="21">
        <f t="shared" si="4"/>
        <v>45.333333333333329</v>
      </c>
    </row>
    <row r="47" spans="2:5" s="56" customFormat="1" hidden="1" outlineLevel="1" x14ac:dyDescent="0.45">
      <c r="B47" s="20" t="s">
        <v>71</v>
      </c>
      <c r="C47" s="21">
        <f>C45/C$9*1000/12</f>
        <v>1.0416666666666667</v>
      </c>
      <c r="D47" s="21">
        <f>D45/D$9*1000/12</f>
        <v>1.1574074074074072</v>
      </c>
      <c r="E47" s="21">
        <f>E45/E$9*1000/12</f>
        <v>1.8888888888888886</v>
      </c>
    </row>
    <row r="48" spans="2:5" s="56" customFormat="1" hidden="1" outlineLevel="1" x14ac:dyDescent="0.45">
      <c r="B48" s="20"/>
      <c r="C48" s="22"/>
      <c r="D48" s="22"/>
      <c r="E48" s="22"/>
    </row>
    <row r="49" spans="2:5" s="56" customFormat="1" hidden="1" outlineLevel="1" x14ac:dyDescent="0.45">
      <c r="B49" s="20" t="s">
        <v>72</v>
      </c>
      <c r="C49" s="21">
        <f>C37/C$8*1000/12</f>
        <v>16.666666666666668</v>
      </c>
      <c r="D49" s="21">
        <f>D37/D$8*1000/12</f>
        <v>8.6666666666666679</v>
      </c>
      <c r="E49" s="21">
        <f>E37/E$8*1000/12</f>
        <v>7.7651515151515147</v>
      </c>
    </row>
    <row r="50" spans="2:5" s="56" customFormat="1" hidden="1" outlineLevel="1" x14ac:dyDescent="0.45">
      <c r="B50" s="20" t="s">
        <v>73</v>
      </c>
      <c r="C50" s="21">
        <f>C38/C$8*1000/12</f>
        <v>1.6666666666666667</v>
      </c>
      <c r="D50" s="21">
        <f t="shared" ref="D50:E50" si="5">D38/D$8*1000/12</f>
        <v>1.3333333333333333</v>
      </c>
      <c r="E50" s="21">
        <f t="shared" si="5"/>
        <v>0.94696969696969691</v>
      </c>
    </row>
    <row r="51" spans="2:5" s="57" customFormat="1" ht="9" customHeight="1" collapsed="1" x14ac:dyDescent="0.3">
      <c r="B51"/>
      <c r="C51"/>
      <c r="D51"/>
      <c r="E51"/>
    </row>
    <row r="52" spans="2:5" ht="17.399999999999999" thickBot="1" x14ac:dyDescent="0.5">
      <c r="B52" s="53" t="s">
        <v>14</v>
      </c>
      <c r="C52" s="54">
        <f>C18-C39</f>
        <v>-3.1000000000000005</v>
      </c>
      <c r="D52" s="54">
        <f>D18-D39</f>
        <v>-2.5600000000000005</v>
      </c>
      <c r="E52" s="54">
        <f>E18-E39</f>
        <v>-1.4649999999999981</v>
      </c>
    </row>
    <row r="53" spans="2:5" ht="9" customHeight="1" thickTop="1" x14ac:dyDescent="0.45"/>
    <row r="54" spans="2:5" x14ac:dyDescent="0.45">
      <c r="B54" s="3" t="s">
        <v>61</v>
      </c>
    </row>
    <row r="55" spans="2:5" x14ac:dyDescent="0.45">
      <c r="B55" s="1" t="s">
        <v>56</v>
      </c>
      <c r="C55" s="5">
        <v>3</v>
      </c>
      <c r="D55" s="5">
        <v>6</v>
      </c>
      <c r="E55" s="5">
        <v>8</v>
      </c>
    </row>
    <row r="56" spans="2:5" x14ac:dyDescent="0.45">
      <c r="B56" s="1" t="s">
        <v>57</v>
      </c>
      <c r="C56" s="5">
        <v>1</v>
      </c>
      <c r="D56" s="5">
        <v>2</v>
      </c>
      <c r="E56" s="5">
        <v>4</v>
      </c>
    </row>
    <row r="57" spans="2:5" x14ac:dyDescent="0.45">
      <c r="B57" s="6" t="s">
        <v>55</v>
      </c>
      <c r="C57" s="6">
        <f>SUM(C55:C56)</f>
        <v>4</v>
      </c>
      <c r="D57" s="6">
        <f>SUM(D55:D56)</f>
        <v>8</v>
      </c>
      <c r="E57" s="6">
        <f>SUM(E55:E56)</f>
        <v>12</v>
      </c>
    </row>
    <row r="58" spans="2:5" ht="9" customHeight="1" x14ac:dyDescent="0.45"/>
    <row r="59" spans="2:5" x14ac:dyDescent="0.45">
      <c r="B59" s="37" t="s">
        <v>62</v>
      </c>
    </row>
    <row r="60" spans="2:5" ht="33" customHeight="1" x14ac:dyDescent="0.45">
      <c r="B60" s="59" t="s">
        <v>63</v>
      </c>
      <c r="C60" s="59"/>
      <c r="D60" s="59"/>
      <c r="E60" s="59"/>
    </row>
    <row r="61" spans="2:5" ht="33.6" customHeight="1" x14ac:dyDescent="0.45">
      <c r="B61" s="59" t="s">
        <v>64</v>
      </c>
      <c r="C61" s="59"/>
      <c r="D61" s="59"/>
      <c r="E61" s="59"/>
    </row>
  </sheetData>
  <mergeCells count="2">
    <mergeCell ref="B60:E60"/>
    <mergeCell ref="B61:E61"/>
  </mergeCells>
  <pageMargins left="0.7" right="0.7" top="0.75" bottom="0.75" header="0.3" footer="0.3"/>
  <pageSetup orientation="portrait" r:id="rId1"/>
  <ignoredErrors>
    <ignoredError sqref="C3:E3 C14:E14 C25:E46 C48:E48 C51:E5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S36"/>
  <sheetViews>
    <sheetView showGridLines="0" topLeftCell="A2" zoomScale="85" zoomScaleNormal="85" workbookViewId="0">
      <selection activeCell="A2" sqref="A2"/>
    </sheetView>
  </sheetViews>
  <sheetFormatPr defaultRowHeight="16.8" outlineLevelRow="1" outlineLevelCol="1" x14ac:dyDescent="0.45"/>
  <cols>
    <col min="1" max="1" width="3.6640625" style="1" customWidth="1"/>
    <col min="2" max="2" width="33" style="1" bestFit="1" customWidth="1"/>
    <col min="3" max="12" width="8.33203125" style="1" customWidth="1"/>
    <col min="13" max="15" width="9.33203125" style="1" bestFit="1" customWidth="1"/>
    <col min="16" max="102" width="9.33203125" style="1" hidden="1" customWidth="1" outlineLevel="1"/>
    <col min="103" max="120" width="10.33203125" style="1" hidden="1" customWidth="1" outlineLevel="1"/>
    <col min="121" max="121" width="10.33203125" style="1" bestFit="1" customWidth="1" collapsed="1"/>
    <col min="122" max="123" width="10.33203125" style="1" bestFit="1" customWidth="1"/>
    <col min="124" max="16384" width="8.88671875" style="1"/>
  </cols>
  <sheetData>
    <row r="1" spans="2:123" s="7" customFormat="1" ht="16.8" hidden="1" customHeight="1" outlineLevel="1" x14ac:dyDescent="0.45">
      <c r="B1" s="7" t="s">
        <v>41</v>
      </c>
      <c r="C1" s="40">
        <v>0.1</v>
      </c>
    </row>
    <row r="2" spans="2:123" collapsed="1" x14ac:dyDescent="0.45">
      <c r="B2" s="15"/>
    </row>
    <row r="3" spans="2:123" s="19" customFormat="1" ht="20.399999999999999" x14ac:dyDescent="0.6">
      <c r="B3" s="38" t="s">
        <v>74</v>
      </c>
      <c r="C3" s="41">
        <v>0</v>
      </c>
      <c r="D3" s="42">
        <f>C3+1</f>
        <v>1</v>
      </c>
      <c r="E3" s="42">
        <f t="shared" ref="E3:L3" si="0">D3+1</f>
        <v>2</v>
      </c>
      <c r="F3" s="42">
        <f t="shared" si="0"/>
        <v>3</v>
      </c>
      <c r="G3" s="42">
        <f t="shared" si="0"/>
        <v>4</v>
      </c>
      <c r="H3" s="42">
        <f t="shared" si="0"/>
        <v>5</v>
      </c>
      <c r="I3" s="42">
        <f t="shared" si="0"/>
        <v>6</v>
      </c>
      <c r="J3" s="42">
        <f t="shared" si="0"/>
        <v>7</v>
      </c>
      <c r="K3" s="42">
        <f t="shared" si="0"/>
        <v>8</v>
      </c>
      <c r="L3" s="42">
        <f t="shared" si="0"/>
        <v>9</v>
      </c>
      <c r="M3" s="42">
        <f t="shared" ref="M3:AY3" si="1">L3+1</f>
        <v>10</v>
      </c>
      <c r="N3" s="42">
        <f t="shared" si="1"/>
        <v>11</v>
      </c>
      <c r="O3" s="42">
        <f t="shared" si="1"/>
        <v>12</v>
      </c>
      <c r="P3" s="42">
        <f t="shared" si="1"/>
        <v>13</v>
      </c>
      <c r="Q3" s="42">
        <f t="shared" si="1"/>
        <v>14</v>
      </c>
      <c r="R3" s="42">
        <f t="shared" si="1"/>
        <v>15</v>
      </c>
      <c r="S3" s="42">
        <f t="shared" si="1"/>
        <v>16</v>
      </c>
      <c r="T3" s="42">
        <f t="shared" si="1"/>
        <v>17</v>
      </c>
      <c r="U3" s="42">
        <f t="shared" si="1"/>
        <v>18</v>
      </c>
      <c r="V3" s="42">
        <f t="shared" si="1"/>
        <v>19</v>
      </c>
      <c r="W3" s="42">
        <f t="shared" si="1"/>
        <v>20</v>
      </c>
      <c r="X3" s="42">
        <f t="shared" si="1"/>
        <v>21</v>
      </c>
      <c r="Y3" s="42">
        <f t="shared" si="1"/>
        <v>22</v>
      </c>
      <c r="Z3" s="42">
        <f t="shared" si="1"/>
        <v>23</v>
      </c>
      <c r="AA3" s="42">
        <f t="shared" si="1"/>
        <v>24</v>
      </c>
      <c r="AB3" s="42">
        <f t="shared" si="1"/>
        <v>25</v>
      </c>
      <c r="AC3" s="42">
        <f t="shared" si="1"/>
        <v>26</v>
      </c>
      <c r="AD3" s="42">
        <f t="shared" si="1"/>
        <v>27</v>
      </c>
      <c r="AE3" s="42">
        <f t="shared" si="1"/>
        <v>28</v>
      </c>
      <c r="AF3" s="42">
        <f t="shared" si="1"/>
        <v>29</v>
      </c>
      <c r="AG3" s="42">
        <f t="shared" si="1"/>
        <v>30</v>
      </c>
      <c r="AH3" s="42">
        <f t="shared" si="1"/>
        <v>31</v>
      </c>
      <c r="AI3" s="42">
        <f t="shared" si="1"/>
        <v>32</v>
      </c>
      <c r="AJ3" s="42">
        <f t="shared" si="1"/>
        <v>33</v>
      </c>
      <c r="AK3" s="42">
        <f t="shared" si="1"/>
        <v>34</v>
      </c>
      <c r="AL3" s="42">
        <f t="shared" si="1"/>
        <v>35</v>
      </c>
      <c r="AM3" s="42">
        <f t="shared" si="1"/>
        <v>36</v>
      </c>
      <c r="AN3" s="42">
        <f t="shared" si="1"/>
        <v>37</v>
      </c>
      <c r="AO3" s="42">
        <f t="shared" si="1"/>
        <v>38</v>
      </c>
      <c r="AP3" s="42">
        <f t="shared" si="1"/>
        <v>39</v>
      </c>
      <c r="AQ3" s="42">
        <f t="shared" si="1"/>
        <v>40</v>
      </c>
      <c r="AR3" s="42">
        <f t="shared" si="1"/>
        <v>41</v>
      </c>
      <c r="AS3" s="42">
        <f t="shared" si="1"/>
        <v>42</v>
      </c>
      <c r="AT3" s="42">
        <f t="shared" si="1"/>
        <v>43</v>
      </c>
      <c r="AU3" s="42">
        <f t="shared" si="1"/>
        <v>44</v>
      </c>
      <c r="AV3" s="42">
        <f t="shared" si="1"/>
        <v>45</v>
      </c>
      <c r="AW3" s="42">
        <f t="shared" si="1"/>
        <v>46</v>
      </c>
      <c r="AX3" s="42">
        <f t="shared" si="1"/>
        <v>47</v>
      </c>
      <c r="AY3" s="42">
        <f t="shared" si="1"/>
        <v>48</v>
      </c>
      <c r="AZ3" s="42">
        <f t="shared" ref="AZ3:BK3" si="2">AY3+1</f>
        <v>49</v>
      </c>
      <c r="BA3" s="42">
        <f t="shared" si="2"/>
        <v>50</v>
      </c>
      <c r="BB3" s="42">
        <f t="shared" si="2"/>
        <v>51</v>
      </c>
      <c r="BC3" s="42">
        <f t="shared" si="2"/>
        <v>52</v>
      </c>
      <c r="BD3" s="42">
        <f t="shared" si="2"/>
        <v>53</v>
      </c>
      <c r="BE3" s="42">
        <f t="shared" si="2"/>
        <v>54</v>
      </c>
      <c r="BF3" s="42">
        <f t="shared" si="2"/>
        <v>55</v>
      </c>
      <c r="BG3" s="42">
        <f t="shared" si="2"/>
        <v>56</v>
      </c>
      <c r="BH3" s="42">
        <f t="shared" si="2"/>
        <v>57</v>
      </c>
      <c r="BI3" s="42">
        <f t="shared" si="2"/>
        <v>58</v>
      </c>
      <c r="BJ3" s="42">
        <f t="shared" si="2"/>
        <v>59</v>
      </c>
      <c r="BK3" s="42">
        <f t="shared" si="2"/>
        <v>60</v>
      </c>
      <c r="BL3" s="42">
        <f t="shared" ref="BL3" si="3">BK3+1</f>
        <v>61</v>
      </c>
      <c r="BM3" s="42">
        <f t="shared" ref="BM3" si="4">BL3+1</f>
        <v>62</v>
      </c>
      <c r="BN3" s="42">
        <f t="shared" ref="BN3" si="5">BM3+1</f>
        <v>63</v>
      </c>
      <c r="BO3" s="42">
        <f t="shared" ref="BO3" si="6">BN3+1</f>
        <v>64</v>
      </c>
      <c r="BP3" s="42">
        <f t="shared" ref="BP3" si="7">BO3+1</f>
        <v>65</v>
      </c>
      <c r="BQ3" s="42">
        <f t="shared" ref="BQ3" si="8">BP3+1</f>
        <v>66</v>
      </c>
      <c r="BR3" s="42">
        <f t="shared" ref="BR3" si="9">BQ3+1</f>
        <v>67</v>
      </c>
      <c r="BS3" s="42">
        <f t="shared" ref="BS3" si="10">BR3+1</f>
        <v>68</v>
      </c>
      <c r="BT3" s="42">
        <f t="shared" ref="BT3" si="11">BS3+1</f>
        <v>69</v>
      </c>
      <c r="BU3" s="42">
        <f t="shared" ref="BU3" si="12">BT3+1</f>
        <v>70</v>
      </c>
      <c r="BV3" s="42">
        <f t="shared" ref="BV3" si="13">BU3+1</f>
        <v>71</v>
      </c>
      <c r="BW3" s="42">
        <f t="shared" ref="BW3" si="14">BV3+1</f>
        <v>72</v>
      </c>
      <c r="BX3" s="42">
        <f t="shared" ref="BX3" si="15">BW3+1</f>
        <v>73</v>
      </c>
      <c r="BY3" s="42">
        <f t="shared" ref="BY3" si="16">BX3+1</f>
        <v>74</v>
      </c>
      <c r="BZ3" s="42">
        <f t="shared" ref="BZ3" si="17">BY3+1</f>
        <v>75</v>
      </c>
      <c r="CA3" s="42">
        <f t="shared" ref="CA3" si="18">BZ3+1</f>
        <v>76</v>
      </c>
      <c r="CB3" s="42">
        <f t="shared" ref="CB3" si="19">CA3+1</f>
        <v>77</v>
      </c>
      <c r="CC3" s="42">
        <f t="shared" ref="CC3" si="20">CB3+1</f>
        <v>78</v>
      </c>
      <c r="CD3" s="42">
        <f t="shared" ref="CD3" si="21">CC3+1</f>
        <v>79</v>
      </c>
      <c r="CE3" s="42">
        <f t="shared" ref="CE3" si="22">CD3+1</f>
        <v>80</v>
      </c>
      <c r="CF3" s="42">
        <f t="shared" ref="CF3" si="23">CE3+1</f>
        <v>81</v>
      </c>
      <c r="CG3" s="42">
        <f t="shared" ref="CG3" si="24">CF3+1</f>
        <v>82</v>
      </c>
      <c r="CH3" s="42">
        <f t="shared" ref="CH3" si="25">CG3+1</f>
        <v>83</v>
      </c>
      <c r="CI3" s="42">
        <f t="shared" ref="CI3" si="26">CH3+1</f>
        <v>84</v>
      </c>
      <c r="CJ3" s="42">
        <f t="shared" ref="CJ3" si="27">CI3+1</f>
        <v>85</v>
      </c>
      <c r="CK3" s="42">
        <f t="shared" ref="CK3" si="28">CJ3+1</f>
        <v>86</v>
      </c>
      <c r="CL3" s="42">
        <f t="shared" ref="CL3" si="29">CK3+1</f>
        <v>87</v>
      </c>
      <c r="CM3" s="42">
        <f t="shared" ref="CM3" si="30">CL3+1</f>
        <v>88</v>
      </c>
      <c r="CN3" s="42">
        <f t="shared" ref="CN3" si="31">CM3+1</f>
        <v>89</v>
      </c>
      <c r="CO3" s="42">
        <f t="shared" ref="CO3" si="32">CN3+1</f>
        <v>90</v>
      </c>
      <c r="CP3" s="42">
        <f t="shared" ref="CP3" si="33">CO3+1</f>
        <v>91</v>
      </c>
      <c r="CQ3" s="42">
        <f t="shared" ref="CQ3" si="34">CP3+1</f>
        <v>92</v>
      </c>
      <c r="CR3" s="42">
        <f t="shared" ref="CR3" si="35">CQ3+1</f>
        <v>93</v>
      </c>
      <c r="CS3" s="42">
        <f t="shared" ref="CS3" si="36">CR3+1</f>
        <v>94</v>
      </c>
      <c r="CT3" s="42">
        <f t="shared" ref="CT3" si="37">CS3+1</f>
        <v>95</v>
      </c>
      <c r="CU3" s="42">
        <f t="shared" ref="CU3" si="38">CT3+1</f>
        <v>96</v>
      </c>
      <c r="CV3" s="42">
        <f t="shared" ref="CV3" si="39">CU3+1</f>
        <v>97</v>
      </c>
      <c r="CW3" s="42">
        <f t="shared" ref="CW3" si="40">CV3+1</f>
        <v>98</v>
      </c>
      <c r="CX3" s="42">
        <f t="shared" ref="CX3" si="41">CW3+1</f>
        <v>99</v>
      </c>
      <c r="CY3" s="42">
        <f t="shared" ref="CY3" si="42">CX3+1</f>
        <v>100</v>
      </c>
      <c r="CZ3" s="42">
        <f t="shared" ref="CZ3" si="43">CY3+1</f>
        <v>101</v>
      </c>
      <c r="DA3" s="42">
        <f t="shared" ref="DA3" si="44">CZ3+1</f>
        <v>102</v>
      </c>
      <c r="DB3" s="42">
        <f t="shared" ref="DB3" si="45">DA3+1</f>
        <v>103</v>
      </c>
      <c r="DC3" s="42">
        <f t="shared" ref="DC3" si="46">DB3+1</f>
        <v>104</v>
      </c>
      <c r="DD3" s="42">
        <f t="shared" ref="DD3" si="47">DC3+1</f>
        <v>105</v>
      </c>
      <c r="DE3" s="42">
        <f t="shared" ref="DE3" si="48">DD3+1</f>
        <v>106</v>
      </c>
      <c r="DF3" s="42">
        <f t="shared" ref="DF3" si="49">DE3+1</f>
        <v>107</v>
      </c>
      <c r="DG3" s="42">
        <f t="shared" ref="DG3" si="50">DF3+1</f>
        <v>108</v>
      </c>
      <c r="DH3" s="42">
        <f t="shared" ref="DH3" si="51">DG3+1</f>
        <v>109</v>
      </c>
      <c r="DI3" s="42">
        <f t="shared" ref="DI3" si="52">DH3+1</f>
        <v>110</v>
      </c>
      <c r="DJ3" s="42">
        <f t="shared" ref="DJ3" si="53">DI3+1</f>
        <v>111</v>
      </c>
      <c r="DK3" s="42">
        <f t="shared" ref="DK3" si="54">DJ3+1</f>
        <v>112</v>
      </c>
      <c r="DL3" s="42">
        <f t="shared" ref="DL3" si="55">DK3+1</f>
        <v>113</v>
      </c>
      <c r="DM3" s="42">
        <f t="shared" ref="DM3" si="56">DL3+1</f>
        <v>114</v>
      </c>
      <c r="DN3" s="42">
        <f t="shared" ref="DN3" si="57">DM3+1</f>
        <v>115</v>
      </c>
      <c r="DO3" s="42">
        <f t="shared" ref="DO3" si="58">DN3+1</f>
        <v>116</v>
      </c>
      <c r="DP3" s="42">
        <f t="shared" ref="DP3" si="59">DO3+1</f>
        <v>117</v>
      </c>
      <c r="DQ3" s="43">
        <f t="shared" ref="DQ3" si="60">DP3+1</f>
        <v>118</v>
      </c>
      <c r="DR3" s="43">
        <f t="shared" ref="DR3" si="61">DQ3+1</f>
        <v>119</v>
      </c>
      <c r="DS3" s="43">
        <f t="shared" ref="DS3" si="62">DR3+1</f>
        <v>120</v>
      </c>
    </row>
    <row r="4" spans="2:123" x14ac:dyDescent="0.45">
      <c r="DQ4" s="44"/>
      <c r="DR4" s="44"/>
      <c r="DS4" s="44"/>
    </row>
    <row r="5" spans="2:123" s="19" customFormat="1" x14ac:dyDescent="0.45">
      <c r="B5" s="19" t="s">
        <v>5</v>
      </c>
      <c r="G5" s="28">
        <f>'HotSaasCo Data'!E20</f>
        <v>20.833333333333332</v>
      </c>
      <c r="H5" s="25">
        <f t="shared" ref="H5:AM5" si="63">G5*(1-H6)*(1+H7)</f>
        <v>20.788080229612259</v>
      </c>
      <c r="I5" s="25">
        <f t="shared" si="63"/>
        <v>20.742925422374217</v>
      </c>
      <c r="J5" s="25">
        <f t="shared" si="63"/>
        <v>20.697868698104593</v>
      </c>
      <c r="K5" s="25">
        <f t="shared" si="63"/>
        <v>20.652909843752575</v>
      </c>
      <c r="L5" s="25">
        <f t="shared" si="63"/>
        <v>20.608048646730115</v>
      </c>
      <c r="M5" s="25">
        <f t="shared" si="63"/>
        <v>20.563284894910947</v>
      </c>
      <c r="N5" s="25">
        <f t="shared" si="63"/>
        <v>20.518618376629572</v>
      </c>
      <c r="O5" s="29">
        <f t="shared" si="63"/>
        <v>20.474048880680261</v>
      </c>
      <c r="P5" s="29">
        <f t="shared" si="63"/>
        <v>20.429576196316049</v>
      </c>
      <c r="Q5" s="29">
        <f t="shared" si="63"/>
        <v>20.385200113247759</v>
      </c>
      <c r="R5" s="29">
        <f t="shared" si="63"/>
        <v>20.340920421642977</v>
      </c>
      <c r="S5" s="29">
        <f t="shared" si="63"/>
        <v>20.296736912125088</v>
      </c>
      <c r="T5" s="29">
        <f t="shared" si="63"/>
        <v>20.252649375772272</v>
      </c>
      <c r="U5" s="29">
        <f t="shared" si="63"/>
        <v>20.208657604116514</v>
      </c>
      <c r="V5" s="29">
        <f t="shared" si="63"/>
        <v>20.164761389142626</v>
      </c>
      <c r="W5" s="29">
        <f t="shared" si="63"/>
        <v>20.120960523287255</v>
      </c>
      <c r="X5" s="29">
        <f t="shared" si="63"/>
        <v>20.077254799437917</v>
      </c>
      <c r="Y5" s="29">
        <f t="shared" si="63"/>
        <v>20.033644010931997</v>
      </c>
      <c r="Z5" s="29">
        <f t="shared" si="63"/>
        <v>19.990127951555785</v>
      </c>
      <c r="AA5" s="29">
        <f t="shared" si="63"/>
        <v>19.946706415543499</v>
      </c>
      <c r="AB5" s="29">
        <f t="shared" si="63"/>
        <v>19.903379197576314</v>
      </c>
      <c r="AC5" s="29">
        <f t="shared" si="63"/>
        <v>19.860146092781385</v>
      </c>
      <c r="AD5" s="29">
        <f t="shared" si="63"/>
        <v>19.817006896730877</v>
      </c>
      <c r="AE5" s="29">
        <f t="shared" si="63"/>
        <v>19.77396140544101</v>
      </c>
      <c r="AF5" s="29">
        <f t="shared" si="63"/>
        <v>19.73100941537108</v>
      </c>
      <c r="AG5" s="29">
        <f t="shared" si="63"/>
        <v>19.68815072342251</v>
      </c>
      <c r="AH5" s="29">
        <f t="shared" si="63"/>
        <v>19.645385126937878</v>
      </c>
      <c r="AI5" s="29">
        <f t="shared" si="63"/>
        <v>19.602712423699973</v>
      </c>
      <c r="AJ5" s="29">
        <f t="shared" si="63"/>
        <v>19.560132411930823</v>
      </c>
      <c r="AK5" s="29">
        <f t="shared" si="63"/>
        <v>19.517644890290743</v>
      </c>
      <c r="AL5" s="29">
        <f t="shared" si="63"/>
        <v>19.475249657877399</v>
      </c>
      <c r="AM5" s="29">
        <f t="shared" si="63"/>
        <v>19.432946514224838</v>
      </c>
      <c r="AN5" s="29">
        <f t="shared" ref="AN5:BK5" si="64">AM5*(1-AN6)*(1+AN7)</f>
        <v>19.390735259302556</v>
      </c>
      <c r="AO5" s="29">
        <f t="shared" si="64"/>
        <v>19.348615693514535</v>
      </c>
      <c r="AP5" s="29">
        <f t="shared" si="64"/>
        <v>19.306587617698323</v>
      </c>
      <c r="AQ5" s="29">
        <f t="shared" si="64"/>
        <v>19.264650833124069</v>
      </c>
      <c r="AR5" s="29">
        <f t="shared" si="64"/>
        <v>19.222805141493595</v>
      </c>
      <c r="AS5" s="29">
        <f t="shared" si="64"/>
        <v>19.181050344939454</v>
      </c>
      <c r="AT5" s="29">
        <f t="shared" si="64"/>
        <v>19.139386246023999</v>
      </c>
      <c r="AU5" s="29">
        <f t="shared" si="64"/>
        <v>19.097812647738451</v>
      </c>
      <c r="AV5" s="29">
        <f t="shared" si="64"/>
        <v>19.056329353501955</v>
      </c>
      <c r="AW5" s="29">
        <f t="shared" si="64"/>
        <v>19.014936167160663</v>
      </c>
      <c r="AX5" s="29">
        <f t="shared" si="64"/>
        <v>18.973632892986803</v>
      </c>
      <c r="AY5" s="29">
        <f t="shared" si="64"/>
        <v>18.932419335677757</v>
      </c>
      <c r="AZ5" s="29">
        <f t="shared" si="64"/>
        <v>18.891295300355125</v>
      </c>
      <c r="BA5" s="29">
        <f t="shared" si="64"/>
        <v>18.850260592563814</v>
      </c>
      <c r="BB5" s="29">
        <f t="shared" si="64"/>
        <v>18.809315018271118</v>
      </c>
      <c r="BC5" s="29">
        <f t="shared" si="64"/>
        <v>18.768458383865802</v>
      </c>
      <c r="BD5" s="29">
        <f t="shared" si="64"/>
        <v>18.727690496157177</v>
      </c>
      <c r="BE5" s="29">
        <f t="shared" si="64"/>
        <v>18.687011162374198</v>
      </c>
      <c r="BF5" s="29">
        <f t="shared" si="64"/>
        <v>18.646420190164545</v>
      </c>
      <c r="BG5" s="29">
        <f t="shared" si="64"/>
        <v>18.60591738759372</v>
      </c>
      <c r="BH5" s="29">
        <f t="shared" si="64"/>
        <v>18.565502563144129</v>
      </c>
      <c r="BI5" s="29">
        <f t="shared" si="64"/>
        <v>18.525175525714189</v>
      </c>
      <c r="BJ5" s="29">
        <f t="shared" si="64"/>
        <v>18.484936084617413</v>
      </c>
      <c r="BK5" s="29">
        <f t="shared" si="64"/>
        <v>18.444784049581514</v>
      </c>
      <c r="BL5" s="29">
        <f t="shared" ref="BL5" si="65">BK5*(1-BL6)*(1+BL7)</f>
        <v>18.40471923074751</v>
      </c>
      <c r="BM5" s="29">
        <f t="shared" ref="BM5" si="66">BL5*(1-BM6)*(1+BM7)</f>
        <v>18.364741438668812</v>
      </c>
      <c r="BN5" s="29">
        <f t="shared" ref="BN5" si="67">BM5*(1-BN6)*(1+BN7)</f>
        <v>18.324850484310343</v>
      </c>
      <c r="BO5" s="29">
        <f t="shared" ref="BO5" si="68">BN5*(1-BO6)*(1+BO7)</f>
        <v>18.285046179047644</v>
      </c>
      <c r="BP5" s="29">
        <f t="shared" ref="BP5" si="69">BO5*(1-BP6)*(1+BP7)</f>
        <v>18.245328334665963</v>
      </c>
      <c r="BQ5" s="29">
        <f t="shared" ref="BQ5" si="70">BP5*(1-BQ6)*(1+BQ7)</f>
        <v>18.205696763359391</v>
      </c>
      <c r="BR5" s="29">
        <f t="shared" ref="BR5" si="71">BQ5*(1-BR6)*(1+BR7)</f>
        <v>18.166151277729952</v>
      </c>
      <c r="BS5" s="29">
        <f t="shared" ref="BS5" si="72">BR5*(1-BS6)*(1+BS7)</f>
        <v>18.126691690786732</v>
      </c>
      <c r="BT5" s="29">
        <f t="shared" ref="BT5" si="73">BS5*(1-BT6)*(1+BT7)</f>
        <v>18.087317815944985</v>
      </c>
      <c r="BU5" s="29">
        <f t="shared" ref="BU5" si="74">BT5*(1-BU6)*(1+BU7)</f>
        <v>18.048029467025263</v>
      </c>
      <c r="BV5" s="29">
        <f t="shared" ref="BV5" si="75">BU5*(1-BV6)*(1+BV7)</f>
        <v>18.008826458252514</v>
      </c>
      <c r="BW5" s="29">
        <f t="shared" ref="BW5" si="76">BV5*(1-BW6)*(1+BW7)</f>
        <v>17.969708604255231</v>
      </c>
      <c r="BX5" s="29">
        <f t="shared" ref="BX5" si="77">BW5*(1-BX6)*(1+BX7)</f>
        <v>17.930675720064556</v>
      </c>
      <c r="BY5" s="29">
        <f t="shared" ref="BY5" si="78">BX5*(1-BY6)*(1+BY7)</f>
        <v>17.891727621113407</v>
      </c>
      <c r="BZ5" s="29">
        <f t="shared" ref="BZ5" si="79">BY5*(1-BZ6)*(1+BZ7)</f>
        <v>17.852864123235612</v>
      </c>
      <c r="CA5" s="29">
        <f t="shared" ref="CA5" si="80">BZ5*(1-CA6)*(1+CA7)</f>
        <v>17.814085042665038</v>
      </c>
      <c r="CB5" s="29">
        <f t="shared" ref="CB5" si="81">CA5*(1-CB6)*(1+CB7)</f>
        <v>17.775390196034717</v>
      </c>
      <c r="CC5" s="29">
        <f t="shared" ref="CC5" si="82">CB5*(1-CC6)*(1+CC7)</f>
        <v>17.736779400375983</v>
      </c>
      <c r="CD5" s="29">
        <f t="shared" ref="CD5" si="83">CC5*(1-CD6)*(1+CD7)</f>
        <v>17.698252473117602</v>
      </c>
      <c r="CE5" s="29">
        <f t="shared" ref="CE5" si="84">CD5*(1-CE6)*(1+CE7)</f>
        <v>17.659809232084914</v>
      </c>
      <c r="CF5" s="29">
        <f t="shared" ref="CF5" si="85">CE5*(1-CF6)*(1+CF7)</f>
        <v>17.621449495498972</v>
      </c>
      <c r="CG5" s="29">
        <f t="shared" ref="CG5" si="86">CF5*(1-CG6)*(1+CG7)</f>
        <v>17.583173081975673</v>
      </c>
      <c r="CH5" s="29">
        <f t="shared" ref="CH5" si="87">CG5*(1-CH6)*(1+CH7)</f>
        <v>17.544979810524914</v>
      </c>
      <c r="CI5" s="29">
        <f t="shared" ref="CI5" si="88">CH5*(1-CI6)*(1+CI7)</f>
        <v>17.506869500549726</v>
      </c>
      <c r="CJ5" s="29">
        <f t="shared" ref="CJ5" si="89">CI5*(1-CJ6)*(1+CJ7)</f>
        <v>17.468841971845425</v>
      </c>
      <c r="CK5" s="29">
        <f t="shared" ref="CK5" si="90">CJ5*(1-CK6)*(1+CK7)</f>
        <v>17.430897044598758</v>
      </c>
      <c r="CL5" s="29">
        <f t="shared" ref="CL5" si="91">CK5*(1-CL6)*(1+CL7)</f>
        <v>17.393034539387052</v>
      </c>
      <c r="CM5" s="29">
        <f t="shared" ref="CM5" si="92">CL5*(1-CM6)*(1+CM7)</f>
        <v>17.355254277177369</v>
      </c>
      <c r="CN5" s="29">
        <f t="shared" ref="CN5" si="93">CM5*(1-CN6)*(1+CN7)</f>
        <v>17.317556079325659</v>
      </c>
      <c r="CO5" s="29">
        <f t="shared" ref="CO5" si="94">CN5*(1-CO6)*(1+CO7)</f>
        <v>17.279939767575907</v>
      </c>
      <c r="CP5" s="29">
        <f t="shared" ref="CP5" si="95">CO5*(1-CP6)*(1+CP7)</f>
        <v>17.242405164059303</v>
      </c>
      <c r="CQ5" s="29">
        <f t="shared" ref="CQ5" si="96">CP5*(1-CQ6)*(1+CQ7)</f>
        <v>17.204952091293389</v>
      </c>
      <c r="CR5" s="29">
        <f t="shared" ref="CR5" si="97">CQ5*(1-CR6)*(1+CR7)</f>
        <v>17.167580372181231</v>
      </c>
      <c r="CS5" s="29">
        <f t="shared" ref="CS5" si="98">CR5*(1-CS6)*(1+CS7)</f>
        <v>17.130289830010568</v>
      </c>
      <c r="CT5" s="29">
        <f t="shared" ref="CT5" si="99">CS5*(1-CT6)*(1+CT7)</f>
        <v>17.093080288452995</v>
      </c>
      <c r="CU5" s="29">
        <f t="shared" ref="CU5" si="100">CT5*(1-CU6)*(1+CU7)</f>
        <v>17.05595157156311</v>
      </c>
      <c r="CV5" s="29">
        <f t="shared" ref="CV5" si="101">CU5*(1-CV6)*(1+CV7)</f>
        <v>17.018903503777693</v>
      </c>
      <c r="CW5" s="29">
        <f t="shared" ref="CW5" si="102">CV5*(1-CW6)*(1+CW7)</f>
        <v>16.981935909914874</v>
      </c>
      <c r="CX5" s="29">
        <f t="shared" ref="CX5" si="103">CW5*(1-CX6)*(1+CX7)</f>
        <v>16.94504861517331</v>
      </c>
      <c r="CY5" s="29">
        <f t="shared" ref="CY5" si="104">CX5*(1-CY6)*(1+CY7)</f>
        <v>16.908241445131338</v>
      </c>
      <c r="CZ5" s="29">
        <f t="shared" ref="CZ5" si="105">CY5*(1-CZ6)*(1+CZ7)</f>
        <v>16.871514225746182</v>
      </c>
      <c r="DA5" s="29">
        <f t="shared" ref="DA5" si="106">CZ5*(1-DA6)*(1+DA7)</f>
        <v>16.834866783353103</v>
      </c>
      <c r="DB5" s="29">
        <f t="shared" ref="DB5" si="107">DA5*(1-DB6)*(1+DB7)</f>
        <v>16.798298944664584</v>
      </c>
      <c r="DC5" s="29">
        <f t="shared" ref="DC5" si="108">DB5*(1-DC6)*(1+DC7)</f>
        <v>16.76181053676952</v>
      </c>
      <c r="DD5" s="29">
        <f t="shared" ref="DD5" si="109">DC5*(1-DD6)*(1+DD7)</f>
        <v>16.725401387132401</v>
      </c>
      <c r="DE5" s="29">
        <f t="shared" ref="DE5" si="110">DD5*(1-DE6)*(1+DE7)</f>
        <v>16.689071323592476</v>
      </c>
      <c r="DF5" s="29">
        <f t="shared" ref="DF5" si="111">DE5*(1-DF6)*(1+DF7)</f>
        <v>16.652820174362962</v>
      </c>
      <c r="DG5" s="29">
        <f t="shared" ref="DG5" si="112">DF5*(1-DG6)*(1+DG7)</f>
        <v>16.616647768030223</v>
      </c>
      <c r="DH5" s="29">
        <f t="shared" ref="DH5" si="113">DG5*(1-DH6)*(1+DH7)</f>
        <v>16.580553933552952</v>
      </c>
      <c r="DI5" s="29">
        <f t="shared" ref="DI5" si="114">DH5*(1-DI6)*(1+DI7)</f>
        <v>16.544538500261375</v>
      </c>
      <c r="DJ5" s="29">
        <f t="shared" ref="DJ5" si="115">DI5*(1-DJ6)*(1+DJ7)</f>
        <v>16.508601297856433</v>
      </c>
      <c r="DK5" s="29">
        <f t="shared" ref="DK5" si="116">DJ5*(1-DK6)*(1+DK7)</f>
        <v>16.472742156408991</v>
      </c>
      <c r="DL5" s="29">
        <f t="shared" ref="DL5" si="117">DK5*(1-DL6)*(1+DL7)</f>
        <v>16.436960906359019</v>
      </c>
      <c r="DM5" s="29">
        <f t="shared" ref="DM5" si="118">DL5*(1-DM6)*(1+DM7)</f>
        <v>16.401257378514796</v>
      </c>
      <c r="DN5" s="29">
        <f t="shared" ref="DN5" si="119">DM5*(1-DN6)*(1+DN7)</f>
        <v>16.365631404052113</v>
      </c>
      <c r="DO5" s="29">
        <f t="shared" ref="DO5" si="120">DN5*(1-DO6)*(1+DO7)</f>
        <v>16.330082814513471</v>
      </c>
      <c r="DP5" s="29">
        <f t="shared" ref="DP5" si="121">DO5*(1-DP6)*(1+DP7)</f>
        <v>16.294611441807287</v>
      </c>
      <c r="DQ5" s="45">
        <f t="shared" ref="DQ5" si="122">DP5*(1-DQ6)*(1+DQ7)</f>
        <v>16.259217118207097</v>
      </c>
      <c r="DR5" s="45">
        <f t="shared" ref="DR5" si="123">DQ5*(1-DR6)*(1+DR7)</f>
        <v>16.223899676350765</v>
      </c>
      <c r="DS5" s="45">
        <f t="shared" ref="DS5" si="124">DR5*(1-DS6)*(1+DS7)</f>
        <v>16.188658949239684</v>
      </c>
    </row>
    <row r="6" spans="2:123" s="2" customFormat="1" x14ac:dyDescent="0.45">
      <c r="B6" s="2" t="s">
        <v>24</v>
      </c>
      <c r="E6" s="27"/>
      <c r="H6" s="36">
        <f>'HotSaasCo Data'!$E$12</f>
        <v>1.8087582483510722E-2</v>
      </c>
      <c r="I6" s="27">
        <f>H6</f>
        <v>1.8087582483510722E-2</v>
      </c>
      <c r="J6" s="27">
        <f t="shared" ref="J6:BU7" si="125">I6</f>
        <v>1.8087582483510722E-2</v>
      </c>
      <c r="K6" s="27">
        <f t="shared" si="125"/>
        <v>1.8087582483510722E-2</v>
      </c>
      <c r="L6" s="27">
        <f t="shared" si="125"/>
        <v>1.8087582483510722E-2</v>
      </c>
      <c r="M6" s="27">
        <f t="shared" si="125"/>
        <v>1.8087582483510722E-2</v>
      </c>
      <c r="N6" s="27">
        <f t="shared" si="125"/>
        <v>1.8087582483510722E-2</v>
      </c>
      <c r="O6" s="27">
        <f t="shared" si="125"/>
        <v>1.8087582483510722E-2</v>
      </c>
      <c r="P6" s="27">
        <f t="shared" si="125"/>
        <v>1.8087582483510722E-2</v>
      </c>
      <c r="Q6" s="27">
        <f t="shared" si="125"/>
        <v>1.8087582483510722E-2</v>
      </c>
      <c r="R6" s="27">
        <f t="shared" si="125"/>
        <v>1.8087582483510722E-2</v>
      </c>
      <c r="S6" s="27">
        <f t="shared" si="125"/>
        <v>1.8087582483510722E-2</v>
      </c>
      <c r="T6" s="27">
        <f t="shared" si="125"/>
        <v>1.8087582483510722E-2</v>
      </c>
      <c r="U6" s="27">
        <f t="shared" si="125"/>
        <v>1.8087582483510722E-2</v>
      </c>
      <c r="V6" s="27">
        <f t="shared" si="125"/>
        <v>1.8087582483510722E-2</v>
      </c>
      <c r="W6" s="27">
        <f t="shared" si="125"/>
        <v>1.8087582483510722E-2</v>
      </c>
      <c r="X6" s="27">
        <f t="shared" si="125"/>
        <v>1.8087582483510722E-2</v>
      </c>
      <c r="Y6" s="27">
        <f t="shared" si="125"/>
        <v>1.8087582483510722E-2</v>
      </c>
      <c r="Z6" s="27">
        <f t="shared" si="125"/>
        <v>1.8087582483510722E-2</v>
      </c>
      <c r="AA6" s="27">
        <f t="shared" si="125"/>
        <v>1.8087582483510722E-2</v>
      </c>
      <c r="AB6" s="27">
        <f t="shared" si="125"/>
        <v>1.8087582483510722E-2</v>
      </c>
      <c r="AC6" s="27">
        <f t="shared" si="125"/>
        <v>1.8087582483510722E-2</v>
      </c>
      <c r="AD6" s="27">
        <f t="shared" si="125"/>
        <v>1.8087582483510722E-2</v>
      </c>
      <c r="AE6" s="27">
        <f t="shared" si="125"/>
        <v>1.8087582483510722E-2</v>
      </c>
      <c r="AF6" s="27">
        <f t="shared" si="125"/>
        <v>1.8087582483510722E-2</v>
      </c>
      <c r="AG6" s="27">
        <f t="shared" si="125"/>
        <v>1.8087582483510722E-2</v>
      </c>
      <c r="AH6" s="27">
        <f t="shared" si="125"/>
        <v>1.8087582483510722E-2</v>
      </c>
      <c r="AI6" s="27">
        <f t="shared" si="125"/>
        <v>1.8087582483510722E-2</v>
      </c>
      <c r="AJ6" s="27">
        <f t="shared" si="125"/>
        <v>1.8087582483510722E-2</v>
      </c>
      <c r="AK6" s="27">
        <f t="shared" si="125"/>
        <v>1.8087582483510722E-2</v>
      </c>
      <c r="AL6" s="27">
        <f t="shared" si="125"/>
        <v>1.8087582483510722E-2</v>
      </c>
      <c r="AM6" s="27">
        <f t="shared" si="125"/>
        <v>1.8087582483510722E-2</v>
      </c>
      <c r="AN6" s="27">
        <f t="shared" si="125"/>
        <v>1.8087582483510722E-2</v>
      </c>
      <c r="AO6" s="27">
        <f t="shared" si="125"/>
        <v>1.8087582483510722E-2</v>
      </c>
      <c r="AP6" s="27">
        <f t="shared" si="125"/>
        <v>1.8087582483510722E-2</v>
      </c>
      <c r="AQ6" s="27">
        <f t="shared" si="125"/>
        <v>1.8087582483510722E-2</v>
      </c>
      <c r="AR6" s="27">
        <f t="shared" si="125"/>
        <v>1.8087582483510722E-2</v>
      </c>
      <c r="AS6" s="27">
        <f t="shared" si="125"/>
        <v>1.8087582483510722E-2</v>
      </c>
      <c r="AT6" s="27">
        <f t="shared" si="125"/>
        <v>1.8087582483510722E-2</v>
      </c>
      <c r="AU6" s="27">
        <f t="shared" si="125"/>
        <v>1.8087582483510722E-2</v>
      </c>
      <c r="AV6" s="27">
        <f t="shared" si="125"/>
        <v>1.8087582483510722E-2</v>
      </c>
      <c r="AW6" s="27">
        <f t="shared" si="125"/>
        <v>1.8087582483510722E-2</v>
      </c>
      <c r="AX6" s="27">
        <f t="shared" si="125"/>
        <v>1.8087582483510722E-2</v>
      </c>
      <c r="AY6" s="27">
        <f t="shared" si="125"/>
        <v>1.8087582483510722E-2</v>
      </c>
      <c r="AZ6" s="27">
        <f t="shared" si="125"/>
        <v>1.8087582483510722E-2</v>
      </c>
      <c r="BA6" s="27">
        <f t="shared" si="125"/>
        <v>1.8087582483510722E-2</v>
      </c>
      <c r="BB6" s="27">
        <f t="shared" si="125"/>
        <v>1.8087582483510722E-2</v>
      </c>
      <c r="BC6" s="27">
        <f t="shared" si="125"/>
        <v>1.8087582483510722E-2</v>
      </c>
      <c r="BD6" s="27">
        <f t="shared" si="125"/>
        <v>1.8087582483510722E-2</v>
      </c>
      <c r="BE6" s="27">
        <f t="shared" si="125"/>
        <v>1.8087582483510722E-2</v>
      </c>
      <c r="BF6" s="27">
        <f t="shared" si="125"/>
        <v>1.8087582483510722E-2</v>
      </c>
      <c r="BG6" s="27">
        <f t="shared" si="125"/>
        <v>1.8087582483510722E-2</v>
      </c>
      <c r="BH6" s="27">
        <f t="shared" si="125"/>
        <v>1.8087582483510722E-2</v>
      </c>
      <c r="BI6" s="27">
        <f t="shared" si="125"/>
        <v>1.8087582483510722E-2</v>
      </c>
      <c r="BJ6" s="27">
        <f t="shared" si="125"/>
        <v>1.8087582483510722E-2</v>
      </c>
      <c r="BK6" s="27">
        <f t="shared" si="125"/>
        <v>1.8087582483510722E-2</v>
      </c>
      <c r="BL6" s="27">
        <f t="shared" si="125"/>
        <v>1.8087582483510722E-2</v>
      </c>
      <c r="BM6" s="27">
        <f t="shared" si="125"/>
        <v>1.8087582483510722E-2</v>
      </c>
      <c r="BN6" s="27">
        <f t="shared" si="125"/>
        <v>1.8087582483510722E-2</v>
      </c>
      <c r="BO6" s="27">
        <f t="shared" si="125"/>
        <v>1.8087582483510722E-2</v>
      </c>
      <c r="BP6" s="27">
        <f t="shared" si="125"/>
        <v>1.8087582483510722E-2</v>
      </c>
      <c r="BQ6" s="27">
        <f t="shared" si="125"/>
        <v>1.8087582483510722E-2</v>
      </c>
      <c r="BR6" s="27">
        <f t="shared" si="125"/>
        <v>1.8087582483510722E-2</v>
      </c>
      <c r="BS6" s="27">
        <f t="shared" si="125"/>
        <v>1.8087582483510722E-2</v>
      </c>
      <c r="BT6" s="27">
        <f t="shared" si="125"/>
        <v>1.8087582483510722E-2</v>
      </c>
      <c r="BU6" s="27">
        <f t="shared" si="125"/>
        <v>1.8087582483510722E-2</v>
      </c>
      <c r="BV6" s="27">
        <f t="shared" ref="BV6:DS7" si="126">BU6</f>
        <v>1.8087582483510722E-2</v>
      </c>
      <c r="BW6" s="27">
        <f t="shared" si="126"/>
        <v>1.8087582483510722E-2</v>
      </c>
      <c r="BX6" s="27">
        <f t="shared" si="126"/>
        <v>1.8087582483510722E-2</v>
      </c>
      <c r="BY6" s="27">
        <f t="shared" si="126"/>
        <v>1.8087582483510722E-2</v>
      </c>
      <c r="BZ6" s="27">
        <f t="shared" si="126"/>
        <v>1.8087582483510722E-2</v>
      </c>
      <c r="CA6" s="27">
        <f t="shared" si="126"/>
        <v>1.8087582483510722E-2</v>
      </c>
      <c r="CB6" s="27">
        <f t="shared" si="126"/>
        <v>1.8087582483510722E-2</v>
      </c>
      <c r="CC6" s="27">
        <f t="shared" si="126"/>
        <v>1.8087582483510722E-2</v>
      </c>
      <c r="CD6" s="27">
        <f t="shared" si="126"/>
        <v>1.8087582483510722E-2</v>
      </c>
      <c r="CE6" s="27">
        <f t="shared" si="126"/>
        <v>1.8087582483510722E-2</v>
      </c>
      <c r="CF6" s="27">
        <f t="shared" si="126"/>
        <v>1.8087582483510722E-2</v>
      </c>
      <c r="CG6" s="27">
        <f t="shared" si="126"/>
        <v>1.8087582483510722E-2</v>
      </c>
      <c r="CH6" s="27">
        <f t="shared" si="126"/>
        <v>1.8087582483510722E-2</v>
      </c>
      <c r="CI6" s="27">
        <f t="shared" si="126"/>
        <v>1.8087582483510722E-2</v>
      </c>
      <c r="CJ6" s="27">
        <f t="shared" si="126"/>
        <v>1.8087582483510722E-2</v>
      </c>
      <c r="CK6" s="27">
        <f t="shared" si="126"/>
        <v>1.8087582483510722E-2</v>
      </c>
      <c r="CL6" s="27">
        <f t="shared" si="126"/>
        <v>1.8087582483510722E-2</v>
      </c>
      <c r="CM6" s="27">
        <f t="shared" si="126"/>
        <v>1.8087582483510722E-2</v>
      </c>
      <c r="CN6" s="27">
        <f t="shared" si="126"/>
        <v>1.8087582483510722E-2</v>
      </c>
      <c r="CO6" s="27">
        <f t="shared" si="126"/>
        <v>1.8087582483510722E-2</v>
      </c>
      <c r="CP6" s="27">
        <f t="shared" si="126"/>
        <v>1.8087582483510722E-2</v>
      </c>
      <c r="CQ6" s="27">
        <f t="shared" si="126"/>
        <v>1.8087582483510722E-2</v>
      </c>
      <c r="CR6" s="27">
        <f t="shared" si="126"/>
        <v>1.8087582483510722E-2</v>
      </c>
      <c r="CS6" s="27">
        <f t="shared" si="126"/>
        <v>1.8087582483510722E-2</v>
      </c>
      <c r="CT6" s="27">
        <f t="shared" si="126"/>
        <v>1.8087582483510722E-2</v>
      </c>
      <c r="CU6" s="27">
        <f t="shared" si="126"/>
        <v>1.8087582483510722E-2</v>
      </c>
      <c r="CV6" s="27">
        <f t="shared" si="126"/>
        <v>1.8087582483510722E-2</v>
      </c>
      <c r="CW6" s="27">
        <f t="shared" si="126"/>
        <v>1.8087582483510722E-2</v>
      </c>
      <c r="CX6" s="27">
        <f t="shared" si="126"/>
        <v>1.8087582483510722E-2</v>
      </c>
      <c r="CY6" s="27">
        <f t="shared" si="126"/>
        <v>1.8087582483510722E-2</v>
      </c>
      <c r="CZ6" s="27">
        <f t="shared" si="126"/>
        <v>1.8087582483510722E-2</v>
      </c>
      <c r="DA6" s="27">
        <f t="shared" si="126"/>
        <v>1.8087582483510722E-2</v>
      </c>
      <c r="DB6" s="27">
        <f t="shared" si="126"/>
        <v>1.8087582483510722E-2</v>
      </c>
      <c r="DC6" s="27">
        <f t="shared" si="126"/>
        <v>1.8087582483510722E-2</v>
      </c>
      <c r="DD6" s="27">
        <f t="shared" si="126"/>
        <v>1.8087582483510722E-2</v>
      </c>
      <c r="DE6" s="27">
        <f t="shared" si="126"/>
        <v>1.8087582483510722E-2</v>
      </c>
      <c r="DF6" s="27">
        <f t="shared" si="126"/>
        <v>1.8087582483510722E-2</v>
      </c>
      <c r="DG6" s="27">
        <f t="shared" si="126"/>
        <v>1.8087582483510722E-2</v>
      </c>
      <c r="DH6" s="27">
        <f t="shared" si="126"/>
        <v>1.8087582483510722E-2</v>
      </c>
      <c r="DI6" s="27">
        <f t="shared" si="126"/>
        <v>1.8087582483510722E-2</v>
      </c>
      <c r="DJ6" s="27">
        <f t="shared" si="126"/>
        <v>1.8087582483510722E-2</v>
      </c>
      <c r="DK6" s="27">
        <f t="shared" si="126"/>
        <v>1.8087582483510722E-2</v>
      </c>
      <c r="DL6" s="27">
        <f t="shared" si="126"/>
        <v>1.8087582483510722E-2</v>
      </c>
      <c r="DM6" s="27">
        <f t="shared" si="126"/>
        <v>1.8087582483510722E-2</v>
      </c>
      <c r="DN6" s="27">
        <f t="shared" si="126"/>
        <v>1.8087582483510722E-2</v>
      </c>
      <c r="DO6" s="27">
        <f t="shared" si="126"/>
        <v>1.8087582483510722E-2</v>
      </c>
      <c r="DP6" s="27">
        <f t="shared" si="126"/>
        <v>1.8087582483510722E-2</v>
      </c>
      <c r="DQ6" s="46">
        <f t="shared" si="126"/>
        <v>1.8087582483510722E-2</v>
      </c>
      <c r="DR6" s="46">
        <f t="shared" si="126"/>
        <v>1.8087582483510722E-2</v>
      </c>
      <c r="DS6" s="46">
        <f t="shared" si="126"/>
        <v>1.8087582483510722E-2</v>
      </c>
    </row>
    <row r="7" spans="2:123" s="2" customFormat="1" x14ac:dyDescent="0.45">
      <c r="B7" s="2" t="s">
        <v>27</v>
      </c>
      <c r="H7" s="36">
        <f>'HotSaasCo Data'!E23</f>
        <v>1.620860803976143E-2</v>
      </c>
      <c r="I7" s="27">
        <f>H7</f>
        <v>1.620860803976143E-2</v>
      </c>
      <c r="J7" s="27">
        <f t="shared" si="125"/>
        <v>1.620860803976143E-2</v>
      </c>
      <c r="K7" s="27">
        <f t="shared" si="125"/>
        <v>1.620860803976143E-2</v>
      </c>
      <c r="L7" s="27">
        <f t="shared" si="125"/>
        <v>1.620860803976143E-2</v>
      </c>
      <c r="M7" s="27">
        <f t="shared" si="125"/>
        <v>1.620860803976143E-2</v>
      </c>
      <c r="N7" s="27">
        <f t="shared" si="125"/>
        <v>1.620860803976143E-2</v>
      </c>
      <c r="O7" s="27">
        <f t="shared" si="125"/>
        <v>1.620860803976143E-2</v>
      </c>
      <c r="P7" s="27">
        <f t="shared" si="125"/>
        <v>1.620860803976143E-2</v>
      </c>
      <c r="Q7" s="27">
        <f t="shared" si="125"/>
        <v>1.620860803976143E-2</v>
      </c>
      <c r="R7" s="27">
        <f t="shared" si="125"/>
        <v>1.620860803976143E-2</v>
      </c>
      <c r="S7" s="27">
        <f t="shared" si="125"/>
        <v>1.620860803976143E-2</v>
      </c>
      <c r="T7" s="27">
        <f t="shared" si="125"/>
        <v>1.620860803976143E-2</v>
      </c>
      <c r="U7" s="27">
        <f t="shared" si="125"/>
        <v>1.620860803976143E-2</v>
      </c>
      <c r="V7" s="27">
        <f t="shared" si="125"/>
        <v>1.620860803976143E-2</v>
      </c>
      <c r="W7" s="27">
        <f t="shared" si="125"/>
        <v>1.620860803976143E-2</v>
      </c>
      <c r="X7" s="27">
        <f t="shared" si="125"/>
        <v>1.620860803976143E-2</v>
      </c>
      <c r="Y7" s="27">
        <f t="shared" si="125"/>
        <v>1.620860803976143E-2</v>
      </c>
      <c r="Z7" s="27">
        <f t="shared" si="125"/>
        <v>1.620860803976143E-2</v>
      </c>
      <c r="AA7" s="27">
        <f t="shared" si="125"/>
        <v>1.620860803976143E-2</v>
      </c>
      <c r="AB7" s="27">
        <f t="shared" si="125"/>
        <v>1.620860803976143E-2</v>
      </c>
      <c r="AC7" s="27">
        <f t="shared" si="125"/>
        <v>1.620860803976143E-2</v>
      </c>
      <c r="AD7" s="27">
        <f t="shared" si="125"/>
        <v>1.620860803976143E-2</v>
      </c>
      <c r="AE7" s="27">
        <f t="shared" si="125"/>
        <v>1.620860803976143E-2</v>
      </c>
      <c r="AF7" s="27">
        <f t="shared" si="125"/>
        <v>1.620860803976143E-2</v>
      </c>
      <c r="AG7" s="27">
        <f t="shared" si="125"/>
        <v>1.620860803976143E-2</v>
      </c>
      <c r="AH7" s="27">
        <f t="shared" si="125"/>
        <v>1.620860803976143E-2</v>
      </c>
      <c r="AI7" s="27">
        <f t="shared" si="125"/>
        <v>1.620860803976143E-2</v>
      </c>
      <c r="AJ7" s="27">
        <f t="shared" si="125"/>
        <v>1.620860803976143E-2</v>
      </c>
      <c r="AK7" s="27">
        <f t="shared" si="125"/>
        <v>1.620860803976143E-2</v>
      </c>
      <c r="AL7" s="27">
        <f t="shared" si="125"/>
        <v>1.620860803976143E-2</v>
      </c>
      <c r="AM7" s="27">
        <f t="shared" si="125"/>
        <v>1.620860803976143E-2</v>
      </c>
      <c r="AN7" s="27">
        <f t="shared" si="125"/>
        <v>1.620860803976143E-2</v>
      </c>
      <c r="AO7" s="27">
        <f t="shared" si="125"/>
        <v>1.620860803976143E-2</v>
      </c>
      <c r="AP7" s="27">
        <f t="shared" si="125"/>
        <v>1.620860803976143E-2</v>
      </c>
      <c r="AQ7" s="27">
        <f t="shared" si="125"/>
        <v>1.620860803976143E-2</v>
      </c>
      <c r="AR7" s="27">
        <f t="shared" si="125"/>
        <v>1.620860803976143E-2</v>
      </c>
      <c r="AS7" s="27">
        <f t="shared" si="125"/>
        <v>1.620860803976143E-2</v>
      </c>
      <c r="AT7" s="27">
        <f t="shared" si="125"/>
        <v>1.620860803976143E-2</v>
      </c>
      <c r="AU7" s="27">
        <f t="shared" si="125"/>
        <v>1.620860803976143E-2</v>
      </c>
      <c r="AV7" s="27">
        <f t="shared" si="125"/>
        <v>1.620860803976143E-2</v>
      </c>
      <c r="AW7" s="27">
        <f t="shared" si="125"/>
        <v>1.620860803976143E-2</v>
      </c>
      <c r="AX7" s="27">
        <f t="shared" si="125"/>
        <v>1.620860803976143E-2</v>
      </c>
      <c r="AY7" s="27">
        <f t="shared" si="125"/>
        <v>1.620860803976143E-2</v>
      </c>
      <c r="AZ7" s="27">
        <f t="shared" si="125"/>
        <v>1.620860803976143E-2</v>
      </c>
      <c r="BA7" s="27">
        <f t="shared" si="125"/>
        <v>1.620860803976143E-2</v>
      </c>
      <c r="BB7" s="27">
        <f t="shared" si="125"/>
        <v>1.620860803976143E-2</v>
      </c>
      <c r="BC7" s="27">
        <f t="shared" si="125"/>
        <v>1.620860803976143E-2</v>
      </c>
      <c r="BD7" s="27">
        <f t="shared" si="125"/>
        <v>1.620860803976143E-2</v>
      </c>
      <c r="BE7" s="27">
        <f t="shared" si="125"/>
        <v>1.620860803976143E-2</v>
      </c>
      <c r="BF7" s="27">
        <f t="shared" si="125"/>
        <v>1.620860803976143E-2</v>
      </c>
      <c r="BG7" s="27">
        <f t="shared" si="125"/>
        <v>1.620860803976143E-2</v>
      </c>
      <c r="BH7" s="27">
        <f t="shared" si="125"/>
        <v>1.620860803976143E-2</v>
      </c>
      <c r="BI7" s="27">
        <f t="shared" si="125"/>
        <v>1.620860803976143E-2</v>
      </c>
      <c r="BJ7" s="27">
        <f t="shared" si="125"/>
        <v>1.620860803976143E-2</v>
      </c>
      <c r="BK7" s="27">
        <f t="shared" si="125"/>
        <v>1.620860803976143E-2</v>
      </c>
      <c r="BL7" s="27">
        <f t="shared" si="125"/>
        <v>1.620860803976143E-2</v>
      </c>
      <c r="BM7" s="27">
        <f t="shared" si="125"/>
        <v>1.620860803976143E-2</v>
      </c>
      <c r="BN7" s="27">
        <f t="shared" si="125"/>
        <v>1.620860803976143E-2</v>
      </c>
      <c r="BO7" s="27">
        <f t="shared" si="125"/>
        <v>1.620860803976143E-2</v>
      </c>
      <c r="BP7" s="27">
        <f t="shared" si="125"/>
        <v>1.620860803976143E-2</v>
      </c>
      <c r="BQ7" s="27">
        <f t="shared" si="125"/>
        <v>1.620860803976143E-2</v>
      </c>
      <c r="BR7" s="27">
        <f t="shared" si="125"/>
        <v>1.620860803976143E-2</v>
      </c>
      <c r="BS7" s="27">
        <f t="shared" si="125"/>
        <v>1.620860803976143E-2</v>
      </c>
      <c r="BT7" s="27">
        <f t="shared" si="125"/>
        <v>1.620860803976143E-2</v>
      </c>
      <c r="BU7" s="27">
        <f t="shared" si="125"/>
        <v>1.620860803976143E-2</v>
      </c>
      <c r="BV7" s="27">
        <f t="shared" si="126"/>
        <v>1.620860803976143E-2</v>
      </c>
      <c r="BW7" s="27">
        <f t="shared" si="126"/>
        <v>1.620860803976143E-2</v>
      </c>
      <c r="BX7" s="27">
        <f t="shared" si="126"/>
        <v>1.620860803976143E-2</v>
      </c>
      <c r="BY7" s="27">
        <f t="shared" si="126"/>
        <v>1.620860803976143E-2</v>
      </c>
      <c r="BZ7" s="27">
        <f t="shared" si="126"/>
        <v>1.620860803976143E-2</v>
      </c>
      <c r="CA7" s="27">
        <f t="shared" si="126"/>
        <v>1.620860803976143E-2</v>
      </c>
      <c r="CB7" s="27">
        <f t="shared" si="126"/>
        <v>1.620860803976143E-2</v>
      </c>
      <c r="CC7" s="27">
        <f t="shared" si="126"/>
        <v>1.620860803976143E-2</v>
      </c>
      <c r="CD7" s="27">
        <f t="shared" si="126"/>
        <v>1.620860803976143E-2</v>
      </c>
      <c r="CE7" s="27">
        <f t="shared" si="126"/>
        <v>1.620860803976143E-2</v>
      </c>
      <c r="CF7" s="27">
        <f t="shared" si="126"/>
        <v>1.620860803976143E-2</v>
      </c>
      <c r="CG7" s="27">
        <f t="shared" si="126"/>
        <v>1.620860803976143E-2</v>
      </c>
      <c r="CH7" s="27">
        <f t="shared" si="126"/>
        <v>1.620860803976143E-2</v>
      </c>
      <c r="CI7" s="27">
        <f t="shared" si="126"/>
        <v>1.620860803976143E-2</v>
      </c>
      <c r="CJ7" s="27">
        <f t="shared" si="126"/>
        <v>1.620860803976143E-2</v>
      </c>
      <c r="CK7" s="27">
        <f t="shared" si="126"/>
        <v>1.620860803976143E-2</v>
      </c>
      <c r="CL7" s="27">
        <f t="shared" si="126"/>
        <v>1.620860803976143E-2</v>
      </c>
      <c r="CM7" s="27">
        <f t="shared" si="126"/>
        <v>1.620860803976143E-2</v>
      </c>
      <c r="CN7" s="27">
        <f t="shared" si="126"/>
        <v>1.620860803976143E-2</v>
      </c>
      <c r="CO7" s="27">
        <f t="shared" si="126"/>
        <v>1.620860803976143E-2</v>
      </c>
      <c r="CP7" s="27">
        <f t="shared" si="126"/>
        <v>1.620860803976143E-2</v>
      </c>
      <c r="CQ7" s="27">
        <f t="shared" si="126"/>
        <v>1.620860803976143E-2</v>
      </c>
      <c r="CR7" s="27">
        <f t="shared" si="126"/>
        <v>1.620860803976143E-2</v>
      </c>
      <c r="CS7" s="27">
        <f t="shared" si="126"/>
        <v>1.620860803976143E-2</v>
      </c>
      <c r="CT7" s="27">
        <f t="shared" si="126"/>
        <v>1.620860803976143E-2</v>
      </c>
      <c r="CU7" s="27">
        <f t="shared" si="126"/>
        <v>1.620860803976143E-2</v>
      </c>
      <c r="CV7" s="27">
        <f t="shared" si="126"/>
        <v>1.620860803976143E-2</v>
      </c>
      <c r="CW7" s="27">
        <f t="shared" si="126"/>
        <v>1.620860803976143E-2</v>
      </c>
      <c r="CX7" s="27">
        <f t="shared" si="126"/>
        <v>1.620860803976143E-2</v>
      </c>
      <c r="CY7" s="27">
        <f t="shared" si="126"/>
        <v>1.620860803976143E-2</v>
      </c>
      <c r="CZ7" s="27">
        <f t="shared" si="126"/>
        <v>1.620860803976143E-2</v>
      </c>
      <c r="DA7" s="27">
        <f t="shared" si="126"/>
        <v>1.620860803976143E-2</v>
      </c>
      <c r="DB7" s="27">
        <f t="shared" si="126"/>
        <v>1.620860803976143E-2</v>
      </c>
      <c r="DC7" s="27">
        <f t="shared" si="126"/>
        <v>1.620860803976143E-2</v>
      </c>
      <c r="DD7" s="27">
        <f t="shared" si="126"/>
        <v>1.620860803976143E-2</v>
      </c>
      <c r="DE7" s="27">
        <f t="shared" si="126"/>
        <v>1.620860803976143E-2</v>
      </c>
      <c r="DF7" s="27">
        <f t="shared" si="126"/>
        <v>1.620860803976143E-2</v>
      </c>
      <c r="DG7" s="27">
        <f t="shared" si="126"/>
        <v>1.620860803976143E-2</v>
      </c>
      <c r="DH7" s="27">
        <f t="shared" si="126"/>
        <v>1.620860803976143E-2</v>
      </c>
      <c r="DI7" s="27">
        <f t="shared" si="126"/>
        <v>1.620860803976143E-2</v>
      </c>
      <c r="DJ7" s="27">
        <f t="shared" si="126"/>
        <v>1.620860803976143E-2</v>
      </c>
      <c r="DK7" s="27">
        <f t="shared" si="126"/>
        <v>1.620860803976143E-2</v>
      </c>
      <c r="DL7" s="27">
        <f t="shared" si="126"/>
        <v>1.620860803976143E-2</v>
      </c>
      <c r="DM7" s="27">
        <f t="shared" si="126"/>
        <v>1.620860803976143E-2</v>
      </c>
      <c r="DN7" s="27">
        <f t="shared" si="126"/>
        <v>1.620860803976143E-2</v>
      </c>
      <c r="DO7" s="27">
        <f t="shared" si="126"/>
        <v>1.620860803976143E-2</v>
      </c>
      <c r="DP7" s="27">
        <f t="shared" si="126"/>
        <v>1.620860803976143E-2</v>
      </c>
      <c r="DQ7" s="46">
        <f t="shared" si="126"/>
        <v>1.620860803976143E-2</v>
      </c>
      <c r="DR7" s="46">
        <f t="shared" si="126"/>
        <v>1.620860803976143E-2</v>
      </c>
      <c r="DS7" s="46">
        <f t="shared" si="126"/>
        <v>1.620860803976143E-2</v>
      </c>
    </row>
    <row r="8" spans="2:123" ht="9" customHeight="1" x14ac:dyDescent="0.45">
      <c r="DQ8" s="44"/>
      <c r="DR8" s="44"/>
      <c r="DS8" s="44"/>
    </row>
    <row r="9" spans="2:123" x14ac:dyDescent="0.45">
      <c r="B9" s="1" t="s">
        <v>15</v>
      </c>
      <c r="C9" s="16"/>
      <c r="D9" s="30">
        <f>'HotSaasCo Data'!$E$30/3</f>
        <v>21.666666666666668</v>
      </c>
      <c r="E9" s="30">
        <f>'HotSaasCo Data'!$E$30/3</f>
        <v>21.666666666666668</v>
      </c>
      <c r="F9" s="30">
        <f>'HotSaasCo Data'!$E$30/3</f>
        <v>21.666666666666668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47"/>
      <c r="DR9" s="47"/>
      <c r="DS9" s="47"/>
    </row>
    <row r="10" spans="2:123" x14ac:dyDescent="0.45">
      <c r="B10" s="1" t="s">
        <v>17</v>
      </c>
      <c r="C10" s="16"/>
      <c r="D10" s="16"/>
      <c r="E10" s="16"/>
      <c r="F10" s="16"/>
      <c r="G10" s="30">
        <f>'HotSaasCo Data'!E31</f>
        <v>2.4621212121212119</v>
      </c>
      <c r="H10" s="16">
        <f>G10</f>
        <v>2.4621212121212119</v>
      </c>
      <c r="I10" s="16">
        <f t="shared" ref="I10:L11" si="127">H10</f>
        <v>2.4621212121212119</v>
      </c>
      <c r="J10" s="16">
        <f t="shared" si="127"/>
        <v>2.4621212121212119</v>
      </c>
      <c r="K10" s="16">
        <f t="shared" si="127"/>
        <v>2.4621212121212119</v>
      </c>
      <c r="L10" s="16">
        <f t="shared" si="127"/>
        <v>2.4621212121212119</v>
      </c>
      <c r="M10" s="16">
        <f t="shared" ref="M10:AY10" si="128">L10</f>
        <v>2.4621212121212119</v>
      </c>
      <c r="N10" s="16">
        <f t="shared" si="128"/>
        <v>2.4621212121212119</v>
      </c>
      <c r="O10" s="16">
        <f t="shared" si="128"/>
        <v>2.4621212121212119</v>
      </c>
      <c r="P10" s="16">
        <f t="shared" si="128"/>
        <v>2.4621212121212119</v>
      </c>
      <c r="Q10" s="16">
        <f t="shared" si="128"/>
        <v>2.4621212121212119</v>
      </c>
      <c r="R10" s="16">
        <f t="shared" si="128"/>
        <v>2.4621212121212119</v>
      </c>
      <c r="S10" s="16">
        <f t="shared" si="128"/>
        <v>2.4621212121212119</v>
      </c>
      <c r="T10" s="16">
        <f t="shared" si="128"/>
        <v>2.4621212121212119</v>
      </c>
      <c r="U10" s="16">
        <f t="shared" si="128"/>
        <v>2.4621212121212119</v>
      </c>
      <c r="V10" s="16">
        <f t="shared" si="128"/>
        <v>2.4621212121212119</v>
      </c>
      <c r="W10" s="16">
        <f t="shared" si="128"/>
        <v>2.4621212121212119</v>
      </c>
      <c r="X10" s="16">
        <f t="shared" si="128"/>
        <v>2.4621212121212119</v>
      </c>
      <c r="Y10" s="16">
        <f t="shared" si="128"/>
        <v>2.4621212121212119</v>
      </c>
      <c r="Z10" s="16">
        <f t="shared" si="128"/>
        <v>2.4621212121212119</v>
      </c>
      <c r="AA10" s="16">
        <f t="shared" si="128"/>
        <v>2.4621212121212119</v>
      </c>
      <c r="AB10" s="16">
        <f t="shared" si="128"/>
        <v>2.4621212121212119</v>
      </c>
      <c r="AC10" s="16">
        <f t="shared" si="128"/>
        <v>2.4621212121212119</v>
      </c>
      <c r="AD10" s="16">
        <f t="shared" si="128"/>
        <v>2.4621212121212119</v>
      </c>
      <c r="AE10" s="16">
        <f t="shared" si="128"/>
        <v>2.4621212121212119</v>
      </c>
      <c r="AF10" s="16">
        <f t="shared" si="128"/>
        <v>2.4621212121212119</v>
      </c>
      <c r="AG10" s="16">
        <f t="shared" si="128"/>
        <v>2.4621212121212119</v>
      </c>
      <c r="AH10" s="16">
        <f t="shared" si="128"/>
        <v>2.4621212121212119</v>
      </c>
      <c r="AI10" s="16">
        <f t="shared" si="128"/>
        <v>2.4621212121212119</v>
      </c>
      <c r="AJ10" s="16">
        <f t="shared" si="128"/>
        <v>2.4621212121212119</v>
      </c>
      <c r="AK10" s="16">
        <f t="shared" si="128"/>
        <v>2.4621212121212119</v>
      </c>
      <c r="AL10" s="16">
        <f t="shared" si="128"/>
        <v>2.4621212121212119</v>
      </c>
      <c r="AM10" s="16">
        <f t="shared" si="128"/>
        <v>2.4621212121212119</v>
      </c>
      <c r="AN10" s="16">
        <f t="shared" si="128"/>
        <v>2.4621212121212119</v>
      </c>
      <c r="AO10" s="16">
        <f t="shared" si="128"/>
        <v>2.4621212121212119</v>
      </c>
      <c r="AP10" s="16">
        <f t="shared" si="128"/>
        <v>2.4621212121212119</v>
      </c>
      <c r="AQ10" s="16">
        <f t="shared" si="128"/>
        <v>2.4621212121212119</v>
      </c>
      <c r="AR10" s="16">
        <f t="shared" si="128"/>
        <v>2.4621212121212119</v>
      </c>
      <c r="AS10" s="16">
        <f t="shared" si="128"/>
        <v>2.4621212121212119</v>
      </c>
      <c r="AT10" s="16">
        <f t="shared" si="128"/>
        <v>2.4621212121212119</v>
      </c>
      <c r="AU10" s="16">
        <f t="shared" si="128"/>
        <v>2.4621212121212119</v>
      </c>
      <c r="AV10" s="16">
        <f t="shared" si="128"/>
        <v>2.4621212121212119</v>
      </c>
      <c r="AW10" s="16">
        <f t="shared" si="128"/>
        <v>2.4621212121212119</v>
      </c>
      <c r="AX10" s="16">
        <f t="shared" si="128"/>
        <v>2.4621212121212119</v>
      </c>
      <c r="AY10" s="16">
        <f t="shared" si="128"/>
        <v>2.4621212121212119</v>
      </c>
      <c r="AZ10" s="16">
        <f t="shared" ref="AZ10:BK10" si="129">AY10</f>
        <v>2.4621212121212119</v>
      </c>
      <c r="BA10" s="16">
        <f t="shared" si="129"/>
        <v>2.4621212121212119</v>
      </c>
      <c r="BB10" s="16">
        <f t="shared" si="129"/>
        <v>2.4621212121212119</v>
      </c>
      <c r="BC10" s="16">
        <f t="shared" si="129"/>
        <v>2.4621212121212119</v>
      </c>
      <c r="BD10" s="16">
        <f t="shared" si="129"/>
        <v>2.4621212121212119</v>
      </c>
      <c r="BE10" s="16">
        <f t="shared" si="129"/>
        <v>2.4621212121212119</v>
      </c>
      <c r="BF10" s="16">
        <f t="shared" si="129"/>
        <v>2.4621212121212119</v>
      </c>
      <c r="BG10" s="16">
        <f t="shared" si="129"/>
        <v>2.4621212121212119</v>
      </c>
      <c r="BH10" s="16">
        <f t="shared" si="129"/>
        <v>2.4621212121212119</v>
      </c>
      <c r="BI10" s="16">
        <f t="shared" si="129"/>
        <v>2.4621212121212119</v>
      </c>
      <c r="BJ10" s="16">
        <f t="shared" si="129"/>
        <v>2.4621212121212119</v>
      </c>
      <c r="BK10" s="16">
        <f t="shared" si="129"/>
        <v>2.4621212121212119</v>
      </c>
      <c r="BL10" s="16">
        <f t="shared" ref="BL10:BL11" si="130">BK10</f>
        <v>2.4621212121212119</v>
      </c>
      <c r="BM10" s="16">
        <f t="shared" ref="BM10:BM11" si="131">BL10</f>
        <v>2.4621212121212119</v>
      </c>
      <c r="BN10" s="16">
        <f t="shared" ref="BN10:BN11" si="132">BM10</f>
        <v>2.4621212121212119</v>
      </c>
      <c r="BO10" s="16">
        <f t="shared" ref="BO10:BO11" si="133">BN10</f>
        <v>2.4621212121212119</v>
      </c>
      <c r="BP10" s="16">
        <f t="shared" ref="BP10:BP11" si="134">BO10</f>
        <v>2.4621212121212119</v>
      </c>
      <c r="BQ10" s="16">
        <f t="shared" ref="BQ10:BQ11" si="135">BP10</f>
        <v>2.4621212121212119</v>
      </c>
      <c r="BR10" s="16">
        <f t="shared" ref="BR10:BR11" si="136">BQ10</f>
        <v>2.4621212121212119</v>
      </c>
      <c r="BS10" s="16">
        <f t="shared" ref="BS10:BS11" si="137">BR10</f>
        <v>2.4621212121212119</v>
      </c>
      <c r="BT10" s="16">
        <f t="shared" ref="BT10:BT11" si="138">BS10</f>
        <v>2.4621212121212119</v>
      </c>
      <c r="BU10" s="16">
        <f t="shared" ref="BU10:BU11" si="139">BT10</f>
        <v>2.4621212121212119</v>
      </c>
      <c r="BV10" s="16">
        <f t="shared" ref="BV10:BV11" si="140">BU10</f>
        <v>2.4621212121212119</v>
      </c>
      <c r="BW10" s="16">
        <f t="shared" ref="BW10:BW11" si="141">BV10</f>
        <v>2.4621212121212119</v>
      </c>
      <c r="BX10" s="16">
        <f t="shared" ref="BX10:BX11" si="142">BW10</f>
        <v>2.4621212121212119</v>
      </c>
      <c r="BY10" s="16">
        <f t="shared" ref="BY10:BY11" si="143">BX10</f>
        <v>2.4621212121212119</v>
      </c>
      <c r="BZ10" s="16">
        <f t="shared" ref="BZ10:BZ11" si="144">BY10</f>
        <v>2.4621212121212119</v>
      </c>
      <c r="CA10" s="16">
        <f t="shared" ref="CA10:CA11" si="145">BZ10</f>
        <v>2.4621212121212119</v>
      </c>
      <c r="CB10" s="16">
        <f t="shared" ref="CB10:CB11" si="146">CA10</f>
        <v>2.4621212121212119</v>
      </c>
      <c r="CC10" s="16">
        <f t="shared" ref="CC10:CC11" si="147">CB10</f>
        <v>2.4621212121212119</v>
      </c>
      <c r="CD10" s="16">
        <f t="shared" ref="CD10:CD11" si="148">CC10</f>
        <v>2.4621212121212119</v>
      </c>
      <c r="CE10" s="16">
        <f t="shared" ref="CE10:CE11" si="149">CD10</f>
        <v>2.4621212121212119</v>
      </c>
      <c r="CF10" s="16">
        <f t="shared" ref="CF10:CF11" si="150">CE10</f>
        <v>2.4621212121212119</v>
      </c>
      <c r="CG10" s="16">
        <f t="shared" ref="CG10:CG11" si="151">CF10</f>
        <v>2.4621212121212119</v>
      </c>
      <c r="CH10" s="16">
        <f t="shared" ref="CH10:CH11" si="152">CG10</f>
        <v>2.4621212121212119</v>
      </c>
      <c r="CI10" s="16">
        <f t="shared" ref="CI10:CI11" si="153">CH10</f>
        <v>2.4621212121212119</v>
      </c>
      <c r="CJ10" s="16">
        <f t="shared" ref="CJ10:CJ11" si="154">CI10</f>
        <v>2.4621212121212119</v>
      </c>
      <c r="CK10" s="16">
        <f t="shared" ref="CK10:CK11" si="155">CJ10</f>
        <v>2.4621212121212119</v>
      </c>
      <c r="CL10" s="16">
        <f t="shared" ref="CL10:CL11" si="156">CK10</f>
        <v>2.4621212121212119</v>
      </c>
      <c r="CM10" s="16">
        <f t="shared" ref="CM10:CM11" si="157">CL10</f>
        <v>2.4621212121212119</v>
      </c>
      <c r="CN10" s="16">
        <f t="shared" ref="CN10:CN11" si="158">CM10</f>
        <v>2.4621212121212119</v>
      </c>
      <c r="CO10" s="16">
        <f t="shared" ref="CO10:CO11" si="159">CN10</f>
        <v>2.4621212121212119</v>
      </c>
      <c r="CP10" s="16">
        <f t="shared" ref="CP10:CP11" si="160">CO10</f>
        <v>2.4621212121212119</v>
      </c>
      <c r="CQ10" s="16">
        <f t="shared" ref="CQ10:CQ11" si="161">CP10</f>
        <v>2.4621212121212119</v>
      </c>
      <c r="CR10" s="16">
        <f t="shared" ref="CR10:CR11" si="162">CQ10</f>
        <v>2.4621212121212119</v>
      </c>
      <c r="CS10" s="16">
        <f t="shared" ref="CS10:CS11" si="163">CR10</f>
        <v>2.4621212121212119</v>
      </c>
      <c r="CT10" s="16">
        <f t="shared" ref="CT10:CT11" si="164">CS10</f>
        <v>2.4621212121212119</v>
      </c>
      <c r="CU10" s="16">
        <f t="shared" ref="CU10:CU11" si="165">CT10</f>
        <v>2.4621212121212119</v>
      </c>
      <c r="CV10" s="16">
        <f t="shared" ref="CV10:CV11" si="166">CU10</f>
        <v>2.4621212121212119</v>
      </c>
      <c r="CW10" s="16">
        <f t="shared" ref="CW10:CW11" si="167">CV10</f>
        <v>2.4621212121212119</v>
      </c>
      <c r="CX10" s="16">
        <f t="shared" ref="CX10:CX11" si="168">CW10</f>
        <v>2.4621212121212119</v>
      </c>
      <c r="CY10" s="16">
        <f t="shared" ref="CY10:CY11" si="169">CX10</f>
        <v>2.4621212121212119</v>
      </c>
      <c r="CZ10" s="16">
        <f t="shared" ref="CZ10:CZ11" si="170">CY10</f>
        <v>2.4621212121212119</v>
      </c>
      <c r="DA10" s="16">
        <f t="shared" ref="DA10:DA11" si="171">CZ10</f>
        <v>2.4621212121212119</v>
      </c>
      <c r="DB10" s="16">
        <f t="shared" ref="DB10:DB11" si="172">DA10</f>
        <v>2.4621212121212119</v>
      </c>
      <c r="DC10" s="16">
        <f t="shared" ref="DC10:DC11" si="173">DB10</f>
        <v>2.4621212121212119</v>
      </c>
      <c r="DD10" s="16">
        <f t="shared" ref="DD10:DD11" si="174">DC10</f>
        <v>2.4621212121212119</v>
      </c>
      <c r="DE10" s="16">
        <f t="shared" ref="DE10:DE11" si="175">DD10</f>
        <v>2.4621212121212119</v>
      </c>
      <c r="DF10" s="16">
        <f t="shared" ref="DF10:DF11" si="176">DE10</f>
        <v>2.4621212121212119</v>
      </c>
      <c r="DG10" s="16">
        <f t="shared" ref="DG10:DG11" si="177">DF10</f>
        <v>2.4621212121212119</v>
      </c>
      <c r="DH10" s="16">
        <f t="shared" ref="DH10:DH11" si="178">DG10</f>
        <v>2.4621212121212119</v>
      </c>
      <c r="DI10" s="16">
        <f t="shared" ref="DI10:DI11" si="179">DH10</f>
        <v>2.4621212121212119</v>
      </c>
      <c r="DJ10" s="16">
        <f t="shared" ref="DJ10:DJ11" si="180">DI10</f>
        <v>2.4621212121212119</v>
      </c>
      <c r="DK10" s="16">
        <f t="shared" ref="DK10:DK11" si="181">DJ10</f>
        <v>2.4621212121212119</v>
      </c>
      <c r="DL10" s="16">
        <f t="shared" ref="DL10:DL11" si="182">DK10</f>
        <v>2.4621212121212119</v>
      </c>
      <c r="DM10" s="16">
        <f t="shared" ref="DM10:DM11" si="183">DL10</f>
        <v>2.4621212121212119</v>
      </c>
      <c r="DN10" s="16">
        <f t="shared" ref="DN10:DN11" si="184">DM10</f>
        <v>2.4621212121212119</v>
      </c>
      <c r="DO10" s="16">
        <f t="shared" ref="DO10:DO11" si="185">DN10</f>
        <v>2.4621212121212119</v>
      </c>
      <c r="DP10" s="16">
        <f t="shared" ref="DP10:DP11" si="186">DO10</f>
        <v>2.4621212121212119</v>
      </c>
      <c r="DQ10" s="47">
        <f t="shared" ref="DQ10:DQ11" si="187">DP10</f>
        <v>2.4621212121212119</v>
      </c>
      <c r="DR10" s="47">
        <f t="shared" ref="DR10:DR11" si="188">DQ10</f>
        <v>2.4621212121212119</v>
      </c>
      <c r="DS10" s="47">
        <f t="shared" ref="DS10:DS11" si="189">DR10</f>
        <v>2.4621212121212119</v>
      </c>
    </row>
    <row r="11" spans="2:123" x14ac:dyDescent="0.45">
      <c r="B11" s="1" t="s">
        <v>16</v>
      </c>
      <c r="C11" s="16"/>
      <c r="D11" s="16"/>
      <c r="E11" s="16"/>
      <c r="F11" s="16"/>
      <c r="G11" s="18">
        <f>'HotSaasCo Data'!E32</f>
        <v>0.17045454545454544</v>
      </c>
      <c r="H11" s="17">
        <f>G11</f>
        <v>0.17045454545454544</v>
      </c>
      <c r="I11" s="17">
        <f t="shared" si="127"/>
        <v>0.17045454545454544</v>
      </c>
      <c r="J11" s="17">
        <f t="shared" si="127"/>
        <v>0.17045454545454544</v>
      </c>
      <c r="K11" s="17">
        <f t="shared" si="127"/>
        <v>0.17045454545454544</v>
      </c>
      <c r="L11" s="17">
        <f t="shared" si="127"/>
        <v>0.17045454545454544</v>
      </c>
      <c r="M11" s="17">
        <f t="shared" ref="M11:AY11" si="190">L11</f>
        <v>0.17045454545454544</v>
      </c>
      <c r="N11" s="17">
        <f t="shared" si="190"/>
        <v>0.17045454545454544</v>
      </c>
      <c r="O11" s="17">
        <f t="shared" si="190"/>
        <v>0.17045454545454544</v>
      </c>
      <c r="P11" s="17">
        <f t="shared" si="190"/>
        <v>0.17045454545454544</v>
      </c>
      <c r="Q11" s="17">
        <f t="shared" si="190"/>
        <v>0.17045454545454544</v>
      </c>
      <c r="R11" s="17">
        <f t="shared" si="190"/>
        <v>0.17045454545454544</v>
      </c>
      <c r="S11" s="17">
        <f t="shared" si="190"/>
        <v>0.17045454545454544</v>
      </c>
      <c r="T11" s="17">
        <f t="shared" si="190"/>
        <v>0.17045454545454544</v>
      </c>
      <c r="U11" s="17">
        <f t="shared" si="190"/>
        <v>0.17045454545454544</v>
      </c>
      <c r="V11" s="17">
        <f t="shared" si="190"/>
        <v>0.17045454545454544</v>
      </c>
      <c r="W11" s="17">
        <f t="shared" si="190"/>
        <v>0.17045454545454544</v>
      </c>
      <c r="X11" s="17">
        <f t="shared" si="190"/>
        <v>0.17045454545454544</v>
      </c>
      <c r="Y11" s="17">
        <f t="shared" si="190"/>
        <v>0.17045454545454544</v>
      </c>
      <c r="Z11" s="17">
        <f t="shared" si="190"/>
        <v>0.17045454545454544</v>
      </c>
      <c r="AA11" s="17">
        <f t="shared" si="190"/>
        <v>0.17045454545454544</v>
      </c>
      <c r="AB11" s="17">
        <f t="shared" si="190"/>
        <v>0.17045454545454544</v>
      </c>
      <c r="AC11" s="17">
        <f t="shared" si="190"/>
        <v>0.17045454545454544</v>
      </c>
      <c r="AD11" s="17">
        <f t="shared" si="190"/>
        <v>0.17045454545454544</v>
      </c>
      <c r="AE11" s="17">
        <f t="shared" si="190"/>
        <v>0.17045454545454544</v>
      </c>
      <c r="AF11" s="17">
        <f t="shared" si="190"/>
        <v>0.17045454545454544</v>
      </c>
      <c r="AG11" s="17">
        <f t="shared" si="190"/>
        <v>0.17045454545454544</v>
      </c>
      <c r="AH11" s="17">
        <f t="shared" si="190"/>
        <v>0.17045454545454544</v>
      </c>
      <c r="AI11" s="17">
        <f t="shared" si="190"/>
        <v>0.17045454545454544</v>
      </c>
      <c r="AJ11" s="17">
        <f t="shared" si="190"/>
        <v>0.17045454545454544</v>
      </c>
      <c r="AK11" s="17">
        <f t="shared" si="190"/>
        <v>0.17045454545454544</v>
      </c>
      <c r="AL11" s="17">
        <f t="shared" si="190"/>
        <v>0.17045454545454544</v>
      </c>
      <c r="AM11" s="17">
        <f t="shared" si="190"/>
        <v>0.17045454545454544</v>
      </c>
      <c r="AN11" s="17">
        <f t="shared" si="190"/>
        <v>0.17045454545454544</v>
      </c>
      <c r="AO11" s="17">
        <f t="shared" si="190"/>
        <v>0.17045454545454544</v>
      </c>
      <c r="AP11" s="17">
        <f t="shared" si="190"/>
        <v>0.17045454545454544</v>
      </c>
      <c r="AQ11" s="17">
        <f t="shared" si="190"/>
        <v>0.17045454545454544</v>
      </c>
      <c r="AR11" s="17">
        <f t="shared" si="190"/>
        <v>0.17045454545454544</v>
      </c>
      <c r="AS11" s="17">
        <f t="shared" si="190"/>
        <v>0.17045454545454544</v>
      </c>
      <c r="AT11" s="17">
        <f t="shared" si="190"/>
        <v>0.17045454545454544</v>
      </c>
      <c r="AU11" s="17">
        <f t="shared" si="190"/>
        <v>0.17045454545454544</v>
      </c>
      <c r="AV11" s="17">
        <f t="shared" si="190"/>
        <v>0.17045454545454544</v>
      </c>
      <c r="AW11" s="17">
        <f t="shared" si="190"/>
        <v>0.17045454545454544</v>
      </c>
      <c r="AX11" s="17">
        <f t="shared" si="190"/>
        <v>0.17045454545454544</v>
      </c>
      <c r="AY11" s="17">
        <f t="shared" si="190"/>
        <v>0.17045454545454544</v>
      </c>
      <c r="AZ11" s="17">
        <f t="shared" ref="AZ11:BK11" si="191">AY11</f>
        <v>0.17045454545454544</v>
      </c>
      <c r="BA11" s="17">
        <f t="shared" si="191"/>
        <v>0.17045454545454544</v>
      </c>
      <c r="BB11" s="17">
        <f t="shared" si="191"/>
        <v>0.17045454545454544</v>
      </c>
      <c r="BC11" s="17">
        <f t="shared" si="191"/>
        <v>0.17045454545454544</v>
      </c>
      <c r="BD11" s="17">
        <f t="shared" si="191"/>
        <v>0.17045454545454544</v>
      </c>
      <c r="BE11" s="17">
        <f t="shared" si="191"/>
        <v>0.17045454545454544</v>
      </c>
      <c r="BF11" s="17">
        <f t="shared" si="191"/>
        <v>0.17045454545454544</v>
      </c>
      <c r="BG11" s="17">
        <f t="shared" si="191"/>
        <v>0.17045454545454544</v>
      </c>
      <c r="BH11" s="17">
        <f t="shared" si="191"/>
        <v>0.17045454545454544</v>
      </c>
      <c r="BI11" s="17">
        <f t="shared" si="191"/>
        <v>0.17045454545454544</v>
      </c>
      <c r="BJ11" s="17">
        <f t="shared" si="191"/>
        <v>0.17045454545454544</v>
      </c>
      <c r="BK11" s="17">
        <f t="shared" si="191"/>
        <v>0.17045454545454544</v>
      </c>
      <c r="BL11" s="17">
        <f t="shared" si="130"/>
        <v>0.17045454545454544</v>
      </c>
      <c r="BM11" s="17">
        <f t="shared" si="131"/>
        <v>0.17045454545454544</v>
      </c>
      <c r="BN11" s="17">
        <f t="shared" si="132"/>
        <v>0.17045454545454544</v>
      </c>
      <c r="BO11" s="17">
        <f t="shared" si="133"/>
        <v>0.17045454545454544</v>
      </c>
      <c r="BP11" s="17">
        <f t="shared" si="134"/>
        <v>0.17045454545454544</v>
      </c>
      <c r="BQ11" s="17">
        <f t="shared" si="135"/>
        <v>0.17045454545454544</v>
      </c>
      <c r="BR11" s="17">
        <f t="shared" si="136"/>
        <v>0.17045454545454544</v>
      </c>
      <c r="BS11" s="17">
        <f t="shared" si="137"/>
        <v>0.17045454545454544</v>
      </c>
      <c r="BT11" s="17">
        <f t="shared" si="138"/>
        <v>0.17045454545454544</v>
      </c>
      <c r="BU11" s="17">
        <f t="shared" si="139"/>
        <v>0.17045454545454544</v>
      </c>
      <c r="BV11" s="17">
        <f t="shared" si="140"/>
        <v>0.17045454545454544</v>
      </c>
      <c r="BW11" s="17">
        <f t="shared" si="141"/>
        <v>0.17045454545454544</v>
      </c>
      <c r="BX11" s="17">
        <f t="shared" si="142"/>
        <v>0.17045454545454544</v>
      </c>
      <c r="BY11" s="17">
        <f t="shared" si="143"/>
        <v>0.17045454545454544</v>
      </c>
      <c r="BZ11" s="17">
        <f t="shared" si="144"/>
        <v>0.17045454545454544</v>
      </c>
      <c r="CA11" s="17">
        <f t="shared" si="145"/>
        <v>0.17045454545454544</v>
      </c>
      <c r="CB11" s="17">
        <f t="shared" si="146"/>
        <v>0.17045454545454544</v>
      </c>
      <c r="CC11" s="17">
        <f t="shared" si="147"/>
        <v>0.17045454545454544</v>
      </c>
      <c r="CD11" s="17">
        <f t="shared" si="148"/>
        <v>0.17045454545454544</v>
      </c>
      <c r="CE11" s="17">
        <f t="shared" si="149"/>
        <v>0.17045454545454544</v>
      </c>
      <c r="CF11" s="17">
        <f t="shared" si="150"/>
        <v>0.17045454545454544</v>
      </c>
      <c r="CG11" s="17">
        <f t="shared" si="151"/>
        <v>0.17045454545454544</v>
      </c>
      <c r="CH11" s="17">
        <f t="shared" si="152"/>
        <v>0.17045454545454544</v>
      </c>
      <c r="CI11" s="17">
        <f t="shared" si="153"/>
        <v>0.17045454545454544</v>
      </c>
      <c r="CJ11" s="17">
        <f t="shared" si="154"/>
        <v>0.17045454545454544</v>
      </c>
      <c r="CK11" s="17">
        <f t="shared" si="155"/>
        <v>0.17045454545454544</v>
      </c>
      <c r="CL11" s="17">
        <f t="shared" si="156"/>
        <v>0.17045454545454544</v>
      </c>
      <c r="CM11" s="17">
        <f t="shared" si="157"/>
        <v>0.17045454545454544</v>
      </c>
      <c r="CN11" s="17">
        <f t="shared" si="158"/>
        <v>0.17045454545454544</v>
      </c>
      <c r="CO11" s="17">
        <f t="shared" si="159"/>
        <v>0.17045454545454544</v>
      </c>
      <c r="CP11" s="17">
        <f t="shared" si="160"/>
        <v>0.17045454545454544</v>
      </c>
      <c r="CQ11" s="17">
        <f t="shared" si="161"/>
        <v>0.17045454545454544</v>
      </c>
      <c r="CR11" s="17">
        <f t="shared" si="162"/>
        <v>0.17045454545454544</v>
      </c>
      <c r="CS11" s="17">
        <f t="shared" si="163"/>
        <v>0.17045454545454544</v>
      </c>
      <c r="CT11" s="17">
        <f t="shared" si="164"/>
        <v>0.17045454545454544</v>
      </c>
      <c r="CU11" s="17">
        <f t="shared" si="165"/>
        <v>0.17045454545454544</v>
      </c>
      <c r="CV11" s="17">
        <f t="shared" si="166"/>
        <v>0.17045454545454544</v>
      </c>
      <c r="CW11" s="17">
        <f t="shared" si="167"/>
        <v>0.17045454545454544</v>
      </c>
      <c r="CX11" s="17">
        <f t="shared" si="168"/>
        <v>0.17045454545454544</v>
      </c>
      <c r="CY11" s="17">
        <f t="shared" si="169"/>
        <v>0.17045454545454544</v>
      </c>
      <c r="CZ11" s="17">
        <f t="shared" si="170"/>
        <v>0.17045454545454544</v>
      </c>
      <c r="DA11" s="17">
        <f t="shared" si="171"/>
        <v>0.17045454545454544</v>
      </c>
      <c r="DB11" s="17">
        <f t="shared" si="172"/>
        <v>0.17045454545454544</v>
      </c>
      <c r="DC11" s="17">
        <f t="shared" si="173"/>
        <v>0.17045454545454544</v>
      </c>
      <c r="DD11" s="17">
        <f t="shared" si="174"/>
        <v>0.17045454545454544</v>
      </c>
      <c r="DE11" s="17">
        <f t="shared" si="175"/>
        <v>0.17045454545454544</v>
      </c>
      <c r="DF11" s="17">
        <f t="shared" si="176"/>
        <v>0.17045454545454544</v>
      </c>
      <c r="DG11" s="17">
        <f t="shared" si="177"/>
        <v>0.17045454545454544</v>
      </c>
      <c r="DH11" s="17">
        <f t="shared" si="178"/>
        <v>0.17045454545454544</v>
      </c>
      <c r="DI11" s="17">
        <f t="shared" si="179"/>
        <v>0.17045454545454544</v>
      </c>
      <c r="DJ11" s="17">
        <f t="shared" si="180"/>
        <v>0.17045454545454544</v>
      </c>
      <c r="DK11" s="17">
        <f t="shared" si="181"/>
        <v>0.17045454545454544</v>
      </c>
      <c r="DL11" s="17">
        <f t="shared" si="182"/>
        <v>0.17045454545454544</v>
      </c>
      <c r="DM11" s="17">
        <f t="shared" si="183"/>
        <v>0.17045454545454544</v>
      </c>
      <c r="DN11" s="17">
        <f t="shared" si="184"/>
        <v>0.17045454545454544</v>
      </c>
      <c r="DO11" s="17">
        <f t="shared" si="185"/>
        <v>0.17045454545454544</v>
      </c>
      <c r="DP11" s="17">
        <f t="shared" si="186"/>
        <v>0.17045454545454544</v>
      </c>
      <c r="DQ11" s="48">
        <f t="shared" si="187"/>
        <v>0.17045454545454544</v>
      </c>
      <c r="DR11" s="48">
        <f t="shared" si="188"/>
        <v>0.17045454545454544</v>
      </c>
      <c r="DS11" s="48">
        <f t="shared" si="189"/>
        <v>0.17045454545454544</v>
      </c>
    </row>
    <row r="12" spans="2:123" x14ac:dyDescent="0.45">
      <c r="B12" s="6" t="s">
        <v>33</v>
      </c>
      <c r="C12" s="31"/>
      <c r="D12" s="31">
        <f>SUM(D9:D11)</f>
        <v>21.666666666666668</v>
      </c>
      <c r="E12" s="31">
        <f t="shared" ref="E12:L12" si="192">SUM(E9:E11)</f>
        <v>21.666666666666668</v>
      </c>
      <c r="F12" s="31">
        <f t="shared" si="192"/>
        <v>21.666666666666668</v>
      </c>
      <c r="G12" s="31">
        <f t="shared" si="192"/>
        <v>2.6325757575757573</v>
      </c>
      <c r="H12" s="31">
        <f t="shared" si="192"/>
        <v>2.6325757575757573</v>
      </c>
      <c r="I12" s="31">
        <f t="shared" si="192"/>
        <v>2.6325757575757573</v>
      </c>
      <c r="J12" s="31">
        <f t="shared" si="192"/>
        <v>2.6325757575757573</v>
      </c>
      <c r="K12" s="31">
        <f t="shared" si="192"/>
        <v>2.6325757575757573</v>
      </c>
      <c r="L12" s="31">
        <f t="shared" si="192"/>
        <v>2.6325757575757573</v>
      </c>
      <c r="M12" s="31">
        <f t="shared" ref="M12:AR12" si="193">SUM(M9:M11)</f>
        <v>2.6325757575757573</v>
      </c>
      <c r="N12" s="31">
        <f t="shared" si="193"/>
        <v>2.6325757575757573</v>
      </c>
      <c r="O12" s="31">
        <f t="shared" si="193"/>
        <v>2.6325757575757573</v>
      </c>
      <c r="P12" s="31">
        <f t="shared" si="193"/>
        <v>2.6325757575757573</v>
      </c>
      <c r="Q12" s="31">
        <f t="shared" si="193"/>
        <v>2.6325757575757573</v>
      </c>
      <c r="R12" s="31">
        <f t="shared" si="193"/>
        <v>2.6325757575757573</v>
      </c>
      <c r="S12" s="31">
        <f t="shared" si="193"/>
        <v>2.6325757575757573</v>
      </c>
      <c r="T12" s="31">
        <f t="shared" si="193"/>
        <v>2.6325757575757573</v>
      </c>
      <c r="U12" s="31">
        <f t="shared" si="193"/>
        <v>2.6325757575757573</v>
      </c>
      <c r="V12" s="31">
        <f t="shared" si="193"/>
        <v>2.6325757575757573</v>
      </c>
      <c r="W12" s="31">
        <f t="shared" si="193"/>
        <v>2.6325757575757573</v>
      </c>
      <c r="X12" s="31">
        <f t="shared" si="193"/>
        <v>2.6325757575757573</v>
      </c>
      <c r="Y12" s="31">
        <f t="shared" si="193"/>
        <v>2.6325757575757573</v>
      </c>
      <c r="Z12" s="31">
        <f t="shared" si="193"/>
        <v>2.6325757575757573</v>
      </c>
      <c r="AA12" s="31">
        <f t="shared" si="193"/>
        <v>2.6325757575757573</v>
      </c>
      <c r="AB12" s="31">
        <f t="shared" si="193"/>
        <v>2.6325757575757573</v>
      </c>
      <c r="AC12" s="31">
        <f t="shared" si="193"/>
        <v>2.6325757575757573</v>
      </c>
      <c r="AD12" s="31">
        <f t="shared" si="193"/>
        <v>2.6325757575757573</v>
      </c>
      <c r="AE12" s="31">
        <f t="shared" si="193"/>
        <v>2.6325757575757573</v>
      </c>
      <c r="AF12" s="31">
        <f t="shared" si="193"/>
        <v>2.6325757575757573</v>
      </c>
      <c r="AG12" s="31">
        <f t="shared" si="193"/>
        <v>2.6325757575757573</v>
      </c>
      <c r="AH12" s="31">
        <f t="shared" si="193"/>
        <v>2.6325757575757573</v>
      </c>
      <c r="AI12" s="31">
        <f t="shared" si="193"/>
        <v>2.6325757575757573</v>
      </c>
      <c r="AJ12" s="31">
        <f t="shared" si="193"/>
        <v>2.6325757575757573</v>
      </c>
      <c r="AK12" s="31">
        <f t="shared" si="193"/>
        <v>2.6325757575757573</v>
      </c>
      <c r="AL12" s="31">
        <f t="shared" si="193"/>
        <v>2.6325757575757573</v>
      </c>
      <c r="AM12" s="31">
        <f t="shared" si="193"/>
        <v>2.6325757575757573</v>
      </c>
      <c r="AN12" s="31">
        <f t="shared" si="193"/>
        <v>2.6325757575757573</v>
      </c>
      <c r="AO12" s="31">
        <f t="shared" si="193"/>
        <v>2.6325757575757573</v>
      </c>
      <c r="AP12" s="31">
        <f t="shared" si="193"/>
        <v>2.6325757575757573</v>
      </c>
      <c r="AQ12" s="31">
        <f t="shared" si="193"/>
        <v>2.6325757575757573</v>
      </c>
      <c r="AR12" s="31">
        <f t="shared" si="193"/>
        <v>2.6325757575757573</v>
      </c>
      <c r="AS12" s="31">
        <f t="shared" ref="AS12:BK12" si="194">SUM(AS9:AS11)</f>
        <v>2.6325757575757573</v>
      </c>
      <c r="AT12" s="31">
        <f t="shared" si="194"/>
        <v>2.6325757575757573</v>
      </c>
      <c r="AU12" s="31">
        <f t="shared" si="194"/>
        <v>2.6325757575757573</v>
      </c>
      <c r="AV12" s="31">
        <f t="shared" si="194"/>
        <v>2.6325757575757573</v>
      </c>
      <c r="AW12" s="31">
        <f t="shared" si="194"/>
        <v>2.6325757575757573</v>
      </c>
      <c r="AX12" s="31">
        <f t="shared" si="194"/>
        <v>2.6325757575757573</v>
      </c>
      <c r="AY12" s="31">
        <f t="shared" si="194"/>
        <v>2.6325757575757573</v>
      </c>
      <c r="AZ12" s="31">
        <f t="shared" si="194"/>
        <v>2.6325757575757573</v>
      </c>
      <c r="BA12" s="31">
        <f t="shared" si="194"/>
        <v>2.6325757575757573</v>
      </c>
      <c r="BB12" s="31">
        <f t="shared" si="194"/>
        <v>2.6325757575757573</v>
      </c>
      <c r="BC12" s="31">
        <f t="shared" si="194"/>
        <v>2.6325757575757573</v>
      </c>
      <c r="BD12" s="31">
        <f t="shared" si="194"/>
        <v>2.6325757575757573</v>
      </c>
      <c r="BE12" s="31">
        <f t="shared" si="194"/>
        <v>2.6325757575757573</v>
      </c>
      <c r="BF12" s="31">
        <f t="shared" si="194"/>
        <v>2.6325757575757573</v>
      </c>
      <c r="BG12" s="31">
        <f t="shared" si="194"/>
        <v>2.6325757575757573</v>
      </c>
      <c r="BH12" s="31">
        <f t="shared" si="194"/>
        <v>2.6325757575757573</v>
      </c>
      <c r="BI12" s="31">
        <f t="shared" si="194"/>
        <v>2.6325757575757573</v>
      </c>
      <c r="BJ12" s="31">
        <f t="shared" si="194"/>
        <v>2.6325757575757573</v>
      </c>
      <c r="BK12" s="31">
        <f t="shared" si="194"/>
        <v>2.6325757575757573</v>
      </c>
      <c r="BL12" s="31">
        <f t="shared" ref="BL12" si="195">SUM(BL9:BL11)</f>
        <v>2.6325757575757573</v>
      </c>
      <c r="BM12" s="31">
        <f t="shared" ref="BM12" si="196">SUM(BM9:BM11)</f>
        <v>2.6325757575757573</v>
      </c>
      <c r="BN12" s="31">
        <f t="shared" ref="BN12" si="197">SUM(BN9:BN11)</f>
        <v>2.6325757575757573</v>
      </c>
      <c r="BO12" s="31">
        <f t="shared" ref="BO12" si="198">SUM(BO9:BO11)</f>
        <v>2.6325757575757573</v>
      </c>
      <c r="BP12" s="31">
        <f t="shared" ref="BP12" si="199">SUM(BP9:BP11)</f>
        <v>2.6325757575757573</v>
      </c>
      <c r="BQ12" s="31">
        <f t="shared" ref="BQ12" si="200">SUM(BQ9:BQ11)</f>
        <v>2.6325757575757573</v>
      </c>
      <c r="BR12" s="31">
        <f t="shared" ref="BR12" si="201">SUM(BR9:BR11)</f>
        <v>2.6325757575757573</v>
      </c>
      <c r="BS12" s="31">
        <f t="shared" ref="BS12" si="202">SUM(BS9:BS11)</f>
        <v>2.6325757575757573</v>
      </c>
      <c r="BT12" s="31">
        <f t="shared" ref="BT12" si="203">SUM(BT9:BT11)</f>
        <v>2.6325757575757573</v>
      </c>
      <c r="BU12" s="31">
        <f t="shared" ref="BU12" si="204">SUM(BU9:BU11)</f>
        <v>2.6325757575757573</v>
      </c>
      <c r="BV12" s="31">
        <f t="shared" ref="BV12" si="205">SUM(BV9:BV11)</f>
        <v>2.6325757575757573</v>
      </c>
      <c r="BW12" s="31">
        <f t="shared" ref="BW12" si="206">SUM(BW9:BW11)</f>
        <v>2.6325757575757573</v>
      </c>
      <c r="BX12" s="31">
        <f t="shared" ref="BX12" si="207">SUM(BX9:BX11)</f>
        <v>2.6325757575757573</v>
      </c>
      <c r="BY12" s="31">
        <f t="shared" ref="BY12" si="208">SUM(BY9:BY11)</f>
        <v>2.6325757575757573</v>
      </c>
      <c r="BZ12" s="31">
        <f t="shared" ref="BZ12" si="209">SUM(BZ9:BZ11)</f>
        <v>2.6325757575757573</v>
      </c>
      <c r="CA12" s="31">
        <f t="shared" ref="CA12" si="210">SUM(CA9:CA11)</f>
        <v>2.6325757575757573</v>
      </c>
      <c r="CB12" s="31">
        <f t="shared" ref="CB12" si="211">SUM(CB9:CB11)</f>
        <v>2.6325757575757573</v>
      </c>
      <c r="CC12" s="31">
        <f t="shared" ref="CC12" si="212">SUM(CC9:CC11)</f>
        <v>2.6325757575757573</v>
      </c>
      <c r="CD12" s="31">
        <f t="shared" ref="CD12" si="213">SUM(CD9:CD11)</f>
        <v>2.6325757575757573</v>
      </c>
      <c r="CE12" s="31">
        <f t="shared" ref="CE12" si="214">SUM(CE9:CE11)</f>
        <v>2.6325757575757573</v>
      </c>
      <c r="CF12" s="31">
        <f t="shared" ref="CF12" si="215">SUM(CF9:CF11)</f>
        <v>2.6325757575757573</v>
      </c>
      <c r="CG12" s="31">
        <f t="shared" ref="CG12" si="216">SUM(CG9:CG11)</f>
        <v>2.6325757575757573</v>
      </c>
      <c r="CH12" s="31">
        <f t="shared" ref="CH12" si="217">SUM(CH9:CH11)</f>
        <v>2.6325757575757573</v>
      </c>
      <c r="CI12" s="31">
        <f t="shared" ref="CI12" si="218">SUM(CI9:CI11)</f>
        <v>2.6325757575757573</v>
      </c>
      <c r="CJ12" s="31">
        <f t="shared" ref="CJ12" si="219">SUM(CJ9:CJ11)</f>
        <v>2.6325757575757573</v>
      </c>
      <c r="CK12" s="31">
        <f t="shared" ref="CK12" si="220">SUM(CK9:CK11)</f>
        <v>2.6325757575757573</v>
      </c>
      <c r="CL12" s="31">
        <f t="shared" ref="CL12" si="221">SUM(CL9:CL11)</f>
        <v>2.6325757575757573</v>
      </c>
      <c r="CM12" s="31">
        <f t="shared" ref="CM12" si="222">SUM(CM9:CM11)</f>
        <v>2.6325757575757573</v>
      </c>
      <c r="CN12" s="31">
        <f t="shared" ref="CN12" si="223">SUM(CN9:CN11)</f>
        <v>2.6325757575757573</v>
      </c>
      <c r="CO12" s="31">
        <f t="shared" ref="CO12" si="224">SUM(CO9:CO11)</f>
        <v>2.6325757575757573</v>
      </c>
      <c r="CP12" s="31">
        <f t="shared" ref="CP12" si="225">SUM(CP9:CP11)</f>
        <v>2.6325757575757573</v>
      </c>
      <c r="CQ12" s="31">
        <f t="shared" ref="CQ12" si="226">SUM(CQ9:CQ11)</f>
        <v>2.6325757575757573</v>
      </c>
      <c r="CR12" s="31">
        <f t="shared" ref="CR12" si="227">SUM(CR9:CR11)</f>
        <v>2.6325757575757573</v>
      </c>
      <c r="CS12" s="31">
        <f t="shared" ref="CS12" si="228">SUM(CS9:CS11)</f>
        <v>2.6325757575757573</v>
      </c>
      <c r="CT12" s="31">
        <f t="shared" ref="CT12" si="229">SUM(CT9:CT11)</f>
        <v>2.6325757575757573</v>
      </c>
      <c r="CU12" s="31">
        <f t="shared" ref="CU12" si="230">SUM(CU9:CU11)</f>
        <v>2.6325757575757573</v>
      </c>
      <c r="CV12" s="31">
        <f t="shared" ref="CV12" si="231">SUM(CV9:CV11)</f>
        <v>2.6325757575757573</v>
      </c>
      <c r="CW12" s="31">
        <f t="shared" ref="CW12" si="232">SUM(CW9:CW11)</f>
        <v>2.6325757575757573</v>
      </c>
      <c r="CX12" s="31">
        <f t="shared" ref="CX12" si="233">SUM(CX9:CX11)</f>
        <v>2.6325757575757573</v>
      </c>
      <c r="CY12" s="31">
        <f t="shared" ref="CY12" si="234">SUM(CY9:CY11)</f>
        <v>2.6325757575757573</v>
      </c>
      <c r="CZ12" s="31">
        <f t="shared" ref="CZ12" si="235">SUM(CZ9:CZ11)</f>
        <v>2.6325757575757573</v>
      </c>
      <c r="DA12" s="31">
        <f t="shared" ref="DA12" si="236">SUM(DA9:DA11)</f>
        <v>2.6325757575757573</v>
      </c>
      <c r="DB12" s="31">
        <f t="shared" ref="DB12" si="237">SUM(DB9:DB11)</f>
        <v>2.6325757575757573</v>
      </c>
      <c r="DC12" s="31">
        <f t="shared" ref="DC12" si="238">SUM(DC9:DC11)</f>
        <v>2.6325757575757573</v>
      </c>
      <c r="DD12" s="31">
        <f t="shared" ref="DD12" si="239">SUM(DD9:DD11)</f>
        <v>2.6325757575757573</v>
      </c>
      <c r="DE12" s="31">
        <f t="shared" ref="DE12" si="240">SUM(DE9:DE11)</f>
        <v>2.6325757575757573</v>
      </c>
      <c r="DF12" s="31">
        <f t="shared" ref="DF12" si="241">SUM(DF9:DF11)</f>
        <v>2.6325757575757573</v>
      </c>
      <c r="DG12" s="31">
        <f t="shared" ref="DG12" si="242">SUM(DG9:DG11)</f>
        <v>2.6325757575757573</v>
      </c>
      <c r="DH12" s="31">
        <f t="shared" ref="DH12" si="243">SUM(DH9:DH11)</f>
        <v>2.6325757575757573</v>
      </c>
      <c r="DI12" s="31">
        <f t="shared" ref="DI12" si="244">SUM(DI9:DI11)</f>
        <v>2.6325757575757573</v>
      </c>
      <c r="DJ12" s="31">
        <f t="shared" ref="DJ12" si="245">SUM(DJ9:DJ11)</f>
        <v>2.6325757575757573</v>
      </c>
      <c r="DK12" s="31">
        <f t="shared" ref="DK12" si="246">SUM(DK9:DK11)</f>
        <v>2.6325757575757573</v>
      </c>
      <c r="DL12" s="31">
        <f t="shared" ref="DL12" si="247">SUM(DL9:DL11)</f>
        <v>2.6325757575757573</v>
      </c>
      <c r="DM12" s="31">
        <f t="shared" ref="DM12" si="248">SUM(DM9:DM11)</f>
        <v>2.6325757575757573</v>
      </c>
      <c r="DN12" s="31">
        <f t="shared" ref="DN12" si="249">SUM(DN9:DN11)</f>
        <v>2.6325757575757573</v>
      </c>
      <c r="DO12" s="31">
        <f t="shared" ref="DO12" si="250">SUM(DO9:DO11)</f>
        <v>2.6325757575757573</v>
      </c>
      <c r="DP12" s="31">
        <f t="shared" ref="DP12" si="251">SUM(DP9:DP11)</f>
        <v>2.6325757575757573</v>
      </c>
      <c r="DQ12" s="49">
        <f t="shared" ref="DQ12" si="252">SUM(DQ9:DQ11)</f>
        <v>2.6325757575757573</v>
      </c>
      <c r="DR12" s="49">
        <f t="shared" ref="DR12" si="253">SUM(DR9:DR11)</f>
        <v>2.6325757575757573</v>
      </c>
      <c r="DS12" s="49">
        <f t="shared" ref="DS12" si="254">SUM(DS9:DS11)</f>
        <v>2.6325757575757573</v>
      </c>
    </row>
    <row r="13" spans="2:123" ht="9" customHeight="1" x14ac:dyDescent="0.45">
      <c r="C13" s="16"/>
      <c r="D13" s="16"/>
      <c r="E13" s="16"/>
      <c r="F13" s="16"/>
      <c r="G13" s="30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47"/>
      <c r="DR13" s="47"/>
      <c r="DS13" s="47"/>
    </row>
    <row r="14" spans="2:123" s="19" customFormat="1" x14ac:dyDescent="0.45">
      <c r="B14" s="19" t="s">
        <v>7</v>
      </c>
      <c r="C14" s="29">
        <f>C5-C12</f>
        <v>0</v>
      </c>
      <c r="D14" s="29">
        <f t="shared" ref="D14:L14" si="255">D5-D12</f>
        <v>-21.666666666666668</v>
      </c>
      <c r="E14" s="29">
        <f t="shared" si="255"/>
        <v>-21.666666666666668</v>
      </c>
      <c r="F14" s="29">
        <f t="shared" si="255"/>
        <v>-21.666666666666668</v>
      </c>
      <c r="G14" s="29">
        <f t="shared" si="255"/>
        <v>18.200757575757574</v>
      </c>
      <c r="H14" s="29">
        <f t="shared" si="255"/>
        <v>18.155504472036501</v>
      </c>
      <c r="I14" s="29">
        <f t="shared" si="255"/>
        <v>18.110349664798459</v>
      </c>
      <c r="J14" s="29">
        <f t="shared" si="255"/>
        <v>18.065292940528835</v>
      </c>
      <c r="K14" s="29">
        <f t="shared" si="255"/>
        <v>18.020334086176817</v>
      </c>
      <c r="L14" s="29">
        <f t="shared" si="255"/>
        <v>17.975472889154357</v>
      </c>
      <c r="M14" s="29">
        <f t="shared" ref="M14:AY14" si="256">M5-M12</f>
        <v>17.930709137335189</v>
      </c>
      <c r="N14" s="29">
        <f t="shared" si="256"/>
        <v>17.886042619053814</v>
      </c>
      <c r="O14" s="29">
        <f t="shared" si="256"/>
        <v>17.841473123104503</v>
      </c>
      <c r="P14" s="29">
        <f t="shared" si="256"/>
        <v>17.797000438740291</v>
      </c>
      <c r="Q14" s="29">
        <f t="shared" si="256"/>
        <v>17.752624355672001</v>
      </c>
      <c r="R14" s="29">
        <f t="shared" si="256"/>
        <v>17.708344664067219</v>
      </c>
      <c r="S14" s="29">
        <f t="shared" si="256"/>
        <v>17.66416115454933</v>
      </c>
      <c r="T14" s="29">
        <f t="shared" si="256"/>
        <v>17.620073618196514</v>
      </c>
      <c r="U14" s="29">
        <f t="shared" si="256"/>
        <v>17.576081846540756</v>
      </c>
      <c r="V14" s="29">
        <f t="shared" si="256"/>
        <v>17.532185631566868</v>
      </c>
      <c r="W14" s="29">
        <f t="shared" si="256"/>
        <v>17.488384765711498</v>
      </c>
      <c r="X14" s="29">
        <f t="shared" si="256"/>
        <v>17.444679041862159</v>
      </c>
      <c r="Y14" s="29">
        <f t="shared" si="256"/>
        <v>17.40106825335624</v>
      </c>
      <c r="Z14" s="29">
        <f t="shared" si="256"/>
        <v>17.357552193980027</v>
      </c>
      <c r="AA14" s="29">
        <f t="shared" si="256"/>
        <v>17.314130657967741</v>
      </c>
      <c r="AB14" s="29">
        <f t="shared" si="256"/>
        <v>17.270803440000556</v>
      </c>
      <c r="AC14" s="29">
        <f t="shared" si="256"/>
        <v>17.227570335205627</v>
      </c>
      <c r="AD14" s="29">
        <f t="shared" si="256"/>
        <v>17.184431139155119</v>
      </c>
      <c r="AE14" s="29">
        <f t="shared" si="256"/>
        <v>17.141385647865253</v>
      </c>
      <c r="AF14" s="29">
        <f t="shared" si="256"/>
        <v>17.098433657795322</v>
      </c>
      <c r="AG14" s="29">
        <f t="shared" si="256"/>
        <v>17.055574965846752</v>
      </c>
      <c r="AH14" s="29">
        <f t="shared" si="256"/>
        <v>17.01280936936212</v>
      </c>
      <c r="AI14" s="29">
        <f t="shared" si="256"/>
        <v>16.970136666124215</v>
      </c>
      <c r="AJ14" s="29">
        <f t="shared" si="256"/>
        <v>16.927556654355065</v>
      </c>
      <c r="AK14" s="29">
        <f t="shared" si="256"/>
        <v>16.885069132714985</v>
      </c>
      <c r="AL14" s="29">
        <f t="shared" si="256"/>
        <v>16.842673900301641</v>
      </c>
      <c r="AM14" s="29">
        <f t="shared" si="256"/>
        <v>16.80037075664908</v>
      </c>
      <c r="AN14" s="29">
        <f t="shared" si="256"/>
        <v>16.758159501726798</v>
      </c>
      <c r="AO14" s="29">
        <f t="shared" si="256"/>
        <v>16.716039935938777</v>
      </c>
      <c r="AP14" s="29">
        <f t="shared" si="256"/>
        <v>16.674011860122565</v>
      </c>
      <c r="AQ14" s="29">
        <f t="shared" si="256"/>
        <v>16.632075075548311</v>
      </c>
      <c r="AR14" s="29">
        <f t="shared" si="256"/>
        <v>16.590229383917837</v>
      </c>
      <c r="AS14" s="29">
        <f t="shared" si="256"/>
        <v>16.548474587363696</v>
      </c>
      <c r="AT14" s="29">
        <f t="shared" si="256"/>
        <v>16.506810488448242</v>
      </c>
      <c r="AU14" s="29">
        <f t="shared" si="256"/>
        <v>16.465236890162693</v>
      </c>
      <c r="AV14" s="29">
        <f t="shared" si="256"/>
        <v>16.423753595926197</v>
      </c>
      <c r="AW14" s="29">
        <f t="shared" si="256"/>
        <v>16.382360409584905</v>
      </c>
      <c r="AX14" s="29">
        <f t="shared" si="256"/>
        <v>16.341057135411045</v>
      </c>
      <c r="AY14" s="29">
        <f t="shared" si="256"/>
        <v>16.299843578101999</v>
      </c>
      <c r="AZ14" s="29">
        <f t="shared" ref="AZ14:BK14" si="257">AZ5-AZ12</f>
        <v>16.258719542779367</v>
      </c>
      <c r="BA14" s="29">
        <f t="shared" si="257"/>
        <v>16.217684834988056</v>
      </c>
      <c r="BB14" s="29">
        <f t="shared" si="257"/>
        <v>16.17673926069536</v>
      </c>
      <c r="BC14" s="29">
        <f t="shared" si="257"/>
        <v>16.135882626290044</v>
      </c>
      <c r="BD14" s="29">
        <f t="shared" si="257"/>
        <v>16.095114738581419</v>
      </c>
      <c r="BE14" s="29">
        <f t="shared" si="257"/>
        <v>16.05443540479844</v>
      </c>
      <c r="BF14" s="29">
        <f t="shared" si="257"/>
        <v>16.013844432588787</v>
      </c>
      <c r="BG14" s="29">
        <f t="shared" si="257"/>
        <v>15.973341630017963</v>
      </c>
      <c r="BH14" s="29">
        <f t="shared" si="257"/>
        <v>15.932926805568371</v>
      </c>
      <c r="BI14" s="29">
        <f t="shared" si="257"/>
        <v>15.892599768138432</v>
      </c>
      <c r="BJ14" s="29">
        <f t="shared" si="257"/>
        <v>15.852360327041655</v>
      </c>
      <c r="BK14" s="29">
        <f t="shared" si="257"/>
        <v>15.812208292005757</v>
      </c>
      <c r="BL14" s="29">
        <f t="shared" ref="BL14:CD14" si="258">BL5-BL12</f>
        <v>15.772143473171752</v>
      </c>
      <c r="BM14" s="29">
        <f t="shared" si="258"/>
        <v>15.732165681093054</v>
      </c>
      <c r="BN14" s="29">
        <f t="shared" si="258"/>
        <v>15.692274726734585</v>
      </c>
      <c r="BO14" s="29">
        <f t="shared" si="258"/>
        <v>15.652470421471886</v>
      </c>
      <c r="BP14" s="29">
        <f t="shared" si="258"/>
        <v>15.612752577090205</v>
      </c>
      <c r="BQ14" s="29">
        <f t="shared" si="258"/>
        <v>15.573121005783634</v>
      </c>
      <c r="BR14" s="29">
        <f t="shared" si="258"/>
        <v>15.533575520154194</v>
      </c>
      <c r="BS14" s="29">
        <f t="shared" si="258"/>
        <v>15.494115933210974</v>
      </c>
      <c r="BT14" s="29">
        <f t="shared" si="258"/>
        <v>15.454742058369227</v>
      </c>
      <c r="BU14" s="29">
        <f t="shared" si="258"/>
        <v>15.415453709449505</v>
      </c>
      <c r="BV14" s="29">
        <f t="shared" si="258"/>
        <v>15.376250700676756</v>
      </c>
      <c r="BW14" s="29">
        <f t="shared" si="258"/>
        <v>15.337132846679474</v>
      </c>
      <c r="BX14" s="29">
        <f t="shared" si="258"/>
        <v>15.298099962488799</v>
      </c>
      <c r="BY14" s="29">
        <f t="shared" si="258"/>
        <v>15.25915186353765</v>
      </c>
      <c r="BZ14" s="29">
        <f t="shared" si="258"/>
        <v>15.220288365659854</v>
      </c>
      <c r="CA14" s="29">
        <f t="shared" si="258"/>
        <v>15.18150928508928</v>
      </c>
      <c r="CB14" s="29">
        <f t="shared" si="258"/>
        <v>15.142814438458959</v>
      </c>
      <c r="CC14" s="29">
        <f t="shared" si="258"/>
        <v>15.104203642800226</v>
      </c>
      <c r="CD14" s="29">
        <f t="shared" si="258"/>
        <v>15.065676715541844</v>
      </c>
      <c r="CE14" s="29">
        <f t="shared" ref="CE14:DC14" si="259">CE5-CE12</f>
        <v>15.027233474509156</v>
      </c>
      <c r="CF14" s="29">
        <f t="shared" si="259"/>
        <v>14.988873737923214</v>
      </c>
      <c r="CG14" s="29">
        <f t="shared" si="259"/>
        <v>14.950597324399915</v>
      </c>
      <c r="CH14" s="29">
        <f t="shared" si="259"/>
        <v>14.912404052949157</v>
      </c>
      <c r="CI14" s="29">
        <f t="shared" si="259"/>
        <v>14.874293742973968</v>
      </c>
      <c r="CJ14" s="29">
        <f t="shared" si="259"/>
        <v>14.836266214269667</v>
      </c>
      <c r="CK14" s="29">
        <f t="shared" si="259"/>
        <v>14.798321287023001</v>
      </c>
      <c r="CL14" s="29">
        <f t="shared" si="259"/>
        <v>14.760458781811295</v>
      </c>
      <c r="CM14" s="29">
        <f t="shared" si="259"/>
        <v>14.722678519601612</v>
      </c>
      <c r="CN14" s="29">
        <f t="shared" si="259"/>
        <v>14.684980321749901</v>
      </c>
      <c r="CO14" s="29">
        <f t="shared" si="259"/>
        <v>14.64736401000015</v>
      </c>
      <c r="CP14" s="29">
        <f t="shared" si="259"/>
        <v>14.609829406483545</v>
      </c>
      <c r="CQ14" s="29">
        <f t="shared" si="259"/>
        <v>14.572376333717632</v>
      </c>
      <c r="CR14" s="29">
        <f t="shared" si="259"/>
        <v>14.535004614605473</v>
      </c>
      <c r="CS14" s="29">
        <f t="shared" si="259"/>
        <v>14.49771407243481</v>
      </c>
      <c r="CT14" s="29">
        <f t="shared" si="259"/>
        <v>14.460504530877238</v>
      </c>
      <c r="CU14" s="29">
        <f t="shared" si="259"/>
        <v>14.423375813987352</v>
      </c>
      <c r="CV14" s="29">
        <f t="shared" si="259"/>
        <v>14.386327746201935</v>
      </c>
      <c r="CW14" s="29">
        <f t="shared" si="259"/>
        <v>14.349360152339116</v>
      </c>
      <c r="CX14" s="29">
        <f t="shared" si="259"/>
        <v>14.312472857597552</v>
      </c>
      <c r="CY14" s="29">
        <f t="shared" si="259"/>
        <v>14.275665687555581</v>
      </c>
      <c r="CZ14" s="29">
        <f t="shared" si="259"/>
        <v>14.238938468170424</v>
      </c>
      <c r="DA14" s="29">
        <f t="shared" si="259"/>
        <v>14.202291025777345</v>
      </c>
      <c r="DB14" s="29">
        <f t="shared" si="259"/>
        <v>14.165723187088826</v>
      </c>
      <c r="DC14" s="29">
        <f t="shared" si="259"/>
        <v>14.129234779193762</v>
      </c>
      <c r="DD14" s="29">
        <f t="shared" ref="DD14:DS14" si="260">DD5-DD12</f>
        <v>14.092825629556643</v>
      </c>
      <c r="DE14" s="29">
        <f t="shared" si="260"/>
        <v>14.056495566016718</v>
      </c>
      <c r="DF14" s="29">
        <f t="shared" si="260"/>
        <v>14.020244416787204</v>
      </c>
      <c r="DG14" s="29">
        <f t="shared" si="260"/>
        <v>13.984072010454465</v>
      </c>
      <c r="DH14" s="29">
        <f t="shared" si="260"/>
        <v>13.947978175977195</v>
      </c>
      <c r="DI14" s="29">
        <f t="shared" si="260"/>
        <v>13.911962742685617</v>
      </c>
      <c r="DJ14" s="29">
        <f t="shared" si="260"/>
        <v>13.876025540280676</v>
      </c>
      <c r="DK14" s="29">
        <f t="shared" si="260"/>
        <v>13.840166398833233</v>
      </c>
      <c r="DL14" s="29">
        <f t="shared" si="260"/>
        <v>13.804385148783261</v>
      </c>
      <c r="DM14" s="29">
        <f t="shared" si="260"/>
        <v>13.768681620939038</v>
      </c>
      <c r="DN14" s="29">
        <f t="shared" si="260"/>
        <v>13.733055646476355</v>
      </c>
      <c r="DO14" s="29">
        <f t="shared" si="260"/>
        <v>13.697507056937713</v>
      </c>
      <c r="DP14" s="29">
        <f t="shared" si="260"/>
        <v>13.66203568423153</v>
      </c>
      <c r="DQ14" s="45">
        <f t="shared" si="260"/>
        <v>13.626641360631339</v>
      </c>
      <c r="DR14" s="45">
        <f t="shared" si="260"/>
        <v>13.591323918775007</v>
      </c>
      <c r="DS14" s="45">
        <f t="shared" si="260"/>
        <v>13.556083191663927</v>
      </c>
    </row>
    <row r="15" spans="2:123" ht="9" customHeight="1" x14ac:dyDescent="0.45"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47"/>
      <c r="DR15" s="47"/>
      <c r="DS15" s="47"/>
    </row>
    <row r="16" spans="2:123" x14ac:dyDescent="0.45">
      <c r="B16" s="1" t="s">
        <v>20</v>
      </c>
      <c r="C16" s="30">
        <f>'HotSaasCo Data'!E40</f>
        <v>148.00000000000003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47"/>
      <c r="DR16" s="47"/>
      <c r="DS16" s="47"/>
    </row>
    <row r="17" spans="2:123" x14ac:dyDescent="0.45">
      <c r="B17" s="1" t="s">
        <v>18</v>
      </c>
      <c r="C17" s="30">
        <f>'HotSaasCo Data'!E46</f>
        <v>45.333333333333329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47"/>
      <c r="DR17" s="47"/>
      <c r="DS17" s="47"/>
    </row>
    <row r="18" spans="2:123" x14ac:dyDescent="0.45">
      <c r="B18" s="1" t="s">
        <v>19</v>
      </c>
      <c r="C18" s="16"/>
      <c r="D18" s="16"/>
      <c r="E18" s="16"/>
      <c r="F18" s="16"/>
      <c r="G18" s="30">
        <f>'HotSaasCo Data'!$E$47</f>
        <v>1.8888888888888886</v>
      </c>
      <c r="H18" s="16">
        <f>G18</f>
        <v>1.8888888888888886</v>
      </c>
      <c r="I18" s="16">
        <f>H18</f>
        <v>1.8888888888888886</v>
      </c>
      <c r="J18" s="16">
        <f>I18</f>
        <v>1.8888888888888886</v>
      </c>
      <c r="K18" s="16">
        <f>J18</f>
        <v>1.8888888888888886</v>
      </c>
      <c r="L18" s="16">
        <f>K18</f>
        <v>1.8888888888888886</v>
      </c>
      <c r="M18" s="16">
        <f t="shared" ref="M18:AY18" si="261">L18</f>
        <v>1.8888888888888886</v>
      </c>
      <c r="N18" s="16">
        <f t="shared" si="261"/>
        <v>1.8888888888888886</v>
      </c>
      <c r="O18" s="16">
        <f t="shared" si="261"/>
        <v>1.8888888888888886</v>
      </c>
      <c r="P18" s="16">
        <f t="shared" si="261"/>
        <v>1.8888888888888886</v>
      </c>
      <c r="Q18" s="16">
        <f t="shared" si="261"/>
        <v>1.8888888888888886</v>
      </c>
      <c r="R18" s="16">
        <f t="shared" si="261"/>
        <v>1.8888888888888886</v>
      </c>
      <c r="S18" s="16">
        <f t="shared" si="261"/>
        <v>1.8888888888888886</v>
      </c>
      <c r="T18" s="16">
        <f t="shared" si="261"/>
        <v>1.8888888888888886</v>
      </c>
      <c r="U18" s="16">
        <f t="shared" si="261"/>
        <v>1.8888888888888886</v>
      </c>
      <c r="V18" s="16">
        <f t="shared" si="261"/>
        <v>1.8888888888888886</v>
      </c>
      <c r="W18" s="16">
        <f t="shared" si="261"/>
        <v>1.8888888888888886</v>
      </c>
      <c r="X18" s="16">
        <f t="shared" si="261"/>
        <v>1.8888888888888886</v>
      </c>
      <c r="Y18" s="16">
        <f t="shared" si="261"/>
        <v>1.8888888888888886</v>
      </c>
      <c r="Z18" s="16">
        <f t="shared" si="261"/>
        <v>1.8888888888888886</v>
      </c>
      <c r="AA18" s="16">
        <f t="shared" si="261"/>
        <v>1.8888888888888886</v>
      </c>
      <c r="AB18" s="16">
        <f t="shared" si="261"/>
        <v>1.8888888888888886</v>
      </c>
      <c r="AC18" s="16">
        <f t="shared" si="261"/>
        <v>1.8888888888888886</v>
      </c>
      <c r="AD18" s="16">
        <f t="shared" si="261"/>
        <v>1.8888888888888886</v>
      </c>
      <c r="AE18" s="16">
        <f t="shared" si="261"/>
        <v>1.8888888888888886</v>
      </c>
      <c r="AF18" s="16">
        <f t="shared" si="261"/>
        <v>1.8888888888888886</v>
      </c>
      <c r="AG18" s="16">
        <f t="shared" si="261"/>
        <v>1.8888888888888886</v>
      </c>
      <c r="AH18" s="16">
        <f t="shared" si="261"/>
        <v>1.8888888888888886</v>
      </c>
      <c r="AI18" s="16">
        <f t="shared" si="261"/>
        <v>1.8888888888888886</v>
      </c>
      <c r="AJ18" s="16">
        <f t="shared" si="261"/>
        <v>1.8888888888888886</v>
      </c>
      <c r="AK18" s="16">
        <f t="shared" si="261"/>
        <v>1.8888888888888886</v>
      </c>
      <c r="AL18" s="16">
        <f t="shared" si="261"/>
        <v>1.8888888888888886</v>
      </c>
      <c r="AM18" s="16">
        <f t="shared" si="261"/>
        <v>1.8888888888888886</v>
      </c>
      <c r="AN18" s="16">
        <f t="shared" si="261"/>
        <v>1.8888888888888886</v>
      </c>
      <c r="AO18" s="16">
        <f t="shared" si="261"/>
        <v>1.8888888888888886</v>
      </c>
      <c r="AP18" s="16">
        <f t="shared" si="261"/>
        <v>1.8888888888888886</v>
      </c>
      <c r="AQ18" s="16">
        <f t="shared" si="261"/>
        <v>1.8888888888888886</v>
      </c>
      <c r="AR18" s="16">
        <f t="shared" si="261"/>
        <v>1.8888888888888886</v>
      </c>
      <c r="AS18" s="16">
        <f t="shared" si="261"/>
        <v>1.8888888888888886</v>
      </c>
      <c r="AT18" s="16">
        <f t="shared" si="261"/>
        <v>1.8888888888888886</v>
      </c>
      <c r="AU18" s="16">
        <f t="shared" si="261"/>
        <v>1.8888888888888886</v>
      </c>
      <c r="AV18" s="16">
        <f t="shared" si="261"/>
        <v>1.8888888888888886</v>
      </c>
      <c r="AW18" s="16">
        <f t="shared" si="261"/>
        <v>1.8888888888888886</v>
      </c>
      <c r="AX18" s="16">
        <f t="shared" si="261"/>
        <v>1.8888888888888886</v>
      </c>
      <c r="AY18" s="16">
        <f t="shared" si="261"/>
        <v>1.8888888888888886</v>
      </c>
      <c r="AZ18" s="16">
        <f t="shared" ref="AZ18:BK18" si="262">AY18</f>
        <v>1.8888888888888886</v>
      </c>
      <c r="BA18" s="16">
        <f t="shared" si="262"/>
        <v>1.8888888888888886</v>
      </c>
      <c r="BB18" s="16">
        <f t="shared" si="262"/>
        <v>1.8888888888888886</v>
      </c>
      <c r="BC18" s="16">
        <f t="shared" si="262"/>
        <v>1.8888888888888886</v>
      </c>
      <c r="BD18" s="16">
        <f t="shared" si="262"/>
        <v>1.8888888888888886</v>
      </c>
      <c r="BE18" s="16">
        <f t="shared" si="262"/>
        <v>1.8888888888888886</v>
      </c>
      <c r="BF18" s="16">
        <f t="shared" si="262"/>
        <v>1.8888888888888886</v>
      </c>
      <c r="BG18" s="16">
        <f t="shared" si="262"/>
        <v>1.8888888888888886</v>
      </c>
      <c r="BH18" s="16">
        <f t="shared" si="262"/>
        <v>1.8888888888888886</v>
      </c>
      <c r="BI18" s="16">
        <f t="shared" si="262"/>
        <v>1.8888888888888886</v>
      </c>
      <c r="BJ18" s="16">
        <f t="shared" si="262"/>
        <v>1.8888888888888886</v>
      </c>
      <c r="BK18" s="16">
        <f t="shared" si="262"/>
        <v>1.8888888888888886</v>
      </c>
      <c r="BL18" s="16">
        <f t="shared" ref="BL18" si="263">BK18</f>
        <v>1.8888888888888886</v>
      </c>
      <c r="BM18" s="16">
        <f t="shared" ref="BM18" si="264">BL18</f>
        <v>1.8888888888888886</v>
      </c>
      <c r="BN18" s="16">
        <f t="shared" ref="BN18" si="265">BM18</f>
        <v>1.8888888888888886</v>
      </c>
      <c r="BO18" s="16">
        <f t="shared" ref="BO18" si="266">BN18</f>
        <v>1.8888888888888886</v>
      </c>
      <c r="BP18" s="16">
        <f t="shared" ref="BP18" si="267">BO18</f>
        <v>1.8888888888888886</v>
      </c>
      <c r="BQ18" s="16">
        <f t="shared" ref="BQ18" si="268">BP18</f>
        <v>1.8888888888888886</v>
      </c>
      <c r="BR18" s="16">
        <f t="shared" ref="BR18" si="269">BQ18</f>
        <v>1.8888888888888886</v>
      </c>
      <c r="BS18" s="16">
        <f t="shared" ref="BS18" si="270">BR18</f>
        <v>1.8888888888888886</v>
      </c>
      <c r="BT18" s="16">
        <f t="shared" ref="BT18" si="271">BS18</f>
        <v>1.8888888888888886</v>
      </c>
      <c r="BU18" s="16">
        <f t="shared" ref="BU18" si="272">BT18</f>
        <v>1.8888888888888886</v>
      </c>
      <c r="BV18" s="16">
        <f t="shared" ref="BV18" si="273">BU18</f>
        <v>1.8888888888888886</v>
      </c>
      <c r="BW18" s="16">
        <f t="shared" ref="BW18" si="274">BV18</f>
        <v>1.8888888888888886</v>
      </c>
      <c r="BX18" s="16">
        <f t="shared" ref="BX18" si="275">BW18</f>
        <v>1.8888888888888886</v>
      </c>
      <c r="BY18" s="16">
        <f t="shared" ref="BY18" si="276">BX18</f>
        <v>1.8888888888888886</v>
      </c>
      <c r="BZ18" s="16">
        <f t="shared" ref="BZ18" si="277">BY18</f>
        <v>1.8888888888888886</v>
      </c>
      <c r="CA18" s="16">
        <f t="shared" ref="CA18" si="278">BZ18</f>
        <v>1.8888888888888886</v>
      </c>
      <c r="CB18" s="16">
        <f t="shared" ref="CB18" si="279">CA18</f>
        <v>1.8888888888888886</v>
      </c>
      <c r="CC18" s="16">
        <f t="shared" ref="CC18" si="280">CB18</f>
        <v>1.8888888888888886</v>
      </c>
      <c r="CD18" s="16">
        <f t="shared" ref="CD18" si="281">CC18</f>
        <v>1.8888888888888886</v>
      </c>
      <c r="CE18" s="16">
        <f t="shared" ref="CE18" si="282">CD18</f>
        <v>1.8888888888888886</v>
      </c>
      <c r="CF18" s="16">
        <f t="shared" ref="CF18" si="283">CE18</f>
        <v>1.8888888888888886</v>
      </c>
      <c r="CG18" s="16">
        <f t="shared" ref="CG18" si="284">CF18</f>
        <v>1.8888888888888886</v>
      </c>
      <c r="CH18" s="16">
        <f t="shared" ref="CH18" si="285">CG18</f>
        <v>1.8888888888888886</v>
      </c>
      <c r="CI18" s="16">
        <f t="shared" ref="CI18" si="286">CH18</f>
        <v>1.8888888888888886</v>
      </c>
      <c r="CJ18" s="16">
        <f t="shared" ref="CJ18" si="287">CI18</f>
        <v>1.8888888888888886</v>
      </c>
      <c r="CK18" s="16">
        <f t="shared" ref="CK18" si="288">CJ18</f>
        <v>1.8888888888888886</v>
      </c>
      <c r="CL18" s="16">
        <f t="shared" ref="CL18" si="289">CK18</f>
        <v>1.8888888888888886</v>
      </c>
      <c r="CM18" s="16">
        <f t="shared" ref="CM18" si="290">CL18</f>
        <v>1.8888888888888886</v>
      </c>
      <c r="CN18" s="16">
        <f t="shared" ref="CN18" si="291">CM18</f>
        <v>1.8888888888888886</v>
      </c>
      <c r="CO18" s="16">
        <f t="shared" ref="CO18" si="292">CN18</f>
        <v>1.8888888888888886</v>
      </c>
      <c r="CP18" s="16">
        <f t="shared" ref="CP18" si="293">CO18</f>
        <v>1.8888888888888886</v>
      </c>
      <c r="CQ18" s="16">
        <f t="shared" ref="CQ18" si="294">CP18</f>
        <v>1.8888888888888886</v>
      </c>
      <c r="CR18" s="16">
        <f t="shared" ref="CR18" si="295">CQ18</f>
        <v>1.8888888888888886</v>
      </c>
      <c r="CS18" s="16">
        <f t="shared" ref="CS18" si="296">CR18</f>
        <v>1.8888888888888886</v>
      </c>
      <c r="CT18" s="16">
        <f t="shared" ref="CT18" si="297">CS18</f>
        <v>1.8888888888888886</v>
      </c>
      <c r="CU18" s="16">
        <f t="shared" ref="CU18" si="298">CT18</f>
        <v>1.8888888888888886</v>
      </c>
      <c r="CV18" s="16">
        <f t="shared" ref="CV18" si="299">CU18</f>
        <v>1.8888888888888886</v>
      </c>
      <c r="CW18" s="16">
        <f t="shared" ref="CW18" si="300">CV18</f>
        <v>1.8888888888888886</v>
      </c>
      <c r="CX18" s="16">
        <f t="shared" ref="CX18" si="301">CW18</f>
        <v>1.8888888888888886</v>
      </c>
      <c r="CY18" s="16">
        <f t="shared" ref="CY18" si="302">CX18</f>
        <v>1.8888888888888886</v>
      </c>
      <c r="CZ18" s="16">
        <f t="shared" ref="CZ18" si="303">CY18</f>
        <v>1.8888888888888886</v>
      </c>
      <c r="DA18" s="16">
        <f t="shared" ref="DA18" si="304">CZ18</f>
        <v>1.8888888888888886</v>
      </c>
      <c r="DB18" s="16">
        <f t="shared" ref="DB18" si="305">DA18</f>
        <v>1.8888888888888886</v>
      </c>
      <c r="DC18" s="16">
        <f t="shared" ref="DC18" si="306">DB18</f>
        <v>1.8888888888888886</v>
      </c>
      <c r="DD18" s="16">
        <f t="shared" ref="DD18" si="307">DC18</f>
        <v>1.8888888888888886</v>
      </c>
      <c r="DE18" s="16">
        <f t="shared" ref="DE18" si="308">DD18</f>
        <v>1.8888888888888886</v>
      </c>
      <c r="DF18" s="16">
        <f t="shared" ref="DF18" si="309">DE18</f>
        <v>1.8888888888888886</v>
      </c>
      <c r="DG18" s="16">
        <f t="shared" ref="DG18" si="310">DF18</f>
        <v>1.8888888888888886</v>
      </c>
      <c r="DH18" s="16">
        <f t="shared" ref="DH18" si="311">DG18</f>
        <v>1.8888888888888886</v>
      </c>
      <c r="DI18" s="16">
        <f t="shared" ref="DI18" si="312">DH18</f>
        <v>1.8888888888888886</v>
      </c>
      <c r="DJ18" s="16">
        <f t="shared" ref="DJ18" si="313">DI18</f>
        <v>1.8888888888888886</v>
      </c>
      <c r="DK18" s="16">
        <f t="shared" ref="DK18" si="314">DJ18</f>
        <v>1.8888888888888886</v>
      </c>
      <c r="DL18" s="16">
        <f t="shared" ref="DL18" si="315">DK18</f>
        <v>1.8888888888888886</v>
      </c>
      <c r="DM18" s="16">
        <f t="shared" ref="DM18" si="316">DL18</f>
        <v>1.8888888888888886</v>
      </c>
      <c r="DN18" s="16">
        <f t="shared" ref="DN18" si="317">DM18</f>
        <v>1.8888888888888886</v>
      </c>
      <c r="DO18" s="16">
        <f t="shared" ref="DO18" si="318">DN18</f>
        <v>1.8888888888888886</v>
      </c>
      <c r="DP18" s="16">
        <f t="shared" ref="DP18" si="319">DO18</f>
        <v>1.8888888888888886</v>
      </c>
      <c r="DQ18" s="47">
        <f t="shared" ref="DQ18" si="320">DP18</f>
        <v>1.8888888888888886</v>
      </c>
      <c r="DR18" s="47">
        <f t="shared" ref="DR18" si="321">DQ18</f>
        <v>1.8888888888888886</v>
      </c>
      <c r="DS18" s="47">
        <f t="shared" ref="DS18" si="322">DR18</f>
        <v>1.8888888888888886</v>
      </c>
    </row>
    <row r="19" spans="2:123" x14ac:dyDescent="0.45">
      <c r="B19" s="6" t="s">
        <v>29</v>
      </c>
      <c r="C19" s="31">
        <f>SUM(C16:C18)</f>
        <v>193.33333333333337</v>
      </c>
      <c r="D19" s="31">
        <f t="shared" ref="D19:L19" si="323">SUM(D16:D18)</f>
        <v>0</v>
      </c>
      <c r="E19" s="31">
        <f t="shared" si="323"/>
        <v>0</v>
      </c>
      <c r="F19" s="31">
        <f t="shared" si="323"/>
        <v>0</v>
      </c>
      <c r="G19" s="31">
        <f t="shared" si="323"/>
        <v>1.8888888888888886</v>
      </c>
      <c r="H19" s="31">
        <f t="shared" si="323"/>
        <v>1.8888888888888886</v>
      </c>
      <c r="I19" s="31">
        <f t="shared" si="323"/>
        <v>1.8888888888888886</v>
      </c>
      <c r="J19" s="31">
        <f t="shared" si="323"/>
        <v>1.8888888888888886</v>
      </c>
      <c r="K19" s="31">
        <f t="shared" si="323"/>
        <v>1.8888888888888886</v>
      </c>
      <c r="L19" s="31">
        <f t="shared" si="323"/>
        <v>1.8888888888888886</v>
      </c>
      <c r="M19" s="31">
        <f t="shared" ref="M19:AR19" si="324">SUM(M16:M18)</f>
        <v>1.8888888888888886</v>
      </c>
      <c r="N19" s="31">
        <f t="shared" si="324"/>
        <v>1.8888888888888886</v>
      </c>
      <c r="O19" s="31">
        <f t="shared" si="324"/>
        <v>1.8888888888888886</v>
      </c>
      <c r="P19" s="31">
        <f t="shared" si="324"/>
        <v>1.8888888888888886</v>
      </c>
      <c r="Q19" s="31">
        <f t="shared" si="324"/>
        <v>1.8888888888888886</v>
      </c>
      <c r="R19" s="31">
        <f t="shared" si="324"/>
        <v>1.8888888888888886</v>
      </c>
      <c r="S19" s="31">
        <f t="shared" si="324"/>
        <v>1.8888888888888886</v>
      </c>
      <c r="T19" s="31">
        <f t="shared" si="324"/>
        <v>1.8888888888888886</v>
      </c>
      <c r="U19" s="31">
        <f t="shared" si="324"/>
        <v>1.8888888888888886</v>
      </c>
      <c r="V19" s="31">
        <f t="shared" si="324"/>
        <v>1.8888888888888886</v>
      </c>
      <c r="W19" s="31">
        <f t="shared" si="324"/>
        <v>1.8888888888888886</v>
      </c>
      <c r="X19" s="31">
        <f t="shared" si="324"/>
        <v>1.8888888888888886</v>
      </c>
      <c r="Y19" s="31">
        <f t="shared" si="324"/>
        <v>1.8888888888888886</v>
      </c>
      <c r="Z19" s="31">
        <f t="shared" si="324"/>
        <v>1.8888888888888886</v>
      </c>
      <c r="AA19" s="31">
        <f t="shared" si="324"/>
        <v>1.8888888888888886</v>
      </c>
      <c r="AB19" s="31">
        <f t="shared" si="324"/>
        <v>1.8888888888888886</v>
      </c>
      <c r="AC19" s="31">
        <f t="shared" si="324"/>
        <v>1.8888888888888886</v>
      </c>
      <c r="AD19" s="31">
        <f t="shared" si="324"/>
        <v>1.8888888888888886</v>
      </c>
      <c r="AE19" s="31">
        <f t="shared" si="324"/>
        <v>1.8888888888888886</v>
      </c>
      <c r="AF19" s="31">
        <f t="shared" si="324"/>
        <v>1.8888888888888886</v>
      </c>
      <c r="AG19" s="31">
        <f t="shared" si="324"/>
        <v>1.8888888888888886</v>
      </c>
      <c r="AH19" s="31">
        <f t="shared" si="324"/>
        <v>1.8888888888888886</v>
      </c>
      <c r="AI19" s="31">
        <f t="shared" si="324"/>
        <v>1.8888888888888886</v>
      </c>
      <c r="AJ19" s="31">
        <f t="shared" si="324"/>
        <v>1.8888888888888886</v>
      </c>
      <c r="AK19" s="31">
        <f t="shared" si="324"/>
        <v>1.8888888888888886</v>
      </c>
      <c r="AL19" s="31">
        <f t="shared" si="324"/>
        <v>1.8888888888888886</v>
      </c>
      <c r="AM19" s="31">
        <f t="shared" si="324"/>
        <v>1.8888888888888886</v>
      </c>
      <c r="AN19" s="31">
        <f t="shared" si="324"/>
        <v>1.8888888888888886</v>
      </c>
      <c r="AO19" s="31">
        <f t="shared" si="324"/>
        <v>1.8888888888888886</v>
      </c>
      <c r="AP19" s="31">
        <f t="shared" si="324"/>
        <v>1.8888888888888886</v>
      </c>
      <c r="AQ19" s="31">
        <f t="shared" si="324"/>
        <v>1.8888888888888886</v>
      </c>
      <c r="AR19" s="31">
        <f t="shared" si="324"/>
        <v>1.8888888888888886</v>
      </c>
      <c r="AS19" s="31">
        <f t="shared" ref="AS19:BK19" si="325">SUM(AS16:AS18)</f>
        <v>1.8888888888888886</v>
      </c>
      <c r="AT19" s="31">
        <f t="shared" si="325"/>
        <v>1.8888888888888886</v>
      </c>
      <c r="AU19" s="31">
        <f t="shared" si="325"/>
        <v>1.8888888888888886</v>
      </c>
      <c r="AV19" s="31">
        <f t="shared" si="325"/>
        <v>1.8888888888888886</v>
      </c>
      <c r="AW19" s="31">
        <f t="shared" si="325"/>
        <v>1.8888888888888886</v>
      </c>
      <c r="AX19" s="31">
        <f t="shared" si="325"/>
        <v>1.8888888888888886</v>
      </c>
      <c r="AY19" s="31">
        <f t="shared" si="325"/>
        <v>1.8888888888888886</v>
      </c>
      <c r="AZ19" s="31">
        <f t="shared" si="325"/>
        <v>1.8888888888888886</v>
      </c>
      <c r="BA19" s="31">
        <f t="shared" si="325"/>
        <v>1.8888888888888886</v>
      </c>
      <c r="BB19" s="31">
        <f t="shared" si="325"/>
        <v>1.8888888888888886</v>
      </c>
      <c r="BC19" s="31">
        <f t="shared" si="325"/>
        <v>1.8888888888888886</v>
      </c>
      <c r="BD19" s="31">
        <f t="shared" si="325"/>
        <v>1.8888888888888886</v>
      </c>
      <c r="BE19" s="31">
        <f t="shared" si="325"/>
        <v>1.8888888888888886</v>
      </c>
      <c r="BF19" s="31">
        <f t="shared" si="325"/>
        <v>1.8888888888888886</v>
      </c>
      <c r="BG19" s="31">
        <f t="shared" si="325"/>
        <v>1.8888888888888886</v>
      </c>
      <c r="BH19" s="31">
        <f t="shared" si="325"/>
        <v>1.8888888888888886</v>
      </c>
      <c r="BI19" s="31">
        <f t="shared" si="325"/>
        <v>1.8888888888888886</v>
      </c>
      <c r="BJ19" s="31">
        <f t="shared" si="325"/>
        <v>1.8888888888888886</v>
      </c>
      <c r="BK19" s="31">
        <f t="shared" si="325"/>
        <v>1.8888888888888886</v>
      </c>
      <c r="BL19" s="31">
        <f t="shared" ref="BL19" si="326">SUM(BL16:BL18)</f>
        <v>1.8888888888888886</v>
      </c>
      <c r="BM19" s="31">
        <f t="shared" ref="BM19" si="327">SUM(BM16:BM18)</f>
        <v>1.8888888888888886</v>
      </c>
      <c r="BN19" s="31">
        <f t="shared" ref="BN19" si="328">SUM(BN16:BN18)</f>
        <v>1.8888888888888886</v>
      </c>
      <c r="BO19" s="31">
        <f t="shared" ref="BO19" si="329">SUM(BO16:BO18)</f>
        <v>1.8888888888888886</v>
      </c>
      <c r="BP19" s="31">
        <f t="shared" ref="BP19" si="330">SUM(BP16:BP18)</f>
        <v>1.8888888888888886</v>
      </c>
      <c r="BQ19" s="31">
        <f t="shared" ref="BQ19" si="331">SUM(BQ16:BQ18)</f>
        <v>1.8888888888888886</v>
      </c>
      <c r="BR19" s="31">
        <f t="shared" ref="BR19" si="332">SUM(BR16:BR18)</f>
        <v>1.8888888888888886</v>
      </c>
      <c r="BS19" s="31">
        <f t="shared" ref="BS19" si="333">SUM(BS16:BS18)</f>
        <v>1.8888888888888886</v>
      </c>
      <c r="BT19" s="31">
        <f t="shared" ref="BT19" si="334">SUM(BT16:BT18)</f>
        <v>1.8888888888888886</v>
      </c>
      <c r="BU19" s="31">
        <f t="shared" ref="BU19" si="335">SUM(BU16:BU18)</f>
        <v>1.8888888888888886</v>
      </c>
      <c r="BV19" s="31">
        <f t="shared" ref="BV19" si="336">SUM(BV16:BV18)</f>
        <v>1.8888888888888886</v>
      </c>
      <c r="BW19" s="31">
        <f t="shared" ref="BW19" si="337">SUM(BW16:BW18)</f>
        <v>1.8888888888888886</v>
      </c>
      <c r="BX19" s="31">
        <f t="shared" ref="BX19" si="338">SUM(BX16:BX18)</f>
        <v>1.8888888888888886</v>
      </c>
      <c r="BY19" s="31">
        <f t="shared" ref="BY19" si="339">SUM(BY16:BY18)</f>
        <v>1.8888888888888886</v>
      </c>
      <c r="BZ19" s="31">
        <f t="shared" ref="BZ19" si="340">SUM(BZ16:BZ18)</f>
        <v>1.8888888888888886</v>
      </c>
      <c r="CA19" s="31">
        <f t="shared" ref="CA19" si="341">SUM(CA16:CA18)</f>
        <v>1.8888888888888886</v>
      </c>
      <c r="CB19" s="31">
        <f t="shared" ref="CB19" si="342">SUM(CB16:CB18)</f>
        <v>1.8888888888888886</v>
      </c>
      <c r="CC19" s="31">
        <f t="shared" ref="CC19" si="343">SUM(CC16:CC18)</f>
        <v>1.8888888888888886</v>
      </c>
      <c r="CD19" s="31">
        <f t="shared" ref="CD19" si="344">SUM(CD16:CD18)</f>
        <v>1.8888888888888886</v>
      </c>
      <c r="CE19" s="31">
        <f t="shared" ref="CE19" si="345">SUM(CE16:CE18)</f>
        <v>1.8888888888888886</v>
      </c>
      <c r="CF19" s="31">
        <f t="shared" ref="CF19" si="346">SUM(CF16:CF18)</f>
        <v>1.8888888888888886</v>
      </c>
      <c r="CG19" s="31">
        <f t="shared" ref="CG19" si="347">SUM(CG16:CG18)</f>
        <v>1.8888888888888886</v>
      </c>
      <c r="CH19" s="31">
        <f t="shared" ref="CH19" si="348">SUM(CH16:CH18)</f>
        <v>1.8888888888888886</v>
      </c>
      <c r="CI19" s="31">
        <f t="shared" ref="CI19" si="349">SUM(CI16:CI18)</f>
        <v>1.8888888888888886</v>
      </c>
      <c r="CJ19" s="31">
        <f t="shared" ref="CJ19" si="350">SUM(CJ16:CJ18)</f>
        <v>1.8888888888888886</v>
      </c>
      <c r="CK19" s="31">
        <f t="shared" ref="CK19" si="351">SUM(CK16:CK18)</f>
        <v>1.8888888888888886</v>
      </c>
      <c r="CL19" s="31">
        <f t="shared" ref="CL19" si="352">SUM(CL16:CL18)</f>
        <v>1.8888888888888886</v>
      </c>
      <c r="CM19" s="31">
        <f t="shared" ref="CM19" si="353">SUM(CM16:CM18)</f>
        <v>1.8888888888888886</v>
      </c>
      <c r="CN19" s="31">
        <f t="shared" ref="CN19" si="354">SUM(CN16:CN18)</f>
        <v>1.8888888888888886</v>
      </c>
      <c r="CO19" s="31">
        <f t="shared" ref="CO19" si="355">SUM(CO16:CO18)</f>
        <v>1.8888888888888886</v>
      </c>
      <c r="CP19" s="31">
        <f t="shared" ref="CP19" si="356">SUM(CP16:CP18)</f>
        <v>1.8888888888888886</v>
      </c>
      <c r="CQ19" s="31">
        <f t="shared" ref="CQ19" si="357">SUM(CQ16:CQ18)</f>
        <v>1.8888888888888886</v>
      </c>
      <c r="CR19" s="31">
        <f t="shared" ref="CR19" si="358">SUM(CR16:CR18)</f>
        <v>1.8888888888888886</v>
      </c>
      <c r="CS19" s="31">
        <f t="shared" ref="CS19" si="359">SUM(CS16:CS18)</f>
        <v>1.8888888888888886</v>
      </c>
      <c r="CT19" s="31">
        <f t="shared" ref="CT19" si="360">SUM(CT16:CT18)</f>
        <v>1.8888888888888886</v>
      </c>
      <c r="CU19" s="31">
        <f t="shared" ref="CU19" si="361">SUM(CU16:CU18)</f>
        <v>1.8888888888888886</v>
      </c>
      <c r="CV19" s="31">
        <f t="shared" ref="CV19" si="362">SUM(CV16:CV18)</f>
        <v>1.8888888888888886</v>
      </c>
      <c r="CW19" s="31">
        <f t="shared" ref="CW19" si="363">SUM(CW16:CW18)</f>
        <v>1.8888888888888886</v>
      </c>
      <c r="CX19" s="31">
        <f t="shared" ref="CX19" si="364">SUM(CX16:CX18)</f>
        <v>1.8888888888888886</v>
      </c>
      <c r="CY19" s="31">
        <f t="shared" ref="CY19" si="365">SUM(CY16:CY18)</f>
        <v>1.8888888888888886</v>
      </c>
      <c r="CZ19" s="31">
        <f t="shared" ref="CZ19" si="366">SUM(CZ16:CZ18)</f>
        <v>1.8888888888888886</v>
      </c>
      <c r="DA19" s="31">
        <f t="shared" ref="DA19" si="367">SUM(DA16:DA18)</f>
        <v>1.8888888888888886</v>
      </c>
      <c r="DB19" s="31">
        <f t="shared" ref="DB19" si="368">SUM(DB16:DB18)</f>
        <v>1.8888888888888886</v>
      </c>
      <c r="DC19" s="31">
        <f t="shared" ref="DC19" si="369">SUM(DC16:DC18)</f>
        <v>1.8888888888888886</v>
      </c>
      <c r="DD19" s="31">
        <f t="shared" ref="DD19" si="370">SUM(DD16:DD18)</f>
        <v>1.8888888888888886</v>
      </c>
      <c r="DE19" s="31">
        <f t="shared" ref="DE19" si="371">SUM(DE16:DE18)</f>
        <v>1.8888888888888886</v>
      </c>
      <c r="DF19" s="31">
        <f t="shared" ref="DF19" si="372">SUM(DF16:DF18)</f>
        <v>1.8888888888888886</v>
      </c>
      <c r="DG19" s="31">
        <f t="shared" ref="DG19" si="373">SUM(DG16:DG18)</f>
        <v>1.8888888888888886</v>
      </c>
      <c r="DH19" s="31">
        <f t="shared" ref="DH19" si="374">SUM(DH16:DH18)</f>
        <v>1.8888888888888886</v>
      </c>
      <c r="DI19" s="31">
        <f t="shared" ref="DI19" si="375">SUM(DI16:DI18)</f>
        <v>1.8888888888888886</v>
      </c>
      <c r="DJ19" s="31">
        <f t="shared" ref="DJ19" si="376">SUM(DJ16:DJ18)</f>
        <v>1.8888888888888886</v>
      </c>
      <c r="DK19" s="31">
        <f t="shared" ref="DK19" si="377">SUM(DK16:DK18)</f>
        <v>1.8888888888888886</v>
      </c>
      <c r="DL19" s="31">
        <f t="shared" ref="DL19" si="378">SUM(DL16:DL18)</f>
        <v>1.8888888888888886</v>
      </c>
      <c r="DM19" s="31">
        <f t="shared" ref="DM19" si="379">SUM(DM16:DM18)</f>
        <v>1.8888888888888886</v>
      </c>
      <c r="DN19" s="31">
        <f t="shared" ref="DN19" si="380">SUM(DN16:DN18)</f>
        <v>1.8888888888888886</v>
      </c>
      <c r="DO19" s="31">
        <f t="shared" ref="DO19" si="381">SUM(DO16:DO18)</f>
        <v>1.8888888888888886</v>
      </c>
      <c r="DP19" s="31">
        <f t="shared" ref="DP19" si="382">SUM(DP16:DP18)</f>
        <v>1.8888888888888886</v>
      </c>
      <c r="DQ19" s="49">
        <f t="shared" ref="DQ19" si="383">SUM(DQ16:DQ18)</f>
        <v>1.8888888888888886</v>
      </c>
      <c r="DR19" s="49">
        <f t="shared" ref="DR19" si="384">SUM(DR16:DR18)</f>
        <v>1.8888888888888886</v>
      </c>
      <c r="DS19" s="49">
        <f t="shared" ref="DS19" si="385">SUM(DS16:DS18)</f>
        <v>1.8888888888888886</v>
      </c>
    </row>
    <row r="20" spans="2:123" ht="9" customHeight="1" x14ac:dyDescent="0.45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47"/>
      <c r="DR20" s="47"/>
      <c r="DS20" s="47"/>
    </row>
    <row r="21" spans="2:123" x14ac:dyDescent="0.45">
      <c r="B21" s="1" t="s">
        <v>36</v>
      </c>
      <c r="C21" s="16">
        <f t="shared" ref="C21:AH21" si="386">C14-C19</f>
        <v>-193.33333333333337</v>
      </c>
      <c r="D21" s="16">
        <f t="shared" si="386"/>
        <v>-21.666666666666668</v>
      </c>
      <c r="E21" s="16">
        <f t="shared" si="386"/>
        <v>-21.666666666666668</v>
      </c>
      <c r="F21" s="16">
        <f t="shared" si="386"/>
        <v>-21.666666666666668</v>
      </c>
      <c r="G21" s="16">
        <f t="shared" si="386"/>
        <v>16.311868686868685</v>
      </c>
      <c r="H21" s="16">
        <f t="shared" si="386"/>
        <v>16.266615583147612</v>
      </c>
      <c r="I21" s="16">
        <f t="shared" si="386"/>
        <v>16.22146077590957</v>
      </c>
      <c r="J21" s="16">
        <f t="shared" si="386"/>
        <v>16.176404051639945</v>
      </c>
      <c r="K21" s="16">
        <f t="shared" si="386"/>
        <v>16.131445197287928</v>
      </c>
      <c r="L21" s="16">
        <f t="shared" si="386"/>
        <v>16.086584000265468</v>
      </c>
      <c r="M21" s="16">
        <f t="shared" si="386"/>
        <v>16.0418202484463</v>
      </c>
      <c r="N21" s="16">
        <f t="shared" si="386"/>
        <v>15.997153730164925</v>
      </c>
      <c r="O21" s="16">
        <f t="shared" si="386"/>
        <v>15.952584234215614</v>
      </c>
      <c r="P21" s="16">
        <f t="shared" si="386"/>
        <v>15.908111549851402</v>
      </c>
      <c r="Q21" s="16">
        <f t="shared" si="386"/>
        <v>15.863735466783112</v>
      </c>
      <c r="R21" s="16">
        <f t="shared" si="386"/>
        <v>15.81945577517833</v>
      </c>
      <c r="S21" s="16">
        <f t="shared" si="386"/>
        <v>15.77527226566044</v>
      </c>
      <c r="T21" s="16">
        <f t="shared" si="386"/>
        <v>15.731184729307625</v>
      </c>
      <c r="U21" s="16">
        <f t="shared" si="386"/>
        <v>15.687192957651867</v>
      </c>
      <c r="V21" s="16">
        <f t="shared" si="386"/>
        <v>15.643296742677979</v>
      </c>
      <c r="W21" s="16">
        <f t="shared" si="386"/>
        <v>15.599495876822608</v>
      </c>
      <c r="X21" s="16">
        <f t="shared" si="386"/>
        <v>15.55579015297327</v>
      </c>
      <c r="Y21" s="16">
        <f t="shared" si="386"/>
        <v>15.51217936446735</v>
      </c>
      <c r="Z21" s="16">
        <f t="shared" si="386"/>
        <v>15.468663305091138</v>
      </c>
      <c r="AA21" s="16">
        <f t="shared" si="386"/>
        <v>15.425241769078852</v>
      </c>
      <c r="AB21" s="16">
        <f t="shared" si="386"/>
        <v>15.381914551111667</v>
      </c>
      <c r="AC21" s="16">
        <f t="shared" si="386"/>
        <v>15.338681446316738</v>
      </c>
      <c r="AD21" s="16">
        <f t="shared" si="386"/>
        <v>15.29554225026623</v>
      </c>
      <c r="AE21" s="16">
        <f t="shared" si="386"/>
        <v>15.252496758976363</v>
      </c>
      <c r="AF21" s="16">
        <f t="shared" si="386"/>
        <v>15.209544768906433</v>
      </c>
      <c r="AG21" s="16">
        <f t="shared" si="386"/>
        <v>15.166686076957863</v>
      </c>
      <c r="AH21" s="16">
        <f t="shared" si="386"/>
        <v>15.123920480473231</v>
      </c>
      <c r="AI21" s="16">
        <f t="shared" ref="AI21:BN21" si="387">AI14-AI19</f>
        <v>15.081247777235326</v>
      </c>
      <c r="AJ21" s="16">
        <f t="shared" si="387"/>
        <v>15.038667765466176</v>
      </c>
      <c r="AK21" s="16">
        <f t="shared" si="387"/>
        <v>14.996180243826096</v>
      </c>
      <c r="AL21" s="16">
        <f t="shared" si="387"/>
        <v>14.953785011412752</v>
      </c>
      <c r="AM21" s="16">
        <f t="shared" si="387"/>
        <v>14.911481867760191</v>
      </c>
      <c r="AN21" s="16">
        <f t="shared" si="387"/>
        <v>14.869270612837909</v>
      </c>
      <c r="AO21" s="16">
        <f t="shared" si="387"/>
        <v>14.827151047049888</v>
      </c>
      <c r="AP21" s="16">
        <f t="shared" si="387"/>
        <v>14.785122971233676</v>
      </c>
      <c r="AQ21" s="16">
        <f t="shared" si="387"/>
        <v>14.743186186659422</v>
      </c>
      <c r="AR21" s="16">
        <f t="shared" si="387"/>
        <v>14.701340495028948</v>
      </c>
      <c r="AS21" s="16">
        <f t="shared" si="387"/>
        <v>14.659585698474807</v>
      </c>
      <c r="AT21" s="16">
        <f t="shared" si="387"/>
        <v>14.617921599559352</v>
      </c>
      <c r="AU21" s="16">
        <f t="shared" si="387"/>
        <v>14.576348001273804</v>
      </c>
      <c r="AV21" s="16">
        <f t="shared" si="387"/>
        <v>14.534864707037308</v>
      </c>
      <c r="AW21" s="16">
        <f t="shared" si="387"/>
        <v>14.493471520696016</v>
      </c>
      <c r="AX21" s="16">
        <f t="shared" si="387"/>
        <v>14.452168246522156</v>
      </c>
      <c r="AY21" s="16">
        <f t="shared" si="387"/>
        <v>14.41095468921311</v>
      </c>
      <c r="AZ21" s="16">
        <f t="shared" si="387"/>
        <v>14.369830653890478</v>
      </c>
      <c r="BA21" s="16">
        <f t="shared" si="387"/>
        <v>14.328795946099167</v>
      </c>
      <c r="BB21" s="16">
        <f t="shared" si="387"/>
        <v>14.287850371806471</v>
      </c>
      <c r="BC21" s="16">
        <f t="shared" si="387"/>
        <v>14.246993737401155</v>
      </c>
      <c r="BD21" s="16">
        <f t="shared" si="387"/>
        <v>14.20622584969253</v>
      </c>
      <c r="BE21" s="16">
        <f t="shared" si="387"/>
        <v>14.165546515909551</v>
      </c>
      <c r="BF21" s="16">
        <f t="shared" si="387"/>
        <v>14.124955543699897</v>
      </c>
      <c r="BG21" s="16">
        <f t="shared" si="387"/>
        <v>14.084452741129073</v>
      </c>
      <c r="BH21" s="16">
        <f t="shared" si="387"/>
        <v>14.044037916679482</v>
      </c>
      <c r="BI21" s="16">
        <f t="shared" si="387"/>
        <v>14.003710879249542</v>
      </c>
      <c r="BJ21" s="16">
        <f t="shared" si="387"/>
        <v>13.963471438152766</v>
      </c>
      <c r="BK21" s="16">
        <f t="shared" si="387"/>
        <v>13.923319403116867</v>
      </c>
      <c r="BL21" s="16">
        <f t="shared" si="387"/>
        <v>13.883254584282863</v>
      </c>
      <c r="BM21" s="16">
        <f t="shared" si="387"/>
        <v>13.843276792204165</v>
      </c>
      <c r="BN21" s="16">
        <f t="shared" si="387"/>
        <v>13.803385837845696</v>
      </c>
      <c r="BO21" s="16">
        <f t="shared" ref="BO21:CT21" si="388">BO14-BO19</f>
        <v>13.763581532582997</v>
      </c>
      <c r="BP21" s="16">
        <f t="shared" si="388"/>
        <v>13.723863688201316</v>
      </c>
      <c r="BQ21" s="16">
        <f t="shared" si="388"/>
        <v>13.684232116894744</v>
      </c>
      <c r="BR21" s="16">
        <f t="shared" si="388"/>
        <v>13.644686631265305</v>
      </c>
      <c r="BS21" s="16">
        <f t="shared" si="388"/>
        <v>13.605227044322085</v>
      </c>
      <c r="BT21" s="16">
        <f t="shared" si="388"/>
        <v>13.565853169480338</v>
      </c>
      <c r="BU21" s="16">
        <f t="shared" si="388"/>
        <v>13.526564820560615</v>
      </c>
      <c r="BV21" s="16">
        <f t="shared" si="388"/>
        <v>13.487361811787867</v>
      </c>
      <c r="BW21" s="16">
        <f t="shared" si="388"/>
        <v>13.448243957790584</v>
      </c>
      <c r="BX21" s="16">
        <f t="shared" si="388"/>
        <v>13.409211073599909</v>
      </c>
      <c r="BY21" s="16">
        <f t="shared" si="388"/>
        <v>13.37026297464876</v>
      </c>
      <c r="BZ21" s="16">
        <f t="shared" si="388"/>
        <v>13.331399476770965</v>
      </c>
      <c r="CA21" s="16">
        <f t="shared" si="388"/>
        <v>13.292620396200391</v>
      </c>
      <c r="CB21" s="16">
        <f t="shared" si="388"/>
        <v>13.25392554957007</v>
      </c>
      <c r="CC21" s="16">
        <f t="shared" si="388"/>
        <v>13.215314753911336</v>
      </c>
      <c r="CD21" s="16">
        <f t="shared" si="388"/>
        <v>13.176787826652955</v>
      </c>
      <c r="CE21" s="16">
        <f t="shared" si="388"/>
        <v>13.138344585620267</v>
      </c>
      <c r="CF21" s="16">
        <f t="shared" si="388"/>
        <v>13.099984849034325</v>
      </c>
      <c r="CG21" s="16">
        <f t="shared" si="388"/>
        <v>13.061708435511026</v>
      </c>
      <c r="CH21" s="16">
        <f t="shared" si="388"/>
        <v>13.023515164060267</v>
      </c>
      <c r="CI21" s="16">
        <f t="shared" si="388"/>
        <v>12.985404854085079</v>
      </c>
      <c r="CJ21" s="16">
        <f t="shared" si="388"/>
        <v>12.947377325380778</v>
      </c>
      <c r="CK21" s="16">
        <f t="shared" si="388"/>
        <v>12.909432398134111</v>
      </c>
      <c r="CL21" s="16">
        <f t="shared" si="388"/>
        <v>12.871569892922405</v>
      </c>
      <c r="CM21" s="16">
        <f t="shared" si="388"/>
        <v>12.833789630712722</v>
      </c>
      <c r="CN21" s="16">
        <f t="shared" si="388"/>
        <v>12.796091432861012</v>
      </c>
      <c r="CO21" s="16">
        <f t="shared" si="388"/>
        <v>12.75847512111126</v>
      </c>
      <c r="CP21" s="16">
        <f t="shared" si="388"/>
        <v>12.720940517594656</v>
      </c>
      <c r="CQ21" s="16">
        <f t="shared" si="388"/>
        <v>12.683487444828742</v>
      </c>
      <c r="CR21" s="16">
        <f t="shared" si="388"/>
        <v>12.646115725716584</v>
      </c>
      <c r="CS21" s="16">
        <f t="shared" si="388"/>
        <v>12.608825183545921</v>
      </c>
      <c r="CT21" s="16">
        <f t="shared" si="388"/>
        <v>12.571615641988348</v>
      </c>
      <c r="CU21" s="16">
        <f t="shared" ref="CU21:DS21" si="389">CU14-CU19</f>
        <v>12.534486925098463</v>
      </c>
      <c r="CV21" s="16">
        <f t="shared" si="389"/>
        <v>12.497438857313046</v>
      </c>
      <c r="CW21" s="16">
        <f t="shared" si="389"/>
        <v>12.460471263450227</v>
      </c>
      <c r="CX21" s="16">
        <f t="shared" si="389"/>
        <v>12.423583968708662</v>
      </c>
      <c r="CY21" s="16">
        <f t="shared" si="389"/>
        <v>12.386776798666691</v>
      </c>
      <c r="CZ21" s="16">
        <f t="shared" si="389"/>
        <v>12.350049579281535</v>
      </c>
      <c r="DA21" s="16">
        <f t="shared" si="389"/>
        <v>12.313402136888456</v>
      </c>
      <c r="DB21" s="16">
        <f t="shared" si="389"/>
        <v>12.276834298199937</v>
      </c>
      <c r="DC21" s="16">
        <f t="shared" si="389"/>
        <v>12.240345890304873</v>
      </c>
      <c r="DD21" s="16">
        <f t="shared" si="389"/>
        <v>12.203936740667753</v>
      </c>
      <c r="DE21" s="16">
        <f t="shared" si="389"/>
        <v>12.167606677127829</v>
      </c>
      <c r="DF21" s="16">
        <f t="shared" si="389"/>
        <v>12.131355527898315</v>
      </c>
      <c r="DG21" s="16">
        <f t="shared" si="389"/>
        <v>12.095183121565576</v>
      </c>
      <c r="DH21" s="16">
        <f t="shared" si="389"/>
        <v>12.059089287088305</v>
      </c>
      <c r="DI21" s="16">
        <f t="shared" si="389"/>
        <v>12.023073853796728</v>
      </c>
      <c r="DJ21" s="16">
        <f t="shared" si="389"/>
        <v>11.987136651391786</v>
      </c>
      <c r="DK21" s="16">
        <f t="shared" si="389"/>
        <v>11.951277509944344</v>
      </c>
      <c r="DL21" s="16">
        <f t="shared" si="389"/>
        <v>11.915496259894372</v>
      </c>
      <c r="DM21" s="16">
        <f t="shared" si="389"/>
        <v>11.879792732050149</v>
      </c>
      <c r="DN21" s="16">
        <f t="shared" si="389"/>
        <v>11.844166757587466</v>
      </c>
      <c r="DO21" s="16">
        <f t="shared" si="389"/>
        <v>11.808618168048824</v>
      </c>
      <c r="DP21" s="16">
        <f t="shared" si="389"/>
        <v>11.77314679534264</v>
      </c>
      <c r="DQ21" s="47">
        <f t="shared" si="389"/>
        <v>11.73775247174245</v>
      </c>
      <c r="DR21" s="47">
        <f t="shared" si="389"/>
        <v>11.702435029886118</v>
      </c>
      <c r="DS21" s="47">
        <f t="shared" si="389"/>
        <v>11.667194302775037</v>
      </c>
    </row>
    <row r="22" spans="2:123" s="19" customFormat="1" x14ac:dyDescent="0.45">
      <c r="B22" s="19" t="s">
        <v>37</v>
      </c>
      <c r="C22" s="29">
        <f>SUM($C21:C21)</f>
        <v>-193.33333333333337</v>
      </c>
      <c r="D22" s="29">
        <f>SUM($C21:D21)</f>
        <v>-215.00000000000003</v>
      </c>
      <c r="E22" s="29">
        <f>SUM($C21:E21)</f>
        <v>-236.66666666666669</v>
      </c>
      <c r="F22" s="29">
        <f>SUM($C21:F21)</f>
        <v>-258.33333333333337</v>
      </c>
      <c r="G22" s="29">
        <f>SUM($C21:G21)</f>
        <v>-242.02146464646469</v>
      </c>
      <c r="H22" s="29">
        <f>SUM($C21:H21)</f>
        <v>-225.75484906331707</v>
      </c>
      <c r="I22" s="29">
        <f>SUM($C21:I21)</f>
        <v>-209.53338828740749</v>
      </c>
      <c r="J22" s="29">
        <f>SUM($C21:J21)</f>
        <v>-193.35698423576756</v>
      </c>
      <c r="K22" s="29">
        <f>SUM($C21:K21)</f>
        <v>-177.22553903847964</v>
      </c>
      <c r="L22" s="29">
        <f>SUM($C21:L21)</f>
        <v>-161.13895503821416</v>
      </c>
      <c r="M22" s="29">
        <f>SUM($C21:M21)</f>
        <v>-145.09713478976786</v>
      </c>
      <c r="N22" s="29">
        <f>SUM($C21:N21)</f>
        <v>-129.09998105960295</v>
      </c>
      <c r="O22" s="29">
        <f>SUM($C21:O21)</f>
        <v>-113.14739682538735</v>
      </c>
      <c r="P22" s="29">
        <f>SUM($C21:P21)</f>
        <v>-97.239285275535948</v>
      </c>
      <c r="Q22" s="29">
        <f>SUM($C21:Q21)</f>
        <v>-81.375549808752837</v>
      </c>
      <c r="R22" s="29">
        <f>SUM($C21:R21)</f>
        <v>-65.55609403357451</v>
      </c>
      <c r="S22" s="29">
        <f>SUM($C21:S21)</f>
        <v>-49.78082176791407</v>
      </c>
      <c r="T22" s="29">
        <f>SUM($C21:T21)</f>
        <v>-34.049637038606448</v>
      </c>
      <c r="U22" s="29">
        <f>SUM($C21:U21)</f>
        <v>-18.362444080954582</v>
      </c>
      <c r="V22" s="29">
        <f>SUM($C21:V21)</f>
        <v>-2.7191473382766027</v>
      </c>
      <c r="W22" s="29">
        <f>SUM($C21:W21)</f>
        <v>12.880348538546006</v>
      </c>
      <c r="X22" s="29">
        <f>SUM($C21:X21)</f>
        <v>28.436138691519275</v>
      </c>
      <c r="Y22" s="29">
        <f>SUM($C21:Y21)</f>
        <v>43.948318055986626</v>
      </c>
      <c r="Z22" s="29">
        <f>SUM($C21:Z21)</f>
        <v>59.41698136107776</v>
      </c>
      <c r="AA22" s="29">
        <f>SUM($C21:AA21)</f>
        <v>74.842223130156611</v>
      </c>
      <c r="AB22" s="29">
        <f>SUM($C21:AB21)</f>
        <v>90.224137681268274</v>
      </c>
      <c r="AC22" s="29">
        <f>SUM($C21:AC21)</f>
        <v>105.56281912758502</v>
      </c>
      <c r="AD22" s="29">
        <f>SUM($C21:AD21)</f>
        <v>120.85836137785125</v>
      </c>
      <c r="AE22" s="29">
        <f>SUM($C21:AE21)</f>
        <v>136.11085813682763</v>
      </c>
      <c r="AF22" s="29">
        <f>SUM($C21:AF21)</f>
        <v>151.32040290573406</v>
      </c>
      <c r="AG22" s="29">
        <f>SUM($C21:AG21)</f>
        <v>166.48708898269192</v>
      </c>
      <c r="AH22" s="29">
        <f>SUM($C21:AH21)</f>
        <v>181.61100946316515</v>
      </c>
      <c r="AI22" s="29">
        <f>SUM($C21:AI21)</f>
        <v>196.69225724040047</v>
      </c>
      <c r="AJ22" s="29">
        <f>SUM($C21:AJ21)</f>
        <v>211.73092500586665</v>
      </c>
      <c r="AK22" s="29">
        <f>SUM($C21:AK21)</f>
        <v>226.72710524969276</v>
      </c>
      <c r="AL22" s="29">
        <f>SUM($C21:AL21)</f>
        <v>241.6808902611055</v>
      </c>
      <c r="AM22" s="29">
        <f>SUM($C21:AM21)</f>
        <v>256.59237212886569</v>
      </c>
      <c r="AN22" s="29">
        <f>SUM($C21:AN21)</f>
        <v>271.4616427417036</v>
      </c>
      <c r="AO22" s="29">
        <f>SUM($C21:AO21)</f>
        <v>286.28879378875348</v>
      </c>
      <c r="AP22" s="29">
        <f>SUM($C21:AP21)</f>
        <v>301.07391675998713</v>
      </c>
      <c r="AQ22" s="29">
        <f>SUM($C21:AQ21)</f>
        <v>315.81710294664657</v>
      </c>
      <c r="AR22" s="29">
        <f>SUM($C21:AR21)</f>
        <v>330.51844344167552</v>
      </c>
      <c r="AS22" s="29">
        <f>SUM($C21:AS21)</f>
        <v>345.17802914015033</v>
      </c>
      <c r="AT22" s="29">
        <f>SUM($C21:AT21)</f>
        <v>359.79595073970967</v>
      </c>
      <c r="AU22" s="29">
        <f>SUM($C21:AU21)</f>
        <v>374.37229874098347</v>
      </c>
      <c r="AV22" s="29">
        <f>SUM($C21:AV21)</f>
        <v>388.90716344802075</v>
      </c>
      <c r="AW22" s="29">
        <f>SUM($C21:AW21)</f>
        <v>403.40063496871676</v>
      </c>
      <c r="AX22" s="29">
        <f>SUM($C21:AX21)</f>
        <v>417.85280321523891</v>
      </c>
      <c r="AY22" s="29">
        <f>SUM($C21:AY21)</f>
        <v>432.26375790445201</v>
      </c>
      <c r="AZ22" s="29">
        <f>SUM($C21:AZ21)</f>
        <v>446.63358855834247</v>
      </c>
      <c r="BA22" s="29">
        <f>SUM($C21:BA21)</f>
        <v>460.96238450444162</v>
      </c>
      <c r="BB22" s="29">
        <f>SUM($C21:BB21)</f>
        <v>475.2502348762481</v>
      </c>
      <c r="BC22" s="29">
        <f>SUM($C21:BC21)</f>
        <v>489.49722861364927</v>
      </c>
      <c r="BD22" s="29">
        <f>SUM($C21:BD21)</f>
        <v>503.70345446334181</v>
      </c>
      <c r="BE22" s="29">
        <f>SUM($C21:BE21)</f>
        <v>517.86900097925138</v>
      </c>
      <c r="BF22" s="29">
        <f>SUM($C21:BF21)</f>
        <v>531.99395652295129</v>
      </c>
      <c r="BG22" s="29">
        <f>SUM($C21:BG21)</f>
        <v>546.07840926408039</v>
      </c>
      <c r="BH22" s="29">
        <f>SUM($C21:BH21)</f>
        <v>560.12244718075988</v>
      </c>
      <c r="BI22" s="29">
        <f>SUM($C21:BI21)</f>
        <v>574.1261580600094</v>
      </c>
      <c r="BJ22" s="29">
        <f>SUM($C21:BJ21)</f>
        <v>588.08962949816214</v>
      </c>
      <c r="BK22" s="29">
        <f>SUM($C21:BK21)</f>
        <v>602.01294890127906</v>
      </c>
      <c r="BL22" s="29">
        <f>SUM($C21:BL21)</f>
        <v>615.89620348556195</v>
      </c>
      <c r="BM22" s="29">
        <f>SUM($C21:BM21)</f>
        <v>629.73948027776612</v>
      </c>
      <c r="BN22" s="29">
        <f>SUM($C21:BN21)</f>
        <v>643.54286611561179</v>
      </c>
      <c r="BO22" s="29">
        <f>SUM($C21:BO21)</f>
        <v>657.30644764819476</v>
      </c>
      <c r="BP22" s="29">
        <f>SUM($C21:BP21)</f>
        <v>671.03031133639604</v>
      </c>
      <c r="BQ22" s="29">
        <f>SUM($C21:BQ21)</f>
        <v>684.71454345329073</v>
      </c>
      <c r="BR22" s="29">
        <f>SUM($C21:BR21)</f>
        <v>698.35923008455609</v>
      </c>
      <c r="BS22" s="29">
        <f>SUM($C21:BS21)</f>
        <v>711.96445712887817</v>
      </c>
      <c r="BT22" s="29">
        <f>SUM($C21:BT21)</f>
        <v>725.53031029835847</v>
      </c>
      <c r="BU22" s="29">
        <f>SUM($C21:BU21)</f>
        <v>739.05687511891904</v>
      </c>
      <c r="BV22" s="29">
        <f>SUM($C21:BV21)</f>
        <v>752.54423693070692</v>
      </c>
      <c r="BW22" s="29">
        <f>SUM($C21:BW21)</f>
        <v>765.99248088849754</v>
      </c>
      <c r="BX22" s="29">
        <f>SUM($C21:BX21)</f>
        <v>779.4016919620974</v>
      </c>
      <c r="BY22" s="29">
        <f>SUM($C21:BY21)</f>
        <v>792.77195493674617</v>
      </c>
      <c r="BZ22" s="29">
        <f>SUM($C21:BZ21)</f>
        <v>806.10335441351708</v>
      </c>
      <c r="CA22" s="29">
        <f>SUM($C21:CA21)</f>
        <v>819.39597480971747</v>
      </c>
      <c r="CB22" s="29">
        <f>SUM($C21:CB21)</f>
        <v>832.64990035928759</v>
      </c>
      <c r="CC22" s="29">
        <f>SUM($C21:CC21)</f>
        <v>845.86521511319893</v>
      </c>
      <c r="CD22" s="29">
        <f>SUM($C21:CD21)</f>
        <v>859.04200293985184</v>
      </c>
      <c r="CE22" s="29">
        <f>SUM($C21:CE21)</f>
        <v>872.18034752547214</v>
      </c>
      <c r="CF22" s="29">
        <f>SUM($C21:CF21)</f>
        <v>885.28033237450643</v>
      </c>
      <c r="CG22" s="29">
        <f>SUM($C21:CG21)</f>
        <v>898.34204081001747</v>
      </c>
      <c r="CH22" s="29">
        <f>SUM($C21:CH21)</f>
        <v>911.36555597407778</v>
      </c>
      <c r="CI22" s="29">
        <f>SUM($C21:CI21)</f>
        <v>924.3509608281629</v>
      </c>
      <c r="CJ22" s="29">
        <f>SUM($C21:CJ21)</f>
        <v>937.29833815354368</v>
      </c>
      <c r="CK22" s="29">
        <f>SUM($C21:CK21)</f>
        <v>950.20777055167775</v>
      </c>
      <c r="CL22" s="29">
        <f>SUM($C21:CL21)</f>
        <v>963.07934044460012</v>
      </c>
      <c r="CM22" s="29">
        <f>SUM($C21:CM21)</f>
        <v>975.91313007531289</v>
      </c>
      <c r="CN22" s="29">
        <f>SUM($C21:CN21)</f>
        <v>988.70922150817387</v>
      </c>
      <c r="CO22" s="29">
        <f>SUM($C21:CO21)</f>
        <v>1001.4676966292851</v>
      </c>
      <c r="CP22" s="29">
        <f>SUM($C21:CP21)</f>
        <v>1014.1886371468797</v>
      </c>
      <c r="CQ22" s="29">
        <f>SUM($C21:CQ21)</f>
        <v>1026.8721245917084</v>
      </c>
      <c r="CR22" s="29">
        <f>SUM($C21:CR21)</f>
        <v>1039.5182403174249</v>
      </c>
      <c r="CS22" s="29">
        <f>SUM($C21:CS21)</f>
        <v>1052.1270655009707</v>
      </c>
      <c r="CT22" s="29">
        <f>SUM($C21:CT21)</f>
        <v>1064.698681142959</v>
      </c>
      <c r="CU22" s="29">
        <f>SUM($C21:CU21)</f>
        <v>1077.2331680680575</v>
      </c>
      <c r="CV22" s="29">
        <f>SUM($C21:CV21)</f>
        <v>1089.7306069253705</v>
      </c>
      <c r="CW22" s="29">
        <f>SUM($C21:CW21)</f>
        <v>1102.1910781888207</v>
      </c>
      <c r="CX22" s="29">
        <f>SUM($C21:CX21)</f>
        <v>1114.6146621575294</v>
      </c>
      <c r="CY22" s="29">
        <f>SUM($C21:CY21)</f>
        <v>1127.0014389561961</v>
      </c>
      <c r="CZ22" s="29">
        <f>SUM($C21:CZ21)</f>
        <v>1139.3514885354778</v>
      </c>
      <c r="DA22" s="29">
        <f>SUM($C21:DA21)</f>
        <v>1151.6648906723663</v>
      </c>
      <c r="DB22" s="29">
        <f>SUM($C21:DB21)</f>
        <v>1163.9417249705662</v>
      </c>
      <c r="DC22" s="29">
        <f>SUM($C21:DC21)</f>
        <v>1176.1820708608711</v>
      </c>
      <c r="DD22" s="29">
        <f>SUM($C21:DD21)</f>
        <v>1188.3860076015389</v>
      </c>
      <c r="DE22" s="29">
        <f>SUM($C21:DE21)</f>
        <v>1200.5536142786668</v>
      </c>
      <c r="DF22" s="29">
        <f>SUM($C21:DF21)</f>
        <v>1212.6849698065651</v>
      </c>
      <c r="DG22" s="29">
        <f>SUM($C21:DG21)</f>
        <v>1224.7801529281305</v>
      </c>
      <c r="DH22" s="29">
        <f>SUM($C21:DH21)</f>
        <v>1236.8392422152187</v>
      </c>
      <c r="DI22" s="29">
        <f>SUM($C21:DI21)</f>
        <v>1248.8623160690154</v>
      </c>
      <c r="DJ22" s="29">
        <f>SUM($C21:DJ21)</f>
        <v>1260.8494527204073</v>
      </c>
      <c r="DK22" s="29">
        <f>SUM($C21:DK21)</f>
        <v>1272.8007302303515</v>
      </c>
      <c r="DL22" s="29">
        <f>SUM($C21:DL21)</f>
        <v>1284.7162264902458</v>
      </c>
      <c r="DM22" s="29">
        <f>SUM($C21:DM21)</f>
        <v>1296.596019222296</v>
      </c>
      <c r="DN22" s="29">
        <f>SUM($C21:DN21)</f>
        <v>1308.4401859798836</v>
      </c>
      <c r="DO22" s="29">
        <f>SUM($C21:DO21)</f>
        <v>1320.2488041479323</v>
      </c>
      <c r="DP22" s="29">
        <f>SUM($C21:DP21)</f>
        <v>1332.021950943275</v>
      </c>
      <c r="DQ22" s="45">
        <f>SUM($C21:DQ21)</f>
        <v>1343.7597034150174</v>
      </c>
      <c r="DR22" s="45">
        <f>SUM($C21:DR21)</f>
        <v>1355.4621384449035</v>
      </c>
      <c r="DS22" s="45">
        <f>SUM($C21:DS21)</f>
        <v>1367.1293327476785</v>
      </c>
    </row>
    <row r="23" spans="2:123" ht="9" customHeight="1" x14ac:dyDescent="0.45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47"/>
      <c r="DR23" s="47"/>
      <c r="DS23" s="47"/>
    </row>
    <row r="24" spans="2:123" x14ac:dyDescent="0.45">
      <c r="B24" s="1" t="s">
        <v>21</v>
      </c>
      <c r="C24" s="16"/>
      <c r="D24" s="30">
        <f>'HotSaasCo Data'!$E49</f>
        <v>7.7651515151515147</v>
      </c>
      <c r="E24" s="16">
        <f>D24</f>
        <v>7.7651515151515147</v>
      </c>
      <c r="F24" s="16">
        <f t="shared" ref="F24:L25" si="390">E24</f>
        <v>7.7651515151515147</v>
      </c>
      <c r="G24" s="16">
        <f t="shared" si="390"/>
        <v>7.7651515151515147</v>
      </c>
      <c r="H24" s="16">
        <f t="shared" si="390"/>
        <v>7.7651515151515147</v>
      </c>
      <c r="I24" s="16">
        <f t="shared" si="390"/>
        <v>7.7651515151515147</v>
      </c>
      <c r="J24" s="16">
        <f t="shared" si="390"/>
        <v>7.7651515151515147</v>
      </c>
      <c r="K24" s="16">
        <f t="shared" si="390"/>
        <v>7.7651515151515147</v>
      </c>
      <c r="L24" s="16">
        <f t="shared" si="390"/>
        <v>7.7651515151515147</v>
      </c>
      <c r="M24" s="16">
        <f t="shared" ref="M24:AY24" si="391">L24</f>
        <v>7.7651515151515147</v>
      </c>
      <c r="N24" s="16">
        <f t="shared" si="391"/>
        <v>7.7651515151515147</v>
      </c>
      <c r="O24" s="16">
        <f t="shared" si="391"/>
        <v>7.7651515151515147</v>
      </c>
      <c r="P24" s="16">
        <f t="shared" si="391"/>
        <v>7.7651515151515147</v>
      </c>
      <c r="Q24" s="16">
        <f t="shared" si="391"/>
        <v>7.7651515151515147</v>
      </c>
      <c r="R24" s="16">
        <f t="shared" si="391"/>
        <v>7.7651515151515147</v>
      </c>
      <c r="S24" s="16">
        <f t="shared" si="391"/>
        <v>7.7651515151515147</v>
      </c>
      <c r="T24" s="16">
        <f t="shared" si="391"/>
        <v>7.7651515151515147</v>
      </c>
      <c r="U24" s="16">
        <f t="shared" si="391"/>
        <v>7.7651515151515147</v>
      </c>
      <c r="V24" s="16">
        <f t="shared" si="391"/>
        <v>7.7651515151515147</v>
      </c>
      <c r="W24" s="16">
        <f t="shared" si="391"/>
        <v>7.7651515151515147</v>
      </c>
      <c r="X24" s="16">
        <f t="shared" si="391"/>
        <v>7.7651515151515147</v>
      </c>
      <c r="Y24" s="16">
        <f t="shared" si="391"/>
        <v>7.7651515151515147</v>
      </c>
      <c r="Z24" s="16">
        <f t="shared" si="391"/>
        <v>7.7651515151515147</v>
      </c>
      <c r="AA24" s="16">
        <f t="shared" si="391"/>
        <v>7.7651515151515147</v>
      </c>
      <c r="AB24" s="16">
        <f t="shared" si="391"/>
        <v>7.7651515151515147</v>
      </c>
      <c r="AC24" s="16">
        <f t="shared" si="391"/>
        <v>7.7651515151515147</v>
      </c>
      <c r="AD24" s="16">
        <f t="shared" si="391"/>
        <v>7.7651515151515147</v>
      </c>
      <c r="AE24" s="16">
        <f t="shared" si="391"/>
        <v>7.7651515151515147</v>
      </c>
      <c r="AF24" s="16">
        <f t="shared" si="391"/>
        <v>7.7651515151515147</v>
      </c>
      <c r="AG24" s="16">
        <f t="shared" si="391"/>
        <v>7.7651515151515147</v>
      </c>
      <c r="AH24" s="16">
        <f t="shared" si="391"/>
        <v>7.7651515151515147</v>
      </c>
      <c r="AI24" s="16">
        <f t="shared" si="391"/>
        <v>7.7651515151515147</v>
      </c>
      <c r="AJ24" s="16">
        <f t="shared" si="391"/>
        <v>7.7651515151515147</v>
      </c>
      <c r="AK24" s="16">
        <f t="shared" si="391"/>
        <v>7.7651515151515147</v>
      </c>
      <c r="AL24" s="16">
        <f t="shared" si="391"/>
        <v>7.7651515151515147</v>
      </c>
      <c r="AM24" s="16">
        <f t="shared" si="391"/>
        <v>7.7651515151515147</v>
      </c>
      <c r="AN24" s="16">
        <f t="shared" si="391"/>
        <v>7.7651515151515147</v>
      </c>
      <c r="AO24" s="16">
        <f t="shared" si="391"/>
        <v>7.7651515151515147</v>
      </c>
      <c r="AP24" s="16">
        <f t="shared" si="391"/>
        <v>7.7651515151515147</v>
      </c>
      <c r="AQ24" s="16">
        <f t="shared" si="391"/>
        <v>7.7651515151515147</v>
      </c>
      <c r="AR24" s="16">
        <f t="shared" si="391"/>
        <v>7.7651515151515147</v>
      </c>
      <c r="AS24" s="16">
        <f t="shared" si="391"/>
        <v>7.7651515151515147</v>
      </c>
      <c r="AT24" s="16">
        <f t="shared" si="391"/>
        <v>7.7651515151515147</v>
      </c>
      <c r="AU24" s="16">
        <f t="shared" si="391"/>
        <v>7.7651515151515147</v>
      </c>
      <c r="AV24" s="16">
        <f t="shared" si="391"/>
        <v>7.7651515151515147</v>
      </c>
      <c r="AW24" s="16">
        <f t="shared" si="391"/>
        <v>7.7651515151515147</v>
      </c>
      <c r="AX24" s="16">
        <f t="shared" si="391"/>
        <v>7.7651515151515147</v>
      </c>
      <c r="AY24" s="16">
        <f t="shared" si="391"/>
        <v>7.7651515151515147</v>
      </c>
      <c r="AZ24" s="16">
        <f t="shared" ref="AZ24:BK24" si="392">AY24</f>
        <v>7.7651515151515147</v>
      </c>
      <c r="BA24" s="16">
        <f t="shared" si="392"/>
        <v>7.7651515151515147</v>
      </c>
      <c r="BB24" s="16">
        <f t="shared" si="392"/>
        <v>7.7651515151515147</v>
      </c>
      <c r="BC24" s="16">
        <f t="shared" si="392"/>
        <v>7.7651515151515147</v>
      </c>
      <c r="BD24" s="16">
        <f t="shared" si="392"/>
        <v>7.7651515151515147</v>
      </c>
      <c r="BE24" s="16">
        <f t="shared" si="392"/>
        <v>7.7651515151515147</v>
      </c>
      <c r="BF24" s="16">
        <f t="shared" si="392"/>
        <v>7.7651515151515147</v>
      </c>
      <c r="BG24" s="16">
        <f t="shared" si="392"/>
        <v>7.7651515151515147</v>
      </c>
      <c r="BH24" s="16">
        <f t="shared" si="392"/>
        <v>7.7651515151515147</v>
      </c>
      <c r="BI24" s="16">
        <f t="shared" si="392"/>
        <v>7.7651515151515147</v>
      </c>
      <c r="BJ24" s="16">
        <f t="shared" si="392"/>
        <v>7.7651515151515147</v>
      </c>
      <c r="BK24" s="16">
        <f t="shared" si="392"/>
        <v>7.7651515151515147</v>
      </c>
      <c r="BL24" s="16">
        <f t="shared" ref="BL24:BL25" si="393">BK24</f>
        <v>7.7651515151515147</v>
      </c>
      <c r="BM24" s="16">
        <f t="shared" ref="BM24:BM25" si="394">BL24</f>
        <v>7.7651515151515147</v>
      </c>
      <c r="BN24" s="16">
        <f t="shared" ref="BN24:BN25" si="395">BM24</f>
        <v>7.7651515151515147</v>
      </c>
      <c r="BO24" s="16">
        <f t="shared" ref="BO24:BO25" si="396">BN24</f>
        <v>7.7651515151515147</v>
      </c>
      <c r="BP24" s="16">
        <f t="shared" ref="BP24:BP25" si="397">BO24</f>
        <v>7.7651515151515147</v>
      </c>
      <c r="BQ24" s="16">
        <f t="shared" ref="BQ24:BQ25" si="398">BP24</f>
        <v>7.7651515151515147</v>
      </c>
      <c r="BR24" s="16">
        <f t="shared" ref="BR24:BR25" si="399">BQ24</f>
        <v>7.7651515151515147</v>
      </c>
      <c r="BS24" s="16">
        <f t="shared" ref="BS24:BS25" si="400">BR24</f>
        <v>7.7651515151515147</v>
      </c>
      <c r="BT24" s="16">
        <f t="shared" ref="BT24:BT25" si="401">BS24</f>
        <v>7.7651515151515147</v>
      </c>
      <c r="BU24" s="16">
        <f t="shared" ref="BU24:BU25" si="402">BT24</f>
        <v>7.7651515151515147</v>
      </c>
      <c r="BV24" s="16">
        <f t="shared" ref="BV24:BV25" si="403">BU24</f>
        <v>7.7651515151515147</v>
      </c>
      <c r="BW24" s="16">
        <f t="shared" ref="BW24:BW25" si="404">BV24</f>
        <v>7.7651515151515147</v>
      </c>
      <c r="BX24" s="16">
        <f t="shared" ref="BX24:BX25" si="405">BW24</f>
        <v>7.7651515151515147</v>
      </c>
      <c r="BY24" s="16">
        <f t="shared" ref="BY24:BY25" si="406">BX24</f>
        <v>7.7651515151515147</v>
      </c>
      <c r="BZ24" s="16">
        <f t="shared" ref="BZ24:BZ25" si="407">BY24</f>
        <v>7.7651515151515147</v>
      </c>
      <c r="CA24" s="16">
        <f t="shared" ref="CA24:CA25" si="408">BZ24</f>
        <v>7.7651515151515147</v>
      </c>
      <c r="CB24" s="16">
        <f t="shared" ref="CB24:CB25" si="409">CA24</f>
        <v>7.7651515151515147</v>
      </c>
      <c r="CC24" s="16">
        <f t="shared" ref="CC24:CC25" si="410">CB24</f>
        <v>7.7651515151515147</v>
      </c>
      <c r="CD24" s="16">
        <f t="shared" ref="CD24:CD25" si="411">CC24</f>
        <v>7.7651515151515147</v>
      </c>
      <c r="CE24" s="16">
        <f t="shared" ref="CE24:CE25" si="412">CD24</f>
        <v>7.7651515151515147</v>
      </c>
      <c r="CF24" s="16">
        <f t="shared" ref="CF24:CF25" si="413">CE24</f>
        <v>7.7651515151515147</v>
      </c>
      <c r="CG24" s="16">
        <f t="shared" ref="CG24:CG25" si="414">CF24</f>
        <v>7.7651515151515147</v>
      </c>
      <c r="CH24" s="16">
        <f t="shared" ref="CH24:CH25" si="415">CG24</f>
        <v>7.7651515151515147</v>
      </c>
      <c r="CI24" s="16">
        <f t="shared" ref="CI24:CI25" si="416">CH24</f>
        <v>7.7651515151515147</v>
      </c>
      <c r="CJ24" s="16">
        <f t="shared" ref="CJ24:CJ25" si="417">CI24</f>
        <v>7.7651515151515147</v>
      </c>
      <c r="CK24" s="16">
        <f t="shared" ref="CK24:CK25" si="418">CJ24</f>
        <v>7.7651515151515147</v>
      </c>
      <c r="CL24" s="16">
        <f t="shared" ref="CL24:CL25" si="419">CK24</f>
        <v>7.7651515151515147</v>
      </c>
      <c r="CM24" s="16">
        <f t="shared" ref="CM24:CM25" si="420">CL24</f>
        <v>7.7651515151515147</v>
      </c>
      <c r="CN24" s="16">
        <f t="shared" ref="CN24:CN25" si="421">CM24</f>
        <v>7.7651515151515147</v>
      </c>
      <c r="CO24" s="16">
        <f t="shared" ref="CO24:CO25" si="422">CN24</f>
        <v>7.7651515151515147</v>
      </c>
      <c r="CP24" s="16">
        <f t="shared" ref="CP24:CP25" si="423">CO24</f>
        <v>7.7651515151515147</v>
      </c>
      <c r="CQ24" s="16">
        <f t="shared" ref="CQ24:CQ25" si="424">CP24</f>
        <v>7.7651515151515147</v>
      </c>
      <c r="CR24" s="16">
        <f t="shared" ref="CR24:CR25" si="425">CQ24</f>
        <v>7.7651515151515147</v>
      </c>
      <c r="CS24" s="16">
        <f t="shared" ref="CS24:CS25" si="426">CR24</f>
        <v>7.7651515151515147</v>
      </c>
      <c r="CT24" s="16">
        <f t="shared" ref="CT24:CT25" si="427">CS24</f>
        <v>7.7651515151515147</v>
      </c>
      <c r="CU24" s="16">
        <f t="shared" ref="CU24:CU25" si="428">CT24</f>
        <v>7.7651515151515147</v>
      </c>
      <c r="CV24" s="16">
        <f t="shared" ref="CV24:CV25" si="429">CU24</f>
        <v>7.7651515151515147</v>
      </c>
      <c r="CW24" s="16">
        <f t="shared" ref="CW24:CW25" si="430">CV24</f>
        <v>7.7651515151515147</v>
      </c>
      <c r="CX24" s="16">
        <f t="shared" ref="CX24:CX25" si="431">CW24</f>
        <v>7.7651515151515147</v>
      </c>
      <c r="CY24" s="16">
        <f t="shared" ref="CY24:CY25" si="432">CX24</f>
        <v>7.7651515151515147</v>
      </c>
      <c r="CZ24" s="16">
        <f t="shared" ref="CZ24:CZ25" si="433">CY24</f>
        <v>7.7651515151515147</v>
      </c>
      <c r="DA24" s="16">
        <f t="shared" ref="DA24:DA25" si="434">CZ24</f>
        <v>7.7651515151515147</v>
      </c>
      <c r="DB24" s="16">
        <f t="shared" ref="DB24:DB25" si="435">DA24</f>
        <v>7.7651515151515147</v>
      </c>
      <c r="DC24" s="16">
        <f t="shared" ref="DC24:DC25" si="436">DB24</f>
        <v>7.7651515151515147</v>
      </c>
      <c r="DD24" s="16">
        <f t="shared" ref="DD24:DD25" si="437">DC24</f>
        <v>7.7651515151515147</v>
      </c>
      <c r="DE24" s="16">
        <f t="shared" ref="DE24:DE25" si="438">DD24</f>
        <v>7.7651515151515147</v>
      </c>
      <c r="DF24" s="16">
        <f t="shared" ref="DF24:DF25" si="439">DE24</f>
        <v>7.7651515151515147</v>
      </c>
      <c r="DG24" s="16">
        <f t="shared" ref="DG24:DG25" si="440">DF24</f>
        <v>7.7651515151515147</v>
      </c>
      <c r="DH24" s="16">
        <f t="shared" ref="DH24:DH25" si="441">DG24</f>
        <v>7.7651515151515147</v>
      </c>
      <c r="DI24" s="16">
        <f t="shared" ref="DI24:DI25" si="442">DH24</f>
        <v>7.7651515151515147</v>
      </c>
      <c r="DJ24" s="16">
        <f t="shared" ref="DJ24:DJ25" si="443">DI24</f>
        <v>7.7651515151515147</v>
      </c>
      <c r="DK24" s="16">
        <f t="shared" ref="DK24:DK25" si="444">DJ24</f>
        <v>7.7651515151515147</v>
      </c>
      <c r="DL24" s="16">
        <f t="shared" ref="DL24:DL25" si="445">DK24</f>
        <v>7.7651515151515147</v>
      </c>
      <c r="DM24" s="16">
        <f t="shared" ref="DM24:DM25" si="446">DL24</f>
        <v>7.7651515151515147</v>
      </c>
      <c r="DN24" s="16">
        <f t="shared" ref="DN24:DN25" si="447">DM24</f>
        <v>7.7651515151515147</v>
      </c>
      <c r="DO24" s="16">
        <f t="shared" ref="DO24:DO25" si="448">DN24</f>
        <v>7.7651515151515147</v>
      </c>
      <c r="DP24" s="16">
        <f t="shared" ref="DP24:DP25" si="449">DO24</f>
        <v>7.7651515151515147</v>
      </c>
      <c r="DQ24" s="47">
        <f t="shared" ref="DQ24:DQ25" si="450">DP24</f>
        <v>7.7651515151515147</v>
      </c>
      <c r="DR24" s="47">
        <f t="shared" ref="DR24:DR25" si="451">DQ24</f>
        <v>7.7651515151515147</v>
      </c>
      <c r="DS24" s="47">
        <f t="shared" ref="DS24:DS25" si="452">DR24</f>
        <v>7.7651515151515147</v>
      </c>
    </row>
    <row r="25" spans="2:123" x14ac:dyDescent="0.45">
      <c r="B25" s="1" t="s">
        <v>22</v>
      </c>
      <c r="C25" s="16"/>
      <c r="D25" s="30">
        <f>'HotSaasCo Data'!$E50</f>
        <v>0.94696969696969691</v>
      </c>
      <c r="E25" s="16">
        <f>D25</f>
        <v>0.94696969696969691</v>
      </c>
      <c r="F25" s="16">
        <f t="shared" si="390"/>
        <v>0.94696969696969691</v>
      </c>
      <c r="G25" s="16">
        <f t="shared" si="390"/>
        <v>0.94696969696969691</v>
      </c>
      <c r="H25" s="16">
        <f t="shared" si="390"/>
        <v>0.94696969696969691</v>
      </c>
      <c r="I25" s="16">
        <f t="shared" si="390"/>
        <v>0.94696969696969691</v>
      </c>
      <c r="J25" s="16">
        <f t="shared" si="390"/>
        <v>0.94696969696969691</v>
      </c>
      <c r="K25" s="16">
        <f t="shared" si="390"/>
        <v>0.94696969696969691</v>
      </c>
      <c r="L25" s="16">
        <f t="shared" si="390"/>
        <v>0.94696969696969691</v>
      </c>
      <c r="M25" s="16">
        <f t="shared" ref="M25:AY25" si="453">L25</f>
        <v>0.94696969696969691</v>
      </c>
      <c r="N25" s="16">
        <f t="shared" si="453"/>
        <v>0.94696969696969691</v>
      </c>
      <c r="O25" s="16">
        <f t="shared" si="453"/>
        <v>0.94696969696969691</v>
      </c>
      <c r="P25" s="16">
        <f t="shared" si="453"/>
        <v>0.94696969696969691</v>
      </c>
      <c r="Q25" s="16">
        <f t="shared" si="453"/>
        <v>0.94696969696969691</v>
      </c>
      <c r="R25" s="16">
        <f t="shared" si="453"/>
        <v>0.94696969696969691</v>
      </c>
      <c r="S25" s="16">
        <f t="shared" si="453"/>
        <v>0.94696969696969691</v>
      </c>
      <c r="T25" s="16">
        <f t="shared" si="453"/>
        <v>0.94696969696969691</v>
      </c>
      <c r="U25" s="16">
        <f t="shared" si="453"/>
        <v>0.94696969696969691</v>
      </c>
      <c r="V25" s="16">
        <f t="shared" si="453"/>
        <v>0.94696969696969691</v>
      </c>
      <c r="W25" s="16">
        <f t="shared" si="453"/>
        <v>0.94696969696969691</v>
      </c>
      <c r="X25" s="16">
        <f t="shared" si="453"/>
        <v>0.94696969696969691</v>
      </c>
      <c r="Y25" s="16">
        <f t="shared" si="453"/>
        <v>0.94696969696969691</v>
      </c>
      <c r="Z25" s="16">
        <f t="shared" si="453"/>
        <v>0.94696969696969691</v>
      </c>
      <c r="AA25" s="16">
        <f t="shared" si="453"/>
        <v>0.94696969696969691</v>
      </c>
      <c r="AB25" s="16">
        <f t="shared" si="453"/>
        <v>0.94696969696969691</v>
      </c>
      <c r="AC25" s="16">
        <f t="shared" si="453"/>
        <v>0.94696969696969691</v>
      </c>
      <c r="AD25" s="16">
        <f t="shared" si="453"/>
        <v>0.94696969696969691</v>
      </c>
      <c r="AE25" s="16">
        <f t="shared" si="453"/>
        <v>0.94696969696969691</v>
      </c>
      <c r="AF25" s="16">
        <f t="shared" si="453"/>
        <v>0.94696969696969691</v>
      </c>
      <c r="AG25" s="16">
        <f t="shared" si="453"/>
        <v>0.94696969696969691</v>
      </c>
      <c r="AH25" s="16">
        <f t="shared" si="453"/>
        <v>0.94696969696969691</v>
      </c>
      <c r="AI25" s="16">
        <f t="shared" si="453"/>
        <v>0.94696969696969691</v>
      </c>
      <c r="AJ25" s="16">
        <f t="shared" si="453"/>
        <v>0.94696969696969691</v>
      </c>
      <c r="AK25" s="16">
        <f t="shared" si="453"/>
        <v>0.94696969696969691</v>
      </c>
      <c r="AL25" s="16">
        <f t="shared" si="453"/>
        <v>0.94696969696969691</v>
      </c>
      <c r="AM25" s="16">
        <f t="shared" si="453"/>
        <v>0.94696969696969691</v>
      </c>
      <c r="AN25" s="16">
        <f t="shared" si="453"/>
        <v>0.94696969696969691</v>
      </c>
      <c r="AO25" s="16">
        <f t="shared" si="453"/>
        <v>0.94696969696969691</v>
      </c>
      <c r="AP25" s="16">
        <f t="shared" si="453"/>
        <v>0.94696969696969691</v>
      </c>
      <c r="AQ25" s="16">
        <f t="shared" si="453"/>
        <v>0.94696969696969691</v>
      </c>
      <c r="AR25" s="16">
        <f t="shared" si="453"/>
        <v>0.94696969696969691</v>
      </c>
      <c r="AS25" s="16">
        <f t="shared" si="453"/>
        <v>0.94696969696969691</v>
      </c>
      <c r="AT25" s="16">
        <f t="shared" si="453"/>
        <v>0.94696969696969691</v>
      </c>
      <c r="AU25" s="16">
        <f t="shared" si="453"/>
        <v>0.94696969696969691</v>
      </c>
      <c r="AV25" s="16">
        <f t="shared" si="453"/>
        <v>0.94696969696969691</v>
      </c>
      <c r="AW25" s="16">
        <f t="shared" si="453"/>
        <v>0.94696969696969691</v>
      </c>
      <c r="AX25" s="16">
        <f t="shared" si="453"/>
        <v>0.94696969696969691</v>
      </c>
      <c r="AY25" s="16">
        <f t="shared" si="453"/>
        <v>0.94696969696969691</v>
      </c>
      <c r="AZ25" s="16">
        <f t="shared" ref="AZ25:BK25" si="454">AY25</f>
        <v>0.94696969696969691</v>
      </c>
      <c r="BA25" s="16">
        <f t="shared" si="454"/>
        <v>0.94696969696969691</v>
      </c>
      <c r="BB25" s="16">
        <f t="shared" si="454"/>
        <v>0.94696969696969691</v>
      </c>
      <c r="BC25" s="16">
        <f t="shared" si="454"/>
        <v>0.94696969696969691</v>
      </c>
      <c r="BD25" s="16">
        <f t="shared" si="454"/>
        <v>0.94696969696969691</v>
      </c>
      <c r="BE25" s="16">
        <f t="shared" si="454"/>
        <v>0.94696969696969691</v>
      </c>
      <c r="BF25" s="16">
        <f t="shared" si="454"/>
        <v>0.94696969696969691</v>
      </c>
      <c r="BG25" s="16">
        <f t="shared" si="454"/>
        <v>0.94696969696969691</v>
      </c>
      <c r="BH25" s="16">
        <f t="shared" si="454"/>
        <v>0.94696969696969691</v>
      </c>
      <c r="BI25" s="16">
        <f t="shared" si="454"/>
        <v>0.94696969696969691</v>
      </c>
      <c r="BJ25" s="16">
        <f t="shared" si="454"/>
        <v>0.94696969696969691</v>
      </c>
      <c r="BK25" s="16">
        <f t="shared" si="454"/>
        <v>0.94696969696969691</v>
      </c>
      <c r="BL25" s="16">
        <f t="shared" si="393"/>
        <v>0.94696969696969691</v>
      </c>
      <c r="BM25" s="16">
        <f t="shared" si="394"/>
        <v>0.94696969696969691</v>
      </c>
      <c r="BN25" s="16">
        <f t="shared" si="395"/>
        <v>0.94696969696969691</v>
      </c>
      <c r="BO25" s="16">
        <f t="shared" si="396"/>
        <v>0.94696969696969691</v>
      </c>
      <c r="BP25" s="16">
        <f t="shared" si="397"/>
        <v>0.94696969696969691</v>
      </c>
      <c r="BQ25" s="16">
        <f t="shared" si="398"/>
        <v>0.94696969696969691</v>
      </c>
      <c r="BR25" s="16">
        <f t="shared" si="399"/>
        <v>0.94696969696969691</v>
      </c>
      <c r="BS25" s="16">
        <f t="shared" si="400"/>
        <v>0.94696969696969691</v>
      </c>
      <c r="BT25" s="16">
        <f t="shared" si="401"/>
        <v>0.94696969696969691</v>
      </c>
      <c r="BU25" s="16">
        <f t="shared" si="402"/>
        <v>0.94696969696969691</v>
      </c>
      <c r="BV25" s="16">
        <f t="shared" si="403"/>
        <v>0.94696969696969691</v>
      </c>
      <c r="BW25" s="16">
        <f t="shared" si="404"/>
        <v>0.94696969696969691</v>
      </c>
      <c r="BX25" s="16">
        <f t="shared" si="405"/>
        <v>0.94696969696969691</v>
      </c>
      <c r="BY25" s="16">
        <f t="shared" si="406"/>
        <v>0.94696969696969691</v>
      </c>
      <c r="BZ25" s="16">
        <f t="shared" si="407"/>
        <v>0.94696969696969691</v>
      </c>
      <c r="CA25" s="16">
        <f t="shared" si="408"/>
        <v>0.94696969696969691</v>
      </c>
      <c r="CB25" s="16">
        <f t="shared" si="409"/>
        <v>0.94696969696969691</v>
      </c>
      <c r="CC25" s="16">
        <f t="shared" si="410"/>
        <v>0.94696969696969691</v>
      </c>
      <c r="CD25" s="16">
        <f t="shared" si="411"/>
        <v>0.94696969696969691</v>
      </c>
      <c r="CE25" s="16">
        <f t="shared" si="412"/>
        <v>0.94696969696969691</v>
      </c>
      <c r="CF25" s="16">
        <f t="shared" si="413"/>
        <v>0.94696969696969691</v>
      </c>
      <c r="CG25" s="16">
        <f t="shared" si="414"/>
        <v>0.94696969696969691</v>
      </c>
      <c r="CH25" s="16">
        <f t="shared" si="415"/>
        <v>0.94696969696969691</v>
      </c>
      <c r="CI25" s="16">
        <f t="shared" si="416"/>
        <v>0.94696969696969691</v>
      </c>
      <c r="CJ25" s="16">
        <f t="shared" si="417"/>
        <v>0.94696969696969691</v>
      </c>
      <c r="CK25" s="16">
        <f t="shared" si="418"/>
        <v>0.94696969696969691</v>
      </c>
      <c r="CL25" s="16">
        <f t="shared" si="419"/>
        <v>0.94696969696969691</v>
      </c>
      <c r="CM25" s="16">
        <f t="shared" si="420"/>
        <v>0.94696969696969691</v>
      </c>
      <c r="CN25" s="16">
        <f t="shared" si="421"/>
        <v>0.94696969696969691</v>
      </c>
      <c r="CO25" s="16">
        <f t="shared" si="422"/>
        <v>0.94696969696969691</v>
      </c>
      <c r="CP25" s="16">
        <f t="shared" si="423"/>
        <v>0.94696969696969691</v>
      </c>
      <c r="CQ25" s="16">
        <f t="shared" si="424"/>
        <v>0.94696969696969691</v>
      </c>
      <c r="CR25" s="16">
        <f t="shared" si="425"/>
        <v>0.94696969696969691</v>
      </c>
      <c r="CS25" s="16">
        <f t="shared" si="426"/>
        <v>0.94696969696969691</v>
      </c>
      <c r="CT25" s="16">
        <f t="shared" si="427"/>
        <v>0.94696969696969691</v>
      </c>
      <c r="CU25" s="16">
        <f t="shared" si="428"/>
        <v>0.94696969696969691</v>
      </c>
      <c r="CV25" s="16">
        <f t="shared" si="429"/>
        <v>0.94696969696969691</v>
      </c>
      <c r="CW25" s="16">
        <f t="shared" si="430"/>
        <v>0.94696969696969691</v>
      </c>
      <c r="CX25" s="16">
        <f t="shared" si="431"/>
        <v>0.94696969696969691</v>
      </c>
      <c r="CY25" s="16">
        <f t="shared" si="432"/>
        <v>0.94696969696969691</v>
      </c>
      <c r="CZ25" s="16">
        <f t="shared" si="433"/>
        <v>0.94696969696969691</v>
      </c>
      <c r="DA25" s="16">
        <f t="shared" si="434"/>
        <v>0.94696969696969691</v>
      </c>
      <c r="DB25" s="16">
        <f t="shared" si="435"/>
        <v>0.94696969696969691</v>
      </c>
      <c r="DC25" s="16">
        <f t="shared" si="436"/>
        <v>0.94696969696969691</v>
      </c>
      <c r="DD25" s="16">
        <f t="shared" si="437"/>
        <v>0.94696969696969691</v>
      </c>
      <c r="DE25" s="16">
        <f t="shared" si="438"/>
        <v>0.94696969696969691</v>
      </c>
      <c r="DF25" s="16">
        <f t="shared" si="439"/>
        <v>0.94696969696969691</v>
      </c>
      <c r="DG25" s="16">
        <f t="shared" si="440"/>
        <v>0.94696969696969691</v>
      </c>
      <c r="DH25" s="16">
        <f t="shared" si="441"/>
        <v>0.94696969696969691</v>
      </c>
      <c r="DI25" s="16">
        <f t="shared" si="442"/>
        <v>0.94696969696969691</v>
      </c>
      <c r="DJ25" s="16">
        <f t="shared" si="443"/>
        <v>0.94696969696969691</v>
      </c>
      <c r="DK25" s="16">
        <f t="shared" si="444"/>
        <v>0.94696969696969691</v>
      </c>
      <c r="DL25" s="16">
        <f t="shared" si="445"/>
        <v>0.94696969696969691</v>
      </c>
      <c r="DM25" s="16">
        <f t="shared" si="446"/>
        <v>0.94696969696969691</v>
      </c>
      <c r="DN25" s="16">
        <f t="shared" si="447"/>
        <v>0.94696969696969691</v>
      </c>
      <c r="DO25" s="16">
        <f t="shared" si="448"/>
        <v>0.94696969696969691</v>
      </c>
      <c r="DP25" s="16">
        <f t="shared" si="449"/>
        <v>0.94696969696969691</v>
      </c>
      <c r="DQ25" s="47">
        <f t="shared" si="450"/>
        <v>0.94696969696969691</v>
      </c>
      <c r="DR25" s="47">
        <f t="shared" si="451"/>
        <v>0.94696969696969691</v>
      </c>
      <c r="DS25" s="47">
        <f t="shared" si="452"/>
        <v>0.94696969696969691</v>
      </c>
    </row>
    <row r="26" spans="2:123" ht="9" customHeight="1" x14ac:dyDescent="0.45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47"/>
      <c r="DR26" s="47"/>
      <c r="DS26" s="47"/>
    </row>
    <row r="27" spans="2:123" x14ac:dyDescent="0.45">
      <c r="B27" s="1" t="s">
        <v>34</v>
      </c>
      <c r="C27" s="16">
        <f t="shared" ref="C27:AH27" si="455">C21-C24-C25</f>
        <v>-193.33333333333337</v>
      </c>
      <c r="D27" s="16">
        <f t="shared" si="455"/>
        <v>-30.378787878787879</v>
      </c>
      <c r="E27" s="16">
        <f t="shared" si="455"/>
        <v>-30.378787878787879</v>
      </c>
      <c r="F27" s="16">
        <f t="shared" si="455"/>
        <v>-30.378787878787879</v>
      </c>
      <c r="G27" s="16">
        <f t="shared" si="455"/>
        <v>7.5997474747474723</v>
      </c>
      <c r="H27" s="16">
        <f t="shared" si="455"/>
        <v>7.554494371026399</v>
      </c>
      <c r="I27" s="16">
        <f t="shared" si="455"/>
        <v>7.5093395637883571</v>
      </c>
      <c r="J27" s="16">
        <f t="shared" si="455"/>
        <v>7.4642828395187326</v>
      </c>
      <c r="K27" s="16">
        <f t="shared" si="455"/>
        <v>7.4193239851667148</v>
      </c>
      <c r="L27" s="16">
        <f t="shared" si="455"/>
        <v>7.374462788144255</v>
      </c>
      <c r="M27" s="16">
        <f t="shared" si="455"/>
        <v>7.3296990363250867</v>
      </c>
      <c r="N27" s="16">
        <f t="shared" si="455"/>
        <v>7.2850325180437121</v>
      </c>
      <c r="O27" s="16">
        <f t="shared" si="455"/>
        <v>7.2404630220944011</v>
      </c>
      <c r="P27" s="16">
        <f t="shared" si="455"/>
        <v>7.1959903377301888</v>
      </c>
      <c r="Q27" s="16">
        <f t="shared" si="455"/>
        <v>7.151614254661899</v>
      </c>
      <c r="R27" s="16">
        <f t="shared" si="455"/>
        <v>7.1073345630571172</v>
      </c>
      <c r="S27" s="16">
        <f t="shared" si="455"/>
        <v>7.0631510535392277</v>
      </c>
      <c r="T27" s="16">
        <f t="shared" si="455"/>
        <v>7.0190635171864129</v>
      </c>
      <c r="U27" s="16">
        <f t="shared" si="455"/>
        <v>6.9750717455306548</v>
      </c>
      <c r="V27" s="16">
        <f t="shared" si="455"/>
        <v>6.9311755305567671</v>
      </c>
      <c r="W27" s="16">
        <f t="shared" si="455"/>
        <v>6.8873746647013965</v>
      </c>
      <c r="X27" s="16">
        <f t="shared" si="455"/>
        <v>6.8436689408520577</v>
      </c>
      <c r="Y27" s="16">
        <f t="shared" si="455"/>
        <v>6.8000581523461383</v>
      </c>
      <c r="Z27" s="16">
        <f t="shared" si="455"/>
        <v>6.7565420929699256</v>
      </c>
      <c r="AA27" s="16">
        <f t="shared" si="455"/>
        <v>6.71312055695764</v>
      </c>
      <c r="AB27" s="16">
        <f t="shared" si="455"/>
        <v>6.6697933389904547</v>
      </c>
      <c r="AC27" s="16">
        <f t="shared" si="455"/>
        <v>6.6265602341955256</v>
      </c>
      <c r="AD27" s="16">
        <f t="shared" si="455"/>
        <v>6.5834210381450182</v>
      </c>
      <c r="AE27" s="16">
        <f t="shared" si="455"/>
        <v>6.5403755468551514</v>
      </c>
      <c r="AF27" s="16">
        <f t="shared" si="455"/>
        <v>6.497423556785221</v>
      </c>
      <c r="AG27" s="16">
        <f t="shared" si="455"/>
        <v>6.4545648648366507</v>
      </c>
      <c r="AH27" s="16">
        <f t="shared" si="455"/>
        <v>6.4117992683520191</v>
      </c>
      <c r="AI27" s="16">
        <f t="shared" ref="AI27:BN27" si="456">AI21-AI24-AI25</f>
        <v>6.3691265651141142</v>
      </c>
      <c r="AJ27" s="16">
        <f t="shared" si="456"/>
        <v>6.3265465533449641</v>
      </c>
      <c r="AK27" s="16">
        <f t="shared" si="456"/>
        <v>6.2840590317048841</v>
      </c>
      <c r="AL27" s="16">
        <f t="shared" si="456"/>
        <v>6.2416637992915396</v>
      </c>
      <c r="AM27" s="16">
        <f t="shared" si="456"/>
        <v>6.1993606556389791</v>
      </c>
      <c r="AN27" s="16">
        <f t="shared" si="456"/>
        <v>6.1571494007166967</v>
      </c>
      <c r="AO27" s="16">
        <f t="shared" si="456"/>
        <v>6.1150298349286762</v>
      </c>
      <c r="AP27" s="16">
        <f t="shared" si="456"/>
        <v>6.0730017591124641</v>
      </c>
      <c r="AQ27" s="16">
        <f t="shared" si="456"/>
        <v>6.0310649745382099</v>
      </c>
      <c r="AR27" s="16">
        <f t="shared" si="456"/>
        <v>5.9892192829077358</v>
      </c>
      <c r="AS27" s="16">
        <f t="shared" si="456"/>
        <v>5.9474644863535948</v>
      </c>
      <c r="AT27" s="16">
        <f t="shared" si="456"/>
        <v>5.9058003874381404</v>
      </c>
      <c r="AU27" s="16">
        <f t="shared" si="456"/>
        <v>5.8642267891525917</v>
      </c>
      <c r="AV27" s="16">
        <f t="shared" si="456"/>
        <v>5.8227434949160957</v>
      </c>
      <c r="AW27" s="16">
        <f t="shared" si="456"/>
        <v>5.7813503085748037</v>
      </c>
      <c r="AX27" s="16">
        <f t="shared" si="456"/>
        <v>5.740047034400944</v>
      </c>
      <c r="AY27" s="16">
        <f t="shared" si="456"/>
        <v>5.698833477091898</v>
      </c>
      <c r="AZ27" s="16">
        <f t="shared" si="456"/>
        <v>5.6577094417692662</v>
      </c>
      <c r="BA27" s="16">
        <f t="shared" si="456"/>
        <v>5.6166747339779546</v>
      </c>
      <c r="BB27" s="16">
        <f t="shared" si="456"/>
        <v>5.5757291596852587</v>
      </c>
      <c r="BC27" s="16">
        <f t="shared" si="456"/>
        <v>5.5348725252799431</v>
      </c>
      <c r="BD27" s="16">
        <f t="shared" si="456"/>
        <v>5.4941046375713176</v>
      </c>
      <c r="BE27" s="16">
        <f t="shared" si="456"/>
        <v>5.4534253037883387</v>
      </c>
      <c r="BF27" s="16">
        <f t="shared" si="456"/>
        <v>5.4128343315786855</v>
      </c>
      <c r="BG27" s="16">
        <f t="shared" si="456"/>
        <v>5.3723315290078615</v>
      </c>
      <c r="BH27" s="16">
        <f t="shared" si="456"/>
        <v>5.33191670455827</v>
      </c>
      <c r="BI27" s="16">
        <f t="shared" si="456"/>
        <v>5.2915896671283305</v>
      </c>
      <c r="BJ27" s="16">
        <f t="shared" si="456"/>
        <v>5.2513502260315539</v>
      </c>
      <c r="BK27" s="16">
        <f t="shared" si="456"/>
        <v>5.2111981909956553</v>
      </c>
      <c r="BL27" s="16">
        <f t="shared" si="456"/>
        <v>5.171133372161651</v>
      </c>
      <c r="BM27" s="16">
        <f t="shared" si="456"/>
        <v>5.1311555800829529</v>
      </c>
      <c r="BN27" s="16">
        <f t="shared" si="456"/>
        <v>5.0912646257244836</v>
      </c>
      <c r="BO27" s="16">
        <f t="shared" ref="BO27:CT27" si="457">BO21-BO24-BO25</f>
        <v>5.0514603204617847</v>
      </c>
      <c r="BP27" s="16">
        <f t="shared" si="457"/>
        <v>5.0117424760801041</v>
      </c>
      <c r="BQ27" s="16">
        <f t="shared" si="457"/>
        <v>4.9721109047735323</v>
      </c>
      <c r="BR27" s="16">
        <f t="shared" si="457"/>
        <v>4.9325654191440931</v>
      </c>
      <c r="BS27" s="16">
        <f t="shared" si="457"/>
        <v>4.8931058322008729</v>
      </c>
      <c r="BT27" s="16">
        <f t="shared" si="457"/>
        <v>4.853731957359126</v>
      </c>
      <c r="BU27" s="16">
        <f t="shared" si="457"/>
        <v>4.8144436084394036</v>
      </c>
      <c r="BV27" s="16">
        <f t="shared" si="457"/>
        <v>4.7752405996666552</v>
      </c>
      <c r="BW27" s="16">
        <f t="shared" si="457"/>
        <v>4.7361227456693724</v>
      </c>
      <c r="BX27" s="16">
        <f t="shared" si="457"/>
        <v>4.6970898614786973</v>
      </c>
      <c r="BY27" s="16">
        <f t="shared" si="457"/>
        <v>4.6581417625275483</v>
      </c>
      <c r="BZ27" s="16">
        <f t="shared" si="457"/>
        <v>4.6192782646497532</v>
      </c>
      <c r="CA27" s="16">
        <f t="shared" si="457"/>
        <v>4.5804991840791791</v>
      </c>
      <c r="CB27" s="16">
        <f t="shared" si="457"/>
        <v>4.5418043374488581</v>
      </c>
      <c r="CC27" s="16">
        <f t="shared" si="457"/>
        <v>4.5031935417901243</v>
      </c>
      <c r="CD27" s="16">
        <f t="shared" si="457"/>
        <v>4.4646666145317431</v>
      </c>
      <c r="CE27" s="16">
        <f t="shared" si="457"/>
        <v>4.426223373499055</v>
      </c>
      <c r="CF27" s="16">
        <f t="shared" si="457"/>
        <v>4.3878636369131128</v>
      </c>
      <c r="CG27" s="16">
        <f t="shared" si="457"/>
        <v>4.3495872233898139</v>
      </c>
      <c r="CH27" s="16">
        <f t="shared" si="457"/>
        <v>4.3113939519390554</v>
      </c>
      <c r="CI27" s="16">
        <f t="shared" si="457"/>
        <v>4.2732836419638671</v>
      </c>
      <c r="CJ27" s="16">
        <f t="shared" si="457"/>
        <v>4.2352561132595659</v>
      </c>
      <c r="CK27" s="16">
        <f t="shared" si="457"/>
        <v>4.1973111860128993</v>
      </c>
      <c r="CL27" s="16">
        <f t="shared" si="457"/>
        <v>4.1594486808011935</v>
      </c>
      <c r="CM27" s="16">
        <f t="shared" si="457"/>
        <v>4.1216684185915105</v>
      </c>
      <c r="CN27" s="16">
        <f t="shared" si="457"/>
        <v>4.0839702207397997</v>
      </c>
      <c r="CO27" s="16">
        <f t="shared" si="457"/>
        <v>4.0463539089900484</v>
      </c>
      <c r="CP27" s="16">
        <f t="shared" si="457"/>
        <v>4.0088193054734438</v>
      </c>
      <c r="CQ27" s="16">
        <f t="shared" si="457"/>
        <v>3.9713662327075308</v>
      </c>
      <c r="CR27" s="16">
        <f t="shared" si="457"/>
        <v>3.9339945135953722</v>
      </c>
      <c r="CS27" s="16">
        <f t="shared" si="457"/>
        <v>3.8967039714247096</v>
      </c>
      <c r="CT27" s="16">
        <f t="shared" si="457"/>
        <v>3.8594944298671368</v>
      </c>
      <c r="CU27" s="16">
        <f t="shared" ref="CU27:DS27" si="458">CU21-CU24-CU25</f>
        <v>3.8223657129772515</v>
      </c>
      <c r="CV27" s="16">
        <f t="shared" si="458"/>
        <v>3.7853176451918347</v>
      </c>
      <c r="CW27" s="16">
        <f t="shared" si="458"/>
        <v>3.7483500513290156</v>
      </c>
      <c r="CX27" s="16">
        <f t="shared" si="458"/>
        <v>3.711462756587451</v>
      </c>
      <c r="CY27" s="16">
        <f t="shared" si="458"/>
        <v>3.6746555865454797</v>
      </c>
      <c r="CZ27" s="16">
        <f t="shared" si="458"/>
        <v>3.6379283671603235</v>
      </c>
      <c r="DA27" s="16">
        <f t="shared" si="458"/>
        <v>3.6012809247672446</v>
      </c>
      <c r="DB27" s="16">
        <f t="shared" si="458"/>
        <v>3.5647130860787253</v>
      </c>
      <c r="DC27" s="16">
        <f t="shared" si="458"/>
        <v>3.5282246781836615</v>
      </c>
      <c r="DD27" s="16">
        <f t="shared" si="458"/>
        <v>3.491815528546542</v>
      </c>
      <c r="DE27" s="16">
        <f t="shared" si="458"/>
        <v>3.4554854650066171</v>
      </c>
      <c r="DF27" s="16">
        <f t="shared" si="458"/>
        <v>3.419234315777103</v>
      </c>
      <c r="DG27" s="16">
        <f t="shared" si="458"/>
        <v>3.3830619094443644</v>
      </c>
      <c r="DH27" s="16">
        <f t="shared" si="458"/>
        <v>3.3469680749670938</v>
      </c>
      <c r="DI27" s="16">
        <f t="shared" si="458"/>
        <v>3.3109526416755162</v>
      </c>
      <c r="DJ27" s="16">
        <f t="shared" si="458"/>
        <v>3.2750154392705748</v>
      </c>
      <c r="DK27" s="16">
        <f t="shared" si="458"/>
        <v>3.2391562978231323</v>
      </c>
      <c r="DL27" s="16">
        <f t="shared" si="458"/>
        <v>3.2033750477731604</v>
      </c>
      <c r="DM27" s="16">
        <f t="shared" si="458"/>
        <v>3.1676715199289371</v>
      </c>
      <c r="DN27" s="16">
        <f t="shared" si="458"/>
        <v>3.1320455454662546</v>
      </c>
      <c r="DO27" s="16">
        <f t="shared" si="458"/>
        <v>3.0964969559276123</v>
      </c>
      <c r="DP27" s="16">
        <f t="shared" si="458"/>
        <v>3.0610255832214288</v>
      </c>
      <c r="DQ27" s="47">
        <f t="shared" si="458"/>
        <v>3.0256312596212385</v>
      </c>
      <c r="DR27" s="47">
        <f t="shared" si="458"/>
        <v>2.9903138177649065</v>
      </c>
      <c r="DS27" s="47">
        <f t="shared" si="458"/>
        <v>2.9550730906538258</v>
      </c>
    </row>
    <row r="28" spans="2:123" x14ac:dyDescent="0.45">
      <c r="B28" s="19" t="s">
        <v>35</v>
      </c>
      <c r="C28" s="29">
        <f>SUM($C27:C27)</f>
        <v>-193.33333333333337</v>
      </c>
      <c r="D28" s="29">
        <f>SUM($C27:D27)</f>
        <v>-223.71212121212125</v>
      </c>
      <c r="E28" s="29">
        <f>SUM($C27:E27)</f>
        <v>-254.09090909090912</v>
      </c>
      <c r="F28" s="29">
        <f>SUM($C27:F27)</f>
        <v>-284.469696969697</v>
      </c>
      <c r="G28" s="29">
        <f>SUM($C27:G27)</f>
        <v>-276.86994949494954</v>
      </c>
      <c r="H28" s="29">
        <f>SUM($C27:H27)</f>
        <v>-269.31545512392313</v>
      </c>
      <c r="I28" s="29">
        <f>SUM($C27:I27)</f>
        <v>-261.8061155601348</v>
      </c>
      <c r="J28" s="29">
        <f>SUM($C27:J27)</f>
        <v>-254.34183272061605</v>
      </c>
      <c r="K28" s="29">
        <f>SUM($C27:K27)</f>
        <v>-246.92250873544933</v>
      </c>
      <c r="L28" s="29">
        <f>SUM($C27:L27)</f>
        <v>-239.54804594730507</v>
      </c>
      <c r="M28" s="29">
        <f>SUM($C27:M27)</f>
        <v>-232.21834691097999</v>
      </c>
      <c r="N28" s="29">
        <f>SUM($C27:N27)</f>
        <v>-224.93331439293627</v>
      </c>
      <c r="O28" s="29">
        <f>SUM($C27:O27)</f>
        <v>-217.69285137084188</v>
      </c>
      <c r="P28" s="29">
        <f>SUM($C27:P27)</f>
        <v>-210.49686103311168</v>
      </c>
      <c r="Q28" s="29">
        <f>SUM($C27:Q27)</f>
        <v>-203.34524677844979</v>
      </c>
      <c r="R28" s="29">
        <f>SUM($C27:R27)</f>
        <v>-196.23791221539267</v>
      </c>
      <c r="S28" s="29">
        <f>SUM($C27:S27)</f>
        <v>-189.17476116185344</v>
      </c>
      <c r="T28" s="29">
        <f>SUM($C27:T27)</f>
        <v>-182.15569764466701</v>
      </c>
      <c r="U28" s="29">
        <f>SUM($C27:U27)</f>
        <v>-175.18062589913637</v>
      </c>
      <c r="V28" s="29">
        <f>SUM($C27:V27)</f>
        <v>-168.2494503685796</v>
      </c>
      <c r="W28" s="29">
        <f>SUM($C27:W27)</f>
        <v>-161.36207570387822</v>
      </c>
      <c r="X28" s="29">
        <f>SUM($C27:X27)</f>
        <v>-154.51840676302615</v>
      </c>
      <c r="Y28" s="29">
        <f>SUM($C27:Y27)</f>
        <v>-147.71834861068001</v>
      </c>
      <c r="Z28" s="29">
        <f>SUM($C27:Z27)</f>
        <v>-140.96180651771007</v>
      </c>
      <c r="AA28" s="29">
        <f>SUM($C27:AA27)</f>
        <v>-134.24868596075243</v>
      </c>
      <c r="AB28" s="29">
        <f>SUM($C27:AB27)</f>
        <v>-127.57889262176197</v>
      </c>
      <c r="AC28" s="29">
        <f>SUM($C27:AC27)</f>
        <v>-120.95233238756644</v>
      </c>
      <c r="AD28" s="29">
        <f>SUM($C27:AD27)</f>
        <v>-114.36891134942142</v>
      </c>
      <c r="AE28" s="29">
        <f>SUM($C27:AE27)</f>
        <v>-107.82853580256628</v>
      </c>
      <c r="AF28" s="29">
        <f>SUM($C27:AF27)</f>
        <v>-101.33111224578106</v>
      </c>
      <c r="AG28" s="29">
        <f>SUM($C27:AG27)</f>
        <v>-94.876547380944402</v>
      </c>
      <c r="AH28" s="29">
        <f>SUM($C27:AH27)</f>
        <v>-88.464748112592389</v>
      </c>
      <c r="AI28" s="29">
        <f>SUM($C27:AI27)</f>
        <v>-82.095621547478274</v>
      </c>
      <c r="AJ28" s="29">
        <f>SUM($C27:AJ27)</f>
        <v>-75.769074994133305</v>
      </c>
      <c r="AK28" s="29">
        <f>SUM($C27:AK27)</f>
        <v>-69.48501596242842</v>
      </c>
      <c r="AL28" s="29">
        <f>SUM($C27:AL27)</f>
        <v>-63.243352163136883</v>
      </c>
      <c r="AM28" s="29">
        <f>SUM($C27:AM27)</f>
        <v>-57.043991507497907</v>
      </c>
      <c r="AN28" s="29">
        <f>SUM($C27:AN27)</f>
        <v>-50.886842106781209</v>
      </c>
      <c r="AO28" s="29">
        <f>SUM($C27:AO27)</f>
        <v>-44.771812271852532</v>
      </c>
      <c r="AP28" s="29">
        <f>SUM($C27:AP27)</f>
        <v>-38.698810512740067</v>
      </c>
      <c r="AQ28" s="29">
        <f>SUM($C27:AQ27)</f>
        <v>-32.667745538201856</v>
      </c>
      <c r="AR28" s="29">
        <f>SUM($C27:AR27)</f>
        <v>-26.67852625529412</v>
      </c>
      <c r="AS28" s="29">
        <f>SUM($C27:AS27)</f>
        <v>-20.731061768940524</v>
      </c>
      <c r="AT28" s="29">
        <f>SUM($C27:AT27)</f>
        <v>-14.825261381502383</v>
      </c>
      <c r="AU28" s="29">
        <f>SUM($C27:AU27)</f>
        <v>-8.9610345923497903</v>
      </c>
      <c r="AV28" s="29">
        <f>SUM($C27:AV27)</f>
        <v>-3.1382910974336946</v>
      </c>
      <c r="AW28" s="29">
        <f>SUM($C27:AW27)</f>
        <v>2.6430592111411091</v>
      </c>
      <c r="AX28" s="29">
        <f>SUM($C27:AX27)</f>
        <v>8.3831062455420522</v>
      </c>
      <c r="AY28" s="29">
        <f>SUM($C27:AY27)</f>
        <v>14.081939722633951</v>
      </c>
      <c r="AZ28" s="29">
        <f>SUM($C27:AZ27)</f>
        <v>19.739649164403218</v>
      </c>
      <c r="BA28" s="29">
        <f>SUM($C27:BA27)</f>
        <v>25.356323898381174</v>
      </c>
      <c r="BB28" s="29">
        <f>SUM($C27:BB27)</f>
        <v>30.932053058066433</v>
      </c>
      <c r="BC28" s="29">
        <f>SUM($C27:BC27)</f>
        <v>36.466925583346374</v>
      </c>
      <c r="BD28" s="29">
        <f>SUM($C27:BD27)</f>
        <v>41.961030220917692</v>
      </c>
      <c r="BE28" s="29">
        <f>SUM($C27:BE27)</f>
        <v>47.414455524706028</v>
      </c>
      <c r="BF28" s="29">
        <f>SUM($C27:BF27)</f>
        <v>52.827289856284715</v>
      </c>
      <c r="BG28" s="29">
        <f>SUM($C27:BG27)</f>
        <v>58.199621385292573</v>
      </c>
      <c r="BH28" s="29">
        <f>SUM($C27:BH27)</f>
        <v>63.531538089850841</v>
      </c>
      <c r="BI28" s="29">
        <f>SUM($C27:BI27)</f>
        <v>68.823127756979176</v>
      </c>
      <c r="BJ28" s="29">
        <f>SUM($C27:BJ27)</f>
        <v>74.074477983010723</v>
      </c>
      <c r="BK28" s="29">
        <f>SUM($C27:BK27)</f>
        <v>79.285676174006383</v>
      </c>
      <c r="BL28" s="29">
        <f>SUM($C27:BL27)</f>
        <v>84.456809546168031</v>
      </c>
      <c r="BM28" s="29">
        <f>SUM($C27:BM27)</f>
        <v>89.587965126250978</v>
      </c>
      <c r="BN28" s="29">
        <f>SUM($C27:BN27)</f>
        <v>94.679229751975456</v>
      </c>
      <c r="BO28" s="29">
        <f>SUM($C27:BO27)</f>
        <v>99.730690072437241</v>
      </c>
      <c r="BP28" s="29">
        <f>SUM($C27:BP27)</f>
        <v>104.74243254851734</v>
      </c>
      <c r="BQ28" s="29">
        <f>SUM($C27:BQ27)</f>
        <v>109.71454345329087</v>
      </c>
      <c r="BR28" s="29">
        <f>SUM($C27:BR27)</f>
        <v>114.64710887243497</v>
      </c>
      <c r="BS28" s="29">
        <f>SUM($C27:BS27)</f>
        <v>119.54021470463584</v>
      </c>
      <c r="BT28" s="29">
        <f>SUM($C27:BT27)</f>
        <v>124.39394666199497</v>
      </c>
      <c r="BU28" s="29">
        <f>SUM($C27:BU27)</f>
        <v>129.20839027043436</v>
      </c>
      <c r="BV28" s="29">
        <f>SUM($C27:BV27)</f>
        <v>133.98363087010102</v>
      </c>
      <c r="BW28" s="29">
        <f>SUM($C27:BW27)</f>
        <v>138.7197536157704</v>
      </c>
      <c r="BX28" s="29">
        <f>SUM($C27:BX27)</f>
        <v>143.4168434772491</v>
      </c>
      <c r="BY28" s="29">
        <f>SUM($C27:BY27)</f>
        <v>148.07498523977665</v>
      </c>
      <c r="BZ28" s="29">
        <f>SUM($C27:BZ27)</f>
        <v>152.6942635044264</v>
      </c>
      <c r="CA28" s="29">
        <f>SUM($C27:CA27)</f>
        <v>157.27476268850558</v>
      </c>
      <c r="CB28" s="29">
        <f>SUM($C27:CB27)</f>
        <v>161.81656702595444</v>
      </c>
      <c r="CC28" s="29">
        <f>SUM($C27:CC27)</f>
        <v>166.31976056774457</v>
      </c>
      <c r="CD28" s="29">
        <f>SUM($C27:CD27)</f>
        <v>170.78442718227632</v>
      </c>
      <c r="CE28" s="29">
        <f>SUM($C27:CE27)</f>
        <v>175.21065055577537</v>
      </c>
      <c r="CF28" s="29">
        <f>SUM($C27:CF27)</f>
        <v>179.5985141926885</v>
      </c>
      <c r="CG28" s="29">
        <f>SUM($C27:CG27)</f>
        <v>183.94810141607832</v>
      </c>
      <c r="CH28" s="29">
        <f>SUM($C27:CH27)</f>
        <v>188.25949536801738</v>
      </c>
      <c r="CI28" s="29">
        <f>SUM($C27:CI27)</f>
        <v>192.53277900998125</v>
      </c>
      <c r="CJ28" s="29">
        <f>SUM($C27:CJ27)</f>
        <v>196.76803512324082</v>
      </c>
      <c r="CK28" s="29">
        <f>SUM($C27:CK27)</f>
        <v>200.96534630925373</v>
      </c>
      <c r="CL28" s="29">
        <f>SUM($C27:CL27)</f>
        <v>205.12479499005494</v>
      </c>
      <c r="CM28" s="29">
        <f>SUM($C27:CM27)</f>
        <v>209.24646340864643</v>
      </c>
      <c r="CN28" s="29">
        <f>SUM($C27:CN27)</f>
        <v>213.33043362938622</v>
      </c>
      <c r="CO28" s="29">
        <f>SUM($C27:CO27)</f>
        <v>217.37678753837628</v>
      </c>
      <c r="CP28" s="29">
        <f>SUM($C27:CP27)</f>
        <v>221.38560684384973</v>
      </c>
      <c r="CQ28" s="29">
        <f>SUM($C27:CQ27)</f>
        <v>225.35697307655727</v>
      </c>
      <c r="CR28" s="29">
        <f>SUM($C27:CR27)</f>
        <v>229.29096759015263</v>
      </c>
      <c r="CS28" s="29">
        <f>SUM($C27:CS27)</f>
        <v>233.18767156157733</v>
      </c>
      <c r="CT28" s="29">
        <f>SUM($C27:CT27)</f>
        <v>237.04716599144447</v>
      </c>
      <c r="CU28" s="29">
        <f>SUM($C27:CU27)</f>
        <v>240.86953170442172</v>
      </c>
      <c r="CV28" s="29">
        <f>SUM($C27:CV27)</f>
        <v>244.65484934961356</v>
      </c>
      <c r="CW28" s="29">
        <f>SUM($C27:CW27)</f>
        <v>248.40319940094258</v>
      </c>
      <c r="CX28" s="29">
        <f>SUM($C27:CX27)</f>
        <v>252.11466215753003</v>
      </c>
      <c r="CY28" s="29">
        <f>SUM($C27:CY27)</f>
        <v>255.7893177440755</v>
      </c>
      <c r="CZ28" s="29">
        <f>SUM($C27:CZ27)</f>
        <v>259.42724611123583</v>
      </c>
      <c r="DA28" s="29">
        <f>SUM($C27:DA27)</f>
        <v>263.02852703600308</v>
      </c>
      <c r="DB28" s="29">
        <f>SUM($C27:DB27)</f>
        <v>266.5932401220818</v>
      </c>
      <c r="DC28" s="29">
        <f>SUM($C27:DC27)</f>
        <v>270.12146480026547</v>
      </c>
      <c r="DD28" s="29">
        <f>SUM($C27:DD27)</f>
        <v>273.61328032881204</v>
      </c>
      <c r="DE28" s="29">
        <f>SUM($C27:DE27)</f>
        <v>277.06876579381867</v>
      </c>
      <c r="DF28" s="29">
        <f>SUM($C27:DF27)</f>
        <v>280.48800010959576</v>
      </c>
      <c r="DG28" s="29">
        <f>SUM($C27:DG27)</f>
        <v>283.8710620190401</v>
      </c>
      <c r="DH28" s="29">
        <f>SUM($C27:DH27)</f>
        <v>287.21803009400719</v>
      </c>
      <c r="DI28" s="29">
        <f>SUM($C27:DI27)</f>
        <v>290.52898273568269</v>
      </c>
      <c r="DJ28" s="29">
        <f>SUM($C27:DJ27)</f>
        <v>293.80399817495328</v>
      </c>
      <c r="DK28" s="29">
        <f>SUM($C27:DK27)</f>
        <v>297.04315447277639</v>
      </c>
      <c r="DL28" s="29">
        <f>SUM($C27:DL27)</f>
        <v>300.24652952054953</v>
      </c>
      <c r="DM28" s="29">
        <f>SUM($C27:DM27)</f>
        <v>303.41420104047847</v>
      </c>
      <c r="DN28" s="29">
        <f>SUM($C27:DN27)</f>
        <v>306.54624658594474</v>
      </c>
      <c r="DO28" s="29">
        <f>SUM($C27:DO27)</f>
        <v>309.64274354187233</v>
      </c>
      <c r="DP28" s="29">
        <f>SUM($C27:DP27)</f>
        <v>312.70376912509374</v>
      </c>
      <c r="DQ28" s="45">
        <f>SUM($C27:DQ27)</f>
        <v>315.72940038471501</v>
      </c>
      <c r="DR28" s="45">
        <f>SUM($C27:DR27)</f>
        <v>318.71971420247991</v>
      </c>
      <c r="DS28" s="45">
        <f>SUM($C27:DS27)</f>
        <v>321.6747872931337</v>
      </c>
    </row>
    <row r="29" spans="2:123" x14ac:dyDescent="0.45">
      <c r="B29" s="1" t="s">
        <v>40</v>
      </c>
      <c r="C29" s="26">
        <f t="shared" ref="C29:AH29" si="459">1/((1+$C$1)^(C3/12))</f>
        <v>1</v>
      </c>
      <c r="D29" s="26">
        <f t="shared" si="459"/>
        <v>0.99208894344699095</v>
      </c>
      <c r="E29" s="26">
        <f t="shared" si="459"/>
        <v>0.98424047170976681</v>
      </c>
      <c r="F29" s="26">
        <f t="shared" si="459"/>
        <v>0.97645408967631053</v>
      </c>
      <c r="G29" s="26">
        <f t="shared" si="459"/>
        <v>0.96872930615146424</v>
      </c>
      <c r="H29" s="26">
        <f t="shared" si="459"/>
        <v>0.9610656338259429</v>
      </c>
      <c r="I29" s="26">
        <f t="shared" si="459"/>
        <v>0.95346258924559224</v>
      </c>
      <c r="J29" s="26">
        <f t="shared" si="459"/>
        <v>0.94591969278089183</v>
      </c>
      <c r="K29" s="26">
        <f t="shared" si="459"/>
        <v>0.93843646859669738</v>
      </c>
      <c r="L29" s="26">
        <f t="shared" si="459"/>
        <v>0.93101244462222288</v>
      </c>
      <c r="M29" s="26">
        <f t="shared" si="459"/>
        <v>0.92364715252126117</v>
      </c>
      <c r="N29" s="26">
        <f t="shared" si="459"/>
        <v>0.91634012766263961</v>
      </c>
      <c r="O29" s="26">
        <f t="shared" si="459"/>
        <v>0.90909090909090906</v>
      </c>
      <c r="P29" s="26">
        <f t="shared" si="459"/>
        <v>0.90189903949726447</v>
      </c>
      <c r="Q29" s="26">
        <f t="shared" si="459"/>
        <v>0.89476406519069707</v>
      </c>
      <c r="R29" s="26">
        <f t="shared" si="459"/>
        <v>0.88768553606937306</v>
      </c>
      <c r="S29" s="26">
        <f t="shared" si="459"/>
        <v>0.8806630055922402</v>
      </c>
      <c r="T29" s="26">
        <f t="shared" si="459"/>
        <v>0.873696030750857</v>
      </c>
      <c r="U29" s="26">
        <f t="shared" si="459"/>
        <v>0.86678417204144742</v>
      </c>
      <c r="V29" s="26">
        <f t="shared" si="459"/>
        <v>0.85992699343717438</v>
      </c>
      <c r="W29" s="26">
        <f t="shared" si="459"/>
        <v>0.85312406236063398</v>
      </c>
      <c r="X29" s="26">
        <f t="shared" si="459"/>
        <v>0.84637494965656612</v>
      </c>
      <c r="Y29" s="26">
        <f t="shared" si="459"/>
        <v>0.8396792295647828</v>
      </c>
      <c r="Z29" s="26">
        <f t="shared" si="459"/>
        <v>0.83303647969330885</v>
      </c>
      <c r="AA29" s="26">
        <f t="shared" si="459"/>
        <v>0.82644628099173545</v>
      </c>
      <c r="AB29" s="26">
        <f t="shared" si="459"/>
        <v>0.81990821772478584</v>
      </c>
      <c r="AC29" s="26">
        <f t="shared" si="459"/>
        <v>0.81342187744608818</v>
      </c>
      <c r="AD29" s="26">
        <f t="shared" si="459"/>
        <v>0.80698685097215728</v>
      </c>
      <c r="AE29" s="26">
        <f t="shared" si="459"/>
        <v>0.80060273235658186</v>
      </c>
      <c r="AF29" s="26">
        <f t="shared" si="459"/>
        <v>0.79426911886441542</v>
      </c>
      <c r="AG29" s="26">
        <f t="shared" si="459"/>
        <v>0.78798561094677033</v>
      </c>
      <c r="AH29" s="26">
        <f t="shared" si="459"/>
        <v>0.78175181221561307</v>
      </c>
      <c r="AI29" s="26">
        <f t="shared" ref="AI29:BN29" si="460">1/((1+$C$1)^(AI3/12))</f>
        <v>0.77556732941875806</v>
      </c>
      <c r="AJ29" s="26">
        <f t="shared" si="460"/>
        <v>0.76943177241506011</v>
      </c>
      <c r="AK29" s="26">
        <f t="shared" si="460"/>
        <v>0.76334475414980252</v>
      </c>
      <c r="AL29" s="26">
        <f t="shared" si="460"/>
        <v>0.75730589063028064</v>
      </c>
      <c r="AM29" s="26">
        <f t="shared" si="460"/>
        <v>0.75131480090157754</v>
      </c>
      <c r="AN29" s="26">
        <f t="shared" si="460"/>
        <v>0.74537110702253251</v>
      </c>
      <c r="AO29" s="26">
        <f t="shared" si="460"/>
        <v>0.73947443404189828</v>
      </c>
      <c r="AP29" s="26">
        <f t="shared" si="460"/>
        <v>0.73362440997468836</v>
      </c>
      <c r="AQ29" s="26">
        <f t="shared" si="460"/>
        <v>0.72782066577871074</v>
      </c>
      <c r="AR29" s="26">
        <f t="shared" si="460"/>
        <v>0.72206283533128668</v>
      </c>
      <c r="AS29" s="26">
        <f t="shared" si="460"/>
        <v>0.71635055540615489</v>
      </c>
      <c r="AT29" s="26">
        <f t="shared" si="460"/>
        <v>0.71068346565055729</v>
      </c>
      <c r="AU29" s="26">
        <f t="shared" si="460"/>
        <v>0.7050612085625072</v>
      </c>
      <c r="AV29" s="26">
        <f t="shared" si="460"/>
        <v>0.69948342946823638</v>
      </c>
      <c r="AW29" s="26">
        <f t="shared" si="460"/>
        <v>0.69394977649982048</v>
      </c>
      <c r="AX29" s="26">
        <f t="shared" si="460"/>
        <v>0.68845990057298234</v>
      </c>
      <c r="AY29" s="26">
        <f t="shared" si="460"/>
        <v>0.68301345536507052</v>
      </c>
      <c r="AZ29" s="26">
        <f t="shared" si="460"/>
        <v>0.67761009729321131</v>
      </c>
      <c r="BA29" s="26">
        <f t="shared" si="460"/>
        <v>0.67224948549263475</v>
      </c>
      <c r="BB29" s="26">
        <f t="shared" si="460"/>
        <v>0.66693128179517125</v>
      </c>
      <c r="BC29" s="26">
        <f t="shared" si="460"/>
        <v>0.66165515070791892</v>
      </c>
      <c r="BD29" s="26">
        <f t="shared" si="460"/>
        <v>0.65642075939207878</v>
      </c>
      <c r="BE29" s="26">
        <f t="shared" si="460"/>
        <v>0.65122777764195883</v>
      </c>
      <c r="BF29" s="26">
        <f t="shared" si="460"/>
        <v>0.64607587786414289</v>
      </c>
      <c r="BG29" s="26">
        <f t="shared" si="460"/>
        <v>0.64096473505682472</v>
      </c>
      <c r="BH29" s="26">
        <f t="shared" si="460"/>
        <v>0.63589402678930573</v>
      </c>
      <c r="BI29" s="26">
        <f t="shared" si="460"/>
        <v>0.63086343318165494</v>
      </c>
      <c r="BJ29" s="26">
        <f t="shared" si="460"/>
        <v>0.62587263688452932</v>
      </c>
      <c r="BK29" s="26">
        <f t="shared" si="460"/>
        <v>0.62092132305915493</v>
      </c>
      <c r="BL29" s="26">
        <f t="shared" si="460"/>
        <v>0.6160091793574648</v>
      </c>
      <c r="BM29" s="26">
        <f t="shared" si="460"/>
        <v>0.61113589590239514</v>
      </c>
      <c r="BN29" s="26">
        <f t="shared" si="460"/>
        <v>0.60630116526833744</v>
      </c>
      <c r="BO29" s="26">
        <f t="shared" ref="BO29:CT29" si="461">1/((1+$C$1)^(BO3/12))</f>
        <v>0.60150468246174438</v>
      </c>
      <c r="BP29" s="26">
        <f t="shared" si="461"/>
        <v>0.59674614490188971</v>
      </c>
      <c r="BQ29" s="26">
        <f t="shared" si="461"/>
        <v>0.59202525240178083</v>
      </c>
      <c r="BR29" s="26">
        <f t="shared" si="461"/>
        <v>0.58734170714922085</v>
      </c>
      <c r="BS29" s="26">
        <f t="shared" si="461"/>
        <v>0.58269521368802246</v>
      </c>
      <c r="BT29" s="26">
        <f t="shared" si="461"/>
        <v>0.57808547889936879</v>
      </c>
      <c r="BU29" s="26">
        <f t="shared" si="461"/>
        <v>0.57351221198332258</v>
      </c>
      <c r="BV29" s="26">
        <f t="shared" si="461"/>
        <v>0.56897512444048115</v>
      </c>
      <c r="BW29" s="26">
        <f t="shared" si="461"/>
        <v>0.56447393005377722</v>
      </c>
      <c r="BX29" s="26">
        <f t="shared" si="461"/>
        <v>0.5600083448704225</v>
      </c>
      <c r="BY29" s="26">
        <f t="shared" si="461"/>
        <v>0.55557808718399559</v>
      </c>
      <c r="BZ29" s="26">
        <f t="shared" si="461"/>
        <v>0.55118287751667039</v>
      </c>
      <c r="CA29" s="26">
        <f t="shared" si="461"/>
        <v>0.54682243860158575</v>
      </c>
      <c r="CB29" s="26">
        <f t="shared" si="461"/>
        <v>0.54249649536535427</v>
      </c>
      <c r="CC29" s="26">
        <f t="shared" si="461"/>
        <v>0.53820477491070973</v>
      </c>
      <c r="CD29" s="26">
        <f t="shared" si="461"/>
        <v>0.53394700649929161</v>
      </c>
      <c r="CE29" s="26">
        <f t="shared" si="461"/>
        <v>0.52972292153456579</v>
      </c>
      <c r="CF29" s="26">
        <f t="shared" si="461"/>
        <v>0.52553225354488076</v>
      </c>
      <c r="CG29" s="26">
        <f t="shared" si="461"/>
        <v>0.52137473816665691</v>
      </c>
      <c r="CH29" s="26">
        <f t="shared" si="461"/>
        <v>0.51725011312771008</v>
      </c>
      <c r="CI29" s="26">
        <f t="shared" si="461"/>
        <v>0.51315811823070645</v>
      </c>
      <c r="CJ29" s="26">
        <f t="shared" si="461"/>
        <v>0.50909849533674767</v>
      </c>
      <c r="CK29" s="26">
        <f t="shared" si="461"/>
        <v>0.50507098834908681</v>
      </c>
      <c r="CL29" s="26">
        <f t="shared" si="461"/>
        <v>0.501075343196973</v>
      </c>
      <c r="CM29" s="26">
        <f t="shared" si="461"/>
        <v>0.49711130781962343</v>
      </c>
      <c r="CN29" s="26">
        <f t="shared" si="461"/>
        <v>0.49317863215032204</v>
      </c>
      <c r="CO29" s="26">
        <f t="shared" si="461"/>
        <v>0.48927706810064514</v>
      </c>
      <c r="CP29" s="26">
        <f t="shared" si="461"/>
        <v>0.48540636954481059</v>
      </c>
      <c r="CQ29" s="26">
        <f t="shared" si="461"/>
        <v>0.48156629230415066</v>
      </c>
      <c r="CR29" s="26">
        <f t="shared" si="461"/>
        <v>0.47775659413170962</v>
      </c>
      <c r="CS29" s="26">
        <f t="shared" si="461"/>
        <v>0.47397703469696068</v>
      </c>
      <c r="CT29" s="26">
        <f t="shared" si="461"/>
        <v>0.47022737557064553</v>
      </c>
      <c r="CU29" s="26">
        <f t="shared" ref="CU29:DS29" si="462">1/((1+$C$1)^(CU3/12))</f>
        <v>0.46650738020973315</v>
      </c>
      <c r="CV29" s="26">
        <f t="shared" si="462"/>
        <v>0.4628168139424978</v>
      </c>
      <c r="CW29" s="26">
        <f t="shared" si="462"/>
        <v>0.45915544395371527</v>
      </c>
      <c r="CX29" s="26">
        <f t="shared" si="462"/>
        <v>0.45552303926997545</v>
      </c>
      <c r="CY29" s="26">
        <f t="shared" si="462"/>
        <v>0.45191937074511213</v>
      </c>
      <c r="CZ29" s="26">
        <f t="shared" si="462"/>
        <v>0.44834421104574729</v>
      </c>
      <c r="DA29" s="26">
        <f t="shared" si="462"/>
        <v>0.44479733463695009</v>
      </c>
      <c r="DB29" s="26">
        <f t="shared" si="462"/>
        <v>0.44127851776800953</v>
      </c>
      <c r="DC29" s="26">
        <f t="shared" si="462"/>
        <v>0.4377875384583188</v>
      </c>
      <c r="DD29" s="26">
        <f t="shared" si="462"/>
        <v>0.4343241764833724</v>
      </c>
      <c r="DE29" s="26">
        <f t="shared" si="462"/>
        <v>0.43088821336087335</v>
      </c>
      <c r="DF29" s="26">
        <f t="shared" si="462"/>
        <v>0.42747943233695046</v>
      </c>
      <c r="DG29" s="26">
        <f t="shared" si="462"/>
        <v>0.42409761837248466</v>
      </c>
      <c r="DH29" s="26">
        <f t="shared" si="462"/>
        <v>0.42074255812954342</v>
      </c>
      <c r="DI29" s="26">
        <f t="shared" si="462"/>
        <v>0.41741403995792298</v>
      </c>
      <c r="DJ29" s="26">
        <f t="shared" si="462"/>
        <v>0.41411185388179583</v>
      </c>
      <c r="DK29" s="26">
        <f t="shared" si="462"/>
        <v>0.41083579158646549</v>
      </c>
      <c r="DL29" s="26">
        <f t="shared" si="462"/>
        <v>0.40758564640522477</v>
      </c>
      <c r="DM29" s="26">
        <f t="shared" si="462"/>
        <v>0.4043612133063183</v>
      </c>
      <c r="DN29" s="26">
        <f t="shared" si="462"/>
        <v>0.40116228888000866</v>
      </c>
      <c r="DO29" s="26">
        <f t="shared" si="462"/>
        <v>0.39798867132574434</v>
      </c>
      <c r="DP29" s="26">
        <f t="shared" si="462"/>
        <v>0.39484016043942943</v>
      </c>
      <c r="DQ29" s="50">
        <f t="shared" si="462"/>
        <v>0.39171655760079388</v>
      </c>
      <c r="DR29" s="50">
        <f t="shared" si="462"/>
        <v>0.38861766576086404</v>
      </c>
      <c r="DS29" s="50">
        <f t="shared" si="462"/>
        <v>0.38554328942953148</v>
      </c>
    </row>
    <row r="30" spans="2:123" s="19" customFormat="1" x14ac:dyDescent="0.45">
      <c r="B30" s="19" t="s">
        <v>42</v>
      </c>
      <c r="C30" s="29">
        <f>C27*C29</f>
        <v>-193.33333333333337</v>
      </c>
      <c r="D30" s="29">
        <f t="shared" ref="D30:BO30" si="463">D27*D29</f>
        <v>-30.138459569866921</v>
      </c>
      <c r="E30" s="29">
        <f t="shared" si="463"/>
        <v>-29.900032511789128</v>
      </c>
      <c r="F30" s="29">
        <f t="shared" si="463"/>
        <v>-29.663491663651556</v>
      </c>
      <c r="G30" s="29">
        <f t="shared" si="463"/>
        <v>7.3620980981384614</v>
      </c>
      <c r="H30" s="29">
        <f t="shared" si="463"/>
        <v>7.2603649209250039</v>
      </c>
      <c r="I30" s="29">
        <f t="shared" si="463"/>
        <v>7.1598743440140131</v>
      </c>
      <c r="J30" s="29">
        <f t="shared" si="463"/>
        <v>7.0606121303872422</v>
      </c>
      <c r="K30" s="29">
        <f t="shared" si="463"/>
        <v>6.9625642000146275</v>
      </c>
      <c r="L30" s="29">
        <f t="shared" si="463"/>
        <v>6.8657166281657966</v>
      </c>
      <c r="M30" s="29">
        <f t="shared" si="463"/>
        <v>6.7700556437394983</v>
      </c>
      <c r="N30" s="29">
        <f t="shared" si="463"/>
        <v>6.6755676276106559</v>
      </c>
      <c r="O30" s="29">
        <f t="shared" si="463"/>
        <v>6.5822391109949097</v>
      </c>
      <c r="P30" s="29">
        <f t="shared" si="463"/>
        <v>6.4900567738304531</v>
      </c>
      <c r="Q30" s="29">
        <f t="shared" si="463"/>
        <v>6.3990074431770179</v>
      </c>
      <c r="R30" s="29">
        <f t="shared" si="463"/>
        <v>6.3090780916317408</v>
      </c>
      <c r="S30" s="29">
        <f t="shared" si="463"/>
        <v>6.2202558357618543</v>
      </c>
      <c r="T30" s="29">
        <f t="shared" si="463"/>
        <v>6.1325279345539183</v>
      </c>
      <c r="U30" s="29">
        <f t="shared" si="463"/>
        <v>6.0458817878794822</v>
      </c>
      <c r="V30" s="29">
        <f t="shared" si="463"/>
        <v>5.9603049349769925</v>
      </c>
      <c r="W30" s="29">
        <f t="shared" si="463"/>
        <v>5.8757850529497651</v>
      </c>
      <c r="X30" s="29">
        <f t="shared" si="463"/>
        <v>5.7923099552798654</v>
      </c>
      <c r="Y30" s="29">
        <f t="shared" si="463"/>
        <v>5.7098675903577263</v>
      </c>
      <c r="Z30" s="29">
        <f t="shared" si="463"/>
        <v>5.6284460400273275</v>
      </c>
      <c r="AA30" s="29">
        <f t="shared" si="463"/>
        <v>5.5480335181468092</v>
      </c>
      <c r="AB30" s="29">
        <f t="shared" si="463"/>
        <v>5.4686183691643118</v>
      </c>
      <c r="AC30" s="29">
        <f t="shared" si="463"/>
        <v>5.3901890667089143</v>
      </c>
      <c r="AD30" s="29">
        <f t="shared" si="463"/>
        <v>5.3127342121964984</v>
      </c>
      <c r="AE30" s="29">
        <f t="shared" si="463"/>
        <v>5.2362425334504072</v>
      </c>
      <c r="AF30" s="29">
        <f t="shared" si="463"/>
        <v>5.1607028833366932</v>
      </c>
      <c r="AG30" s="29">
        <f t="shared" si="463"/>
        <v>5.0861042384138662</v>
      </c>
      <c r="AH30" s="29">
        <f t="shared" si="463"/>
        <v>5.0124356975969331</v>
      </c>
      <c r="AI30" s="29">
        <f t="shared" si="463"/>
        <v>4.9396864808356211</v>
      </c>
      <c r="AJ30" s="29">
        <f t="shared" si="463"/>
        <v>4.8678459278066057</v>
      </c>
      <c r="AK30" s="29">
        <f t="shared" si="463"/>
        <v>4.7969034966196107</v>
      </c>
      <c r="AL30" s="29">
        <f t="shared" si="463"/>
        <v>4.7268487625372604</v>
      </c>
      <c r="AM30" s="29">
        <f t="shared" si="463"/>
        <v>4.6576714167084727</v>
      </c>
      <c r="AN30" s="29">
        <f t="shared" si="463"/>
        <v>4.5893612649153273</v>
      </c>
      <c r="AO30" s="29">
        <f t="shared" si="463"/>
        <v>4.5219082263332053</v>
      </c>
      <c r="AP30" s="29">
        <f t="shared" si="463"/>
        <v>4.4553023323041261</v>
      </c>
      <c r="AQ30" s="29">
        <f t="shared" si="463"/>
        <v>4.3895337251230631</v>
      </c>
      <c r="AR30" s="29">
        <f t="shared" si="463"/>
        <v>4.3245926568371749</v>
      </c>
      <c r="AS30" s="29">
        <f t="shared" si="463"/>
        <v>4.2604694880577796</v>
      </c>
      <c r="AT30" s="29">
        <f t="shared" si="463"/>
        <v>4.1971546867849412</v>
      </c>
      <c r="AU30" s="29">
        <f t="shared" si="463"/>
        <v>4.1346388272445571</v>
      </c>
      <c r="AV30" s="29">
        <f t="shared" si="463"/>
        <v>4.0729125887377746</v>
      </c>
      <c r="AW30" s="29">
        <f t="shared" si="463"/>
        <v>4.0119667545026534</v>
      </c>
      <c r="AX30" s="29">
        <f t="shared" si="463"/>
        <v>3.9517922105879162</v>
      </c>
      <c r="AY30" s="29">
        <f t="shared" si="463"/>
        <v>3.8923799447386767</v>
      </c>
      <c r="AZ30" s="29">
        <f t="shared" si="463"/>
        <v>3.8337210452939927</v>
      </c>
      <c r="BA30" s="29">
        <f t="shared" si="463"/>
        <v>3.7758067000961613</v>
      </c>
      <c r="BB30" s="29">
        <f t="shared" si="463"/>
        <v>3.7186281954116027</v>
      </c>
      <c r="BC30" s="29">
        <f t="shared" si="463"/>
        <v>3.6621769148632204</v>
      </c>
      <c r="BD30" s="29">
        <f t="shared" si="463"/>
        <v>3.6064443383741063</v>
      </c>
      <c r="BE30" s="29">
        <f t="shared" si="463"/>
        <v>3.5514220411225041</v>
      </c>
      <c r="BF30" s="29">
        <f t="shared" si="463"/>
        <v>3.4971016925078704</v>
      </c>
      <c r="BG30" s="29">
        <f t="shared" si="463"/>
        <v>3.44347505512795</v>
      </c>
      <c r="BH30" s="29">
        <f t="shared" si="463"/>
        <v>3.3905339837667232</v>
      </c>
      <c r="BI30" s="29">
        <f t="shared" si="463"/>
        <v>3.3382704243931491</v>
      </c>
      <c r="BJ30" s="29">
        <f t="shared" si="463"/>
        <v>3.2866764131705377</v>
      </c>
      <c r="BK30" s="29">
        <f t="shared" si="463"/>
        <v>3.235744075476497</v>
      </c>
      <c r="BL30" s="29">
        <f t="shared" si="463"/>
        <v>3.1854656249332982</v>
      </c>
      <c r="BM30" s="29">
        <f t="shared" si="463"/>
        <v>3.1358333624485697</v>
      </c>
      <c r="BN30" s="29">
        <f t="shared" si="463"/>
        <v>3.0868396752662202</v>
      </c>
      <c r="BO30" s="29">
        <f t="shared" si="463"/>
        <v>3.0384770360274671</v>
      </c>
      <c r="BP30" s="29">
        <f t="shared" ref="BP30:DS30" si="464">BP27*BP29</f>
        <v>2.9907380018418532</v>
      </c>
      <c r="BQ30" s="29">
        <f t="shared" si="464"/>
        <v>2.9436152133681972</v>
      </c>
      <c r="BR30" s="29">
        <f t="shared" si="464"/>
        <v>2.8971013939053036</v>
      </c>
      <c r="BS30" s="29">
        <f t="shared" si="464"/>
        <v>2.8511893484923965</v>
      </c>
      <c r="BT30" s="29">
        <f t="shared" si="464"/>
        <v>2.8058719630191211</v>
      </c>
      <c r="BU30" s="29">
        <f t="shared" si="464"/>
        <v>2.7611422033450519</v>
      </c>
      <c r="BV30" s="29">
        <f t="shared" si="464"/>
        <v>2.7169931144285728</v>
      </c>
      <c r="BW30" s="29">
        <f t="shared" si="464"/>
        <v>2.6734178194650768</v>
      </c>
      <c r="BX30" s="29">
        <f t="shared" si="464"/>
        <v>2.6304095190343273</v>
      </c>
      <c r="BY30" s="29">
        <f t="shared" si="464"/>
        <v>2.5879614902569412</v>
      </c>
      <c r="BZ30" s="29">
        <f t="shared" si="464"/>
        <v>2.5460670859598626</v>
      </c>
      <c r="CA30" s="29">
        <f t="shared" si="464"/>
        <v>2.5047197338507505</v>
      </c>
      <c r="CB30" s="29">
        <f t="shared" si="464"/>
        <v>2.4639129357011704</v>
      </c>
      <c r="CC30" s="29">
        <f t="shared" si="464"/>
        <v>2.4236402665385155</v>
      </c>
      <c r="CD30" s="29">
        <f t="shared" si="464"/>
        <v>2.3838953738465509</v>
      </c>
      <c r="CE30" s="29">
        <f t="shared" si="464"/>
        <v>2.3446719767745012</v>
      </c>
      <c r="CF30" s="29">
        <f t="shared" si="464"/>
        <v>2.3059638653545846</v>
      </c>
      <c r="CG30" s="29">
        <f t="shared" si="464"/>
        <v>2.2677648997279003</v>
      </c>
      <c r="CH30" s="29">
        <f t="shared" si="464"/>
        <v>2.2300690093786013</v>
      </c>
      <c r="CI30" s="29">
        <f t="shared" si="464"/>
        <v>2.1928701923762381</v>
      </c>
      <c r="CJ30" s="29">
        <f t="shared" si="464"/>
        <v>2.1561625146262071</v>
      </c>
      <c r="CK30" s="29">
        <f t="shared" si="464"/>
        <v>2.1199401091282128</v>
      </c>
      <c r="CL30" s="29">
        <f t="shared" si="464"/>
        <v>2.0841971752426547</v>
      </c>
      <c r="CM30" s="29">
        <f t="shared" si="464"/>
        <v>2.048927977964865</v>
      </c>
      <c r="CN30" s="29">
        <f t="shared" si="464"/>
        <v>2.0141268472071032</v>
      </c>
      <c r="CO30" s="29">
        <f t="shared" si="464"/>
        <v>1.9797881770882355</v>
      </c>
      <c r="CP30" s="29">
        <f t="shared" si="464"/>
        <v>1.9459064252310134</v>
      </c>
      <c r="CQ30" s="29">
        <f t="shared" si="464"/>
        <v>1.9124761120668683</v>
      </c>
      <c r="CR30" s="29">
        <f t="shared" si="464"/>
        <v>1.8794918201481567</v>
      </c>
      <c r="CS30" s="29">
        <f t="shared" si="464"/>
        <v>1.8469481934677541</v>
      </c>
      <c r="CT30" s="29">
        <f t="shared" si="464"/>
        <v>1.8148399367859487</v>
      </c>
      <c r="CU30" s="29">
        <f t="shared" si="464"/>
        <v>1.7831618149645263</v>
      </c>
      <c r="CV30" s="29">
        <f t="shared" si="464"/>
        <v>1.7519086523080032</v>
      </c>
      <c r="CW30" s="29">
        <f t="shared" si="464"/>
        <v>1.7210753319119056</v>
      </c>
      <c r="CX30" s="29">
        <f t="shared" si="464"/>
        <v>1.6906567950180367</v>
      </c>
      <c r="CY30" s="29">
        <f t="shared" si="464"/>
        <v>1.6606480403766442</v>
      </c>
      <c r="CZ30" s="29">
        <f t="shared" si="464"/>
        <v>1.6310441236154389</v>
      </c>
      <c r="DA30" s="29">
        <f t="shared" si="464"/>
        <v>1.6018401566153613</v>
      </c>
      <c r="DB30" s="29">
        <f t="shared" si="464"/>
        <v>1.5730313068930468</v>
      </c>
      <c r="DC30" s="29">
        <f t="shared" si="464"/>
        <v>1.5446127969899193</v>
      </c>
      <c r="DD30" s="29">
        <f t="shared" si="464"/>
        <v>1.5165799038678285</v>
      </c>
      <c r="DE30" s="29">
        <f t="shared" si="464"/>
        <v>1.4889279583111679</v>
      </c>
      <c r="DF30" s="29">
        <f t="shared" si="464"/>
        <v>1.4616523443354172</v>
      </c>
      <c r="DG30" s="29">
        <f t="shared" si="464"/>
        <v>1.4347484986020254</v>
      </c>
      <c r="DH30" s="29">
        <f t="shared" si="464"/>
        <v>1.4082119098395685</v>
      </c>
      <c r="DI30" s="29">
        <f t="shared" si="464"/>
        <v>1.3820381182711345</v>
      </c>
      <c r="DJ30" s="29">
        <f t="shared" si="464"/>
        <v>1.3562227150478416</v>
      </c>
      <c r="DK30" s="29">
        <f t="shared" si="464"/>
        <v>1.3307613416884516</v>
      </c>
      <c r="DL30" s="29">
        <f t="shared" si="464"/>
        <v>1.3056496895249914</v>
      </c>
      <c r="DM30" s="29">
        <f t="shared" si="464"/>
        <v>1.2808834991543345</v>
      </c>
      <c r="DN30" s="29">
        <f t="shared" si="464"/>
        <v>1.2564585598956779</v>
      </c>
      <c r="DO30" s="29">
        <f t="shared" si="464"/>
        <v>1.2323707092538423</v>
      </c>
      <c r="DP30" s="29">
        <f t="shared" si="464"/>
        <v>1.2086158323883469</v>
      </c>
      <c r="DQ30" s="45">
        <f t="shared" si="464"/>
        <v>1.1851898615881853</v>
      </c>
      <c r="DR30" s="45">
        <f t="shared" si="464"/>
        <v>1.1620887757522558</v>
      </c>
      <c r="DS30" s="45">
        <f t="shared" si="464"/>
        <v>1.139308599875368</v>
      </c>
    </row>
    <row r="31" spans="2:123" ht="9" customHeight="1" x14ac:dyDescent="0.45"/>
    <row r="32" spans="2:123" x14ac:dyDescent="0.45">
      <c r="B32" s="32" t="s">
        <v>45</v>
      </c>
      <c r="C32" s="7">
        <f>COUNTIF(D22:BK22,"&lt;0")</f>
        <v>19</v>
      </c>
      <c r="D32" s="17"/>
    </row>
    <row r="33" spans="2:4" x14ac:dyDescent="0.45">
      <c r="B33" s="7" t="s">
        <v>38</v>
      </c>
      <c r="C33" s="7">
        <f>COUNTIF(D28:BK28,"&lt;0")</f>
        <v>45</v>
      </c>
      <c r="D33" s="17"/>
    </row>
    <row r="34" spans="2:4" x14ac:dyDescent="0.45">
      <c r="B34" s="7" t="s">
        <v>47</v>
      </c>
      <c r="C34" s="33">
        <f>SUM(D30:DS30)</f>
        <v>320.78578431878947</v>
      </c>
    </row>
    <row r="35" spans="2:4" x14ac:dyDescent="0.45">
      <c r="B35" s="7" t="s">
        <v>48</v>
      </c>
      <c r="C35" s="33">
        <f>SUM(C19)</f>
        <v>193.33333333333337</v>
      </c>
    </row>
    <row r="36" spans="2:4" x14ac:dyDescent="0.45">
      <c r="B36" s="7" t="s">
        <v>46</v>
      </c>
      <c r="C36" s="34">
        <f>C34/C35</f>
        <v>1.6592368154420141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showGridLines="0" tabSelected="1" topLeftCell="A13" zoomScale="85" zoomScaleNormal="85" workbookViewId="0">
      <selection activeCell="B13" sqref="B13"/>
    </sheetView>
  </sheetViews>
  <sheetFormatPr defaultRowHeight="16.8" outlineLevelRow="1" x14ac:dyDescent="0.45"/>
  <cols>
    <col min="1" max="1" width="3.109375" style="55" customWidth="1"/>
    <col min="2" max="2" width="30.33203125" style="1" customWidth="1"/>
    <col min="3" max="5" width="7.5546875" style="1" customWidth="1"/>
    <col min="6" max="16384" width="8.88671875" style="55"/>
  </cols>
  <sheetData>
    <row r="2" spans="2:5" ht="19.2" x14ac:dyDescent="0.5">
      <c r="B2" s="38" t="s">
        <v>75</v>
      </c>
    </row>
    <row r="3" spans="2:5" ht="18.600000000000001" x14ac:dyDescent="0.6">
      <c r="C3" s="39" t="s">
        <v>66</v>
      </c>
      <c r="D3" s="39" t="s">
        <v>67</v>
      </c>
      <c r="E3" s="39" t="s">
        <v>68</v>
      </c>
    </row>
    <row r="4" spans="2:5" x14ac:dyDescent="0.45">
      <c r="B4" s="4" t="s">
        <v>58</v>
      </c>
    </row>
    <row r="5" spans="2:5" x14ac:dyDescent="0.45">
      <c r="B5" s="1" t="s">
        <v>1</v>
      </c>
      <c r="C5" s="5">
        <v>25</v>
      </c>
      <c r="D5" s="5">
        <v>17</v>
      </c>
      <c r="E5" s="5">
        <v>12</v>
      </c>
    </row>
    <row r="6" spans="2:5" x14ac:dyDescent="0.45">
      <c r="B6" s="1" t="s">
        <v>2</v>
      </c>
      <c r="C6" s="5"/>
      <c r="D6" s="5">
        <v>51</v>
      </c>
      <c r="E6" s="5">
        <v>38</v>
      </c>
    </row>
    <row r="7" spans="2:5" x14ac:dyDescent="0.45">
      <c r="B7" s="1" t="s">
        <v>3</v>
      </c>
      <c r="C7" s="5"/>
      <c r="D7" s="5"/>
      <c r="E7" s="5">
        <v>78</v>
      </c>
    </row>
    <row r="8" spans="2:5" x14ac:dyDescent="0.45">
      <c r="B8" s="51" t="s">
        <v>4</v>
      </c>
      <c r="C8" s="51">
        <f>SUM(C5:C7)</f>
        <v>25</v>
      </c>
      <c r="D8" s="51">
        <f>SUM(D5:D7)</f>
        <v>68</v>
      </c>
      <c r="E8" s="51">
        <f>SUM(E5:E7)</f>
        <v>128</v>
      </c>
    </row>
    <row r="9" spans="2:5" ht="9" customHeight="1" x14ac:dyDescent="0.45"/>
    <row r="10" spans="2:5" ht="18.600000000000001" x14ac:dyDescent="0.6">
      <c r="B10" s="4" t="s">
        <v>13</v>
      </c>
      <c r="C10" s="39"/>
      <c r="D10" s="39"/>
      <c r="E10" s="39"/>
    </row>
    <row r="11" spans="2:5" x14ac:dyDescent="0.45">
      <c r="B11" s="1" t="s">
        <v>1</v>
      </c>
      <c r="C11" s="10">
        <v>5</v>
      </c>
      <c r="D11" s="10">
        <v>4.2</v>
      </c>
      <c r="E11" s="10">
        <v>3.8</v>
      </c>
    </row>
    <row r="12" spans="2:5" x14ac:dyDescent="0.45">
      <c r="B12" s="1" t="s">
        <v>2</v>
      </c>
      <c r="C12" s="10"/>
      <c r="D12" s="10">
        <v>24</v>
      </c>
      <c r="E12" s="10">
        <v>16.3</v>
      </c>
    </row>
    <row r="13" spans="2:5" x14ac:dyDescent="0.45">
      <c r="B13" s="1" t="s">
        <v>3</v>
      </c>
      <c r="C13" s="10"/>
      <c r="D13" s="10"/>
      <c r="E13" s="10">
        <v>6.25</v>
      </c>
    </row>
    <row r="14" spans="2:5" x14ac:dyDescent="0.45">
      <c r="B14" s="51" t="s">
        <v>4</v>
      </c>
      <c r="C14" s="52">
        <f>SUM(C11:C13)</f>
        <v>5</v>
      </c>
      <c r="D14" s="52">
        <f>SUM(D11:D13)</f>
        <v>28.2</v>
      </c>
      <c r="E14" s="52">
        <f>SUM(E11:E13)</f>
        <v>26.35</v>
      </c>
    </row>
    <row r="15" spans="2:5" ht="9" customHeight="1" x14ac:dyDescent="0.45"/>
    <row r="16" spans="2:5" ht="18.600000000000001" x14ac:dyDescent="0.6">
      <c r="B16" s="4" t="s">
        <v>39</v>
      </c>
      <c r="C16" s="39"/>
      <c r="D16" s="39"/>
      <c r="E16" s="39"/>
    </row>
    <row r="17" spans="2:5" x14ac:dyDescent="0.45">
      <c r="B17" s="1" t="s">
        <v>59</v>
      </c>
      <c r="C17" s="10">
        <v>1</v>
      </c>
      <c r="D17" s="10">
        <v>1.53</v>
      </c>
      <c r="E17" s="10">
        <v>1.625</v>
      </c>
    </row>
    <row r="18" spans="2:5" x14ac:dyDescent="0.45">
      <c r="B18" s="1" t="s">
        <v>12</v>
      </c>
      <c r="C18" s="10">
        <v>0.35</v>
      </c>
      <c r="D18" s="10">
        <v>0.8</v>
      </c>
      <c r="E18" s="10">
        <v>1.3</v>
      </c>
    </row>
    <row r="19" spans="2:5" x14ac:dyDescent="0.45">
      <c r="B19" s="1" t="s">
        <v>16</v>
      </c>
      <c r="C19" s="10">
        <v>0.05</v>
      </c>
      <c r="D19" s="10">
        <v>0.08</v>
      </c>
      <c r="E19" s="10">
        <v>0.09</v>
      </c>
    </row>
    <row r="20" spans="2:5" x14ac:dyDescent="0.45">
      <c r="B20" s="6" t="s">
        <v>6</v>
      </c>
      <c r="C20" s="14">
        <f>SUM(C17:C19)</f>
        <v>1.4000000000000001</v>
      </c>
      <c r="D20" s="14">
        <f>SUM(D17:D19)</f>
        <v>2.41</v>
      </c>
      <c r="E20" s="14">
        <f>SUM(E17:E19)</f>
        <v>3.0149999999999997</v>
      </c>
    </row>
    <row r="21" spans="2:5" outlineLevel="1" x14ac:dyDescent="0.45">
      <c r="B21" s="56"/>
      <c r="C21" s="58"/>
      <c r="D21" s="58"/>
      <c r="E21" s="58"/>
    </row>
    <row r="22" spans="2:5" ht="18.600000000000001" x14ac:dyDescent="0.6">
      <c r="B22" s="4" t="s">
        <v>39</v>
      </c>
      <c r="C22" s="39"/>
      <c r="D22" s="39"/>
      <c r="E22" s="39"/>
    </row>
    <row r="23" spans="2:5" x14ac:dyDescent="0.45">
      <c r="B23" s="1" t="s">
        <v>8</v>
      </c>
      <c r="C23" s="10">
        <v>0.5</v>
      </c>
      <c r="D23" s="10">
        <v>1</v>
      </c>
      <c r="E23" s="10">
        <v>1.7</v>
      </c>
    </row>
    <row r="24" spans="2:5" x14ac:dyDescent="0.45">
      <c r="B24" s="1" t="s">
        <v>9</v>
      </c>
      <c r="C24" s="10">
        <v>1</v>
      </c>
      <c r="D24" s="10">
        <v>1.9</v>
      </c>
      <c r="E24" s="10">
        <v>3.7</v>
      </c>
    </row>
    <row r="25" spans="2:5" x14ac:dyDescent="0.45">
      <c r="B25" s="1" t="s">
        <v>10</v>
      </c>
      <c r="C25" s="10">
        <v>2</v>
      </c>
      <c r="D25" s="10">
        <v>2.6</v>
      </c>
      <c r="E25" s="10">
        <v>4.0999999999999996</v>
      </c>
    </row>
    <row r="26" spans="2:5" x14ac:dyDescent="0.45">
      <c r="B26" s="1" t="s">
        <v>11</v>
      </c>
      <c r="C26" s="10">
        <v>0.2</v>
      </c>
      <c r="D26" s="10">
        <v>0.4</v>
      </c>
      <c r="E26" s="10">
        <v>0.5</v>
      </c>
    </row>
    <row r="27" spans="2:5" x14ac:dyDescent="0.45">
      <c r="B27" s="13" t="s">
        <v>60</v>
      </c>
      <c r="C27" s="14">
        <f>SUM(C20,C23,C24,C25,C26)</f>
        <v>5.1000000000000005</v>
      </c>
      <c r="D27" s="14">
        <f>SUM(D20,D23,D24,D25,D26)</f>
        <v>8.31</v>
      </c>
      <c r="E27" s="14">
        <f>SUM(E20,E23,E24,E25,E26)</f>
        <v>13.014999999999999</v>
      </c>
    </row>
    <row r="28" spans="2:5" s="57" customFormat="1" ht="9" customHeight="1" x14ac:dyDescent="0.3">
      <c r="B28"/>
      <c r="C28"/>
      <c r="D28"/>
      <c r="E28"/>
    </row>
    <row r="29" spans="2:5" ht="17.399999999999999" thickBot="1" x14ac:dyDescent="0.5">
      <c r="B29" s="53" t="s">
        <v>14</v>
      </c>
      <c r="C29" s="54">
        <f>C14-C27</f>
        <v>-0.10000000000000053</v>
      </c>
      <c r="D29" s="54">
        <f>D14-D27</f>
        <v>19.89</v>
      </c>
      <c r="E29" s="54">
        <f>E14-E27</f>
        <v>13.335000000000003</v>
      </c>
    </row>
    <row r="30" spans="2:5" ht="9" customHeight="1" thickTop="1" x14ac:dyDescent="0.45"/>
    <row r="31" spans="2:5" x14ac:dyDescent="0.45">
      <c r="B31" s="3" t="s">
        <v>61</v>
      </c>
    </row>
    <row r="32" spans="2:5" x14ac:dyDescent="0.45">
      <c r="B32" s="1" t="s">
        <v>56</v>
      </c>
      <c r="C32" s="5">
        <v>3</v>
      </c>
      <c r="D32" s="5">
        <v>6</v>
      </c>
      <c r="E32" s="5">
        <v>8</v>
      </c>
    </row>
    <row r="33" spans="2:5" x14ac:dyDescent="0.45">
      <c r="B33" s="1" t="s">
        <v>57</v>
      </c>
      <c r="C33" s="5">
        <v>1</v>
      </c>
      <c r="D33" s="5">
        <v>2</v>
      </c>
      <c r="E33" s="5">
        <v>4</v>
      </c>
    </row>
    <row r="34" spans="2:5" x14ac:dyDescent="0.45">
      <c r="B34" s="6" t="s">
        <v>55</v>
      </c>
      <c r="C34" s="6">
        <f>SUM(C32:C33)</f>
        <v>4</v>
      </c>
      <c r="D34" s="6">
        <f>SUM(D32:D33)</f>
        <v>8</v>
      </c>
      <c r="E34" s="6">
        <f>SUM(E32:E33)</f>
        <v>12</v>
      </c>
    </row>
    <row r="35" spans="2:5" ht="9" customHeight="1" x14ac:dyDescent="0.45"/>
    <row r="36" spans="2:5" x14ac:dyDescent="0.45">
      <c r="B36" s="37" t="s">
        <v>62</v>
      </c>
    </row>
    <row r="37" spans="2:5" ht="33" customHeight="1" x14ac:dyDescent="0.45">
      <c r="B37" s="59" t="s">
        <v>63</v>
      </c>
      <c r="C37" s="59"/>
      <c r="D37" s="59"/>
      <c r="E37" s="59"/>
    </row>
    <row r="38" spans="2:5" ht="33.6" customHeight="1" x14ac:dyDescent="0.45">
      <c r="B38" s="59" t="s">
        <v>64</v>
      </c>
      <c r="C38" s="59"/>
      <c r="D38" s="59"/>
      <c r="E38" s="59"/>
    </row>
  </sheetData>
  <mergeCells count="2">
    <mergeCell ref="B37:E37"/>
    <mergeCell ref="B38:E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S36"/>
  <sheetViews>
    <sheetView showGridLines="0" topLeftCell="A2" zoomScale="85" zoomScaleNormal="85" workbookViewId="0">
      <selection activeCell="A2" sqref="A2"/>
    </sheetView>
  </sheetViews>
  <sheetFormatPr defaultRowHeight="16.8" outlineLevelRow="1" outlineLevelCol="1" x14ac:dyDescent="0.45"/>
  <cols>
    <col min="1" max="1" width="3.6640625" style="1" customWidth="1"/>
    <col min="2" max="2" width="33" style="1" bestFit="1" customWidth="1"/>
    <col min="3" max="12" width="8.33203125" style="1" customWidth="1"/>
    <col min="13" max="15" width="9.33203125" style="1" bestFit="1" customWidth="1"/>
    <col min="16" max="102" width="9.33203125" style="1" hidden="1" customWidth="1" outlineLevel="1"/>
    <col min="103" max="120" width="10.33203125" style="1" hidden="1" customWidth="1" outlineLevel="1"/>
    <col min="121" max="121" width="10.33203125" style="1" bestFit="1" customWidth="1" collapsed="1"/>
    <col min="122" max="123" width="10.33203125" style="1" bestFit="1" customWidth="1"/>
    <col min="124" max="16384" width="8.88671875" style="1"/>
  </cols>
  <sheetData>
    <row r="1" spans="2:123" s="7" customFormat="1" ht="16.8" hidden="1" customHeight="1" outlineLevel="1" x14ac:dyDescent="0.45">
      <c r="B1" s="7" t="s">
        <v>41</v>
      </c>
      <c r="C1" s="40">
        <v>0.1</v>
      </c>
    </row>
    <row r="2" spans="2:123" collapsed="1" x14ac:dyDescent="0.45">
      <c r="B2" s="15"/>
    </row>
    <row r="3" spans="2:123" s="19" customFormat="1" ht="20.399999999999999" x14ac:dyDescent="0.6">
      <c r="B3" s="38" t="s">
        <v>76</v>
      </c>
      <c r="C3" s="41">
        <v>0</v>
      </c>
      <c r="D3" s="42">
        <f>C3+1</f>
        <v>1</v>
      </c>
      <c r="E3" s="42">
        <f t="shared" ref="E3:BP3" si="0">D3+1</f>
        <v>2</v>
      </c>
      <c r="F3" s="42">
        <f t="shared" si="0"/>
        <v>3</v>
      </c>
      <c r="G3" s="42">
        <f t="shared" si="0"/>
        <v>4</v>
      </c>
      <c r="H3" s="42">
        <f t="shared" si="0"/>
        <v>5</v>
      </c>
      <c r="I3" s="42">
        <f t="shared" si="0"/>
        <v>6</v>
      </c>
      <c r="J3" s="42">
        <f t="shared" si="0"/>
        <v>7</v>
      </c>
      <c r="K3" s="42">
        <f t="shared" si="0"/>
        <v>8</v>
      </c>
      <c r="L3" s="42">
        <f t="shared" si="0"/>
        <v>9</v>
      </c>
      <c r="M3" s="42">
        <f t="shared" si="0"/>
        <v>10</v>
      </c>
      <c r="N3" s="42">
        <f t="shared" si="0"/>
        <v>11</v>
      </c>
      <c r="O3" s="42">
        <f t="shared" si="0"/>
        <v>12</v>
      </c>
      <c r="P3" s="42">
        <f t="shared" si="0"/>
        <v>13</v>
      </c>
      <c r="Q3" s="42">
        <f t="shared" si="0"/>
        <v>14</v>
      </c>
      <c r="R3" s="42">
        <f t="shared" si="0"/>
        <v>15</v>
      </c>
      <c r="S3" s="42">
        <f t="shared" si="0"/>
        <v>16</v>
      </c>
      <c r="T3" s="42">
        <f t="shared" si="0"/>
        <v>17</v>
      </c>
      <c r="U3" s="42">
        <f t="shared" si="0"/>
        <v>18</v>
      </c>
      <c r="V3" s="42">
        <f t="shared" si="0"/>
        <v>19</v>
      </c>
      <c r="W3" s="42">
        <f t="shared" si="0"/>
        <v>20</v>
      </c>
      <c r="X3" s="42">
        <f t="shared" si="0"/>
        <v>21</v>
      </c>
      <c r="Y3" s="42">
        <f t="shared" si="0"/>
        <v>22</v>
      </c>
      <c r="Z3" s="42">
        <f t="shared" si="0"/>
        <v>23</v>
      </c>
      <c r="AA3" s="42">
        <f t="shared" si="0"/>
        <v>24</v>
      </c>
      <c r="AB3" s="42">
        <f t="shared" si="0"/>
        <v>25</v>
      </c>
      <c r="AC3" s="42">
        <f t="shared" si="0"/>
        <v>26</v>
      </c>
      <c r="AD3" s="42">
        <f t="shared" si="0"/>
        <v>27</v>
      </c>
      <c r="AE3" s="42">
        <f t="shared" si="0"/>
        <v>28</v>
      </c>
      <c r="AF3" s="42">
        <f t="shared" si="0"/>
        <v>29</v>
      </c>
      <c r="AG3" s="42">
        <f t="shared" si="0"/>
        <v>30</v>
      </c>
      <c r="AH3" s="42">
        <f t="shared" si="0"/>
        <v>31</v>
      </c>
      <c r="AI3" s="42">
        <f t="shared" si="0"/>
        <v>32</v>
      </c>
      <c r="AJ3" s="42">
        <f t="shared" si="0"/>
        <v>33</v>
      </c>
      <c r="AK3" s="42">
        <f t="shared" si="0"/>
        <v>34</v>
      </c>
      <c r="AL3" s="42">
        <f t="shared" si="0"/>
        <v>35</v>
      </c>
      <c r="AM3" s="42">
        <f t="shared" si="0"/>
        <v>36</v>
      </c>
      <c r="AN3" s="42">
        <f t="shared" si="0"/>
        <v>37</v>
      </c>
      <c r="AO3" s="42">
        <f t="shared" si="0"/>
        <v>38</v>
      </c>
      <c r="AP3" s="42">
        <f t="shared" si="0"/>
        <v>39</v>
      </c>
      <c r="AQ3" s="42">
        <f t="shared" si="0"/>
        <v>40</v>
      </c>
      <c r="AR3" s="42">
        <f t="shared" si="0"/>
        <v>41</v>
      </c>
      <c r="AS3" s="42">
        <f t="shared" si="0"/>
        <v>42</v>
      </c>
      <c r="AT3" s="42">
        <f t="shared" si="0"/>
        <v>43</v>
      </c>
      <c r="AU3" s="42">
        <f t="shared" si="0"/>
        <v>44</v>
      </c>
      <c r="AV3" s="42">
        <f t="shared" si="0"/>
        <v>45</v>
      </c>
      <c r="AW3" s="42">
        <f t="shared" si="0"/>
        <v>46</v>
      </c>
      <c r="AX3" s="42">
        <f t="shared" si="0"/>
        <v>47</v>
      </c>
      <c r="AY3" s="42">
        <f t="shared" si="0"/>
        <v>48</v>
      </c>
      <c r="AZ3" s="42">
        <f t="shared" si="0"/>
        <v>49</v>
      </c>
      <c r="BA3" s="42">
        <f t="shared" si="0"/>
        <v>50</v>
      </c>
      <c r="BB3" s="42">
        <f t="shared" si="0"/>
        <v>51</v>
      </c>
      <c r="BC3" s="42">
        <f t="shared" si="0"/>
        <v>52</v>
      </c>
      <c r="BD3" s="42">
        <f t="shared" si="0"/>
        <v>53</v>
      </c>
      <c r="BE3" s="42">
        <f t="shared" si="0"/>
        <v>54</v>
      </c>
      <c r="BF3" s="42">
        <f t="shared" si="0"/>
        <v>55</v>
      </c>
      <c r="BG3" s="42">
        <f t="shared" si="0"/>
        <v>56</v>
      </c>
      <c r="BH3" s="42">
        <f t="shared" si="0"/>
        <v>57</v>
      </c>
      <c r="BI3" s="42">
        <f t="shared" si="0"/>
        <v>58</v>
      </c>
      <c r="BJ3" s="42">
        <f t="shared" si="0"/>
        <v>59</v>
      </c>
      <c r="BK3" s="42">
        <f t="shared" si="0"/>
        <v>60</v>
      </c>
      <c r="BL3" s="42">
        <f t="shared" si="0"/>
        <v>61</v>
      </c>
      <c r="BM3" s="42">
        <f t="shared" si="0"/>
        <v>62</v>
      </c>
      <c r="BN3" s="42">
        <f t="shared" si="0"/>
        <v>63</v>
      </c>
      <c r="BO3" s="42">
        <f t="shared" si="0"/>
        <v>64</v>
      </c>
      <c r="BP3" s="42">
        <f t="shared" si="0"/>
        <v>65</v>
      </c>
      <c r="BQ3" s="42">
        <f t="shared" ref="BQ3:DS3" si="1">BP3+1</f>
        <v>66</v>
      </c>
      <c r="BR3" s="42">
        <f t="shared" si="1"/>
        <v>67</v>
      </c>
      <c r="BS3" s="42">
        <f t="shared" si="1"/>
        <v>68</v>
      </c>
      <c r="BT3" s="42">
        <f t="shared" si="1"/>
        <v>69</v>
      </c>
      <c r="BU3" s="42">
        <f t="shared" si="1"/>
        <v>70</v>
      </c>
      <c r="BV3" s="42">
        <f t="shared" si="1"/>
        <v>71</v>
      </c>
      <c r="BW3" s="42">
        <f t="shared" si="1"/>
        <v>72</v>
      </c>
      <c r="BX3" s="42">
        <f t="shared" si="1"/>
        <v>73</v>
      </c>
      <c r="BY3" s="42">
        <f t="shared" si="1"/>
        <v>74</v>
      </c>
      <c r="BZ3" s="42">
        <f t="shared" si="1"/>
        <v>75</v>
      </c>
      <c r="CA3" s="42">
        <f t="shared" si="1"/>
        <v>76</v>
      </c>
      <c r="CB3" s="42">
        <f t="shared" si="1"/>
        <v>77</v>
      </c>
      <c r="CC3" s="42">
        <f t="shared" si="1"/>
        <v>78</v>
      </c>
      <c r="CD3" s="42">
        <f t="shared" si="1"/>
        <v>79</v>
      </c>
      <c r="CE3" s="42">
        <f t="shared" si="1"/>
        <v>80</v>
      </c>
      <c r="CF3" s="42">
        <f t="shared" si="1"/>
        <v>81</v>
      </c>
      <c r="CG3" s="42">
        <f t="shared" si="1"/>
        <v>82</v>
      </c>
      <c r="CH3" s="42">
        <f t="shared" si="1"/>
        <v>83</v>
      </c>
      <c r="CI3" s="42">
        <f t="shared" si="1"/>
        <v>84</v>
      </c>
      <c r="CJ3" s="42">
        <f t="shared" si="1"/>
        <v>85</v>
      </c>
      <c r="CK3" s="42">
        <f t="shared" si="1"/>
        <v>86</v>
      </c>
      <c r="CL3" s="42">
        <f t="shared" si="1"/>
        <v>87</v>
      </c>
      <c r="CM3" s="42">
        <f t="shared" si="1"/>
        <v>88</v>
      </c>
      <c r="CN3" s="42">
        <f t="shared" si="1"/>
        <v>89</v>
      </c>
      <c r="CO3" s="42">
        <f t="shared" si="1"/>
        <v>90</v>
      </c>
      <c r="CP3" s="42">
        <f t="shared" si="1"/>
        <v>91</v>
      </c>
      <c r="CQ3" s="42">
        <f t="shared" si="1"/>
        <v>92</v>
      </c>
      <c r="CR3" s="42">
        <f t="shared" si="1"/>
        <v>93</v>
      </c>
      <c r="CS3" s="42">
        <f t="shared" si="1"/>
        <v>94</v>
      </c>
      <c r="CT3" s="42">
        <f t="shared" si="1"/>
        <v>95</v>
      </c>
      <c r="CU3" s="42">
        <f t="shared" si="1"/>
        <v>96</v>
      </c>
      <c r="CV3" s="42">
        <f t="shared" si="1"/>
        <v>97</v>
      </c>
      <c r="CW3" s="42">
        <f t="shared" si="1"/>
        <v>98</v>
      </c>
      <c r="CX3" s="42">
        <f t="shared" si="1"/>
        <v>99</v>
      </c>
      <c r="CY3" s="42">
        <f t="shared" si="1"/>
        <v>100</v>
      </c>
      <c r="CZ3" s="42">
        <f t="shared" si="1"/>
        <v>101</v>
      </c>
      <c r="DA3" s="42">
        <f t="shared" si="1"/>
        <v>102</v>
      </c>
      <c r="DB3" s="42">
        <f t="shared" si="1"/>
        <v>103</v>
      </c>
      <c r="DC3" s="42">
        <f t="shared" si="1"/>
        <v>104</v>
      </c>
      <c r="DD3" s="42">
        <f t="shared" si="1"/>
        <v>105</v>
      </c>
      <c r="DE3" s="42">
        <f t="shared" si="1"/>
        <v>106</v>
      </c>
      <c r="DF3" s="42">
        <f t="shared" si="1"/>
        <v>107</v>
      </c>
      <c r="DG3" s="42">
        <f t="shared" si="1"/>
        <v>108</v>
      </c>
      <c r="DH3" s="42">
        <f t="shared" si="1"/>
        <v>109</v>
      </c>
      <c r="DI3" s="42">
        <f t="shared" si="1"/>
        <v>110</v>
      </c>
      <c r="DJ3" s="42">
        <f t="shared" si="1"/>
        <v>111</v>
      </c>
      <c r="DK3" s="42">
        <f t="shared" si="1"/>
        <v>112</v>
      </c>
      <c r="DL3" s="42">
        <f t="shared" si="1"/>
        <v>113</v>
      </c>
      <c r="DM3" s="42">
        <f t="shared" si="1"/>
        <v>114</v>
      </c>
      <c r="DN3" s="42">
        <f t="shared" si="1"/>
        <v>115</v>
      </c>
      <c r="DO3" s="42">
        <f t="shared" si="1"/>
        <v>116</v>
      </c>
      <c r="DP3" s="42">
        <f t="shared" si="1"/>
        <v>117</v>
      </c>
      <c r="DQ3" s="43">
        <f t="shared" si="1"/>
        <v>118</v>
      </c>
      <c r="DR3" s="43">
        <f t="shared" si="1"/>
        <v>119</v>
      </c>
      <c r="DS3" s="43">
        <f t="shared" si="1"/>
        <v>120</v>
      </c>
    </row>
    <row r="4" spans="2:123" x14ac:dyDescent="0.45">
      <c r="DQ4" s="44"/>
      <c r="DR4" s="44"/>
      <c r="DS4" s="44"/>
    </row>
    <row r="5" spans="2:123" s="19" customFormat="1" x14ac:dyDescent="0.45">
      <c r="B5" s="19" t="s">
        <v>5</v>
      </c>
      <c r="G5" s="28" t="e">
        <f>'ChatSnap Data'!#REF!</f>
        <v>#REF!</v>
      </c>
      <c r="H5" s="25" t="e">
        <f t="shared" ref="H5:BS5" si="2">G5*(1-H6)*(1+H7)</f>
        <v>#REF!</v>
      </c>
      <c r="I5" s="25" t="e">
        <f t="shared" si="2"/>
        <v>#REF!</v>
      </c>
      <c r="J5" s="25" t="e">
        <f t="shared" si="2"/>
        <v>#REF!</v>
      </c>
      <c r="K5" s="25" t="e">
        <f t="shared" si="2"/>
        <v>#REF!</v>
      </c>
      <c r="L5" s="25" t="e">
        <f t="shared" si="2"/>
        <v>#REF!</v>
      </c>
      <c r="M5" s="25" t="e">
        <f t="shared" si="2"/>
        <v>#REF!</v>
      </c>
      <c r="N5" s="25" t="e">
        <f t="shared" si="2"/>
        <v>#REF!</v>
      </c>
      <c r="O5" s="29" t="e">
        <f t="shared" si="2"/>
        <v>#REF!</v>
      </c>
      <c r="P5" s="29" t="e">
        <f t="shared" si="2"/>
        <v>#REF!</v>
      </c>
      <c r="Q5" s="29" t="e">
        <f t="shared" si="2"/>
        <v>#REF!</v>
      </c>
      <c r="R5" s="29" t="e">
        <f t="shared" si="2"/>
        <v>#REF!</v>
      </c>
      <c r="S5" s="29" t="e">
        <f t="shared" si="2"/>
        <v>#REF!</v>
      </c>
      <c r="T5" s="29" t="e">
        <f t="shared" si="2"/>
        <v>#REF!</v>
      </c>
      <c r="U5" s="29" t="e">
        <f t="shared" si="2"/>
        <v>#REF!</v>
      </c>
      <c r="V5" s="29" t="e">
        <f t="shared" si="2"/>
        <v>#REF!</v>
      </c>
      <c r="W5" s="29" t="e">
        <f t="shared" si="2"/>
        <v>#REF!</v>
      </c>
      <c r="X5" s="29" t="e">
        <f t="shared" si="2"/>
        <v>#REF!</v>
      </c>
      <c r="Y5" s="29" t="e">
        <f t="shared" si="2"/>
        <v>#REF!</v>
      </c>
      <c r="Z5" s="29" t="e">
        <f t="shared" si="2"/>
        <v>#REF!</v>
      </c>
      <c r="AA5" s="29" t="e">
        <f t="shared" si="2"/>
        <v>#REF!</v>
      </c>
      <c r="AB5" s="29" t="e">
        <f t="shared" si="2"/>
        <v>#REF!</v>
      </c>
      <c r="AC5" s="29" t="e">
        <f t="shared" si="2"/>
        <v>#REF!</v>
      </c>
      <c r="AD5" s="29" t="e">
        <f t="shared" si="2"/>
        <v>#REF!</v>
      </c>
      <c r="AE5" s="29" t="e">
        <f t="shared" si="2"/>
        <v>#REF!</v>
      </c>
      <c r="AF5" s="29" t="e">
        <f t="shared" si="2"/>
        <v>#REF!</v>
      </c>
      <c r="AG5" s="29" t="e">
        <f t="shared" si="2"/>
        <v>#REF!</v>
      </c>
      <c r="AH5" s="29" t="e">
        <f t="shared" si="2"/>
        <v>#REF!</v>
      </c>
      <c r="AI5" s="29" t="e">
        <f t="shared" si="2"/>
        <v>#REF!</v>
      </c>
      <c r="AJ5" s="29" t="e">
        <f t="shared" si="2"/>
        <v>#REF!</v>
      </c>
      <c r="AK5" s="29" t="e">
        <f t="shared" si="2"/>
        <v>#REF!</v>
      </c>
      <c r="AL5" s="29" t="e">
        <f t="shared" si="2"/>
        <v>#REF!</v>
      </c>
      <c r="AM5" s="29" t="e">
        <f t="shared" si="2"/>
        <v>#REF!</v>
      </c>
      <c r="AN5" s="29" t="e">
        <f t="shared" si="2"/>
        <v>#REF!</v>
      </c>
      <c r="AO5" s="29" t="e">
        <f t="shared" si="2"/>
        <v>#REF!</v>
      </c>
      <c r="AP5" s="29" t="e">
        <f t="shared" si="2"/>
        <v>#REF!</v>
      </c>
      <c r="AQ5" s="29" t="e">
        <f t="shared" si="2"/>
        <v>#REF!</v>
      </c>
      <c r="AR5" s="29" t="e">
        <f t="shared" si="2"/>
        <v>#REF!</v>
      </c>
      <c r="AS5" s="29" t="e">
        <f t="shared" si="2"/>
        <v>#REF!</v>
      </c>
      <c r="AT5" s="29" t="e">
        <f t="shared" si="2"/>
        <v>#REF!</v>
      </c>
      <c r="AU5" s="29" t="e">
        <f t="shared" si="2"/>
        <v>#REF!</v>
      </c>
      <c r="AV5" s="29" t="e">
        <f t="shared" si="2"/>
        <v>#REF!</v>
      </c>
      <c r="AW5" s="29" t="e">
        <f t="shared" si="2"/>
        <v>#REF!</v>
      </c>
      <c r="AX5" s="29" t="e">
        <f t="shared" si="2"/>
        <v>#REF!</v>
      </c>
      <c r="AY5" s="29" t="e">
        <f t="shared" si="2"/>
        <v>#REF!</v>
      </c>
      <c r="AZ5" s="29" t="e">
        <f t="shared" si="2"/>
        <v>#REF!</v>
      </c>
      <c r="BA5" s="29" t="e">
        <f t="shared" si="2"/>
        <v>#REF!</v>
      </c>
      <c r="BB5" s="29" t="e">
        <f t="shared" si="2"/>
        <v>#REF!</v>
      </c>
      <c r="BC5" s="29" t="e">
        <f t="shared" si="2"/>
        <v>#REF!</v>
      </c>
      <c r="BD5" s="29" t="e">
        <f t="shared" si="2"/>
        <v>#REF!</v>
      </c>
      <c r="BE5" s="29" t="e">
        <f t="shared" si="2"/>
        <v>#REF!</v>
      </c>
      <c r="BF5" s="29" t="e">
        <f t="shared" si="2"/>
        <v>#REF!</v>
      </c>
      <c r="BG5" s="29" t="e">
        <f t="shared" si="2"/>
        <v>#REF!</v>
      </c>
      <c r="BH5" s="29" t="e">
        <f t="shared" si="2"/>
        <v>#REF!</v>
      </c>
      <c r="BI5" s="29" t="e">
        <f t="shared" si="2"/>
        <v>#REF!</v>
      </c>
      <c r="BJ5" s="29" t="e">
        <f t="shared" si="2"/>
        <v>#REF!</v>
      </c>
      <c r="BK5" s="29" t="e">
        <f t="shared" si="2"/>
        <v>#REF!</v>
      </c>
      <c r="BL5" s="29" t="e">
        <f t="shared" si="2"/>
        <v>#REF!</v>
      </c>
      <c r="BM5" s="29" t="e">
        <f t="shared" si="2"/>
        <v>#REF!</v>
      </c>
      <c r="BN5" s="29" t="e">
        <f t="shared" si="2"/>
        <v>#REF!</v>
      </c>
      <c r="BO5" s="29" t="e">
        <f t="shared" si="2"/>
        <v>#REF!</v>
      </c>
      <c r="BP5" s="29" t="e">
        <f t="shared" si="2"/>
        <v>#REF!</v>
      </c>
      <c r="BQ5" s="29" t="e">
        <f t="shared" si="2"/>
        <v>#REF!</v>
      </c>
      <c r="BR5" s="29" t="e">
        <f t="shared" si="2"/>
        <v>#REF!</v>
      </c>
      <c r="BS5" s="29" t="e">
        <f t="shared" si="2"/>
        <v>#REF!</v>
      </c>
      <c r="BT5" s="29" t="e">
        <f t="shared" ref="BT5:DS5" si="3">BS5*(1-BT6)*(1+BT7)</f>
        <v>#REF!</v>
      </c>
      <c r="BU5" s="29" t="e">
        <f t="shared" si="3"/>
        <v>#REF!</v>
      </c>
      <c r="BV5" s="29" t="e">
        <f t="shared" si="3"/>
        <v>#REF!</v>
      </c>
      <c r="BW5" s="29" t="e">
        <f t="shared" si="3"/>
        <v>#REF!</v>
      </c>
      <c r="BX5" s="29" t="e">
        <f t="shared" si="3"/>
        <v>#REF!</v>
      </c>
      <c r="BY5" s="29" t="e">
        <f t="shared" si="3"/>
        <v>#REF!</v>
      </c>
      <c r="BZ5" s="29" t="e">
        <f t="shared" si="3"/>
        <v>#REF!</v>
      </c>
      <c r="CA5" s="29" t="e">
        <f t="shared" si="3"/>
        <v>#REF!</v>
      </c>
      <c r="CB5" s="29" t="e">
        <f t="shared" si="3"/>
        <v>#REF!</v>
      </c>
      <c r="CC5" s="29" t="e">
        <f t="shared" si="3"/>
        <v>#REF!</v>
      </c>
      <c r="CD5" s="29" t="e">
        <f t="shared" si="3"/>
        <v>#REF!</v>
      </c>
      <c r="CE5" s="29" t="e">
        <f t="shared" si="3"/>
        <v>#REF!</v>
      </c>
      <c r="CF5" s="29" t="e">
        <f t="shared" si="3"/>
        <v>#REF!</v>
      </c>
      <c r="CG5" s="29" t="e">
        <f t="shared" si="3"/>
        <v>#REF!</v>
      </c>
      <c r="CH5" s="29" t="e">
        <f t="shared" si="3"/>
        <v>#REF!</v>
      </c>
      <c r="CI5" s="29" t="e">
        <f t="shared" si="3"/>
        <v>#REF!</v>
      </c>
      <c r="CJ5" s="29" t="e">
        <f t="shared" si="3"/>
        <v>#REF!</v>
      </c>
      <c r="CK5" s="29" t="e">
        <f t="shared" si="3"/>
        <v>#REF!</v>
      </c>
      <c r="CL5" s="29" t="e">
        <f t="shared" si="3"/>
        <v>#REF!</v>
      </c>
      <c r="CM5" s="29" t="e">
        <f t="shared" si="3"/>
        <v>#REF!</v>
      </c>
      <c r="CN5" s="29" t="e">
        <f t="shared" si="3"/>
        <v>#REF!</v>
      </c>
      <c r="CO5" s="29" t="e">
        <f t="shared" si="3"/>
        <v>#REF!</v>
      </c>
      <c r="CP5" s="29" t="e">
        <f t="shared" si="3"/>
        <v>#REF!</v>
      </c>
      <c r="CQ5" s="29" t="e">
        <f t="shared" si="3"/>
        <v>#REF!</v>
      </c>
      <c r="CR5" s="29" t="e">
        <f t="shared" si="3"/>
        <v>#REF!</v>
      </c>
      <c r="CS5" s="29" t="e">
        <f t="shared" si="3"/>
        <v>#REF!</v>
      </c>
      <c r="CT5" s="29" t="e">
        <f t="shared" si="3"/>
        <v>#REF!</v>
      </c>
      <c r="CU5" s="29" t="e">
        <f t="shared" si="3"/>
        <v>#REF!</v>
      </c>
      <c r="CV5" s="29" t="e">
        <f t="shared" si="3"/>
        <v>#REF!</v>
      </c>
      <c r="CW5" s="29" t="e">
        <f t="shared" si="3"/>
        <v>#REF!</v>
      </c>
      <c r="CX5" s="29" t="e">
        <f t="shared" si="3"/>
        <v>#REF!</v>
      </c>
      <c r="CY5" s="29" t="e">
        <f t="shared" si="3"/>
        <v>#REF!</v>
      </c>
      <c r="CZ5" s="29" t="e">
        <f t="shared" si="3"/>
        <v>#REF!</v>
      </c>
      <c r="DA5" s="29" t="e">
        <f t="shared" si="3"/>
        <v>#REF!</v>
      </c>
      <c r="DB5" s="29" t="e">
        <f t="shared" si="3"/>
        <v>#REF!</v>
      </c>
      <c r="DC5" s="29" t="e">
        <f t="shared" si="3"/>
        <v>#REF!</v>
      </c>
      <c r="DD5" s="29" t="e">
        <f t="shared" si="3"/>
        <v>#REF!</v>
      </c>
      <c r="DE5" s="29" t="e">
        <f t="shared" si="3"/>
        <v>#REF!</v>
      </c>
      <c r="DF5" s="29" t="e">
        <f t="shared" si="3"/>
        <v>#REF!</v>
      </c>
      <c r="DG5" s="29" t="e">
        <f t="shared" si="3"/>
        <v>#REF!</v>
      </c>
      <c r="DH5" s="29" t="e">
        <f t="shared" si="3"/>
        <v>#REF!</v>
      </c>
      <c r="DI5" s="29" t="e">
        <f t="shared" si="3"/>
        <v>#REF!</v>
      </c>
      <c r="DJ5" s="29" t="e">
        <f t="shared" si="3"/>
        <v>#REF!</v>
      </c>
      <c r="DK5" s="29" t="e">
        <f t="shared" si="3"/>
        <v>#REF!</v>
      </c>
      <c r="DL5" s="29" t="e">
        <f t="shared" si="3"/>
        <v>#REF!</v>
      </c>
      <c r="DM5" s="29" t="e">
        <f t="shared" si="3"/>
        <v>#REF!</v>
      </c>
      <c r="DN5" s="29" t="e">
        <f t="shared" si="3"/>
        <v>#REF!</v>
      </c>
      <c r="DO5" s="29" t="e">
        <f t="shared" si="3"/>
        <v>#REF!</v>
      </c>
      <c r="DP5" s="29" t="e">
        <f t="shared" si="3"/>
        <v>#REF!</v>
      </c>
      <c r="DQ5" s="45" t="e">
        <f t="shared" si="3"/>
        <v>#REF!</v>
      </c>
      <c r="DR5" s="45" t="e">
        <f t="shared" si="3"/>
        <v>#REF!</v>
      </c>
      <c r="DS5" s="45" t="e">
        <f t="shared" si="3"/>
        <v>#REF!</v>
      </c>
    </row>
    <row r="6" spans="2:123" s="2" customFormat="1" x14ac:dyDescent="0.45">
      <c r="B6" s="2" t="s">
        <v>24</v>
      </c>
      <c r="E6" s="27"/>
      <c r="H6" s="36" t="e">
        <f>'ChatSnap Data'!#REF!</f>
        <v>#REF!</v>
      </c>
      <c r="I6" s="27" t="e">
        <f>H6</f>
        <v>#REF!</v>
      </c>
      <c r="J6" s="27" t="e">
        <f t="shared" ref="J6:Y7" si="4">I6</f>
        <v>#REF!</v>
      </c>
      <c r="K6" s="27" t="e">
        <f t="shared" si="4"/>
        <v>#REF!</v>
      </c>
      <c r="L6" s="27" t="e">
        <f t="shared" si="4"/>
        <v>#REF!</v>
      </c>
      <c r="M6" s="27" t="e">
        <f t="shared" si="4"/>
        <v>#REF!</v>
      </c>
      <c r="N6" s="27" t="e">
        <f t="shared" si="4"/>
        <v>#REF!</v>
      </c>
      <c r="O6" s="27" t="e">
        <f t="shared" si="4"/>
        <v>#REF!</v>
      </c>
      <c r="P6" s="27" t="e">
        <f t="shared" si="4"/>
        <v>#REF!</v>
      </c>
      <c r="Q6" s="27" t="e">
        <f t="shared" si="4"/>
        <v>#REF!</v>
      </c>
      <c r="R6" s="27" t="e">
        <f t="shared" si="4"/>
        <v>#REF!</v>
      </c>
      <c r="S6" s="27" t="e">
        <f t="shared" si="4"/>
        <v>#REF!</v>
      </c>
      <c r="T6" s="27" t="e">
        <f t="shared" si="4"/>
        <v>#REF!</v>
      </c>
      <c r="U6" s="27" t="e">
        <f t="shared" si="4"/>
        <v>#REF!</v>
      </c>
      <c r="V6" s="27" t="e">
        <f t="shared" si="4"/>
        <v>#REF!</v>
      </c>
      <c r="W6" s="27" t="e">
        <f t="shared" si="4"/>
        <v>#REF!</v>
      </c>
      <c r="X6" s="27" t="e">
        <f t="shared" si="4"/>
        <v>#REF!</v>
      </c>
      <c r="Y6" s="27" t="e">
        <f t="shared" si="4"/>
        <v>#REF!</v>
      </c>
      <c r="Z6" s="27" t="e">
        <f t="shared" ref="Z6:AO7" si="5">Y6</f>
        <v>#REF!</v>
      </c>
      <c r="AA6" s="27" t="e">
        <f t="shared" si="5"/>
        <v>#REF!</v>
      </c>
      <c r="AB6" s="27" t="e">
        <f t="shared" si="5"/>
        <v>#REF!</v>
      </c>
      <c r="AC6" s="27" t="e">
        <f t="shared" si="5"/>
        <v>#REF!</v>
      </c>
      <c r="AD6" s="27" t="e">
        <f t="shared" si="5"/>
        <v>#REF!</v>
      </c>
      <c r="AE6" s="27" t="e">
        <f t="shared" si="5"/>
        <v>#REF!</v>
      </c>
      <c r="AF6" s="27" t="e">
        <f t="shared" si="5"/>
        <v>#REF!</v>
      </c>
      <c r="AG6" s="27" t="e">
        <f t="shared" si="5"/>
        <v>#REF!</v>
      </c>
      <c r="AH6" s="27" t="e">
        <f t="shared" si="5"/>
        <v>#REF!</v>
      </c>
      <c r="AI6" s="27" t="e">
        <f t="shared" si="5"/>
        <v>#REF!</v>
      </c>
      <c r="AJ6" s="27" t="e">
        <f t="shared" si="5"/>
        <v>#REF!</v>
      </c>
      <c r="AK6" s="27" t="e">
        <f t="shared" si="5"/>
        <v>#REF!</v>
      </c>
      <c r="AL6" s="27" t="e">
        <f t="shared" si="5"/>
        <v>#REF!</v>
      </c>
      <c r="AM6" s="27" t="e">
        <f t="shared" si="5"/>
        <v>#REF!</v>
      </c>
      <c r="AN6" s="27" t="e">
        <f t="shared" si="5"/>
        <v>#REF!</v>
      </c>
      <c r="AO6" s="27" t="e">
        <f t="shared" si="5"/>
        <v>#REF!</v>
      </c>
      <c r="AP6" s="27" t="e">
        <f t="shared" ref="AP6:BE7" si="6">AO6</f>
        <v>#REF!</v>
      </c>
      <c r="AQ6" s="27" t="e">
        <f t="shared" si="6"/>
        <v>#REF!</v>
      </c>
      <c r="AR6" s="27" t="e">
        <f t="shared" si="6"/>
        <v>#REF!</v>
      </c>
      <c r="AS6" s="27" t="e">
        <f t="shared" si="6"/>
        <v>#REF!</v>
      </c>
      <c r="AT6" s="27" t="e">
        <f t="shared" si="6"/>
        <v>#REF!</v>
      </c>
      <c r="AU6" s="27" t="e">
        <f t="shared" si="6"/>
        <v>#REF!</v>
      </c>
      <c r="AV6" s="27" t="e">
        <f t="shared" si="6"/>
        <v>#REF!</v>
      </c>
      <c r="AW6" s="27" t="e">
        <f t="shared" si="6"/>
        <v>#REF!</v>
      </c>
      <c r="AX6" s="27" t="e">
        <f t="shared" si="6"/>
        <v>#REF!</v>
      </c>
      <c r="AY6" s="27" t="e">
        <f t="shared" si="6"/>
        <v>#REF!</v>
      </c>
      <c r="AZ6" s="27" t="e">
        <f t="shared" si="6"/>
        <v>#REF!</v>
      </c>
      <c r="BA6" s="27" t="e">
        <f t="shared" si="6"/>
        <v>#REF!</v>
      </c>
      <c r="BB6" s="27" t="e">
        <f t="shared" si="6"/>
        <v>#REF!</v>
      </c>
      <c r="BC6" s="27" t="e">
        <f t="shared" si="6"/>
        <v>#REF!</v>
      </c>
      <c r="BD6" s="27" t="e">
        <f t="shared" si="6"/>
        <v>#REF!</v>
      </c>
      <c r="BE6" s="27" t="e">
        <f t="shared" si="6"/>
        <v>#REF!</v>
      </c>
      <c r="BF6" s="27" t="e">
        <f t="shared" ref="BF6:BU7" si="7">BE6</f>
        <v>#REF!</v>
      </c>
      <c r="BG6" s="27" t="e">
        <f t="shared" si="7"/>
        <v>#REF!</v>
      </c>
      <c r="BH6" s="27" t="e">
        <f t="shared" si="7"/>
        <v>#REF!</v>
      </c>
      <c r="BI6" s="27" t="e">
        <f t="shared" si="7"/>
        <v>#REF!</v>
      </c>
      <c r="BJ6" s="27" t="e">
        <f t="shared" si="7"/>
        <v>#REF!</v>
      </c>
      <c r="BK6" s="27" t="e">
        <f t="shared" si="7"/>
        <v>#REF!</v>
      </c>
      <c r="BL6" s="27" t="e">
        <f t="shared" si="7"/>
        <v>#REF!</v>
      </c>
      <c r="BM6" s="27" t="e">
        <f t="shared" si="7"/>
        <v>#REF!</v>
      </c>
      <c r="BN6" s="27" t="e">
        <f t="shared" si="7"/>
        <v>#REF!</v>
      </c>
      <c r="BO6" s="27" t="e">
        <f t="shared" si="7"/>
        <v>#REF!</v>
      </c>
      <c r="BP6" s="27" t="e">
        <f t="shared" si="7"/>
        <v>#REF!</v>
      </c>
      <c r="BQ6" s="27" t="e">
        <f t="shared" si="7"/>
        <v>#REF!</v>
      </c>
      <c r="BR6" s="27" t="e">
        <f t="shared" si="7"/>
        <v>#REF!</v>
      </c>
      <c r="BS6" s="27" t="e">
        <f t="shared" si="7"/>
        <v>#REF!</v>
      </c>
      <c r="BT6" s="27" t="e">
        <f t="shared" si="7"/>
        <v>#REF!</v>
      </c>
      <c r="BU6" s="27" t="e">
        <f t="shared" si="7"/>
        <v>#REF!</v>
      </c>
      <c r="BV6" s="27" t="e">
        <f t="shared" ref="BV6:CK7" si="8">BU6</f>
        <v>#REF!</v>
      </c>
      <c r="BW6" s="27" t="e">
        <f t="shared" si="8"/>
        <v>#REF!</v>
      </c>
      <c r="BX6" s="27" t="e">
        <f t="shared" si="8"/>
        <v>#REF!</v>
      </c>
      <c r="BY6" s="27" t="e">
        <f t="shared" si="8"/>
        <v>#REF!</v>
      </c>
      <c r="BZ6" s="27" t="e">
        <f t="shared" si="8"/>
        <v>#REF!</v>
      </c>
      <c r="CA6" s="27" t="e">
        <f t="shared" si="8"/>
        <v>#REF!</v>
      </c>
      <c r="CB6" s="27" t="e">
        <f t="shared" si="8"/>
        <v>#REF!</v>
      </c>
      <c r="CC6" s="27" t="e">
        <f t="shared" si="8"/>
        <v>#REF!</v>
      </c>
      <c r="CD6" s="27" t="e">
        <f t="shared" si="8"/>
        <v>#REF!</v>
      </c>
      <c r="CE6" s="27" t="e">
        <f t="shared" si="8"/>
        <v>#REF!</v>
      </c>
      <c r="CF6" s="27" t="e">
        <f t="shared" si="8"/>
        <v>#REF!</v>
      </c>
      <c r="CG6" s="27" t="e">
        <f t="shared" si="8"/>
        <v>#REF!</v>
      </c>
      <c r="CH6" s="27" t="e">
        <f t="shared" si="8"/>
        <v>#REF!</v>
      </c>
      <c r="CI6" s="27" t="e">
        <f t="shared" si="8"/>
        <v>#REF!</v>
      </c>
      <c r="CJ6" s="27" t="e">
        <f t="shared" si="8"/>
        <v>#REF!</v>
      </c>
      <c r="CK6" s="27" t="e">
        <f t="shared" si="8"/>
        <v>#REF!</v>
      </c>
      <c r="CL6" s="27" t="e">
        <f t="shared" ref="CL6:DA7" si="9">CK6</f>
        <v>#REF!</v>
      </c>
      <c r="CM6" s="27" t="e">
        <f t="shared" si="9"/>
        <v>#REF!</v>
      </c>
      <c r="CN6" s="27" t="e">
        <f t="shared" si="9"/>
        <v>#REF!</v>
      </c>
      <c r="CO6" s="27" t="e">
        <f t="shared" si="9"/>
        <v>#REF!</v>
      </c>
      <c r="CP6" s="27" t="e">
        <f t="shared" si="9"/>
        <v>#REF!</v>
      </c>
      <c r="CQ6" s="27" t="e">
        <f t="shared" si="9"/>
        <v>#REF!</v>
      </c>
      <c r="CR6" s="27" t="e">
        <f t="shared" si="9"/>
        <v>#REF!</v>
      </c>
      <c r="CS6" s="27" t="e">
        <f t="shared" si="9"/>
        <v>#REF!</v>
      </c>
      <c r="CT6" s="27" t="e">
        <f t="shared" si="9"/>
        <v>#REF!</v>
      </c>
      <c r="CU6" s="27" t="e">
        <f t="shared" si="9"/>
        <v>#REF!</v>
      </c>
      <c r="CV6" s="27" t="e">
        <f t="shared" si="9"/>
        <v>#REF!</v>
      </c>
      <c r="CW6" s="27" t="e">
        <f t="shared" si="9"/>
        <v>#REF!</v>
      </c>
      <c r="CX6" s="27" t="e">
        <f t="shared" si="9"/>
        <v>#REF!</v>
      </c>
      <c r="CY6" s="27" t="e">
        <f t="shared" si="9"/>
        <v>#REF!</v>
      </c>
      <c r="CZ6" s="27" t="e">
        <f t="shared" si="9"/>
        <v>#REF!</v>
      </c>
      <c r="DA6" s="27" t="e">
        <f t="shared" si="9"/>
        <v>#REF!</v>
      </c>
      <c r="DB6" s="27" t="e">
        <f t="shared" ref="DB6:DQ7" si="10">DA6</f>
        <v>#REF!</v>
      </c>
      <c r="DC6" s="27" t="e">
        <f t="shared" si="10"/>
        <v>#REF!</v>
      </c>
      <c r="DD6" s="27" t="e">
        <f t="shared" si="10"/>
        <v>#REF!</v>
      </c>
      <c r="DE6" s="27" t="e">
        <f t="shared" si="10"/>
        <v>#REF!</v>
      </c>
      <c r="DF6" s="27" t="e">
        <f t="shared" si="10"/>
        <v>#REF!</v>
      </c>
      <c r="DG6" s="27" t="e">
        <f t="shared" si="10"/>
        <v>#REF!</v>
      </c>
      <c r="DH6" s="27" t="e">
        <f t="shared" si="10"/>
        <v>#REF!</v>
      </c>
      <c r="DI6" s="27" t="e">
        <f t="shared" si="10"/>
        <v>#REF!</v>
      </c>
      <c r="DJ6" s="27" t="e">
        <f t="shared" si="10"/>
        <v>#REF!</v>
      </c>
      <c r="DK6" s="27" t="e">
        <f t="shared" si="10"/>
        <v>#REF!</v>
      </c>
      <c r="DL6" s="27" t="e">
        <f t="shared" si="10"/>
        <v>#REF!</v>
      </c>
      <c r="DM6" s="27" t="e">
        <f t="shared" si="10"/>
        <v>#REF!</v>
      </c>
      <c r="DN6" s="27" t="e">
        <f t="shared" si="10"/>
        <v>#REF!</v>
      </c>
      <c r="DO6" s="27" t="e">
        <f t="shared" si="10"/>
        <v>#REF!</v>
      </c>
      <c r="DP6" s="27" t="e">
        <f t="shared" si="10"/>
        <v>#REF!</v>
      </c>
      <c r="DQ6" s="46" t="e">
        <f t="shared" si="10"/>
        <v>#REF!</v>
      </c>
      <c r="DR6" s="46" t="e">
        <f t="shared" ref="DR6:DS7" si="11">DQ6</f>
        <v>#REF!</v>
      </c>
      <c r="DS6" s="46" t="e">
        <f t="shared" si="11"/>
        <v>#REF!</v>
      </c>
    </row>
    <row r="7" spans="2:123" s="2" customFormat="1" x14ac:dyDescent="0.45">
      <c r="B7" s="2" t="s">
        <v>27</v>
      </c>
      <c r="H7" s="36" t="e">
        <f>'ChatSnap Data'!#REF!</f>
        <v>#REF!</v>
      </c>
      <c r="I7" s="27" t="e">
        <f>H7</f>
        <v>#REF!</v>
      </c>
      <c r="J7" s="27" t="e">
        <f t="shared" si="4"/>
        <v>#REF!</v>
      </c>
      <c r="K7" s="27" t="e">
        <f t="shared" si="4"/>
        <v>#REF!</v>
      </c>
      <c r="L7" s="27" t="e">
        <f t="shared" si="4"/>
        <v>#REF!</v>
      </c>
      <c r="M7" s="27" t="e">
        <f t="shared" si="4"/>
        <v>#REF!</v>
      </c>
      <c r="N7" s="27" t="e">
        <f t="shared" si="4"/>
        <v>#REF!</v>
      </c>
      <c r="O7" s="27" t="e">
        <f t="shared" si="4"/>
        <v>#REF!</v>
      </c>
      <c r="P7" s="27" t="e">
        <f t="shared" si="4"/>
        <v>#REF!</v>
      </c>
      <c r="Q7" s="27" t="e">
        <f t="shared" si="4"/>
        <v>#REF!</v>
      </c>
      <c r="R7" s="27" t="e">
        <f t="shared" si="4"/>
        <v>#REF!</v>
      </c>
      <c r="S7" s="27" t="e">
        <f t="shared" si="4"/>
        <v>#REF!</v>
      </c>
      <c r="T7" s="27" t="e">
        <f t="shared" si="4"/>
        <v>#REF!</v>
      </c>
      <c r="U7" s="27" t="e">
        <f t="shared" si="4"/>
        <v>#REF!</v>
      </c>
      <c r="V7" s="27" t="e">
        <f t="shared" si="4"/>
        <v>#REF!</v>
      </c>
      <c r="W7" s="27" t="e">
        <f t="shared" si="4"/>
        <v>#REF!</v>
      </c>
      <c r="X7" s="27" t="e">
        <f t="shared" si="4"/>
        <v>#REF!</v>
      </c>
      <c r="Y7" s="27" t="e">
        <f t="shared" si="4"/>
        <v>#REF!</v>
      </c>
      <c r="Z7" s="27" t="e">
        <f t="shared" si="5"/>
        <v>#REF!</v>
      </c>
      <c r="AA7" s="27" t="e">
        <f t="shared" si="5"/>
        <v>#REF!</v>
      </c>
      <c r="AB7" s="27" t="e">
        <f t="shared" si="5"/>
        <v>#REF!</v>
      </c>
      <c r="AC7" s="27" t="e">
        <f t="shared" si="5"/>
        <v>#REF!</v>
      </c>
      <c r="AD7" s="27" t="e">
        <f t="shared" si="5"/>
        <v>#REF!</v>
      </c>
      <c r="AE7" s="27" t="e">
        <f t="shared" si="5"/>
        <v>#REF!</v>
      </c>
      <c r="AF7" s="27" t="e">
        <f t="shared" si="5"/>
        <v>#REF!</v>
      </c>
      <c r="AG7" s="27" t="e">
        <f t="shared" si="5"/>
        <v>#REF!</v>
      </c>
      <c r="AH7" s="27" t="e">
        <f t="shared" si="5"/>
        <v>#REF!</v>
      </c>
      <c r="AI7" s="27" t="e">
        <f t="shared" si="5"/>
        <v>#REF!</v>
      </c>
      <c r="AJ7" s="27" t="e">
        <f t="shared" si="5"/>
        <v>#REF!</v>
      </c>
      <c r="AK7" s="27" t="e">
        <f t="shared" si="5"/>
        <v>#REF!</v>
      </c>
      <c r="AL7" s="27" t="e">
        <f t="shared" si="5"/>
        <v>#REF!</v>
      </c>
      <c r="AM7" s="27" t="e">
        <f t="shared" si="5"/>
        <v>#REF!</v>
      </c>
      <c r="AN7" s="27" t="e">
        <f t="shared" si="5"/>
        <v>#REF!</v>
      </c>
      <c r="AO7" s="27" t="e">
        <f t="shared" si="5"/>
        <v>#REF!</v>
      </c>
      <c r="AP7" s="27" t="e">
        <f t="shared" si="6"/>
        <v>#REF!</v>
      </c>
      <c r="AQ7" s="27" t="e">
        <f t="shared" si="6"/>
        <v>#REF!</v>
      </c>
      <c r="AR7" s="27" t="e">
        <f t="shared" si="6"/>
        <v>#REF!</v>
      </c>
      <c r="AS7" s="27" t="e">
        <f t="shared" si="6"/>
        <v>#REF!</v>
      </c>
      <c r="AT7" s="27" t="e">
        <f t="shared" si="6"/>
        <v>#REF!</v>
      </c>
      <c r="AU7" s="27" t="e">
        <f t="shared" si="6"/>
        <v>#REF!</v>
      </c>
      <c r="AV7" s="27" t="e">
        <f t="shared" si="6"/>
        <v>#REF!</v>
      </c>
      <c r="AW7" s="27" t="e">
        <f t="shared" si="6"/>
        <v>#REF!</v>
      </c>
      <c r="AX7" s="27" t="e">
        <f t="shared" si="6"/>
        <v>#REF!</v>
      </c>
      <c r="AY7" s="27" t="e">
        <f t="shared" si="6"/>
        <v>#REF!</v>
      </c>
      <c r="AZ7" s="27" t="e">
        <f t="shared" si="6"/>
        <v>#REF!</v>
      </c>
      <c r="BA7" s="27" t="e">
        <f t="shared" si="6"/>
        <v>#REF!</v>
      </c>
      <c r="BB7" s="27" t="e">
        <f t="shared" si="6"/>
        <v>#REF!</v>
      </c>
      <c r="BC7" s="27" t="e">
        <f t="shared" si="6"/>
        <v>#REF!</v>
      </c>
      <c r="BD7" s="27" t="e">
        <f t="shared" si="6"/>
        <v>#REF!</v>
      </c>
      <c r="BE7" s="27" t="e">
        <f t="shared" si="6"/>
        <v>#REF!</v>
      </c>
      <c r="BF7" s="27" t="e">
        <f t="shared" si="7"/>
        <v>#REF!</v>
      </c>
      <c r="BG7" s="27" t="e">
        <f t="shared" si="7"/>
        <v>#REF!</v>
      </c>
      <c r="BH7" s="27" t="e">
        <f t="shared" si="7"/>
        <v>#REF!</v>
      </c>
      <c r="BI7" s="27" t="e">
        <f t="shared" si="7"/>
        <v>#REF!</v>
      </c>
      <c r="BJ7" s="27" t="e">
        <f t="shared" si="7"/>
        <v>#REF!</v>
      </c>
      <c r="BK7" s="27" t="e">
        <f t="shared" si="7"/>
        <v>#REF!</v>
      </c>
      <c r="BL7" s="27" t="e">
        <f t="shared" si="7"/>
        <v>#REF!</v>
      </c>
      <c r="BM7" s="27" t="e">
        <f t="shared" si="7"/>
        <v>#REF!</v>
      </c>
      <c r="BN7" s="27" t="e">
        <f t="shared" si="7"/>
        <v>#REF!</v>
      </c>
      <c r="BO7" s="27" t="e">
        <f t="shared" si="7"/>
        <v>#REF!</v>
      </c>
      <c r="BP7" s="27" t="e">
        <f t="shared" si="7"/>
        <v>#REF!</v>
      </c>
      <c r="BQ7" s="27" t="e">
        <f t="shared" si="7"/>
        <v>#REF!</v>
      </c>
      <c r="BR7" s="27" t="e">
        <f t="shared" si="7"/>
        <v>#REF!</v>
      </c>
      <c r="BS7" s="27" t="e">
        <f t="shared" si="7"/>
        <v>#REF!</v>
      </c>
      <c r="BT7" s="27" t="e">
        <f t="shared" si="7"/>
        <v>#REF!</v>
      </c>
      <c r="BU7" s="27" t="e">
        <f t="shared" si="7"/>
        <v>#REF!</v>
      </c>
      <c r="BV7" s="27" t="e">
        <f t="shared" si="8"/>
        <v>#REF!</v>
      </c>
      <c r="BW7" s="27" t="e">
        <f t="shared" si="8"/>
        <v>#REF!</v>
      </c>
      <c r="BX7" s="27" t="e">
        <f t="shared" si="8"/>
        <v>#REF!</v>
      </c>
      <c r="BY7" s="27" t="e">
        <f t="shared" si="8"/>
        <v>#REF!</v>
      </c>
      <c r="BZ7" s="27" t="e">
        <f t="shared" si="8"/>
        <v>#REF!</v>
      </c>
      <c r="CA7" s="27" t="e">
        <f t="shared" si="8"/>
        <v>#REF!</v>
      </c>
      <c r="CB7" s="27" t="e">
        <f t="shared" si="8"/>
        <v>#REF!</v>
      </c>
      <c r="CC7" s="27" t="e">
        <f t="shared" si="8"/>
        <v>#REF!</v>
      </c>
      <c r="CD7" s="27" t="e">
        <f t="shared" si="8"/>
        <v>#REF!</v>
      </c>
      <c r="CE7" s="27" t="e">
        <f t="shared" si="8"/>
        <v>#REF!</v>
      </c>
      <c r="CF7" s="27" t="e">
        <f t="shared" si="8"/>
        <v>#REF!</v>
      </c>
      <c r="CG7" s="27" t="e">
        <f t="shared" si="8"/>
        <v>#REF!</v>
      </c>
      <c r="CH7" s="27" t="e">
        <f t="shared" si="8"/>
        <v>#REF!</v>
      </c>
      <c r="CI7" s="27" t="e">
        <f t="shared" si="8"/>
        <v>#REF!</v>
      </c>
      <c r="CJ7" s="27" t="e">
        <f t="shared" si="8"/>
        <v>#REF!</v>
      </c>
      <c r="CK7" s="27" t="e">
        <f t="shared" si="8"/>
        <v>#REF!</v>
      </c>
      <c r="CL7" s="27" t="e">
        <f t="shared" si="9"/>
        <v>#REF!</v>
      </c>
      <c r="CM7" s="27" t="e">
        <f t="shared" si="9"/>
        <v>#REF!</v>
      </c>
      <c r="CN7" s="27" t="e">
        <f t="shared" si="9"/>
        <v>#REF!</v>
      </c>
      <c r="CO7" s="27" t="e">
        <f t="shared" si="9"/>
        <v>#REF!</v>
      </c>
      <c r="CP7" s="27" t="e">
        <f t="shared" si="9"/>
        <v>#REF!</v>
      </c>
      <c r="CQ7" s="27" t="e">
        <f t="shared" si="9"/>
        <v>#REF!</v>
      </c>
      <c r="CR7" s="27" t="e">
        <f t="shared" si="9"/>
        <v>#REF!</v>
      </c>
      <c r="CS7" s="27" t="e">
        <f t="shared" si="9"/>
        <v>#REF!</v>
      </c>
      <c r="CT7" s="27" t="e">
        <f t="shared" si="9"/>
        <v>#REF!</v>
      </c>
      <c r="CU7" s="27" t="e">
        <f t="shared" si="9"/>
        <v>#REF!</v>
      </c>
      <c r="CV7" s="27" t="e">
        <f t="shared" si="9"/>
        <v>#REF!</v>
      </c>
      <c r="CW7" s="27" t="e">
        <f t="shared" si="9"/>
        <v>#REF!</v>
      </c>
      <c r="CX7" s="27" t="e">
        <f t="shared" si="9"/>
        <v>#REF!</v>
      </c>
      <c r="CY7" s="27" t="e">
        <f t="shared" si="9"/>
        <v>#REF!</v>
      </c>
      <c r="CZ7" s="27" t="e">
        <f t="shared" si="9"/>
        <v>#REF!</v>
      </c>
      <c r="DA7" s="27" t="e">
        <f t="shared" si="9"/>
        <v>#REF!</v>
      </c>
      <c r="DB7" s="27" t="e">
        <f t="shared" si="10"/>
        <v>#REF!</v>
      </c>
      <c r="DC7" s="27" t="e">
        <f t="shared" si="10"/>
        <v>#REF!</v>
      </c>
      <c r="DD7" s="27" t="e">
        <f t="shared" si="10"/>
        <v>#REF!</v>
      </c>
      <c r="DE7" s="27" t="e">
        <f t="shared" si="10"/>
        <v>#REF!</v>
      </c>
      <c r="DF7" s="27" t="e">
        <f t="shared" si="10"/>
        <v>#REF!</v>
      </c>
      <c r="DG7" s="27" t="e">
        <f t="shared" si="10"/>
        <v>#REF!</v>
      </c>
      <c r="DH7" s="27" t="e">
        <f t="shared" si="10"/>
        <v>#REF!</v>
      </c>
      <c r="DI7" s="27" t="e">
        <f t="shared" si="10"/>
        <v>#REF!</v>
      </c>
      <c r="DJ7" s="27" t="e">
        <f t="shared" si="10"/>
        <v>#REF!</v>
      </c>
      <c r="DK7" s="27" t="e">
        <f t="shared" si="10"/>
        <v>#REF!</v>
      </c>
      <c r="DL7" s="27" t="e">
        <f t="shared" si="10"/>
        <v>#REF!</v>
      </c>
      <c r="DM7" s="27" t="e">
        <f t="shared" si="10"/>
        <v>#REF!</v>
      </c>
      <c r="DN7" s="27" t="e">
        <f t="shared" si="10"/>
        <v>#REF!</v>
      </c>
      <c r="DO7" s="27" t="e">
        <f t="shared" si="10"/>
        <v>#REF!</v>
      </c>
      <c r="DP7" s="27" t="e">
        <f t="shared" si="10"/>
        <v>#REF!</v>
      </c>
      <c r="DQ7" s="46" t="e">
        <f t="shared" si="10"/>
        <v>#REF!</v>
      </c>
      <c r="DR7" s="46" t="e">
        <f t="shared" si="11"/>
        <v>#REF!</v>
      </c>
      <c r="DS7" s="46" t="e">
        <f t="shared" si="11"/>
        <v>#REF!</v>
      </c>
    </row>
    <row r="8" spans="2:123" ht="9" customHeight="1" x14ac:dyDescent="0.45">
      <c r="DQ8" s="44"/>
      <c r="DR8" s="44"/>
      <c r="DS8" s="44"/>
    </row>
    <row r="9" spans="2:123" x14ac:dyDescent="0.45">
      <c r="B9" s="1" t="s">
        <v>15</v>
      </c>
      <c r="C9" s="16"/>
      <c r="D9" s="30" t="e">
        <f>'ChatSnap Data'!#REF!/3</f>
        <v>#REF!</v>
      </c>
      <c r="E9" s="30" t="e">
        <f>'ChatSnap Data'!#REF!/3</f>
        <v>#REF!</v>
      </c>
      <c r="F9" s="30" t="e">
        <f>'ChatSnap Data'!#REF!/3</f>
        <v>#REF!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47"/>
      <c r="DR9" s="47"/>
      <c r="DS9" s="47"/>
    </row>
    <row r="10" spans="2:123" x14ac:dyDescent="0.45">
      <c r="B10" s="1" t="s">
        <v>17</v>
      </c>
      <c r="C10" s="16"/>
      <c r="D10" s="16"/>
      <c r="E10" s="16"/>
      <c r="F10" s="16"/>
      <c r="G10" s="30" t="e">
        <f>'ChatSnap Data'!#REF!</f>
        <v>#REF!</v>
      </c>
      <c r="H10" s="16" t="e">
        <f>G10</f>
        <v>#REF!</v>
      </c>
      <c r="I10" s="16" t="e">
        <f t="shared" ref="I10:X11" si="12">H10</f>
        <v>#REF!</v>
      </c>
      <c r="J10" s="16" t="e">
        <f t="shared" si="12"/>
        <v>#REF!</v>
      </c>
      <c r="K10" s="16" t="e">
        <f t="shared" si="12"/>
        <v>#REF!</v>
      </c>
      <c r="L10" s="16" t="e">
        <f t="shared" si="12"/>
        <v>#REF!</v>
      </c>
      <c r="M10" s="16" t="e">
        <f t="shared" si="12"/>
        <v>#REF!</v>
      </c>
      <c r="N10" s="16" t="e">
        <f t="shared" si="12"/>
        <v>#REF!</v>
      </c>
      <c r="O10" s="16" t="e">
        <f t="shared" si="12"/>
        <v>#REF!</v>
      </c>
      <c r="P10" s="16" t="e">
        <f t="shared" si="12"/>
        <v>#REF!</v>
      </c>
      <c r="Q10" s="16" t="e">
        <f t="shared" si="12"/>
        <v>#REF!</v>
      </c>
      <c r="R10" s="16" t="e">
        <f t="shared" si="12"/>
        <v>#REF!</v>
      </c>
      <c r="S10" s="16" t="e">
        <f t="shared" si="12"/>
        <v>#REF!</v>
      </c>
      <c r="T10" s="16" t="e">
        <f t="shared" si="12"/>
        <v>#REF!</v>
      </c>
      <c r="U10" s="16" t="e">
        <f t="shared" si="12"/>
        <v>#REF!</v>
      </c>
      <c r="V10" s="16" t="e">
        <f t="shared" si="12"/>
        <v>#REF!</v>
      </c>
      <c r="W10" s="16" t="e">
        <f t="shared" si="12"/>
        <v>#REF!</v>
      </c>
      <c r="X10" s="16" t="e">
        <f t="shared" si="12"/>
        <v>#REF!</v>
      </c>
      <c r="Y10" s="16" t="e">
        <f t="shared" ref="Y10:CJ11" si="13">X10</f>
        <v>#REF!</v>
      </c>
      <c r="Z10" s="16" t="e">
        <f t="shared" si="13"/>
        <v>#REF!</v>
      </c>
      <c r="AA10" s="16" t="e">
        <f t="shared" si="13"/>
        <v>#REF!</v>
      </c>
      <c r="AB10" s="16" t="e">
        <f t="shared" si="13"/>
        <v>#REF!</v>
      </c>
      <c r="AC10" s="16" t="e">
        <f t="shared" si="13"/>
        <v>#REF!</v>
      </c>
      <c r="AD10" s="16" t="e">
        <f t="shared" si="13"/>
        <v>#REF!</v>
      </c>
      <c r="AE10" s="16" t="e">
        <f t="shared" si="13"/>
        <v>#REF!</v>
      </c>
      <c r="AF10" s="16" t="e">
        <f t="shared" si="13"/>
        <v>#REF!</v>
      </c>
      <c r="AG10" s="16" t="e">
        <f t="shared" si="13"/>
        <v>#REF!</v>
      </c>
      <c r="AH10" s="16" t="e">
        <f t="shared" si="13"/>
        <v>#REF!</v>
      </c>
      <c r="AI10" s="16" t="e">
        <f t="shared" si="13"/>
        <v>#REF!</v>
      </c>
      <c r="AJ10" s="16" t="e">
        <f t="shared" si="13"/>
        <v>#REF!</v>
      </c>
      <c r="AK10" s="16" t="e">
        <f t="shared" si="13"/>
        <v>#REF!</v>
      </c>
      <c r="AL10" s="16" t="e">
        <f t="shared" si="13"/>
        <v>#REF!</v>
      </c>
      <c r="AM10" s="16" t="e">
        <f t="shared" si="13"/>
        <v>#REF!</v>
      </c>
      <c r="AN10" s="16" t="e">
        <f t="shared" si="13"/>
        <v>#REF!</v>
      </c>
      <c r="AO10" s="16" t="e">
        <f t="shared" si="13"/>
        <v>#REF!</v>
      </c>
      <c r="AP10" s="16" t="e">
        <f t="shared" si="13"/>
        <v>#REF!</v>
      </c>
      <c r="AQ10" s="16" t="e">
        <f t="shared" si="13"/>
        <v>#REF!</v>
      </c>
      <c r="AR10" s="16" t="e">
        <f t="shared" si="13"/>
        <v>#REF!</v>
      </c>
      <c r="AS10" s="16" t="e">
        <f t="shared" si="13"/>
        <v>#REF!</v>
      </c>
      <c r="AT10" s="16" t="e">
        <f t="shared" si="13"/>
        <v>#REF!</v>
      </c>
      <c r="AU10" s="16" t="e">
        <f t="shared" si="13"/>
        <v>#REF!</v>
      </c>
      <c r="AV10" s="16" t="e">
        <f t="shared" si="13"/>
        <v>#REF!</v>
      </c>
      <c r="AW10" s="16" t="e">
        <f t="shared" si="13"/>
        <v>#REF!</v>
      </c>
      <c r="AX10" s="16" t="e">
        <f t="shared" si="13"/>
        <v>#REF!</v>
      </c>
      <c r="AY10" s="16" t="e">
        <f t="shared" si="13"/>
        <v>#REF!</v>
      </c>
      <c r="AZ10" s="16" t="e">
        <f t="shared" si="13"/>
        <v>#REF!</v>
      </c>
      <c r="BA10" s="16" t="e">
        <f t="shared" si="13"/>
        <v>#REF!</v>
      </c>
      <c r="BB10" s="16" t="e">
        <f t="shared" si="13"/>
        <v>#REF!</v>
      </c>
      <c r="BC10" s="16" t="e">
        <f t="shared" si="13"/>
        <v>#REF!</v>
      </c>
      <c r="BD10" s="16" t="e">
        <f t="shared" si="13"/>
        <v>#REF!</v>
      </c>
      <c r="BE10" s="16" t="e">
        <f t="shared" si="13"/>
        <v>#REF!</v>
      </c>
      <c r="BF10" s="16" t="e">
        <f t="shared" si="13"/>
        <v>#REF!</v>
      </c>
      <c r="BG10" s="16" t="e">
        <f t="shared" si="13"/>
        <v>#REF!</v>
      </c>
      <c r="BH10" s="16" t="e">
        <f t="shared" si="13"/>
        <v>#REF!</v>
      </c>
      <c r="BI10" s="16" t="e">
        <f t="shared" si="13"/>
        <v>#REF!</v>
      </c>
      <c r="BJ10" s="16" t="e">
        <f t="shared" si="13"/>
        <v>#REF!</v>
      </c>
      <c r="BK10" s="16" t="e">
        <f t="shared" si="13"/>
        <v>#REF!</v>
      </c>
      <c r="BL10" s="16" t="e">
        <f t="shared" si="13"/>
        <v>#REF!</v>
      </c>
      <c r="BM10" s="16" t="e">
        <f t="shared" si="13"/>
        <v>#REF!</v>
      </c>
      <c r="BN10" s="16" t="e">
        <f t="shared" si="13"/>
        <v>#REF!</v>
      </c>
      <c r="BO10" s="16" t="e">
        <f t="shared" si="13"/>
        <v>#REF!</v>
      </c>
      <c r="BP10" s="16" t="e">
        <f t="shared" si="13"/>
        <v>#REF!</v>
      </c>
      <c r="BQ10" s="16" t="e">
        <f t="shared" si="13"/>
        <v>#REF!</v>
      </c>
      <c r="BR10" s="16" t="e">
        <f t="shared" si="13"/>
        <v>#REF!</v>
      </c>
      <c r="BS10" s="16" t="e">
        <f t="shared" si="13"/>
        <v>#REF!</v>
      </c>
      <c r="BT10" s="16" t="e">
        <f t="shared" si="13"/>
        <v>#REF!</v>
      </c>
      <c r="BU10" s="16" t="e">
        <f t="shared" si="13"/>
        <v>#REF!</v>
      </c>
      <c r="BV10" s="16" t="e">
        <f t="shared" si="13"/>
        <v>#REF!</v>
      </c>
      <c r="BW10" s="16" t="e">
        <f t="shared" si="13"/>
        <v>#REF!</v>
      </c>
      <c r="BX10" s="16" t="e">
        <f t="shared" si="13"/>
        <v>#REF!</v>
      </c>
      <c r="BY10" s="16" t="e">
        <f t="shared" si="13"/>
        <v>#REF!</v>
      </c>
      <c r="BZ10" s="16" t="e">
        <f t="shared" si="13"/>
        <v>#REF!</v>
      </c>
      <c r="CA10" s="16" t="e">
        <f t="shared" si="13"/>
        <v>#REF!</v>
      </c>
      <c r="CB10" s="16" t="e">
        <f t="shared" si="13"/>
        <v>#REF!</v>
      </c>
      <c r="CC10" s="16" t="e">
        <f t="shared" si="13"/>
        <v>#REF!</v>
      </c>
      <c r="CD10" s="16" t="e">
        <f t="shared" si="13"/>
        <v>#REF!</v>
      </c>
      <c r="CE10" s="16" t="e">
        <f t="shared" si="13"/>
        <v>#REF!</v>
      </c>
      <c r="CF10" s="16" t="e">
        <f t="shared" si="13"/>
        <v>#REF!</v>
      </c>
      <c r="CG10" s="16" t="e">
        <f t="shared" si="13"/>
        <v>#REF!</v>
      </c>
      <c r="CH10" s="16" t="e">
        <f t="shared" si="13"/>
        <v>#REF!</v>
      </c>
      <c r="CI10" s="16" t="e">
        <f t="shared" si="13"/>
        <v>#REF!</v>
      </c>
      <c r="CJ10" s="16" t="e">
        <f t="shared" si="13"/>
        <v>#REF!</v>
      </c>
      <c r="CK10" s="16" t="e">
        <f t="shared" ref="CK10:CZ11" si="14">CJ10</f>
        <v>#REF!</v>
      </c>
      <c r="CL10" s="16" t="e">
        <f t="shared" si="14"/>
        <v>#REF!</v>
      </c>
      <c r="CM10" s="16" t="e">
        <f t="shared" si="14"/>
        <v>#REF!</v>
      </c>
      <c r="CN10" s="16" t="e">
        <f t="shared" si="14"/>
        <v>#REF!</v>
      </c>
      <c r="CO10" s="16" t="e">
        <f t="shared" si="14"/>
        <v>#REF!</v>
      </c>
      <c r="CP10" s="16" t="e">
        <f t="shared" si="14"/>
        <v>#REF!</v>
      </c>
      <c r="CQ10" s="16" t="e">
        <f t="shared" si="14"/>
        <v>#REF!</v>
      </c>
      <c r="CR10" s="16" t="e">
        <f t="shared" si="14"/>
        <v>#REF!</v>
      </c>
      <c r="CS10" s="16" t="e">
        <f t="shared" si="14"/>
        <v>#REF!</v>
      </c>
      <c r="CT10" s="16" t="e">
        <f t="shared" si="14"/>
        <v>#REF!</v>
      </c>
      <c r="CU10" s="16" t="e">
        <f t="shared" si="14"/>
        <v>#REF!</v>
      </c>
      <c r="CV10" s="16" t="e">
        <f t="shared" si="14"/>
        <v>#REF!</v>
      </c>
      <c r="CW10" s="16" t="e">
        <f t="shared" si="14"/>
        <v>#REF!</v>
      </c>
      <c r="CX10" s="16" t="e">
        <f t="shared" si="14"/>
        <v>#REF!</v>
      </c>
      <c r="CY10" s="16" t="e">
        <f t="shared" si="14"/>
        <v>#REF!</v>
      </c>
      <c r="CZ10" s="16" t="e">
        <f t="shared" si="14"/>
        <v>#REF!</v>
      </c>
      <c r="DA10" s="16" t="e">
        <f t="shared" ref="DA10:DP11" si="15">CZ10</f>
        <v>#REF!</v>
      </c>
      <c r="DB10" s="16" t="e">
        <f t="shared" si="15"/>
        <v>#REF!</v>
      </c>
      <c r="DC10" s="16" t="e">
        <f t="shared" si="15"/>
        <v>#REF!</v>
      </c>
      <c r="DD10" s="16" t="e">
        <f t="shared" si="15"/>
        <v>#REF!</v>
      </c>
      <c r="DE10" s="16" t="e">
        <f t="shared" si="15"/>
        <v>#REF!</v>
      </c>
      <c r="DF10" s="16" t="e">
        <f t="shared" si="15"/>
        <v>#REF!</v>
      </c>
      <c r="DG10" s="16" t="e">
        <f t="shared" si="15"/>
        <v>#REF!</v>
      </c>
      <c r="DH10" s="16" t="e">
        <f t="shared" si="15"/>
        <v>#REF!</v>
      </c>
      <c r="DI10" s="16" t="e">
        <f t="shared" si="15"/>
        <v>#REF!</v>
      </c>
      <c r="DJ10" s="16" t="e">
        <f t="shared" si="15"/>
        <v>#REF!</v>
      </c>
      <c r="DK10" s="16" t="e">
        <f t="shared" si="15"/>
        <v>#REF!</v>
      </c>
      <c r="DL10" s="16" t="e">
        <f t="shared" si="15"/>
        <v>#REF!</v>
      </c>
      <c r="DM10" s="16" t="e">
        <f t="shared" si="15"/>
        <v>#REF!</v>
      </c>
      <c r="DN10" s="16" t="e">
        <f t="shared" si="15"/>
        <v>#REF!</v>
      </c>
      <c r="DO10" s="16" t="e">
        <f t="shared" si="15"/>
        <v>#REF!</v>
      </c>
      <c r="DP10" s="16" t="e">
        <f t="shared" si="15"/>
        <v>#REF!</v>
      </c>
      <c r="DQ10" s="47" t="e">
        <f t="shared" ref="DQ10:DS11" si="16">DP10</f>
        <v>#REF!</v>
      </c>
      <c r="DR10" s="47" t="e">
        <f t="shared" si="16"/>
        <v>#REF!</v>
      </c>
      <c r="DS10" s="47" t="e">
        <f t="shared" si="16"/>
        <v>#REF!</v>
      </c>
    </row>
    <row r="11" spans="2:123" x14ac:dyDescent="0.45">
      <c r="B11" s="1" t="s">
        <v>16</v>
      </c>
      <c r="C11" s="16"/>
      <c r="D11" s="16"/>
      <c r="E11" s="16"/>
      <c r="F11" s="16"/>
      <c r="G11" s="18" t="e">
        <f>'ChatSnap Data'!#REF!</f>
        <v>#REF!</v>
      </c>
      <c r="H11" s="17" t="e">
        <f>G11</f>
        <v>#REF!</v>
      </c>
      <c r="I11" s="17" t="e">
        <f t="shared" si="12"/>
        <v>#REF!</v>
      </c>
      <c r="J11" s="17" t="e">
        <f t="shared" si="12"/>
        <v>#REF!</v>
      </c>
      <c r="K11" s="17" t="e">
        <f t="shared" si="12"/>
        <v>#REF!</v>
      </c>
      <c r="L11" s="17" t="e">
        <f t="shared" si="12"/>
        <v>#REF!</v>
      </c>
      <c r="M11" s="17" t="e">
        <f t="shared" si="12"/>
        <v>#REF!</v>
      </c>
      <c r="N11" s="17" t="e">
        <f t="shared" si="12"/>
        <v>#REF!</v>
      </c>
      <c r="O11" s="17" t="e">
        <f t="shared" si="12"/>
        <v>#REF!</v>
      </c>
      <c r="P11" s="17" t="e">
        <f t="shared" si="12"/>
        <v>#REF!</v>
      </c>
      <c r="Q11" s="17" t="e">
        <f t="shared" si="12"/>
        <v>#REF!</v>
      </c>
      <c r="R11" s="17" t="e">
        <f t="shared" si="12"/>
        <v>#REF!</v>
      </c>
      <c r="S11" s="17" t="e">
        <f t="shared" si="12"/>
        <v>#REF!</v>
      </c>
      <c r="T11" s="17" t="e">
        <f t="shared" si="12"/>
        <v>#REF!</v>
      </c>
      <c r="U11" s="17" t="e">
        <f t="shared" si="12"/>
        <v>#REF!</v>
      </c>
      <c r="V11" s="17" t="e">
        <f t="shared" si="12"/>
        <v>#REF!</v>
      </c>
      <c r="W11" s="17" t="e">
        <f t="shared" si="12"/>
        <v>#REF!</v>
      </c>
      <c r="X11" s="17" t="e">
        <f t="shared" si="12"/>
        <v>#REF!</v>
      </c>
      <c r="Y11" s="17" t="e">
        <f t="shared" si="13"/>
        <v>#REF!</v>
      </c>
      <c r="Z11" s="17" t="e">
        <f t="shared" si="13"/>
        <v>#REF!</v>
      </c>
      <c r="AA11" s="17" t="e">
        <f t="shared" si="13"/>
        <v>#REF!</v>
      </c>
      <c r="AB11" s="17" t="e">
        <f t="shared" si="13"/>
        <v>#REF!</v>
      </c>
      <c r="AC11" s="17" t="e">
        <f t="shared" si="13"/>
        <v>#REF!</v>
      </c>
      <c r="AD11" s="17" t="e">
        <f t="shared" si="13"/>
        <v>#REF!</v>
      </c>
      <c r="AE11" s="17" t="e">
        <f t="shared" si="13"/>
        <v>#REF!</v>
      </c>
      <c r="AF11" s="17" t="e">
        <f t="shared" si="13"/>
        <v>#REF!</v>
      </c>
      <c r="AG11" s="17" t="e">
        <f t="shared" si="13"/>
        <v>#REF!</v>
      </c>
      <c r="AH11" s="17" t="e">
        <f t="shared" si="13"/>
        <v>#REF!</v>
      </c>
      <c r="AI11" s="17" t="e">
        <f t="shared" si="13"/>
        <v>#REF!</v>
      </c>
      <c r="AJ11" s="17" t="e">
        <f t="shared" si="13"/>
        <v>#REF!</v>
      </c>
      <c r="AK11" s="17" t="e">
        <f t="shared" si="13"/>
        <v>#REF!</v>
      </c>
      <c r="AL11" s="17" t="e">
        <f t="shared" si="13"/>
        <v>#REF!</v>
      </c>
      <c r="AM11" s="17" t="e">
        <f t="shared" si="13"/>
        <v>#REF!</v>
      </c>
      <c r="AN11" s="17" t="e">
        <f t="shared" si="13"/>
        <v>#REF!</v>
      </c>
      <c r="AO11" s="17" t="e">
        <f t="shared" si="13"/>
        <v>#REF!</v>
      </c>
      <c r="AP11" s="17" t="e">
        <f t="shared" si="13"/>
        <v>#REF!</v>
      </c>
      <c r="AQ11" s="17" t="e">
        <f t="shared" si="13"/>
        <v>#REF!</v>
      </c>
      <c r="AR11" s="17" t="e">
        <f t="shared" si="13"/>
        <v>#REF!</v>
      </c>
      <c r="AS11" s="17" t="e">
        <f t="shared" si="13"/>
        <v>#REF!</v>
      </c>
      <c r="AT11" s="17" t="e">
        <f t="shared" si="13"/>
        <v>#REF!</v>
      </c>
      <c r="AU11" s="17" t="e">
        <f t="shared" si="13"/>
        <v>#REF!</v>
      </c>
      <c r="AV11" s="17" t="e">
        <f t="shared" si="13"/>
        <v>#REF!</v>
      </c>
      <c r="AW11" s="17" t="e">
        <f t="shared" si="13"/>
        <v>#REF!</v>
      </c>
      <c r="AX11" s="17" t="e">
        <f t="shared" si="13"/>
        <v>#REF!</v>
      </c>
      <c r="AY11" s="17" t="e">
        <f t="shared" si="13"/>
        <v>#REF!</v>
      </c>
      <c r="AZ11" s="17" t="e">
        <f t="shared" si="13"/>
        <v>#REF!</v>
      </c>
      <c r="BA11" s="17" t="e">
        <f t="shared" si="13"/>
        <v>#REF!</v>
      </c>
      <c r="BB11" s="17" t="e">
        <f t="shared" si="13"/>
        <v>#REF!</v>
      </c>
      <c r="BC11" s="17" t="e">
        <f t="shared" si="13"/>
        <v>#REF!</v>
      </c>
      <c r="BD11" s="17" t="e">
        <f t="shared" si="13"/>
        <v>#REF!</v>
      </c>
      <c r="BE11" s="17" t="e">
        <f t="shared" si="13"/>
        <v>#REF!</v>
      </c>
      <c r="BF11" s="17" t="e">
        <f t="shared" si="13"/>
        <v>#REF!</v>
      </c>
      <c r="BG11" s="17" t="e">
        <f t="shared" si="13"/>
        <v>#REF!</v>
      </c>
      <c r="BH11" s="17" t="e">
        <f t="shared" si="13"/>
        <v>#REF!</v>
      </c>
      <c r="BI11" s="17" t="e">
        <f t="shared" si="13"/>
        <v>#REF!</v>
      </c>
      <c r="BJ11" s="17" t="e">
        <f t="shared" si="13"/>
        <v>#REF!</v>
      </c>
      <c r="BK11" s="17" t="e">
        <f t="shared" si="13"/>
        <v>#REF!</v>
      </c>
      <c r="BL11" s="17" t="e">
        <f t="shared" si="13"/>
        <v>#REF!</v>
      </c>
      <c r="BM11" s="17" t="e">
        <f t="shared" si="13"/>
        <v>#REF!</v>
      </c>
      <c r="BN11" s="17" t="e">
        <f t="shared" si="13"/>
        <v>#REF!</v>
      </c>
      <c r="BO11" s="17" t="e">
        <f t="shared" si="13"/>
        <v>#REF!</v>
      </c>
      <c r="BP11" s="17" t="e">
        <f t="shared" si="13"/>
        <v>#REF!</v>
      </c>
      <c r="BQ11" s="17" t="e">
        <f t="shared" si="13"/>
        <v>#REF!</v>
      </c>
      <c r="BR11" s="17" t="e">
        <f t="shared" si="13"/>
        <v>#REF!</v>
      </c>
      <c r="BS11" s="17" t="e">
        <f t="shared" si="13"/>
        <v>#REF!</v>
      </c>
      <c r="BT11" s="17" t="e">
        <f t="shared" si="13"/>
        <v>#REF!</v>
      </c>
      <c r="BU11" s="17" t="e">
        <f t="shared" si="13"/>
        <v>#REF!</v>
      </c>
      <c r="BV11" s="17" t="e">
        <f t="shared" si="13"/>
        <v>#REF!</v>
      </c>
      <c r="BW11" s="17" t="e">
        <f t="shared" si="13"/>
        <v>#REF!</v>
      </c>
      <c r="BX11" s="17" t="e">
        <f t="shared" si="13"/>
        <v>#REF!</v>
      </c>
      <c r="BY11" s="17" t="e">
        <f t="shared" si="13"/>
        <v>#REF!</v>
      </c>
      <c r="BZ11" s="17" t="e">
        <f t="shared" si="13"/>
        <v>#REF!</v>
      </c>
      <c r="CA11" s="17" t="e">
        <f t="shared" si="13"/>
        <v>#REF!</v>
      </c>
      <c r="CB11" s="17" t="e">
        <f t="shared" si="13"/>
        <v>#REF!</v>
      </c>
      <c r="CC11" s="17" t="e">
        <f t="shared" si="13"/>
        <v>#REF!</v>
      </c>
      <c r="CD11" s="17" t="e">
        <f t="shared" si="13"/>
        <v>#REF!</v>
      </c>
      <c r="CE11" s="17" t="e">
        <f t="shared" si="13"/>
        <v>#REF!</v>
      </c>
      <c r="CF11" s="17" t="e">
        <f t="shared" si="13"/>
        <v>#REF!</v>
      </c>
      <c r="CG11" s="17" t="e">
        <f t="shared" si="13"/>
        <v>#REF!</v>
      </c>
      <c r="CH11" s="17" t="e">
        <f t="shared" si="13"/>
        <v>#REF!</v>
      </c>
      <c r="CI11" s="17" t="e">
        <f t="shared" si="13"/>
        <v>#REF!</v>
      </c>
      <c r="CJ11" s="17" t="e">
        <f t="shared" si="13"/>
        <v>#REF!</v>
      </c>
      <c r="CK11" s="17" t="e">
        <f t="shared" si="14"/>
        <v>#REF!</v>
      </c>
      <c r="CL11" s="17" t="e">
        <f t="shared" si="14"/>
        <v>#REF!</v>
      </c>
      <c r="CM11" s="17" t="e">
        <f t="shared" si="14"/>
        <v>#REF!</v>
      </c>
      <c r="CN11" s="17" t="e">
        <f t="shared" si="14"/>
        <v>#REF!</v>
      </c>
      <c r="CO11" s="17" t="e">
        <f t="shared" si="14"/>
        <v>#REF!</v>
      </c>
      <c r="CP11" s="17" t="e">
        <f t="shared" si="14"/>
        <v>#REF!</v>
      </c>
      <c r="CQ11" s="17" t="e">
        <f t="shared" si="14"/>
        <v>#REF!</v>
      </c>
      <c r="CR11" s="17" t="e">
        <f t="shared" si="14"/>
        <v>#REF!</v>
      </c>
      <c r="CS11" s="17" t="e">
        <f t="shared" si="14"/>
        <v>#REF!</v>
      </c>
      <c r="CT11" s="17" t="e">
        <f t="shared" si="14"/>
        <v>#REF!</v>
      </c>
      <c r="CU11" s="17" t="e">
        <f t="shared" si="14"/>
        <v>#REF!</v>
      </c>
      <c r="CV11" s="17" t="e">
        <f t="shared" si="14"/>
        <v>#REF!</v>
      </c>
      <c r="CW11" s="17" t="e">
        <f t="shared" si="14"/>
        <v>#REF!</v>
      </c>
      <c r="CX11" s="17" t="e">
        <f t="shared" si="14"/>
        <v>#REF!</v>
      </c>
      <c r="CY11" s="17" t="e">
        <f t="shared" si="14"/>
        <v>#REF!</v>
      </c>
      <c r="CZ11" s="17" t="e">
        <f t="shared" si="14"/>
        <v>#REF!</v>
      </c>
      <c r="DA11" s="17" t="e">
        <f t="shared" si="15"/>
        <v>#REF!</v>
      </c>
      <c r="DB11" s="17" t="e">
        <f t="shared" si="15"/>
        <v>#REF!</v>
      </c>
      <c r="DC11" s="17" t="e">
        <f t="shared" si="15"/>
        <v>#REF!</v>
      </c>
      <c r="DD11" s="17" t="e">
        <f t="shared" si="15"/>
        <v>#REF!</v>
      </c>
      <c r="DE11" s="17" t="e">
        <f t="shared" si="15"/>
        <v>#REF!</v>
      </c>
      <c r="DF11" s="17" t="e">
        <f t="shared" si="15"/>
        <v>#REF!</v>
      </c>
      <c r="DG11" s="17" t="e">
        <f t="shared" si="15"/>
        <v>#REF!</v>
      </c>
      <c r="DH11" s="17" t="e">
        <f t="shared" si="15"/>
        <v>#REF!</v>
      </c>
      <c r="DI11" s="17" t="e">
        <f t="shared" si="15"/>
        <v>#REF!</v>
      </c>
      <c r="DJ11" s="17" t="e">
        <f t="shared" si="15"/>
        <v>#REF!</v>
      </c>
      <c r="DK11" s="17" t="e">
        <f t="shared" si="15"/>
        <v>#REF!</v>
      </c>
      <c r="DL11" s="17" t="e">
        <f t="shared" si="15"/>
        <v>#REF!</v>
      </c>
      <c r="DM11" s="17" t="e">
        <f t="shared" si="15"/>
        <v>#REF!</v>
      </c>
      <c r="DN11" s="17" t="e">
        <f t="shared" si="15"/>
        <v>#REF!</v>
      </c>
      <c r="DO11" s="17" t="e">
        <f t="shared" si="15"/>
        <v>#REF!</v>
      </c>
      <c r="DP11" s="17" t="e">
        <f t="shared" si="15"/>
        <v>#REF!</v>
      </c>
      <c r="DQ11" s="48" t="e">
        <f t="shared" si="16"/>
        <v>#REF!</v>
      </c>
      <c r="DR11" s="48" t="e">
        <f t="shared" si="16"/>
        <v>#REF!</v>
      </c>
      <c r="DS11" s="48" t="e">
        <f t="shared" si="16"/>
        <v>#REF!</v>
      </c>
    </row>
    <row r="12" spans="2:123" x14ac:dyDescent="0.45">
      <c r="B12" s="6" t="s">
        <v>33</v>
      </c>
      <c r="C12" s="31"/>
      <c r="D12" s="31" t="e">
        <f>SUM(D9:D11)</f>
        <v>#REF!</v>
      </c>
      <c r="E12" s="31" t="e">
        <f t="shared" ref="E12:BP12" si="17">SUM(E9:E11)</f>
        <v>#REF!</v>
      </c>
      <c r="F12" s="31" t="e">
        <f t="shared" si="17"/>
        <v>#REF!</v>
      </c>
      <c r="G12" s="31" t="e">
        <f t="shared" si="17"/>
        <v>#REF!</v>
      </c>
      <c r="H12" s="31" t="e">
        <f t="shared" si="17"/>
        <v>#REF!</v>
      </c>
      <c r="I12" s="31" t="e">
        <f t="shared" si="17"/>
        <v>#REF!</v>
      </c>
      <c r="J12" s="31" t="e">
        <f t="shared" si="17"/>
        <v>#REF!</v>
      </c>
      <c r="K12" s="31" t="e">
        <f t="shared" si="17"/>
        <v>#REF!</v>
      </c>
      <c r="L12" s="31" t="e">
        <f t="shared" si="17"/>
        <v>#REF!</v>
      </c>
      <c r="M12" s="31" t="e">
        <f t="shared" si="17"/>
        <v>#REF!</v>
      </c>
      <c r="N12" s="31" t="e">
        <f t="shared" si="17"/>
        <v>#REF!</v>
      </c>
      <c r="O12" s="31" t="e">
        <f t="shared" si="17"/>
        <v>#REF!</v>
      </c>
      <c r="P12" s="31" t="e">
        <f t="shared" si="17"/>
        <v>#REF!</v>
      </c>
      <c r="Q12" s="31" t="e">
        <f t="shared" si="17"/>
        <v>#REF!</v>
      </c>
      <c r="R12" s="31" t="e">
        <f t="shared" si="17"/>
        <v>#REF!</v>
      </c>
      <c r="S12" s="31" t="e">
        <f t="shared" si="17"/>
        <v>#REF!</v>
      </c>
      <c r="T12" s="31" t="e">
        <f t="shared" si="17"/>
        <v>#REF!</v>
      </c>
      <c r="U12" s="31" t="e">
        <f t="shared" si="17"/>
        <v>#REF!</v>
      </c>
      <c r="V12" s="31" t="e">
        <f t="shared" si="17"/>
        <v>#REF!</v>
      </c>
      <c r="W12" s="31" t="e">
        <f t="shared" si="17"/>
        <v>#REF!</v>
      </c>
      <c r="X12" s="31" t="e">
        <f t="shared" si="17"/>
        <v>#REF!</v>
      </c>
      <c r="Y12" s="31" t="e">
        <f t="shared" si="17"/>
        <v>#REF!</v>
      </c>
      <c r="Z12" s="31" t="e">
        <f t="shared" si="17"/>
        <v>#REF!</v>
      </c>
      <c r="AA12" s="31" t="e">
        <f t="shared" si="17"/>
        <v>#REF!</v>
      </c>
      <c r="AB12" s="31" t="e">
        <f t="shared" si="17"/>
        <v>#REF!</v>
      </c>
      <c r="AC12" s="31" t="e">
        <f t="shared" si="17"/>
        <v>#REF!</v>
      </c>
      <c r="AD12" s="31" t="e">
        <f t="shared" si="17"/>
        <v>#REF!</v>
      </c>
      <c r="AE12" s="31" t="e">
        <f t="shared" si="17"/>
        <v>#REF!</v>
      </c>
      <c r="AF12" s="31" t="e">
        <f t="shared" si="17"/>
        <v>#REF!</v>
      </c>
      <c r="AG12" s="31" t="e">
        <f t="shared" si="17"/>
        <v>#REF!</v>
      </c>
      <c r="AH12" s="31" t="e">
        <f t="shared" si="17"/>
        <v>#REF!</v>
      </c>
      <c r="AI12" s="31" t="e">
        <f t="shared" si="17"/>
        <v>#REF!</v>
      </c>
      <c r="AJ12" s="31" t="e">
        <f t="shared" si="17"/>
        <v>#REF!</v>
      </c>
      <c r="AK12" s="31" t="e">
        <f t="shared" si="17"/>
        <v>#REF!</v>
      </c>
      <c r="AL12" s="31" t="e">
        <f t="shared" si="17"/>
        <v>#REF!</v>
      </c>
      <c r="AM12" s="31" t="e">
        <f t="shared" si="17"/>
        <v>#REF!</v>
      </c>
      <c r="AN12" s="31" t="e">
        <f t="shared" si="17"/>
        <v>#REF!</v>
      </c>
      <c r="AO12" s="31" t="e">
        <f t="shared" si="17"/>
        <v>#REF!</v>
      </c>
      <c r="AP12" s="31" t="e">
        <f t="shared" si="17"/>
        <v>#REF!</v>
      </c>
      <c r="AQ12" s="31" t="e">
        <f t="shared" si="17"/>
        <v>#REF!</v>
      </c>
      <c r="AR12" s="31" t="e">
        <f t="shared" si="17"/>
        <v>#REF!</v>
      </c>
      <c r="AS12" s="31" t="e">
        <f t="shared" si="17"/>
        <v>#REF!</v>
      </c>
      <c r="AT12" s="31" t="e">
        <f t="shared" si="17"/>
        <v>#REF!</v>
      </c>
      <c r="AU12" s="31" t="e">
        <f t="shared" si="17"/>
        <v>#REF!</v>
      </c>
      <c r="AV12" s="31" t="e">
        <f t="shared" si="17"/>
        <v>#REF!</v>
      </c>
      <c r="AW12" s="31" t="e">
        <f t="shared" si="17"/>
        <v>#REF!</v>
      </c>
      <c r="AX12" s="31" t="e">
        <f t="shared" si="17"/>
        <v>#REF!</v>
      </c>
      <c r="AY12" s="31" t="e">
        <f t="shared" si="17"/>
        <v>#REF!</v>
      </c>
      <c r="AZ12" s="31" t="e">
        <f t="shared" si="17"/>
        <v>#REF!</v>
      </c>
      <c r="BA12" s="31" t="e">
        <f t="shared" si="17"/>
        <v>#REF!</v>
      </c>
      <c r="BB12" s="31" t="e">
        <f t="shared" si="17"/>
        <v>#REF!</v>
      </c>
      <c r="BC12" s="31" t="e">
        <f t="shared" si="17"/>
        <v>#REF!</v>
      </c>
      <c r="BD12" s="31" t="e">
        <f t="shared" si="17"/>
        <v>#REF!</v>
      </c>
      <c r="BE12" s="31" t="e">
        <f t="shared" si="17"/>
        <v>#REF!</v>
      </c>
      <c r="BF12" s="31" t="e">
        <f t="shared" si="17"/>
        <v>#REF!</v>
      </c>
      <c r="BG12" s="31" t="e">
        <f t="shared" si="17"/>
        <v>#REF!</v>
      </c>
      <c r="BH12" s="31" t="e">
        <f t="shared" si="17"/>
        <v>#REF!</v>
      </c>
      <c r="BI12" s="31" t="e">
        <f t="shared" si="17"/>
        <v>#REF!</v>
      </c>
      <c r="BJ12" s="31" t="e">
        <f t="shared" si="17"/>
        <v>#REF!</v>
      </c>
      <c r="BK12" s="31" t="e">
        <f t="shared" si="17"/>
        <v>#REF!</v>
      </c>
      <c r="BL12" s="31" t="e">
        <f t="shared" si="17"/>
        <v>#REF!</v>
      </c>
      <c r="BM12" s="31" t="e">
        <f t="shared" si="17"/>
        <v>#REF!</v>
      </c>
      <c r="BN12" s="31" t="e">
        <f t="shared" si="17"/>
        <v>#REF!</v>
      </c>
      <c r="BO12" s="31" t="e">
        <f t="shared" si="17"/>
        <v>#REF!</v>
      </c>
      <c r="BP12" s="31" t="e">
        <f t="shared" si="17"/>
        <v>#REF!</v>
      </c>
      <c r="BQ12" s="31" t="e">
        <f t="shared" ref="BQ12:DS12" si="18">SUM(BQ9:BQ11)</f>
        <v>#REF!</v>
      </c>
      <c r="BR12" s="31" t="e">
        <f t="shared" si="18"/>
        <v>#REF!</v>
      </c>
      <c r="BS12" s="31" t="e">
        <f t="shared" si="18"/>
        <v>#REF!</v>
      </c>
      <c r="BT12" s="31" t="e">
        <f t="shared" si="18"/>
        <v>#REF!</v>
      </c>
      <c r="BU12" s="31" t="e">
        <f t="shared" si="18"/>
        <v>#REF!</v>
      </c>
      <c r="BV12" s="31" t="e">
        <f t="shared" si="18"/>
        <v>#REF!</v>
      </c>
      <c r="BW12" s="31" t="e">
        <f t="shared" si="18"/>
        <v>#REF!</v>
      </c>
      <c r="BX12" s="31" t="e">
        <f t="shared" si="18"/>
        <v>#REF!</v>
      </c>
      <c r="BY12" s="31" t="e">
        <f t="shared" si="18"/>
        <v>#REF!</v>
      </c>
      <c r="BZ12" s="31" t="e">
        <f t="shared" si="18"/>
        <v>#REF!</v>
      </c>
      <c r="CA12" s="31" t="e">
        <f t="shared" si="18"/>
        <v>#REF!</v>
      </c>
      <c r="CB12" s="31" t="e">
        <f t="shared" si="18"/>
        <v>#REF!</v>
      </c>
      <c r="CC12" s="31" t="e">
        <f t="shared" si="18"/>
        <v>#REF!</v>
      </c>
      <c r="CD12" s="31" t="e">
        <f t="shared" si="18"/>
        <v>#REF!</v>
      </c>
      <c r="CE12" s="31" t="e">
        <f t="shared" si="18"/>
        <v>#REF!</v>
      </c>
      <c r="CF12" s="31" t="e">
        <f t="shared" si="18"/>
        <v>#REF!</v>
      </c>
      <c r="CG12" s="31" t="e">
        <f t="shared" si="18"/>
        <v>#REF!</v>
      </c>
      <c r="CH12" s="31" t="e">
        <f t="shared" si="18"/>
        <v>#REF!</v>
      </c>
      <c r="CI12" s="31" t="e">
        <f t="shared" si="18"/>
        <v>#REF!</v>
      </c>
      <c r="CJ12" s="31" t="e">
        <f t="shared" si="18"/>
        <v>#REF!</v>
      </c>
      <c r="CK12" s="31" t="e">
        <f t="shared" si="18"/>
        <v>#REF!</v>
      </c>
      <c r="CL12" s="31" t="e">
        <f t="shared" si="18"/>
        <v>#REF!</v>
      </c>
      <c r="CM12" s="31" t="e">
        <f t="shared" si="18"/>
        <v>#REF!</v>
      </c>
      <c r="CN12" s="31" t="e">
        <f t="shared" si="18"/>
        <v>#REF!</v>
      </c>
      <c r="CO12" s="31" t="e">
        <f t="shared" si="18"/>
        <v>#REF!</v>
      </c>
      <c r="CP12" s="31" t="e">
        <f t="shared" si="18"/>
        <v>#REF!</v>
      </c>
      <c r="CQ12" s="31" t="e">
        <f t="shared" si="18"/>
        <v>#REF!</v>
      </c>
      <c r="CR12" s="31" t="e">
        <f t="shared" si="18"/>
        <v>#REF!</v>
      </c>
      <c r="CS12" s="31" t="e">
        <f t="shared" si="18"/>
        <v>#REF!</v>
      </c>
      <c r="CT12" s="31" t="e">
        <f t="shared" si="18"/>
        <v>#REF!</v>
      </c>
      <c r="CU12" s="31" t="e">
        <f t="shared" si="18"/>
        <v>#REF!</v>
      </c>
      <c r="CV12" s="31" t="e">
        <f t="shared" si="18"/>
        <v>#REF!</v>
      </c>
      <c r="CW12" s="31" t="e">
        <f t="shared" si="18"/>
        <v>#REF!</v>
      </c>
      <c r="CX12" s="31" t="e">
        <f t="shared" si="18"/>
        <v>#REF!</v>
      </c>
      <c r="CY12" s="31" t="e">
        <f t="shared" si="18"/>
        <v>#REF!</v>
      </c>
      <c r="CZ12" s="31" t="e">
        <f t="shared" si="18"/>
        <v>#REF!</v>
      </c>
      <c r="DA12" s="31" t="e">
        <f t="shared" si="18"/>
        <v>#REF!</v>
      </c>
      <c r="DB12" s="31" t="e">
        <f t="shared" si="18"/>
        <v>#REF!</v>
      </c>
      <c r="DC12" s="31" t="e">
        <f t="shared" si="18"/>
        <v>#REF!</v>
      </c>
      <c r="DD12" s="31" t="e">
        <f t="shared" si="18"/>
        <v>#REF!</v>
      </c>
      <c r="DE12" s="31" t="e">
        <f t="shared" si="18"/>
        <v>#REF!</v>
      </c>
      <c r="DF12" s="31" t="e">
        <f t="shared" si="18"/>
        <v>#REF!</v>
      </c>
      <c r="DG12" s="31" t="e">
        <f t="shared" si="18"/>
        <v>#REF!</v>
      </c>
      <c r="DH12" s="31" t="e">
        <f t="shared" si="18"/>
        <v>#REF!</v>
      </c>
      <c r="DI12" s="31" t="e">
        <f t="shared" si="18"/>
        <v>#REF!</v>
      </c>
      <c r="DJ12" s="31" t="e">
        <f t="shared" si="18"/>
        <v>#REF!</v>
      </c>
      <c r="DK12" s="31" t="e">
        <f t="shared" si="18"/>
        <v>#REF!</v>
      </c>
      <c r="DL12" s="31" t="e">
        <f t="shared" si="18"/>
        <v>#REF!</v>
      </c>
      <c r="DM12" s="31" t="e">
        <f t="shared" si="18"/>
        <v>#REF!</v>
      </c>
      <c r="DN12" s="31" t="e">
        <f t="shared" si="18"/>
        <v>#REF!</v>
      </c>
      <c r="DO12" s="31" t="e">
        <f t="shared" si="18"/>
        <v>#REF!</v>
      </c>
      <c r="DP12" s="31" t="e">
        <f t="shared" si="18"/>
        <v>#REF!</v>
      </c>
      <c r="DQ12" s="49" t="e">
        <f t="shared" si="18"/>
        <v>#REF!</v>
      </c>
      <c r="DR12" s="49" t="e">
        <f t="shared" si="18"/>
        <v>#REF!</v>
      </c>
      <c r="DS12" s="49" t="e">
        <f t="shared" si="18"/>
        <v>#REF!</v>
      </c>
    </row>
    <row r="13" spans="2:123" ht="9" customHeight="1" x14ac:dyDescent="0.45">
      <c r="C13" s="16"/>
      <c r="D13" s="16"/>
      <c r="E13" s="16"/>
      <c r="F13" s="16"/>
      <c r="G13" s="30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47"/>
      <c r="DR13" s="47"/>
      <c r="DS13" s="47"/>
    </row>
    <row r="14" spans="2:123" s="19" customFormat="1" x14ac:dyDescent="0.45">
      <c r="B14" s="19" t="s">
        <v>7</v>
      </c>
      <c r="C14" s="29">
        <f>C5-C12</f>
        <v>0</v>
      </c>
      <c r="D14" s="29" t="e">
        <f t="shared" ref="D14:BO14" si="19">D5-D12</f>
        <v>#REF!</v>
      </c>
      <c r="E14" s="29" t="e">
        <f t="shared" si="19"/>
        <v>#REF!</v>
      </c>
      <c r="F14" s="29" t="e">
        <f t="shared" si="19"/>
        <v>#REF!</v>
      </c>
      <c r="G14" s="29" t="e">
        <f t="shared" si="19"/>
        <v>#REF!</v>
      </c>
      <c r="H14" s="29" t="e">
        <f t="shared" si="19"/>
        <v>#REF!</v>
      </c>
      <c r="I14" s="29" t="e">
        <f t="shared" si="19"/>
        <v>#REF!</v>
      </c>
      <c r="J14" s="29" t="e">
        <f t="shared" si="19"/>
        <v>#REF!</v>
      </c>
      <c r="K14" s="29" t="e">
        <f t="shared" si="19"/>
        <v>#REF!</v>
      </c>
      <c r="L14" s="29" t="e">
        <f t="shared" si="19"/>
        <v>#REF!</v>
      </c>
      <c r="M14" s="29" t="e">
        <f t="shared" si="19"/>
        <v>#REF!</v>
      </c>
      <c r="N14" s="29" t="e">
        <f t="shared" si="19"/>
        <v>#REF!</v>
      </c>
      <c r="O14" s="29" t="e">
        <f t="shared" si="19"/>
        <v>#REF!</v>
      </c>
      <c r="P14" s="29" t="e">
        <f t="shared" si="19"/>
        <v>#REF!</v>
      </c>
      <c r="Q14" s="29" t="e">
        <f t="shared" si="19"/>
        <v>#REF!</v>
      </c>
      <c r="R14" s="29" t="e">
        <f t="shared" si="19"/>
        <v>#REF!</v>
      </c>
      <c r="S14" s="29" t="e">
        <f t="shared" si="19"/>
        <v>#REF!</v>
      </c>
      <c r="T14" s="29" t="e">
        <f t="shared" si="19"/>
        <v>#REF!</v>
      </c>
      <c r="U14" s="29" t="e">
        <f t="shared" si="19"/>
        <v>#REF!</v>
      </c>
      <c r="V14" s="29" t="e">
        <f t="shared" si="19"/>
        <v>#REF!</v>
      </c>
      <c r="W14" s="29" t="e">
        <f t="shared" si="19"/>
        <v>#REF!</v>
      </c>
      <c r="X14" s="29" t="e">
        <f t="shared" si="19"/>
        <v>#REF!</v>
      </c>
      <c r="Y14" s="29" t="e">
        <f t="shared" si="19"/>
        <v>#REF!</v>
      </c>
      <c r="Z14" s="29" t="e">
        <f t="shared" si="19"/>
        <v>#REF!</v>
      </c>
      <c r="AA14" s="29" t="e">
        <f t="shared" si="19"/>
        <v>#REF!</v>
      </c>
      <c r="AB14" s="29" t="e">
        <f t="shared" si="19"/>
        <v>#REF!</v>
      </c>
      <c r="AC14" s="29" t="e">
        <f t="shared" si="19"/>
        <v>#REF!</v>
      </c>
      <c r="AD14" s="29" t="e">
        <f t="shared" si="19"/>
        <v>#REF!</v>
      </c>
      <c r="AE14" s="29" t="e">
        <f t="shared" si="19"/>
        <v>#REF!</v>
      </c>
      <c r="AF14" s="29" t="e">
        <f t="shared" si="19"/>
        <v>#REF!</v>
      </c>
      <c r="AG14" s="29" t="e">
        <f t="shared" si="19"/>
        <v>#REF!</v>
      </c>
      <c r="AH14" s="29" t="e">
        <f t="shared" si="19"/>
        <v>#REF!</v>
      </c>
      <c r="AI14" s="29" t="e">
        <f t="shared" si="19"/>
        <v>#REF!</v>
      </c>
      <c r="AJ14" s="29" t="e">
        <f t="shared" si="19"/>
        <v>#REF!</v>
      </c>
      <c r="AK14" s="29" t="e">
        <f t="shared" si="19"/>
        <v>#REF!</v>
      </c>
      <c r="AL14" s="29" t="e">
        <f t="shared" si="19"/>
        <v>#REF!</v>
      </c>
      <c r="AM14" s="29" t="e">
        <f t="shared" si="19"/>
        <v>#REF!</v>
      </c>
      <c r="AN14" s="29" t="e">
        <f t="shared" si="19"/>
        <v>#REF!</v>
      </c>
      <c r="AO14" s="29" t="e">
        <f t="shared" si="19"/>
        <v>#REF!</v>
      </c>
      <c r="AP14" s="29" t="e">
        <f t="shared" si="19"/>
        <v>#REF!</v>
      </c>
      <c r="AQ14" s="29" t="e">
        <f t="shared" si="19"/>
        <v>#REF!</v>
      </c>
      <c r="AR14" s="29" t="e">
        <f t="shared" si="19"/>
        <v>#REF!</v>
      </c>
      <c r="AS14" s="29" t="e">
        <f t="shared" si="19"/>
        <v>#REF!</v>
      </c>
      <c r="AT14" s="29" t="e">
        <f t="shared" si="19"/>
        <v>#REF!</v>
      </c>
      <c r="AU14" s="29" t="e">
        <f t="shared" si="19"/>
        <v>#REF!</v>
      </c>
      <c r="AV14" s="29" t="e">
        <f t="shared" si="19"/>
        <v>#REF!</v>
      </c>
      <c r="AW14" s="29" t="e">
        <f t="shared" si="19"/>
        <v>#REF!</v>
      </c>
      <c r="AX14" s="29" t="e">
        <f t="shared" si="19"/>
        <v>#REF!</v>
      </c>
      <c r="AY14" s="29" t="e">
        <f t="shared" si="19"/>
        <v>#REF!</v>
      </c>
      <c r="AZ14" s="29" t="e">
        <f t="shared" si="19"/>
        <v>#REF!</v>
      </c>
      <c r="BA14" s="29" t="e">
        <f t="shared" si="19"/>
        <v>#REF!</v>
      </c>
      <c r="BB14" s="29" t="e">
        <f t="shared" si="19"/>
        <v>#REF!</v>
      </c>
      <c r="BC14" s="29" t="e">
        <f t="shared" si="19"/>
        <v>#REF!</v>
      </c>
      <c r="BD14" s="29" t="e">
        <f t="shared" si="19"/>
        <v>#REF!</v>
      </c>
      <c r="BE14" s="29" t="e">
        <f t="shared" si="19"/>
        <v>#REF!</v>
      </c>
      <c r="BF14" s="29" t="e">
        <f t="shared" si="19"/>
        <v>#REF!</v>
      </c>
      <c r="BG14" s="29" t="e">
        <f t="shared" si="19"/>
        <v>#REF!</v>
      </c>
      <c r="BH14" s="29" t="e">
        <f t="shared" si="19"/>
        <v>#REF!</v>
      </c>
      <c r="BI14" s="29" t="e">
        <f t="shared" si="19"/>
        <v>#REF!</v>
      </c>
      <c r="BJ14" s="29" t="e">
        <f t="shared" si="19"/>
        <v>#REF!</v>
      </c>
      <c r="BK14" s="29" t="e">
        <f t="shared" si="19"/>
        <v>#REF!</v>
      </c>
      <c r="BL14" s="29" t="e">
        <f t="shared" si="19"/>
        <v>#REF!</v>
      </c>
      <c r="BM14" s="29" t="e">
        <f t="shared" si="19"/>
        <v>#REF!</v>
      </c>
      <c r="BN14" s="29" t="e">
        <f t="shared" si="19"/>
        <v>#REF!</v>
      </c>
      <c r="BO14" s="29" t="e">
        <f t="shared" si="19"/>
        <v>#REF!</v>
      </c>
      <c r="BP14" s="29" t="e">
        <f t="shared" ref="BP14:DS14" si="20">BP5-BP12</f>
        <v>#REF!</v>
      </c>
      <c r="BQ14" s="29" t="e">
        <f t="shared" si="20"/>
        <v>#REF!</v>
      </c>
      <c r="BR14" s="29" t="e">
        <f t="shared" si="20"/>
        <v>#REF!</v>
      </c>
      <c r="BS14" s="29" t="e">
        <f t="shared" si="20"/>
        <v>#REF!</v>
      </c>
      <c r="BT14" s="29" t="e">
        <f t="shared" si="20"/>
        <v>#REF!</v>
      </c>
      <c r="BU14" s="29" t="e">
        <f t="shared" si="20"/>
        <v>#REF!</v>
      </c>
      <c r="BV14" s="29" t="e">
        <f t="shared" si="20"/>
        <v>#REF!</v>
      </c>
      <c r="BW14" s="29" t="e">
        <f t="shared" si="20"/>
        <v>#REF!</v>
      </c>
      <c r="BX14" s="29" t="e">
        <f t="shared" si="20"/>
        <v>#REF!</v>
      </c>
      <c r="BY14" s="29" t="e">
        <f t="shared" si="20"/>
        <v>#REF!</v>
      </c>
      <c r="BZ14" s="29" t="e">
        <f t="shared" si="20"/>
        <v>#REF!</v>
      </c>
      <c r="CA14" s="29" t="e">
        <f t="shared" si="20"/>
        <v>#REF!</v>
      </c>
      <c r="CB14" s="29" t="e">
        <f t="shared" si="20"/>
        <v>#REF!</v>
      </c>
      <c r="CC14" s="29" t="e">
        <f t="shared" si="20"/>
        <v>#REF!</v>
      </c>
      <c r="CD14" s="29" t="e">
        <f t="shared" si="20"/>
        <v>#REF!</v>
      </c>
      <c r="CE14" s="29" t="e">
        <f t="shared" si="20"/>
        <v>#REF!</v>
      </c>
      <c r="CF14" s="29" t="e">
        <f t="shared" si="20"/>
        <v>#REF!</v>
      </c>
      <c r="CG14" s="29" t="e">
        <f t="shared" si="20"/>
        <v>#REF!</v>
      </c>
      <c r="CH14" s="29" t="e">
        <f t="shared" si="20"/>
        <v>#REF!</v>
      </c>
      <c r="CI14" s="29" t="e">
        <f t="shared" si="20"/>
        <v>#REF!</v>
      </c>
      <c r="CJ14" s="29" t="e">
        <f t="shared" si="20"/>
        <v>#REF!</v>
      </c>
      <c r="CK14" s="29" t="e">
        <f t="shared" si="20"/>
        <v>#REF!</v>
      </c>
      <c r="CL14" s="29" t="e">
        <f t="shared" si="20"/>
        <v>#REF!</v>
      </c>
      <c r="CM14" s="29" t="e">
        <f t="shared" si="20"/>
        <v>#REF!</v>
      </c>
      <c r="CN14" s="29" t="e">
        <f t="shared" si="20"/>
        <v>#REF!</v>
      </c>
      <c r="CO14" s="29" t="e">
        <f t="shared" si="20"/>
        <v>#REF!</v>
      </c>
      <c r="CP14" s="29" t="e">
        <f t="shared" si="20"/>
        <v>#REF!</v>
      </c>
      <c r="CQ14" s="29" t="e">
        <f t="shared" si="20"/>
        <v>#REF!</v>
      </c>
      <c r="CR14" s="29" t="e">
        <f t="shared" si="20"/>
        <v>#REF!</v>
      </c>
      <c r="CS14" s="29" t="e">
        <f t="shared" si="20"/>
        <v>#REF!</v>
      </c>
      <c r="CT14" s="29" t="e">
        <f t="shared" si="20"/>
        <v>#REF!</v>
      </c>
      <c r="CU14" s="29" t="e">
        <f t="shared" si="20"/>
        <v>#REF!</v>
      </c>
      <c r="CV14" s="29" t="e">
        <f t="shared" si="20"/>
        <v>#REF!</v>
      </c>
      <c r="CW14" s="29" t="e">
        <f t="shared" si="20"/>
        <v>#REF!</v>
      </c>
      <c r="CX14" s="29" t="e">
        <f t="shared" si="20"/>
        <v>#REF!</v>
      </c>
      <c r="CY14" s="29" t="e">
        <f t="shared" si="20"/>
        <v>#REF!</v>
      </c>
      <c r="CZ14" s="29" t="e">
        <f t="shared" si="20"/>
        <v>#REF!</v>
      </c>
      <c r="DA14" s="29" t="e">
        <f t="shared" si="20"/>
        <v>#REF!</v>
      </c>
      <c r="DB14" s="29" t="e">
        <f t="shared" si="20"/>
        <v>#REF!</v>
      </c>
      <c r="DC14" s="29" t="e">
        <f t="shared" si="20"/>
        <v>#REF!</v>
      </c>
      <c r="DD14" s="29" t="e">
        <f t="shared" si="20"/>
        <v>#REF!</v>
      </c>
      <c r="DE14" s="29" t="e">
        <f t="shared" si="20"/>
        <v>#REF!</v>
      </c>
      <c r="DF14" s="29" t="e">
        <f t="shared" si="20"/>
        <v>#REF!</v>
      </c>
      <c r="DG14" s="29" t="e">
        <f t="shared" si="20"/>
        <v>#REF!</v>
      </c>
      <c r="DH14" s="29" t="e">
        <f t="shared" si="20"/>
        <v>#REF!</v>
      </c>
      <c r="DI14" s="29" t="e">
        <f t="shared" si="20"/>
        <v>#REF!</v>
      </c>
      <c r="DJ14" s="29" t="e">
        <f t="shared" si="20"/>
        <v>#REF!</v>
      </c>
      <c r="DK14" s="29" t="e">
        <f t="shared" si="20"/>
        <v>#REF!</v>
      </c>
      <c r="DL14" s="29" t="e">
        <f t="shared" si="20"/>
        <v>#REF!</v>
      </c>
      <c r="DM14" s="29" t="e">
        <f t="shared" si="20"/>
        <v>#REF!</v>
      </c>
      <c r="DN14" s="29" t="e">
        <f t="shared" si="20"/>
        <v>#REF!</v>
      </c>
      <c r="DO14" s="29" t="e">
        <f t="shared" si="20"/>
        <v>#REF!</v>
      </c>
      <c r="DP14" s="29" t="e">
        <f t="shared" si="20"/>
        <v>#REF!</v>
      </c>
      <c r="DQ14" s="45" t="e">
        <f t="shared" si="20"/>
        <v>#REF!</v>
      </c>
      <c r="DR14" s="45" t="e">
        <f t="shared" si="20"/>
        <v>#REF!</v>
      </c>
      <c r="DS14" s="45" t="e">
        <f t="shared" si="20"/>
        <v>#REF!</v>
      </c>
    </row>
    <row r="15" spans="2:123" ht="9" customHeight="1" x14ac:dyDescent="0.45"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47"/>
      <c r="DR15" s="47"/>
      <c r="DS15" s="47"/>
    </row>
    <row r="16" spans="2:123" x14ac:dyDescent="0.45">
      <c r="B16" s="1" t="s">
        <v>20</v>
      </c>
      <c r="C16" s="30" t="e">
        <f>'ChatSnap Data'!#REF!</f>
        <v>#REF!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47"/>
      <c r="DR16" s="47"/>
      <c r="DS16" s="47"/>
    </row>
    <row r="17" spans="2:123" x14ac:dyDescent="0.45">
      <c r="B17" s="1" t="s">
        <v>18</v>
      </c>
      <c r="C17" s="30" t="e">
        <f>'ChatSnap Data'!#REF!</f>
        <v>#REF!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47"/>
      <c r="DR17" s="47"/>
      <c r="DS17" s="47"/>
    </row>
    <row r="18" spans="2:123" x14ac:dyDescent="0.45">
      <c r="B18" s="1" t="s">
        <v>19</v>
      </c>
      <c r="C18" s="16"/>
      <c r="D18" s="16"/>
      <c r="E18" s="16"/>
      <c r="F18" s="16"/>
      <c r="G18" s="30" t="e">
        <f>'ChatSnap Data'!#REF!</f>
        <v>#REF!</v>
      </c>
      <c r="H18" s="16" t="e">
        <f>G18</f>
        <v>#REF!</v>
      </c>
      <c r="I18" s="16" t="e">
        <f>H18</f>
        <v>#REF!</v>
      </c>
      <c r="J18" s="16" t="e">
        <f>I18</f>
        <v>#REF!</v>
      </c>
      <c r="K18" s="16" t="e">
        <f>J18</f>
        <v>#REF!</v>
      </c>
      <c r="L18" s="16" t="e">
        <f>K18</f>
        <v>#REF!</v>
      </c>
      <c r="M18" s="16" t="e">
        <f t="shared" ref="M18:BX18" si="21">L18</f>
        <v>#REF!</v>
      </c>
      <c r="N18" s="16" t="e">
        <f t="shared" si="21"/>
        <v>#REF!</v>
      </c>
      <c r="O18" s="16" t="e">
        <f t="shared" si="21"/>
        <v>#REF!</v>
      </c>
      <c r="P18" s="16" t="e">
        <f t="shared" si="21"/>
        <v>#REF!</v>
      </c>
      <c r="Q18" s="16" t="e">
        <f t="shared" si="21"/>
        <v>#REF!</v>
      </c>
      <c r="R18" s="16" t="e">
        <f t="shared" si="21"/>
        <v>#REF!</v>
      </c>
      <c r="S18" s="16" t="e">
        <f t="shared" si="21"/>
        <v>#REF!</v>
      </c>
      <c r="T18" s="16" t="e">
        <f t="shared" si="21"/>
        <v>#REF!</v>
      </c>
      <c r="U18" s="16" t="e">
        <f t="shared" si="21"/>
        <v>#REF!</v>
      </c>
      <c r="V18" s="16" t="e">
        <f t="shared" si="21"/>
        <v>#REF!</v>
      </c>
      <c r="W18" s="16" t="e">
        <f t="shared" si="21"/>
        <v>#REF!</v>
      </c>
      <c r="X18" s="16" t="e">
        <f t="shared" si="21"/>
        <v>#REF!</v>
      </c>
      <c r="Y18" s="16" t="e">
        <f t="shared" si="21"/>
        <v>#REF!</v>
      </c>
      <c r="Z18" s="16" t="e">
        <f t="shared" si="21"/>
        <v>#REF!</v>
      </c>
      <c r="AA18" s="16" t="e">
        <f t="shared" si="21"/>
        <v>#REF!</v>
      </c>
      <c r="AB18" s="16" t="e">
        <f t="shared" si="21"/>
        <v>#REF!</v>
      </c>
      <c r="AC18" s="16" t="e">
        <f t="shared" si="21"/>
        <v>#REF!</v>
      </c>
      <c r="AD18" s="16" t="e">
        <f t="shared" si="21"/>
        <v>#REF!</v>
      </c>
      <c r="AE18" s="16" t="e">
        <f t="shared" si="21"/>
        <v>#REF!</v>
      </c>
      <c r="AF18" s="16" t="e">
        <f t="shared" si="21"/>
        <v>#REF!</v>
      </c>
      <c r="AG18" s="16" t="e">
        <f t="shared" si="21"/>
        <v>#REF!</v>
      </c>
      <c r="AH18" s="16" t="e">
        <f t="shared" si="21"/>
        <v>#REF!</v>
      </c>
      <c r="AI18" s="16" t="e">
        <f t="shared" si="21"/>
        <v>#REF!</v>
      </c>
      <c r="AJ18" s="16" t="e">
        <f t="shared" si="21"/>
        <v>#REF!</v>
      </c>
      <c r="AK18" s="16" t="e">
        <f t="shared" si="21"/>
        <v>#REF!</v>
      </c>
      <c r="AL18" s="16" t="e">
        <f t="shared" si="21"/>
        <v>#REF!</v>
      </c>
      <c r="AM18" s="16" t="e">
        <f t="shared" si="21"/>
        <v>#REF!</v>
      </c>
      <c r="AN18" s="16" t="e">
        <f t="shared" si="21"/>
        <v>#REF!</v>
      </c>
      <c r="AO18" s="16" t="e">
        <f t="shared" si="21"/>
        <v>#REF!</v>
      </c>
      <c r="AP18" s="16" t="e">
        <f t="shared" si="21"/>
        <v>#REF!</v>
      </c>
      <c r="AQ18" s="16" t="e">
        <f t="shared" si="21"/>
        <v>#REF!</v>
      </c>
      <c r="AR18" s="16" t="e">
        <f t="shared" si="21"/>
        <v>#REF!</v>
      </c>
      <c r="AS18" s="16" t="e">
        <f t="shared" si="21"/>
        <v>#REF!</v>
      </c>
      <c r="AT18" s="16" t="e">
        <f t="shared" si="21"/>
        <v>#REF!</v>
      </c>
      <c r="AU18" s="16" t="e">
        <f t="shared" si="21"/>
        <v>#REF!</v>
      </c>
      <c r="AV18" s="16" t="e">
        <f t="shared" si="21"/>
        <v>#REF!</v>
      </c>
      <c r="AW18" s="16" t="e">
        <f t="shared" si="21"/>
        <v>#REF!</v>
      </c>
      <c r="AX18" s="16" t="e">
        <f t="shared" si="21"/>
        <v>#REF!</v>
      </c>
      <c r="AY18" s="16" t="e">
        <f t="shared" si="21"/>
        <v>#REF!</v>
      </c>
      <c r="AZ18" s="16" t="e">
        <f t="shared" si="21"/>
        <v>#REF!</v>
      </c>
      <c r="BA18" s="16" t="e">
        <f t="shared" si="21"/>
        <v>#REF!</v>
      </c>
      <c r="BB18" s="16" t="e">
        <f t="shared" si="21"/>
        <v>#REF!</v>
      </c>
      <c r="BC18" s="16" t="e">
        <f t="shared" si="21"/>
        <v>#REF!</v>
      </c>
      <c r="BD18" s="16" t="e">
        <f t="shared" si="21"/>
        <v>#REF!</v>
      </c>
      <c r="BE18" s="16" t="e">
        <f t="shared" si="21"/>
        <v>#REF!</v>
      </c>
      <c r="BF18" s="16" t="e">
        <f t="shared" si="21"/>
        <v>#REF!</v>
      </c>
      <c r="BG18" s="16" t="e">
        <f t="shared" si="21"/>
        <v>#REF!</v>
      </c>
      <c r="BH18" s="16" t="e">
        <f t="shared" si="21"/>
        <v>#REF!</v>
      </c>
      <c r="BI18" s="16" t="e">
        <f t="shared" si="21"/>
        <v>#REF!</v>
      </c>
      <c r="BJ18" s="16" t="e">
        <f t="shared" si="21"/>
        <v>#REF!</v>
      </c>
      <c r="BK18" s="16" t="e">
        <f t="shared" si="21"/>
        <v>#REF!</v>
      </c>
      <c r="BL18" s="16" t="e">
        <f t="shared" si="21"/>
        <v>#REF!</v>
      </c>
      <c r="BM18" s="16" t="e">
        <f t="shared" si="21"/>
        <v>#REF!</v>
      </c>
      <c r="BN18" s="16" t="e">
        <f t="shared" si="21"/>
        <v>#REF!</v>
      </c>
      <c r="BO18" s="16" t="e">
        <f t="shared" si="21"/>
        <v>#REF!</v>
      </c>
      <c r="BP18" s="16" t="e">
        <f t="shared" si="21"/>
        <v>#REF!</v>
      </c>
      <c r="BQ18" s="16" t="e">
        <f t="shared" si="21"/>
        <v>#REF!</v>
      </c>
      <c r="BR18" s="16" t="e">
        <f t="shared" si="21"/>
        <v>#REF!</v>
      </c>
      <c r="BS18" s="16" t="e">
        <f t="shared" si="21"/>
        <v>#REF!</v>
      </c>
      <c r="BT18" s="16" t="e">
        <f t="shared" si="21"/>
        <v>#REF!</v>
      </c>
      <c r="BU18" s="16" t="e">
        <f t="shared" si="21"/>
        <v>#REF!</v>
      </c>
      <c r="BV18" s="16" t="e">
        <f t="shared" si="21"/>
        <v>#REF!</v>
      </c>
      <c r="BW18" s="16" t="e">
        <f t="shared" si="21"/>
        <v>#REF!</v>
      </c>
      <c r="BX18" s="16" t="e">
        <f t="shared" si="21"/>
        <v>#REF!</v>
      </c>
      <c r="BY18" s="16" t="e">
        <f t="shared" ref="BY18:DS18" si="22">BX18</f>
        <v>#REF!</v>
      </c>
      <c r="BZ18" s="16" t="e">
        <f t="shared" si="22"/>
        <v>#REF!</v>
      </c>
      <c r="CA18" s="16" t="e">
        <f t="shared" si="22"/>
        <v>#REF!</v>
      </c>
      <c r="CB18" s="16" t="e">
        <f t="shared" si="22"/>
        <v>#REF!</v>
      </c>
      <c r="CC18" s="16" t="e">
        <f t="shared" si="22"/>
        <v>#REF!</v>
      </c>
      <c r="CD18" s="16" t="e">
        <f t="shared" si="22"/>
        <v>#REF!</v>
      </c>
      <c r="CE18" s="16" t="e">
        <f t="shared" si="22"/>
        <v>#REF!</v>
      </c>
      <c r="CF18" s="16" t="e">
        <f t="shared" si="22"/>
        <v>#REF!</v>
      </c>
      <c r="CG18" s="16" t="e">
        <f t="shared" si="22"/>
        <v>#REF!</v>
      </c>
      <c r="CH18" s="16" t="e">
        <f t="shared" si="22"/>
        <v>#REF!</v>
      </c>
      <c r="CI18" s="16" t="e">
        <f t="shared" si="22"/>
        <v>#REF!</v>
      </c>
      <c r="CJ18" s="16" t="e">
        <f t="shared" si="22"/>
        <v>#REF!</v>
      </c>
      <c r="CK18" s="16" t="e">
        <f t="shared" si="22"/>
        <v>#REF!</v>
      </c>
      <c r="CL18" s="16" t="e">
        <f t="shared" si="22"/>
        <v>#REF!</v>
      </c>
      <c r="CM18" s="16" t="e">
        <f t="shared" si="22"/>
        <v>#REF!</v>
      </c>
      <c r="CN18" s="16" t="e">
        <f t="shared" si="22"/>
        <v>#REF!</v>
      </c>
      <c r="CO18" s="16" t="e">
        <f t="shared" si="22"/>
        <v>#REF!</v>
      </c>
      <c r="CP18" s="16" t="e">
        <f t="shared" si="22"/>
        <v>#REF!</v>
      </c>
      <c r="CQ18" s="16" t="e">
        <f t="shared" si="22"/>
        <v>#REF!</v>
      </c>
      <c r="CR18" s="16" t="e">
        <f t="shared" si="22"/>
        <v>#REF!</v>
      </c>
      <c r="CS18" s="16" t="e">
        <f t="shared" si="22"/>
        <v>#REF!</v>
      </c>
      <c r="CT18" s="16" t="e">
        <f t="shared" si="22"/>
        <v>#REF!</v>
      </c>
      <c r="CU18" s="16" t="e">
        <f t="shared" si="22"/>
        <v>#REF!</v>
      </c>
      <c r="CV18" s="16" t="e">
        <f t="shared" si="22"/>
        <v>#REF!</v>
      </c>
      <c r="CW18" s="16" t="e">
        <f t="shared" si="22"/>
        <v>#REF!</v>
      </c>
      <c r="CX18" s="16" t="e">
        <f t="shared" si="22"/>
        <v>#REF!</v>
      </c>
      <c r="CY18" s="16" t="e">
        <f t="shared" si="22"/>
        <v>#REF!</v>
      </c>
      <c r="CZ18" s="16" t="e">
        <f t="shared" si="22"/>
        <v>#REF!</v>
      </c>
      <c r="DA18" s="16" t="e">
        <f t="shared" si="22"/>
        <v>#REF!</v>
      </c>
      <c r="DB18" s="16" t="e">
        <f t="shared" si="22"/>
        <v>#REF!</v>
      </c>
      <c r="DC18" s="16" t="e">
        <f t="shared" si="22"/>
        <v>#REF!</v>
      </c>
      <c r="DD18" s="16" t="e">
        <f t="shared" si="22"/>
        <v>#REF!</v>
      </c>
      <c r="DE18" s="16" t="e">
        <f t="shared" si="22"/>
        <v>#REF!</v>
      </c>
      <c r="DF18" s="16" t="e">
        <f t="shared" si="22"/>
        <v>#REF!</v>
      </c>
      <c r="DG18" s="16" t="e">
        <f t="shared" si="22"/>
        <v>#REF!</v>
      </c>
      <c r="DH18" s="16" t="e">
        <f t="shared" si="22"/>
        <v>#REF!</v>
      </c>
      <c r="DI18" s="16" t="e">
        <f t="shared" si="22"/>
        <v>#REF!</v>
      </c>
      <c r="DJ18" s="16" t="e">
        <f t="shared" si="22"/>
        <v>#REF!</v>
      </c>
      <c r="DK18" s="16" t="e">
        <f t="shared" si="22"/>
        <v>#REF!</v>
      </c>
      <c r="DL18" s="16" t="e">
        <f t="shared" si="22"/>
        <v>#REF!</v>
      </c>
      <c r="DM18" s="16" t="e">
        <f t="shared" si="22"/>
        <v>#REF!</v>
      </c>
      <c r="DN18" s="16" t="e">
        <f t="shared" si="22"/>
        <v>#REF!</v>
      </c>
      <c r="DO18" s="16" t="e">
        <f t="shared" si="22"/>
        <v>#REF!</v>
      </c>
      <c r="DP18" s="16" t="e">
        <f t="shared" si="22"/>
        <v>#REF!</v>
      </c>
      <c r="DQ18" s="47" t="e">
        <f t="shared" si="22"/>
        <v>#REF!</v>
      </c>
      <c r="DR18" s="47" t="e">
        <f t="shared" si="22"/>
        <v>#REF!</v>
      </c>
      <c r="DS18" s="47" t="e">
        <f t="shared" si="22"/>
        <v>#REF!</v>
      </c>
    </row>
    <row r="19" spans="2:123" x14ac:dyDescent="0.45">
      <c r="B19" s="6" t="s">
        <v>29</v>
      </c>
      <c r="C19" s="31" t="e">
        <f>SUM(C16:C18)</f>
        <v>#REF!</v>
      </c>
      <c r="D19" s="31">
        <f t="shared" ref="D19:BO19" si="23">SUM(D16:D18)</f>
        <v>0</v>
      </c>
      <c r="E19" s="31">
        <f t="shared" si="23"/>
        <v>0</v>
      </c>
      <c r="F19" s="31">
        <f t="shared" si="23"/>
        <v>0</v>
      </c>
      <c r="G19" s="31" t="e">
        <f t="shared" si="23"/>
        <v>#REF!</v>
      </c>
      <c r="H19" s="31" t="e">
        <f t="shared" si="23"/>
        <v>#REF!</v>
      </c>
      <c r="I19" s="31" t="e">
        <f t="shared" si="23"/>
        <v>#REF!</v>
      </c>
      <c r="J19" s="31" t="e">
        <f t="shared" si="23"/>
        <v>#REF!</v>
      </c>
      <c r="K19" s="31" t="e">
        <f t="shared" si="23"/>
        <v>#REF!</v>
      </c>
      <c r="L19" s="31" t="e">
        <f t="shared" si="23"/>
        <v>#REF!</v>
      </c>
      <c r="M19" s="31" t="e">
        <f t="shared" si="23"/>
        <v>#REF!</v>
      </c>
      <c r="N19" s="31" t="e">
        <f t="shared" si="23"/>
        <v>#REF!</v>
      </c>
      <c r="O19" s="31" t="e">
        <f t="shared" si="23"/>
        <v>#REF!</v>
      </c>
      <c r="P19" s="31" t="e">
        <f t="shared" si="23"/>
        <v>#REF!</v>
      </c>
      <c r="Q19" s="31" t="e">
        <f t="shared" si="23"/>
        <v>#REF!</v>
      </c>
      <c r="R19" s="31" t="e">
        <f t="shared" si="23"/>
        <v>#REF!</v>
      </c>
      <c r="S19" s="31" t="e">
        <f t="shared" si="23"/>
        <v>#REF!</v>
      </c>
      <c r="T19" s="31" t="e">
        <f t="shared" si="23"/>
        <v>#REF!</v>
      </c>
      <c r="U19" s="31" t="e">
        <f t="shared" si="23"/>
        <v>#REF!</v>
      </c>
      <c r="V19" s="31" t="e">
        <f t="shared" si="23"/>
        <v>#REF!</v>
      </c>
      <c r="W19" s="31" t="e">
        <f t="shared" si="23"/>
        <v>#REF!</v>
      </c>
      <c r="X19" s="31" t="e">
        <f t="shared" si="23"/>
        <v>#REF!</v>
      </c>
      <c r="Y19" s="31" t="e">
        <f t="shared" si="23"/>
        <v>#REF!</v>
      </c>
      <c r="Z19" s="31" t="e">
        <f t="shared" si="23"/>
        <v>#REF!</v>
      </c>
      <c r="AA19" s="31" t="e">
        <f t="shared" si="23"/>
        <v>#REF!</v>
      </c>
      <c r="AB19" s="31" t="e">
        <f t="shared" si="23"/>
        <v>#REF!</v>
      </c>
      <c r="AC19" s="31" t="e">
        <f t="shared" si="23"/>
        <v>#REF!</v>
      </c>
      <c r="AD19" s="31" t="e">
        <f t="shared" si="23"/>
        <v>#REF!</v>
      </c>
      <c r="AE19" s="31" t="e">
        <f t="shared" si="23"/>
        <v>#REF!</v>
      </c>
      <c r="AF19" s="31" t="e">
        <f t="shared" si="23"/>
        <v>#REF!</v>
      </c>
      <c r="AG19" s="31" t="e">
        <f t="shared" si="23"/>
        <v>#REF!</v>
      </c>
      <c r="AH19" s="31" t="e">
        <f t="shared" si="23"/>
        <v>#REF!</v>
      </c>
      <c r="AI19" s="31" t="e">
        <f t="shared" si="23"/>
        <v>#REF!</v>
      </c>
      <c r="AJ19" s="31" t="e">
        <f t="shared" si="23"/>
        <v>#REF!</v>
      </c>
      <c r="AK19" s="31" t="e">
        <f t="shared" si="23"/>
        <v>#REF!</v>
      </c>
      <c r="AL19" s="31" t="e">
        <f t="shared" si="23"/>
        <v>#REF!</v>
      </c>
      <c r="AM19" s="31" t="e">
        <f t="shared" si="23"/>
        <v>#REF!</v>
      </c>
      <c r="AN19" s="31" t="e">
        <f t="shared" si="23"/>
        <v>#REF!</v>
      </c>
      <c r="AO19" s="31" t="e">
        <f t="shared" si="23"/>
        <v>#REF!</v>
      </c>
      <c r="AP19" s="31" t="e">
        <f t="shared" si="23"/>
        <v>#REF!</v>
      </c>
      <c r="AQ19" s="31" t="e">
        <f t="shared" si="23"/>
        <v>#REF!</v>
      </c>
      <c r="AR19" s="31" t="e">
        <f t="shared" si="23"/>
        <v>#REF!</v>
      </c>
      <c r="AS19" s="31" t="e">
        <f t="shared" si="23"/>
        <v>#REF!</v>
      </c>
      <c r="AT19" s="31" t="e">
        <f t="shared" si="23"/>
        <v>#REF!</v>
      </c>
      <c r="AU19" s="31" t="e">
        <f t="shared" si="23"/>
        <v>#REF!</v>
      </c>
      <c r="AV19" s="31" t="e">
        <f t="shared" si="23"/>
        <v>#REF!</v>
      </c>
      <c r="AW19" s="31" t="e">
        <f t="shared" si="23"/>
        <v>#REF!</v>
      </c>
      <c r="AX19" s="31" t="e">
        <f t="shared" si="23"/>
        <v>#REF!</v>
      </c>
      <c r="AY19" s="31" t="e">
        <f t="shared" si="23"/>
        <v>#REF!</v>
      </c>
      <c r="AZ19" s="31" t="e">
        <f t="shared" si="23"/>
        <v>#REF!</v>
      </c>
      <c r="BA19" s="31" t="e">
        <f t="shared" si="23"/>
        <v>#REF!</v>
      </c>
      <c r="BB19" s="31" t="e">
        <f t="shared" si="23"/>
        <v>#REF!</v>
      </c>
      <c r="BC19" s="31" t="e">
        <f t="shared" si="23"/>
        <v>#REF!</v>
      </c>
      <c r="BD19" s="31" t="e">
        <f t="shared" si="23"/>
        <v>#REF!</v>
      </c>
      <c r="BE19" s="31" t="e">
        <f t="shared" si="23"/>
        <v>#REF!</v>
      </c>
      <c r="BF19" s="31" t="e">
        <f t="shared" si="23"/>
        <v>#REF!</v>
      </c>
      <c r="BG19" s="31" t="e">
        <f t="shared" si="23"/>
        <v>#REF!</v>
      </c>
      <c r="BH19" s="31" t="e">
        <f t="shared" si="23"/>
        <v>#REF!</v>
      </c>
      <c r="BI19" s="31" t="e">
        <f t="shared" si="23"/>
        <v>#REF!</v>
      </c>
      <c r="BJ19" s="31" t="e">
        <f t="shared" si="23"/>
        <v>#REF!</v>
      </c>
      <c r="BK19" s="31" t="e">
        <f t="shared" si="23"/>
        <v>#REF!</v>
      </c>
      <c r="BL19" s="31" t="e">
        <f t="shared" si="23"/>
        <v>#REF!</v>
      </c>
      <c r="BM19" s="31" t="e">
        <f t="shared" si="23"/>
        <v>#REF!</v>
      </c>
      <c r="BN19" s="31" t="e">
        <f t="shared" si="23"/>
        <v>#REF!</v>
      </c>
      <c r="BO19" s="31" t="e">
        <f t="shared" si="23"/>
        <v>#REF!</v>
      </c>
      <c r="BP19" s="31" t="e">
        <f t="shared" ref="BP19:DS19" si="24">SUM(BP16:BP18)</f>
        <v>#REF!</v>
      </c>
      <c r="BQ19" s="31" t="e">
        <f t="shared" si="24"/>
        <v>#REF!</v>
      </c>
      <c r="BR19" s="31" t="e">
        <f t="shared" si="24"/>
        <v>#REF!</v>
      </c>
      <c r="BS19" s="31" t="e">
        <f t="shared" si="24"/>
        <v>#REF!</v>
      </c>
      <c r="BT19" s="31" t="e">
        <f t="shared" si="24"/>
        <v>#REF!</v>
      </c>
      <c r="BU19" s="31" t="e">
        <f t="shared" si="24"/>
        <v>#REF!</v>
      </c>
      <c r="BV19" s="31" t="e">
        <f t="shared" si="24"/>
        <v>#REF!</v>
      </c>
      <c r="BW19" s="31" t="e">
        <f t="shared" si="24"/>
        <v>#REF!</v>
      </c>
      <c r="BX19" s="31" t="e">
        <f t="shared" si="24"/>
        <v>#REF!</v>
      </c>
      <c r="BY19" s="31" t="e">
        <f t="shared" si="24"/>
        <v>#REF!</v>
      </c>
      <c r="BZ19" s="31" t="e">
        <f t="shared" si="24"/>
        <v>#REF!</v>
      </c>
      <c r="CA19" s="31" t="e">
        <f t="shared" si="24"/>
        <v>#REF!</v>
      </c>
      <c r="CB19" s="31" t="e">
        <f t="shared" si="24"/>
        <v>#REF!</v>
      </c>
      <c r="CC19" s="31" t="e">
        <f t="shared" si="24"/>
        <v>#REF!</v>
      </c>
      <c r="CD19" s="31" t="e">
        <f t="shared" si="24"/>
        <v>#REF!</v>
      </c>
      <c r="CE19" s="31" t="e">
        <f t="shared" si="24"/>
        <v>#REF!</v>
      </c>
      <c r="CF19" s="31" t="e">
        <f t="shared" si="24"/>
        <v>#REF!</v>
      </c>
      <c r="CG19" s="31" t="e">
        <f t="shared" si="24"/>
        <v>#REF!</v>
      </c>
      <c r="CH19" s="31" t="e">
        <f t="shared" si="24"/>
        <v>#REF!</v>
      </c>
      <c r="CI19" s="31" t="e">
        <f t="shared" si="24"/>
        <v>#REF!</v>
      </c>
      <c r="CJ19" s="31" t="e">
        <f t="shared" si="24"/>
        <v>#REF!</v>
      </c>
      <c r="CK19" s="31" t="e">
        <f t="shared" si="24"/>
        <v>#REF!</v>
      </c>
      <c r="CL19" s="31" t="e">
        <f t="shared" si="24"/>
        <v>#REF!</v>
      </c>
      <c r="CM19" s="31" t="e">
        <f t="shared" si="24"/>
        <v>#REF!</v>
      </c>
      <c r="CN19" s="31" t="e">
        <f t="shared" si="24"/>
        <v>#REF!</v>
      </c>
      <c r="CO19" s="31" t="e">
        <f t="shared" si="24"/>
        <v>#REF!</v>
      </c>
      <c r="CP19" s="31" t="e">
        <f t="shared" si="24"/>
        <v>#REF!</v>
      </c>
      <c r="CQ19" s="31" t="e">
        <f t="shared" si="24"/>
        <v>#REF!</v>
      </c>
      <c r="CR19" s="31" t="e">
        <f t="shared" si="24"/>
        <v>#REF!</v>
      </c>
      <c r="CS19" s="31" t="e">
        <f t="shared" si="24"/>
        <v>#REF!</v>
      </c>
      <c r="CT19" s="31" t="e">
        <f t="shared" si="24"/>
        <v>#REF!</v>
      </c>
      <c r="CU19" s="31" t="e">
        <f t="shared" si="24"/>
        <v>#REF!</v>
      </c>
      <c r="CV19" s="31" t="e">
        <f t="shared" si="24"/>
        <v>#REF!</v>
      </c>
      <c r="CW19" s="31" t="e">
        <f t="shared" si="24"/>
        <v>#REF!</v>
      </c>
      <c r="CX19" s="31" t="e">
        <f t="shared" si="24"/>
        <v>#REF!</v>
      </c>
      <c r="CY19" s="31" t="e">
        <f t="shared" si="24"/>
        <v>#REF!</v>
      </c>
      <c r="CZ19" s="31" t="e">
        <f t="shared" si="24"/>
        <v>#REF!</v>
      </c>
      <c r="DA19" s="31" t="e">
        <f t="shared" si="24"/>
        <v>#REF!</v>
      </c>
      <c r="DB19" s="31" t="e">
        <f t="shared" si="24"/>
        <v>#REF!</v>
      </c>
      <c r="DC19" s="31" t="e">
        <f t="shared" si="24"/>
        <v>#REF!</v>
      </c>
      <c r="DD19" s="31" t="e">
        <f t="shared" si="24"/>
        <v>#REF!</v>
      </c>
      <c r="DE19" s="31" t="e">
        <f t="shared" si="24"/>
        <v>#REF!</v>
      </c>
      <c r="DF19" s="31" t="e">
        <f t="shared" si="24"/>
        <v>#REF!</v>
      </c>
      <c r="DG19" s="31" t="e">
        <f t="shared" si="24"/>
        <v>#REF!</v>
      </c>
      <c r="DH19" s="31" t="e">
        <f t="shared" si="24"/>
        <v>#REF!</v>
      </c>
      <c r="DI19" s="31" t="e">
        <f t="shared" si="24"/>
        <v>#REF!</v>
      </c>
      <c r="DJ19" s="31" t="e">
        <f t="shared" si="24"/>
        <v>#REF!</v>
      </c>
      <c r="DK19" s="31" t="e">
        <f t="shared" si="24"/>
        <v>#REF!</v>
      </c>
      <c r="DL19" s="31" t="e">
        <f t="shared" si="24"/>
        <v>#REF!</v>
      </c>
      <c r="DM19" s="31" t="e">
        <f t="shared" si="24"/>
        <v>#REF!</v>
      </c>
      <c r="DN19" s="31" t="e">
        <f t="shared" si="24"/>
        <v>#REF!</v>
      </c>
      <c r="DO19" s="31" t="e">
        <f t="shared" si="24"/>
        <v>#REF!</v>
      </c>
      <c r="DP19" s="31" t="e">
        <f t="shared" si="24"/>
        <v>#REF!</v>
      </c>
      <c r="DQ19" s="49" t="e">
        <f t="shared" si="24"/>
        <v>#REF!</v>
      </c>
      <c r="DR19" s="49" t="e">
        <f t="shared" si="24"/>
        <v>#REF!</v>
      </c>
      <c r="DS19" s="49" t="e">
        <f t="shared" si="24"/>
        <v>#REF!</v>
      </c>
    </row>
    <row r="20" spans="2:123" ht="9" customHeight="1" x14ac:dyDescent="0.45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47"/>
      <c r="DR20" s="47"/>
      <c r="DS20" s="47"/>
    </row>
    <row r="21" spans="2:123" x14ac:dyDescent="0.45">
      <c r="B21" s="1" t="s">
        <v>36</v>
      </c>
      <c r="C21" s="16" t="e">
        <f t="shared" ref="C21:BN21" si="25">C14-C19</f>
        <v>#REF!</v>
      </c>
      <c r="D21" s="16" t="e">
        <f t="shared" si="25"/>
        <v>#REF!</v>
      </c>
      <c r="E21" s="16" t="e">
        <f t="shared" si="25"/>
        <v>#REF!</v>
      </c>
      <c r="F21" s="16" t="e">
        <f t="shared" si="25"/>
        <v>#REF!</v>
      </c>
      <c r="G21" s="16" t="e">
        <f t="shared" si="25"/>
        <v>#REF!</v>
      </c>
      <c r="H21" s="16" t="e">
        <f t="shared" si="25"/>
        <v>#REF!</v>
      </c>
      <c r="I21" s="16" t="e">
        <f t="shared" si="25"/>
        <v>#REF!</v>
      </c>
      <c r="J21" s="16" t="e">
        <f t="shared" si="25"/>
        <v>#REF!</v>
      </c>
      <c r="K21" s="16" t="e">
        <f t="shared" si="25"/>
        <v>#REF!</v>
      </c>
      <c r="L21" s="16" t="e">
        <f t="shared" si="25"/>
        <v>#REF!</v>
      </c>
      <c r="M21" s="16" t="e">
        <f t="shared" si="25"/>
        <v>#REF!</v>
      </c>
      <c r="N21" s="16" t="e">
        <f t="shared" si="25"/>
        <v>#REF!</v>
      </c>
      <c r="O21" s="16" t="e">
        <f t="shared" si="25"/>
        <v>#REF!</v>
      </c>
      <c r="P21" s="16" t="e">
        <f t="shared" si="25"/>
        <v>#REF!</v>
      </c>
      <c r="Q21" s="16" t="e">
        <f t="shared" si="25"/>
        <v>#REF!</v>
      </c>
      <c r="R21" s="16" t="e">
        <f t="shared" si="25"/>
        <v>#REF!</v>
      </c>
      <c r="S21" s="16" t="e">
        <f t="shared" si="25"/>
        <v>#REF!</v>
      </c>
      <c r="T21" s="16" t="e">
        <f t="shared" si="25"/>
        <v>#REF!</v>
      </c>
      <c r="U21" s="16" t="e">
        <f t="shared" si="25"/>
        <v>#REF!</v>
      </c>
      <c r="V21" s="16" t="e">
        <f t="shared" si="25"/>
        <v>#REF!</v>
      </c>
      <c r="W21" s="16" t="e">
        <f t="shared" si="25"/>
        <v>#REF!</v>
      </c>
      <c r="X21" s="16" t="e">
        <f t="shared" si="25"/>
        <v>#REF!</v>
      </c>
      <c r="Y21" s="16" t="e">
        <f t="shared" si="25"/>
        <v>#REF!</v>
      </c>
      <c r="Z21" s="16" t="e">
        <f t="shared" si="25"/>
        <v>#REF!</v>
      </c>
      <c r="AA21" s="16" t="e">
        <f t="shared" si="25"/>
        <v>#REF!</v>
      </c>
      <c r="AB21" s="16" t="e">
        <f t="shared" si="25"/>
        <v>#REF!</v>
      </c>
      <c r="AC21" s="16" t="e">
        <f t="shared" si="25"/>
        <v>#REF!</v>
      </c>
      <c r="AD21" s="16" t="e">
        <f t="shared" si="25"/>
        <v>#REF!</v>
      </c>
      <c r="AE21" s="16" t="e">
        <f t="shared" si="25"/>
        <v>#REF!</v>
      </c>
      <c r="AF21" s="16" t="e">
        <f t="shared" si="25"/>
        <v>#REF!</v>
      </c>
      <c r="AG21" s="16" t="e">
        <f t="shared" si="25"/>
        <v>#REF!</v>
      </c>
      <c r="AH21" s="16" t="e">
        <f t="shared" si="25"/>
        <v>#REF!</v>
      </c>
      <c r="AI21" s="16" t="e">
        <f t="shared" si="25"/>
        <v>#REF!</v>
      </c>
      <c r="AJ21" s="16" t="e">
        <f t="shared" si="25"/>
        <v>#REF!</v>
      </c>
      <c r="AK21" s="16" t="e">
        <f t="shared" si="25"/>
        <v>#REF!</v>
      </c>
      <c r="AL21" s="16" t="e">
        <f t="shared" si="25"/>
        <v>#REF!</v>
      </c>
      <c r="AM21" s="16" t="e">
        <f t="shared" si="25"/>
        <v>#REF!</v>
      </c>
      <c r="AN21" s="16" t="e">
        <f t="shared" si="25"/>
        <v>#REF!</v>
      </c>
      <c r="AO21" s="16" t="e">
        <f t="shared" si="25"/>
        <v>#REF!</v>
      </c>
      <c r="AP21" s="16" t="e">
        <f t="shared" si="25"/>
        <v>#REF!</v>
      </c>
      <c r="AQ21" s="16" t="e">
        <f t="shared" si="25"/>
        <v>#REF!</v>
      </c>
      <c r="AR21" s="16" t="e">
        <f t="shared" si="25"/>
        <v>#REF!</v>
      </c>
      <c r="AS21" s="16" t="e">
        <f t="shared" si="25"/>
        <v>#REF!</v>
      </c>
      <c r="AT21" s="16" t="e">
        <f t="shared" si="25"/>
        <v>#REF!</v>
      </c>
      <c r="AU21" s="16" t="e">
        <f t="shared" si="25"/>
        <v>#REF!</v>
      </c>
      <c r="AV21" s="16" t="e">
        <f t="shared" si="25"/>
        <v>#REF!</v>
      </c>
      <c r="AW21" s="16" t="e">
        <f t="shared" si="25"/>
        <v>#REF!</v>
      </c>
      <c r="AX21" s="16" t="e">
        <f t="shared" si="25"/>
        <v>#REF!</v>
      </c>
      <c r="AY21" s="16" t="e">
        <f t="shared" si="25"/>
        <v>#REF!</v>
      </c>
      <c r="AZ21" s="16" t="e">
        <f t="shared" si="25"/>
        <v>#REF!</v>
      </c>
      <c r="BA21" s="16" t="e">
        <f t="shared" si="25"/>
        <v>#REF!</v>
      </c>
      <c r="BB21" s="16" t="e">
        <f t="shared" si="25"/>
        <v>#REF!</v>
      </c>
      <c r="BC21" s="16" t="e">
        <f t="shared" si="25"/>
        <v>#REF!</v>
      </c>
      <c r="BD21" s="16" t="e">
        <f t="shared" si="25"/>
        <v>#REF!</v>
      </c>
      <c r="BE21" s="16" t="e">
        <f t="shared" si="25"/>
        <v>#REF!</v>
      </c>
      <c r="BF21" s="16" t="e">
        <f t="shared" si="25"/>
        <v>#REF!</v>
      </c>
      <c r="BG21" s="16" t="e">
        <f t="shared" si="25"/>
        <v>#REF!</v>
      </c>
      <c r="BH21" s="16" t="e">
        <f t="shared" si="25"/>
        <v>#REF!</v>
      </c>
      <c r="BI21" s="16" t="e">
        <f t="shared" si="25"/>
        <v>#REF!</v>
      </c>
      <c r="BJ21" s="16" t="e">
        <f t="shared" si="25"/>
        <v>#REF!</v>
      </c>
      <c r="BK21" s="16" t="e">
        <f t="shared" si="25"/>
        <v>#REF!</v>
      </c>
      <c r="BL21" s="16" t="e">
        <f t="shared" si="25"/>
        <v>#REF!</v>
      </c>
      <c r="BM21" s="16" t="e">
        <f t="shared" si="25"/>
        <v>#REF!</v>
      </c>
      <c r="BN21" s="16" t="e">
        <f t="shared" si="25"/>
        <v>#REF!</v>
      </c>
      <c r="BO21" s="16" t="e">
        <f t="shared" ref="BO21:DS21" si="26">BO14-BO19</f>
        <v>#REF!</v>
      </c>
      <c r="BP21" s="16" t="e">
        <f t="shared" si="26"/>
        <v>#REF!</v>
      </c>
      <c r="BQ21" s="16" t="e">
        <f t="shared" si="26"/>
        <v>#REF!</v>
      </c>
      <c r="BR21" s="16" t="e">
        <f t="shared" si="26"/>
        <v>#REF!</v>
      </c>
      <c r="BS21" s="16" t="e">
        <f t="shared" si="26"/>
        <v>#REF!</v>
      </c>
      <c r="BT21" s="16" t="e">
        <f t="shared" si="26"/>
        <v>#REF!</v>
      </c>
      <c r="BU21" s="16" t="e">
        <f t="shared" si="26"/>
        <v>#REF!</v>
      </c>
      <c r="BV21" s="16" t="e">
        <f t="shared" si="26"/>
        <v>#REF!</v>
      </c>
      <c r="BW21" s="16" t="e">
        <f t="shared" si="26"/>
        <v>#REF!</v>
      </c>
      <c r="BX21" s="16" t="e">
        <f t="shared" si="26"/>
        <v>#REF!</v>
      </c>
      <c r="BY21" s="16" t="e">
        <f t="shared" si="26"/>
        <v>#REF!</v>
      </c>
      <c r="BZ21" s="16" t="e">
        <f t="shared" si="26"/>
        <v>#REF!</v>
      </c>
      <c r="CA21" s="16" t="e">
        <f t="shared" si="26"/>
        <v>#REF!</v>
      </c>
      <c r="CB21" s="16" t="e">
        <f t="shared" si="26"/>
        <v>#REF!</v>
      </c>
      <c r="CC21" s="16" t="e">
        <f t="shared" si="26"/>
        <v>#REF!</v>
      </c>
      <c r="CD21" s="16" t="e">
        <f t="shared" si="26"/>
        <v>#REF!</v>
      </c>
      <c r="CE21" s="16" t="e">
        <f t="shared" si="26"/>
        <v>#REF!</v>
      </c>
      <c r="CF21" s="16" t="e">
        <f t="shared" si="26"/>
        <v>#REF!</v>
      </c>
      <c r="CG21" s="16" t="e">
        <f t="shared" si="26"/>
        <v>#REF!</v>
      </c>
      <c r="CH21" s="16" t="e">
        <f t="shared" si="26"/>
        <v>#REF!</v>
      </c>
      <c r="CI21" s="16" t="e">
        <f t="shared" si="26"/>
        <v>#REF!</v>
      </c>
      <c r="CJ21" s="16" t="e">
        <f t="shared" si="26"/>
        <v>#REF!</v>
      </c>
      <c r="CK21" s="16" t="e">
        <f t="shared" si="26"/>
        <v>#REF!</v>
      </c>
      <c r="CL21" s="16" t="e">
        <f t="shared" si="26"/>
        <v>#REF!</v>
      </c>
      <c r="CM21" s="16" t="e">
        <f t="shared" si="26"/>
        <v>#REF!</v>
      </c>
      <c r="CN21" s="16" t="e">
        <f t="shared" si="26"/>
        <v>#REF!</v>
      </c>
      <c r="CO21" s="16" t="e">
        <f t="shared" si="26"/>
        <v>#REF!</v>
      </c>
      <c r="CP21" s="16" t="e">
        <f t="shared" si="26"/>
        <v>#REF!</v>
      </c>
      <c r="CQ21" s="16" t="e">
        <f t="shared" si="26"/>
        <v>#REF!</v>
      </c>
      <c r="CR21" s="16" t="e">
        <f t="shared" si="26"/>
        <v>#REF!</v>
      </c>
      <c r="CS21" s="16" t="e">
        <f t="shared" si="26"/>
        <v>#REF!</v>
      </c>
      <c r="CT21" s="16" t="e">
        <f t="shared" si="26"/>
        <v>#REF!</v>
      </c>
      <c r="CU21" s="16" t="e">
        <f t="shared" si="26"/>
        <v>#REF!</v>
      </c>
      <c r="CV21" s="16" t="e">
        <f t="shared" si="26"/>
        <v>#REF!</v>
      </c>
      <c r="CW21" s="16" t="e">
        <f t="shared" si="26"/>
        <v>#REF!</v>
      </c>
      <c r="CX21" s="16" t="e">
        <f t="shared" si="26"/>
        <v>#REF!</v>
      </c>
      <c r="CY21" s="16" t="e">
        <f t="shared" si="26"/>
        <v>#REF!</v>
      </c>
      <c r="CZ21" s="16" t="e">
        <f t="shared" si="26"/>
        <v>#REF!</v>
      </c>
      <c r="DA21" s="16" t="e">
        <f t="shared" si="26"/>
        <v>#REF!</v>
      </c>
      <c r="DB21" s="16" t="e">
        <f t="shared" si="26"/>
        <v>#REF!</v>
      </c>
      <c r="DC21" s="16" t="e">
        <f t="shared" si="26"/>
        <v>#REF!</v>
      </c>
      <c r="DD21" s="16" t="e">
        <f t="shared" si="26"/>
        <v>#REF!</v>
      </c>
      <c r="DE21" s="16" t="e">
        <f t="shared" si="26"/>
        <v>#REF!</v>
      </c>
      <c r="DF21" s="16" t="e">
        <f t="shared" si="26"/>
        <v>#REF!</v>
      </c>
      <c r="DG21" s="16" t="e">
        <f t="shared" si="26"/>
        <v>#REF!</v>
      </c>
      <c r="DH21" s="16" t="e">
        <f t="shared" si="26"/>
        <v>#REF!</v>
      </c>
      <c r="DI21" s="16" t="e">
        <f t="shared" si="26"/>
        <v>#REF!</v>
      </c>
      <c r="DJ21" s="16" t="e">
        <f t="shared" si="26"/>
        <v>#REF!</v>
      </c>
      <c r="DK21" s="16" t="e">
        <f t="shared" si="26"/>
        <v>#REF!</v>
      </c>
      <c r="DL21" s="16" t="e">
        <f t="shared" si="26"/>
        <v>#REF!</v>
      </c>
      <c r="DM21" s="16" t="e">
        <f t="shared" si="26"/>
        <v>#REF!</v>
      </c>
      <c r="DN21" s="16" t="e">
        <f t="shared" si="26"/>
        <v>#REF!</v>
      </c>
      <c r="DO21" s="16" t="e">
        <f t="shared" si="26"/>
        <v>#REF!</v>
      </c>
      <c r="DP21" s="16" t="e">
        <f t="shared" si="26"/>
        <v>#REF!</v>
      </c>
      <c r="DQ21" s="47" t="e">
        <f t="shared" si="26"/>
        <v>#REF!</v>
      </c>
      <c r="DR21" s="47" t="e">
        <f t="shared" si="26"/>
        <v>#REF!</v>
      </c>
      <c r="DS21" s="47" t="e">
        <f t="shared" si="26"/>
        <v>#REF!</v>
      </c>
    </row>
    <row r="22" spans="2:123" s="19" customFormat="1" x14ac:dyDescent="0.45">
      <c r="B22" s="19" t="s">
        <v>37</v>
      </c>
      <c r="C22" s="29" t="e">
        <f>SUM($C21:C21)</f>
        <v>#REF!</v>
      </c>
      <c r="D22" s="29" t="e">
        <f>SUM($C21:D21)</f>
        <v>#REF!</v>
      </c>
      <c r="E22" s="29" t="e">
        <f>SUM($C21:E21)</f>
        <v>#REF!</v>
      </c>
      <c r="F22" s="29" t="e">
        <f>SUM($C21:F21)</f>
        <v>#REF!</v>
      </c>
      <c r="G22" s="29" t="e">
        <f>SUM($C21:G21)</f>
        <v>#REF!</v>
      </c>
      <c r="H22" s="29" t="e">
        <f>SUM($C21:H21)</f>
        <v>#REF!</v>
      </c>
      <c r="I22" s="29" t="e">
        <f>SUM($C21:I21)</f>
        <v>#REF!</v>
      </c>
      <c r="J22" s="29" t="e">
        <f>SUM($C21:J21)</f>
        <v>#REF!</v>
      </c>
      <c r="K22" s="29" t="e">
        <f>SUM($C21:K21)</f>
        <v>#REF!</v>
      </c>
      <c r="L22" s="29" t="e">
        <f>SUM($C21:L21)</f>
        <v>#REF!</v>
      </c>
      <c r="M22" s="29" t="e">
        <f>SUM($C21:M21)</f>
        <v>#REF!</v>
      </c>
      <c r="N22" s="29" t="e">
        <f>SUM($C21:N21)</f>
        <v>#REF!</v>
      </c>
      <c r="O22" s="29" t="e">
        <f>SUM($C21:O21)</f>
        <v>#REF!</v>
      </c>
      <c r="P22" s="29" t="e">
        <f>SUM($C21:P21)</f>
        <v>#REF!</v>
      </c>
      <c r="Q22" s="29" t="e">
        <f>SUM($C21:Q21)</f>
        <v>#REF!</v>
      </c>
      <c r="R22" s="29" t="e">
        <f>SUM($C21:R21)</f>
        <v>#REF!</v>
      </c>
      <c r="S22" s="29" t="e">
        <f>SUM($C21:S21)</f>
        <v>#REF!</v>
      </c>
      <c r="T22" s="29" t="e">
        <f>SUM($C21:T21)</f>
        <v>#REF!</v>
      </c>
      <c r="U22" s="29" t="e">
        <f>SUM($C21:U21)</f>
        <v>#REF!</v>
      </c>
      <c r="V22" s="29" t="e">
        <f>SUM($C21:V21)</f>
        <v>#REF!</v>
      </c>
      <c r="W22" s="29" t="e">
        <f>SUM($C21:W21)</f>
        <v>#REF!</v>
      </c>
      <c r="X22" s="29" t="e">
        <f>SUM($C21:X21)</f>
        <v>#REF!</v>
      </c>
      <c r="Y22" s="29" t="e">
        <f>SUM($C21:Y21)</f>
        <v>#REF!</v>
      </c>
      <c r="Z22" s="29" t="e">
        <f>SUM($C21:Z21)</f>
        <v>#REF!</v>
      </c>
      <c r="AA22" s="29" t="e">
        <f>SUM($C21:AA21)</f>
        <v>#REF!</v>
      </c>
      <c r="AB22" s="29" t="e">
        <f>SUM($C21:AB21)</f>
        <v>#REF!</v>
      </c>
      <c r="AC22" s="29" t="e">
        <f>SUM($C21:AC21)</f>
        <v>#REF!</v>
      </c>
      <c r="AD22" s="29" t="e">
        <f>SUM($C21:AD21)</f>
        <v>#REF!</v>
      </c>
      <c r="AE22" s="29" t="e">
        <f>SUM($C21:AE21)</f>
        <v>#REF!</v>
      </c>
      <c r="AF22" s="29" t="e">
        <f>SUM($C21:AF21)</f>
        <v>#REF!</v>
      </c>
      <c r="AG22" s="29" t="e">
        <f>SUM($C21:AG21)</f>
        <v>#REF!</v>
      </c>
      <c r="AH22" s="29" t="e">
        <f>SUM($C21:AH21)</f>
        <v>#REF!</v>
      </c>
      <c r="AI22" s="29" t="e">
        <f>SUM($C21:AI21)</f>
        <v>#REF!</v>
      </c>
      <c r="AJ22" s="29" t="e">
        <f>SUM($C21:AJ21)</f>
        <v>#REF!</v>
      </c>
      <c r="AK22" s="29" t="e">
        <f>SUM($C21:AK21)</f>
        <v>#REF!</v>
      </c>
      <c r="AL22" s="29" t="e">
        <f>SUM($C21:AL21)</f>
        <v>#REF!</v>
      </c>
      <c r="AM22" s="29" t="e">
        <f>SUM($C21:AM21)</f>
        <v>#REF!</v>
      </c>
      <c r="AN22" s="29" t="e">
        <f>SUM($C21:AN21)</f>
        <v>#REF!</v>
      </c>
      <c r="AO22" s="29" t="e">
        <f>SUM($C21:AO21)</f>
        <v>#REF!</v>
      </c>
      <c r="AP22" s="29" t="e">
        <f>SUM($C21:AP21)</f>
        <v>#REF!</v>
      </c>
      <c r="AQ22" s="29" t="e">
        <f>SUM($C21:AQ21)</f>
        <v>#REF!</v>
      </c>
      <c r="AR22" s="29" t="e">
        <f>SUM($C21:AR21)</f>
        <v>#REF!</v>
      </c>
      <c r="AS22" s="29" t="e">
        <f>SUM($C21:AS21)</f>
        <v>#REF!</v>
      </c>
      <c r="AT22" s="29" t="e">
        <f>SUM($C21:AT21)</f>
        <v>#REF!</v>
      </c>
      <c r="AU22" s="29" t="e">
        <f>SUM($C21:AU21)</f>
        <v>#REF!</v>
      </c>
      <c r="AV22" s="29" t="e">
        <f>SUM($C21:AV21)</f>
        <v>#REF!</v>
      </c>
      <c r="AW22" s="29" t="e">
        <f>SUM($C21:AW21)</f>
        <v>#REF!</v>
      </c>
      <c r="AX22" s="29" t="e">
        <f>SUM($C21:AX21)</f>
        <v>#REF!</v>
      </c>
      <c r="AY22" s="29" t="e">
        <f>SUM($C21:AY21)</f>
        <v>#REF!</v>
      </c>
      <c r="AZ22" s="29" t="e">
        <f>SUM($C21:AZ21)</f>
        <v>#REF!</v>
      </c>
      <c r="BA22" s="29" t="e">
        <f>SUM($C21:BA21)</f>
        <v>#REF!</v>
      </c>
      <c r="BB22" s="29" t="e">
        <f>SUM($C21:BB21)</f>
        <v>#REF!</v>
      </c>
      <c r="BC22" s="29" t="e">
        <f>SUM($C21:BC21)</f>
        <v>#REF!</v>
      </c>
      <c r="BD22" s="29" t="e">
        <f>SUM($C21:BD21)</f>
        <v>#REF!</v>
      </c>
      <c r="BE22" s="29" t="e">
        <f>SUM($C21:BE21)</f>
        <v>#REF!</v>
      </c>
      <c r="BF22" s="29" t="e">
        <f>SUM($C21:BF21)</f>
        <v>#REF!</v>
      </c>
      <c r="BG22" s="29" t="e">
        <f>SUM($C21:BG21)</f>
        <v>#REF!</v>
      </c>
      <c r="BH22" s="29" t="e">
        <f>SUM($C21:BH21)</f>
        <v>#REF!</v>
      </c>
      <c r="BI22" s="29" t="e">
        <f>SUM($C21:BI21)</f>
        <v>#REF!</v>
      </c>
      <c r="BJ22" s="29" t="e">
        <f>SUM($C21:BJ21)</f>
        <v>#REF!</v>
      </c>
      <c r="BK22" s="29" t="e">
        <f>SUM($C21:BK21)</f>
        <v>#REF!</v>
      </c>
      <c r="BL22" s="29" t="e">
        <f>SUM($C21:BL21)</f>
        <v>#REF!</v>
      </c>
      <c r="BM22" s="29" t="e">
        <f>SUM($C21:BM21)</f>
        <v>#REF!</v>
      </c>
      <c r="BN22" s="29" t="e">
        <f>SUM($C21:BN21)</f>
        <v>#REF!</v>
      </c>
      <c r="BO22" s="29" t="e">
        <f>SUM($C21:BO21)</f>
        <v>#REF!</v>
      </c>
      <c r="BP22" s="29" t="e">
        <f>SUM($C21:BP21)</f>
        <v>#REF!</v>
      </c>
      <c r="BQ22" s="29" t="e">
        <f>SUM($C21:BQ21)</f>
        <v>#REF!</v>
      </c>
      <c r="BR22" s="29" t="e">
        <f>SUM($C21:BR21)</f>
        <v>#REF!</v>
      </c>
      <c r="BS22" s="29" t="e">
        <f>SUM($C21:BS21)</f>
        <v>#REF!</v>
      </c>
      <c r="BT22" s="29" t="e">
        <f>SUM($C21:BT21)</f>
        <v>#REF!</v>
      </c>
      <c r="BU22" s="29" t="e">
        <f>SUM($C21:BU21)</f>
        <v>#REF!</v>
      </c>
      <c r="BV22" s="29" t="e">
        <f>SUM($C21:BV21)</f>
        <v>#REF!</v>
      </c>
      <c r="BW22" s="29" t="e">
        <f>SUM($C21:BW21)</f>
        <v>#REF!</v>
      </c>
      <c r="BX22" s="29" t="e">
        <f>SUM($C21:BX21)</f>
        <v>#REF!</v>
      </c>
      <c r="BY22" s="29" t="e">
        <f>SUM($C21:BY21)</f>
        <v>#REF!</v>
      </c>
      <c r="BZ22" s="29" t="e">
        <f>SUM($C21:BZ21)</f>
        <v>#REF!</v>
      </c>
      <c r="CA22" s="29" t="e">
        <f>SUM($C21:CA21)</f>
        <v>#REF!</v>
      </c>
      <c r="CB22" s="29" t="e">
        <f>SUM($C21:CB21)</f>
        <v>#REF!</v>
      </c>
      <c r="CC22" s="29" t="e">
        <f>SUM($C21:CC21)</f>
        <v>#REF!</v>
      </c>
      <c r="CD22" s="29" t="e">
        <f>SUM($C21:CD21)</f>
        <v>#REF!</v>
      </c>
      <c r="CE22" s="29" t="e">
        <f>SUM($C21:CE21)</f>
        <v>#REF!</v>
      </c>
      <c r="CF22" s="29" t="e">
        <f>SUM($C21:CF21)</f>
        <v>#REF!</v>
      </c>
      <c r="CG22" s="29" t="e">
        <f>SUM($C21:CG21)</f>
        <v>#REF!</v>
      </c>
      <c r="CH22" s="29" t="e">
        <f>SUM($C21:CH21)</f>
        <v>#REF!</v>
      </c>
      <c r="CI22" s="29" t="e">
        <f>SUM($C21:CI21)</f>
        <v>#REF!</v>
      </c>
      <c r="CJ22" s="29" t="e">
        <f>SUM($C21:CJ21)</f>
        <v>#REF!</v>
      </c>
      <c r="CK22" s="29" t="e">
        <f>SUM($C21:CK21)</f>
        <v>#REF!</v>
      </c>
      <c r="CL22" s="29" t="e">
        <f>SUM($C21:CL21)</f>
        <v>#REF!</v>
      </c>
      <c r="CM22" s="29" t="e">
        <f>SUM($C21:CM21)</f>
        <v>#REF!</v>
      </c>
      <c r="CN22" s="29" t="e">
        <f>SUM($C21:CN21)</f>
        <v>#REF!</v>
      </c>
      <c r="CO22" s="29" t="e">
        <f>SUM($C21:CO21)</f>
        <v>#REF!</v>
      </c>
      <c r="CP22" s="29" t="e">
        <f>SUM($C21:CP21)</f>
        <v>#REF!</v>
      </c>
      <c r="CQ22" s="29" t="e">
        <f>SUM($C21:CQ21)</f>
        <v>#REF!</v>
      </c>
      <c r="CR22" s="29" t="e">
        <f>SUM($C21:CR21)</f>
        <v>#REF!</v>
      </c>
      <c r="CS22" s="29" t="e">
        <f>SUM($C21:CS21)</f>
        <v>#REF!</v>
      </c>
      <c r="CT22" s="29" t="e">
        <f>SUM($C21:CT21)</f>
        <v>#REF!</v>
      </c>
      <c r="CU22" s="29" t="e">
        <f>SUM($C21:CU21)</f>
        <v>#REF!</v>
      </c>
      <c r="CV22" s="29" t="e">
        <f>SUM($C21:CV21)</f>
        <v>#REF!</v>
      </c>
      <c r="CW22" s="29" t="e">
        <f>SUM($C21:CW21)</f>
        <v>#REF!</v>
      </c>
      <c r="CX22" s="29" t="e">
        <f>SUM($C21:CX21)</f>
        <v>#REF!</v>
      </c>
      <c r="CY22" s="29" t="e">
        <f>SUM($C21:CY21)</f>
        <v>#REF!</v>
      </c>
      <c r="CZ22" s="29" t="e">
        <f>SUM($C21:CZ21)</f>
        <v>#REF!</v>
      </c>
      <c r="DA22" s="29" t="e">
        <f>SUM($C21:DA21)</f>
        <v>#REF!</v>
      </c>
      <c r="DB22" s="29" t="e">
        <f>SUM($C21:DB21)</f>
        <v>#REF!</v>
      </c>
      <c r="DC22" s="29" t="e">
        <f>SUM($C21:DC21)</f>
        <v>#REF!</v>
      </c>
      <c r="DD22" s="29" t="e">
        <f>SUM($C21:DD21)</f>
        <v>#REF!</v>
      </c>
      <c r="DE22" s="29" t="e">
        <f>SUM($C21:DE21)</f>
        <v>#REF!</v>
      </c>
      <c r="DF22" s="29" t="e">
        <f>SUM($C21:DF21)</f>
        <v>#REF!</v>
      </c>
      <c r="DG22" s="29" t="e">
        <f>SUM($C21:DG21)</f>
        <v>#REF!</v>
      </c>
      <c r="DH22" s="29" t="e">
        <f>SUM($C21:DH21)</f>
        <v>#REF!</v>
      </c>
      <c r="DI22" s="29" t="e">
        <f>SUM($C21:DI21)</f>
        <v>#REF!</v>
      </c>
      <c r="DJ22" s="29" t="e">
        <f>SUM($C21:DJ21)</f>
        <v>#REF!</v>
      </c>
      <c r="DK22" s="29" t="e">
        <f>SUM($C21:DK21)</f>
        <v>#REF!</v>
      </c>
      <c r="DL22" s="29" t="e">
        <f>SUM($C21:DL21)</f>
        <v>#REF!</v>
      </c>
      <c r="DM22" s="29" t="e">
        <f>SUM($C21:DM21)</f>
        <v>#REF!</v>
      </c>
      <c r="DN22" s="29" t="e">
        <f>SUM($C21:DN21)</f>
        <v>#REF!</v>
      </c>
      <c r="DO22" s="29" t="e">
        <f>SUM($C21:DO21)</f>
        <v>#REF!</v>
      </c>
      <c r="DP22" s="29" t="e">
        <f>SUM($C21:DP21)</f>
        <v>#REF!</v>
      </c>
      <c r="DQ22" s="45" t="e">
        <f>SUM($C21:DQ21)</f>
        <v>#REF!</v>
      </c>
      <c r="DR22" s="45" t="e">
        <f>SUM($C21:DR21)</f>
        <v>#REF!</v>
      </c>
      <c r="DS22" s="45" t="e">
        <f>SUM($C21:DS21)</f>
        <v>#REF!</v>
      </c>
    </row>
    <row r="23" spans="2:123" ht="9" customHeight="1" x14ac:dyDescent="0.45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47"/>
      <c r="DR23" s="47"/>
      <c r="DS23" s="47"/>
    </row>
    <row r="24" spans="2:123" x14ac:dyDescent="0.45">
      <c r="B24" s="1" t="s">
        <v>21</v>
      </c>
      <c r="C24" s="16"/>
      <c r="D24" s="30" t="e">
        <f>'ChatSnap Data'!#REF!</f>
        <v>#REF!</v>
      </c>
      <c r="E24" s="16" t="e">
        <f>D24</f>
        <v>#REF!</v>
      </c>
      <c r="F24" s="16" t="e">
        <f t="shared" ref="F24:U25" si="27">E24</f>
        <v>#REF!</v>
      </c>
      <c r="G24" s="16" t="e">
        <f t="shared" si="27"/>
        <v>#REF!</v>
      </c>
      <c r="H24" s="16" t="e">
        <f t="shared" si="27"/>
        <v>#REF!</v>
      </c>
      <c r="I24" s="16" t="e">
        <f t="shared" si="27"/>
        <v>#REF!</v>
      </c>
      <c r="J24" s="16" t="e">
        <f t="shared" si="27"/>
        <v>#REF!</v>
      </c>
      <c r="K24" s="16" t="e">
        <f t="shared" si="27"/>
        <v>#REF!</v>
      </c>
      <c r="L24" s="16" t="e">
        <f t="shared" si="27"/>
        <v>#REF!</v>
      </c>
      <c r="M24" s="16" t="e">
        <f t="shared" si="27"/>
        <v>#REF!</v>
      </c>
      <c r="N24" s="16" t="e">
        <f t="shared" si="27"/>
        <v>#REF!</v>
      </c>
      <c r="O24" s="16" t="e">
        <f t="shared" si="27"/>
        <v>#REF!</v>
      </c>
      <c r="P24" s="16" t="e">
        <f t="shared" si="27"/>
        <v>#REF!</v>
      </c>
      <c r="Q24" s="16" t="e">
        <f t="shared" si="27"/>
        <v>#REF!</v>
      </c>
      <c r="R24" s="16" t="e">
        <f t="shared" si="27"/>
        <v>#REF!</v>
      </c>
      <c r="S24" s="16" t="e">
        <f t="shared" si="27"/>
        <v>#REF!</v>
      </c>
      <c r="T24" s="16" t="e">
        <f t="shared" si="27"/>
        <v>#REF!</v>
      </c>
      <c r="U24" s="16" t="e">
        <f t="shared" si="27"/>
        <v>#REF!</v>
      </c>
      <c r="V24" s="16" t="e">
        <f t="shared" ref="V24:CG25" si="28">U24</f>
        <v>#REF!</v>
      </c>
      <c r="W24" s="16" t="e">
        <f t="shared" si="28"/>
        <v>#REF!</v>
      </c>
      <c r="X24" s="16" t="e">
        <f t="shared" si="28"/>
        <v>#REF!</v>
      </c>
      <c r="Y24" s="16" t="e">
        <f t="shared" si="28"/>
        <v>#REF!</v>
      </c>
      <c r="Z24" s="16" t="e">
        <f t="shared" si="28"/>
        <v>#REF!</v>
      </c>
      <c r="AA24" s="16" t="e">
        <f t="shared" si="28"/>
        <v>#REF!</v>
      </c>
      <c r="AB24" s="16" t="e">
        <f t="shared" si="28"/>
        <v>#REF!</v>
      </c>
      <c r="AC24" s="16" t="e">
        <f t="shared" si="28"/>
        <v>#REF!</v>
      </c>
      <c r="AD24" s="16" t="e">
        <f t="shared" si="28"/>
        <v>#REF!</v>
      </c>
      <c r="AE24" s="16" t="e">
        <f t="shared" si="28"/>
        <v>#REF!</v>
      </c>
      <c r="AF24" s="16" t="e">
        <f t="shared" si="28"/>
        <v>#REF!</v>
      </c>
      <c r="AG24" s="16" t="e">
        <f t="shared" si="28"/>
        <v>#REF!</v>
      </c>
      <c r="AH24" s="16" t="e">
        <f t="shared" si="28"/>
        <v>#REF!</v>
      </c>
      <c r="AI24" s="16" t="e">
        <f t="shared" si="28"/>
        <v>#REF!</v>
      </c>
      <c r="AJ24" s="16" t="e">
        <f t="shared" si="28"/>
        <v>#REF!</v>
      </c>
      <c r="AK24" s="16" t="e">
        <f t="shared" si="28"/>
        <v>#REF!</v>
      </c>
      <c r="AL24" s="16" t="e">
        <f t="shared" si="28"/>
        <v>#REF!</v>
      </c>
      <c r="AM24" s="16" t="e">
        <f t="shared" si="28"/>
        <v>#REF!</v>
      </c>
      <c r="AN24" s="16" t="e">
        <f t="shared" si="28"/>
        <v>#REF!</v>
      </c>
      <c r="AO24" s="16" t="e">
        <f t="shared" si="28"/>
        <v>#REF!</v>
      </c>
      <c r="AP24" s="16" t="e">
        <f t="shared" si="28"/>
        <v>#REF!</v>
      </c>
      <c r="AQ24" s="16" t="e">
        <f t="shared" si="28"/>
        <v>#REF!</v>
      </c>
      <c r="AR24" s="16" t="e">
        <f t="shared" si="28"/>
        <v>#REF!</v>
      </c>
      <c r="AS24" s="16" t="e">
        <f t="shared" si="28"/>
        <v>#REF!</v>
      </c>
      <c r="AT24" s="16" t="e">
        <f t="shared" si="28"/>
        <v>#REF!</v>
      </c>
      <c r="AU24" s="16" t="e">
        <f t="shared" si="28"/>
        <v>#REF!</v>
      </c>
      <c r="AV24" s="16" t="e">
        <f t="shared" si="28"/>
        <v>#REF!</v>
      </c>
      <c r="AW24" s="16" t="e">
        <f t="shared" si="28"/>
        <v>#REF!</v>
      </c>
      <c r="AX24" s="16" t="e">
        <f t="shared" si="28"/>
        <v>#REF!</v>
      </c>
      <c r="AY24" s="16" t="e">
        <f t="shared" si="28"/>
        <v>#REF!</v>
      </c>
      <c r="AZ24" s="16" t="e">
        <f t="shared" si="28"/>
        <v>#REF!</v>
      </c>
      <c r="BA24" s="16" t="e">
        <f t="shared" si="28"/>
        <v>#REF!</v>
      </c>
      <c r="BB24" s="16" t="e">
        <f t="shared" si="28"/>
        <v>#REF!</v>
      </c>
      <c r="BC24" s="16" t="e">
        <f t="shared" si="28"/>
        <v>#REF!</v>
      </c>
      <c r="BD24" s="16" t="e">
        <f t="shared" si="28"/>
        <v>#REF!</v>
      </c>
      <c r="BE24" s="16" t="e">
        <f t="shared" si="28"/>
        <v>#REF!</v>
      </c>
      <c r="BF24" s="16" t="e">
        <f t="shared" si="28"/>
        <v>#REF!</v>
      </c>
      <c r="BG24" s="16" t="e">
        <f t="shared" si="28"/>
        <v>#REF!</v>
      </c>
      <c r="BH24" s="16" t="e">
        <f t="shared" si="28"/>
        <v>#REF!</v>
      </c>
      <c r="BI24" s="16" t="e">
        <f t="shared" si="28"/>
        <v>#REF!</v>
      </c>
      <c r="BJ24" s="16" t="e">
        <f t="shared" si="28"/>
        <v>#REF!</v>
      </c>
      <c r="BK24" s="16" t="e">
        <f t="shared" si="28"/>
        <v>#REF!</v>
      </c>
      <c r="BL24" s="16" t="e">
        <f t="shared" si="28"/>
        <v>#REF!</v>
      </c>
      <c r="BM24" s="16" t="e">
        <f t="shared" si="28"/>
        <v>#REF!</v>
      </c>
      <c r="BN24" s="16" t="e">
        <f t="shared" si="28"/>
        <v>#REF!</v>
      </c>
      <c r="BO24" s="16" t="e">
        <f t="shared" si="28"/>
        <v>#REF!</v>
      </c>
      <c r="BP24" s="16" t="e">
        <f t="shared" si="28"/>
        <v>#REF!</v>
      </c>
      <c r="BQ24" s="16" t="e">
        <f t="shared" si="28"/>
        <v>#REF!</v>
      </c>
      <c r="BR24" s="16" t="e">
        <f t="shared" si="28"/>
        <v>#REF!</v>
      </c>
      <c r="BS24" s="16" t="e">
        <f t="shared" si="28"/>
        <v>#REF!</v>
      </c>
      <c r="BT24" s="16" t="e">
        <f t="shared" si="28"/>
        <v>#REF!</v>
      </c>
      <c r="BU24" s="16" t="e">
        <f t="shared" si="28"/>
        <v>#REF!</v>
      </c>
      <c r="BV24" s="16" t="e">
        <f t="shared" si="28"/>
        <v>#REF!</v>
      </c>
      <c r="BW24" s="16" t="e">
        <f t="shared" si="28"/>
        <v>#REF!</v>
      </c>
      <c r="BX24" s="16" t="e">
        <f t="shared" si="28"/>
        <v>#REF!</v>
      </c>
      <c r="BY24" s="16" t="e">
        <f t="shared" si="28"/>
        <v>#REF!</v>
      </c>
      <c r="BZ24" s="16" t="e">
        <f t="shared" si="28"/>
        <v>#REF!</v>
      </c>
      <c r="CA24" s="16" t="e">
        <f t="shared" si="28"/>
        <v>#REF!</v>
      </c>
      <c r="CB24" s="16" t="e">
        <f t="shared" si="28"/>
        <v>#REF!</v>
      </c>
      <c r="CC24" s="16" t="e">
        <f t="shared" si="28"/>
        <v>#REF!</v>
      </c>
      <c r="CD24" s="16" t="e">
        <f t="shared" si="28"/>
        <v>#REF!</v>
      </c>
      <c r="CE24" s="16" t="e">
        <f t="shared" si="28"/>
        <v>#REF!</v>
      </c>
      <c r="CF24" s="16" t="e">
        <f t="shared" si="28"/>
        <v>#REF!</v>
      </c>
      <c r="CG24" s="16" t="e">
        <f t="shared" si="28"/>
        <v>#REF!</v>
      </c>
      <c r="CH24" s="16" t="e">
        <f t="shared" ref="CH24:CW25" si="29">CG24</f>
        <v>#REF!</v>
      </c>
      <c r="CI24" s="16" t="e">
        <f t="shared" si="29"/>
        <v>#REF!</v>
      </c>
      <c r="CJ24" s="16" t="e">
        <f t="shared" si="29"/>
        <v>#REF!</v>
      </c>
      <c r="CK24" s="16" t="e">
        <f t="shared" si="29"/>
        <v>#REF!</v>
      </c>
      <c r="CL24" s="16" t="e">
        <f t="shared" si="29"/>
        <v>#REF!</v>
      </c>
      <c r="CM24" s="16" t="e">
        <f t="shared" si="29"/>
        <v>#REF!</v>
      </c>
      <c r="CN24" s="16" t="e">
        <f t="shared" si="29"/>
        <v>#REF!</v>
      </c>
      <c r="CO24" s="16" t="e">
        <f t="shared" si="29"/>
        <v>#REF!</v>
      </c>
      <c r="CP24" s="16" t="e">
        <f t="shared" si="29"/>
        <v>#REF!</v>
      </c>
      <c r="CQ24" s="16" t="e">
        <f t="shared" si="29"/>
        <v>#REF!</v>
      </c>
      <c r="CR24" s="16" t="e">
        <f t="shared" si="29"/>
        <v>#REF!</v>
      </c>
      <c r="CS24" s="16" t="e">
        <f t="shared" si="29"/>
        <v>#REF!</v>
      </c>
      <c r="CT24" s="16" t="e">
        <f t="shared" si="29"/>
        <v>#REF!</v>
      </c>
      <c r="CU24" s="16" t="e">
        <f t="shared" si="29"/>
        <v>#REF!</v>
      </c>
      <c r="CV24" s="16" t="e">
        <f t="shared" si="29"/>
        <v>#REF!</v>
      </c>
      <c r="CW24" s="16" t="e">
        <f t="shared" si="29"/>
        <v>#REF!</v>
      </c>
      <c r="CX24" s="16" t="e">
        <f t="shared" ref="CX24:DM25" si="30">CW24</f>
        <v>#REF!</v>
      </c>
      <c r="CY24" s="16" t="e">
        <f t="shared" si="30"/>
        <v>#REF!</v>
      </c>
      <c r="CZ24" s="16" t="e">
        <f t="shared" si="30"/>
        <v>#REF!</v>
      </c>
      <c r="DA24" s="16" t="e">
        <f t="shared" si="30"/>
        <v>#REF!</v>
      </c>
      <c r="DB24" s="16" t="e">
        <f t="shared" si="30"/>
        <v>#REF!</v>
      </c>
      <c r="DC24" s="16" t="e">
        <f t="shared" si="30"/>
        <v>#REF!</v>
      </c>
      <c r="DD24" s="16" t="e">
        <f t="shared" si="30"/>
        <v>#REF!</v>
      </c>
      <c r="DE24" s="16" t="e">
        <f t="shared" si="30"/>
        <v>#REF!</v>
      </c>
      <c r="DF24" s="16" t="e">
        <f t="shared" si="30"/>
        <v>#REF!</v>
      </c>
      <c r="DG24" s="16" t="e">
        <f t="shared" si="30"/>
        <v>#REF!</v>
      </c>
      <c r="DH24" s="16" t="e">
        <f t="shared" si="30"/>
        <v>#REF!</v>
      </c>
      <c r="DI24" s="16" t="e">
        <f t="shared" si="30"/>
        <v>#REF!</v>
      </c>
      <c r="DJ24" s="16" t="e">
        <f t="shared" si="30"/>
        <v>#REF!</v>
      </c>
      <c r="DK24" s="16" t="e">
        <f t="shared" si="30"/>
        <v>#REF!</v>
      </c>
      <c r="DL24" s="16" t="e">
        <f t="shared" si="30"/>
        <v>#REF!</v>
      </c>
      <c r="DM24" s="16" t="e">
        <f t="shared" si="30"/>
        <v>#REF!</v>
      </c>
      <c r="DN24" s="16" t="e">
        <f t="shared" ref="DN24:DS25" si="31">DM24</f>
        <v>#REF!</v>
      </c>
      <c r="DO24" s="16" t="e">
        <f t="shared" si="31"/>
        <v>#REF!</v>
      </c>
      <c r="DP24" s="16" t="e">
        <f t="shared" si="31"/>
        <v>#REF!</v>
      </c>
      <c r="DQ24" s="47" t="e">
        <f t="shared" si="31"/>
        <v>#REF!</v>
      </c>
      <c r="DR24" s="47" t="e">
        <f t="shared" si="31"/>
        <v>#REF!</v>
      </c>
      <c r="DS24" s="47" t="e">
        <f t="shared" si="31"/>
        <v>#REF!</v>
      </c>
    </row>
    <row r="25" spans="2:123" x14ac:dyDescent="0.45">
      <c r="B25" s="1" t="s">
        <v>22</v>
      </c>
      <c r="C25" s="16"/>
      <c r="D25" s="30" t="e">
        <f>'ChatSnap Data'!#REF!</f>
        <v>#REF!</v>
      </c>
      <c r="E25" s="16" t="e">
        <f>D25</f>
        <v>#REF!</v>
      </c>
      <c r="F25" s="16" t="e">
        <f t="shared" si="27"/>
        <v>#REF!</v>
      </c>
      <c r="G25" s="16" t="e">
        <f t="shared" si="27"/>
        <v>#REF!</v>
      </c>
      <c r="H25" s="16" t="e">
        <f t="shared" si="27"/>
        <v>#REF!</v>
      </c>
      <c r="I25" s="16" t="e">
        <f t="shared" si="27"/>
        <v>#REF!</v>
      </c>
      <c r="J25" s="16" t="e">
        <f t="shared" si="27"/>
        <v>#REF!</v>
      </c>
      <c r="K25" s="16" t="e">
        <f t="shared" si="27"/>
        <v>#REF!</v>
      </c>
      <c r="L25" s="16" t="e">
        <f t="shared" si="27"/>
        <v>#REF!</v>
      </c>
      <c r="M25" s="16" t="e">
        <f t="shared" si="27"/>
        <v>#REF!</v>
      </c>
      <c r="N25" s="16" t="e">
        <f t="shared" si="27"/>
        <v>#REF!</v>
      </c>
      <c r="O25" s="16" t="e">
        <f t="shared" si="27"/>
        <v>#REF!</v>
      </c>
      <c r="P25" s="16" t="e">
        <f t="shared" si="27"/>
        <v>#REF!</v>
      </c>
      <c r="Q25" s="16" t="e">
        <f t="shared" si="27"/>
        <v>#REF!</v>
      </c>
      <c r="R25" s="16" t="e">
        <f t="shared" si="27"/>
        <v>#REF!</v>
      </c>
      <c r="S25" s="16" t="e">
        <f t="shared" si="27"/>
        <v>#REF!</v>
      </c>
      <c r="T25" s="16" t="e">
        <f t="shared" si="27"/>
        <v>#REF!</v>
      </c>
      <c r="U25" s="16" t="e">
        <f t="shared" si="27"/>
        <v>#REF!</v>
      </c>
      <c r="V25" s="16" t="e">
        <f t="shared" si="28"/>
        <v>#REF!</v>
      </c>
      <c r="W25" s="16" t="e">
        <f t="shared" si="28"/>
        <v>#REF!</v>
      </c>
      <c r="X25" s="16" t="e">
        <f t="shared" si="28"/>
        <v>#REF!</v>
      </c>
      <c r="Y25" s="16" t="e">
        <f t="shared" si="28"/>
        <v>#REF!</v>
      </c>
      <c r="Z25" s="16" t="e">
        <f t="shared" si="28"/>
        <v>#REF!</v>
      </c>
      <c r="AA25" s="16" t="e">
        <f t="shared" si="28"/>
        <v>#REF!</v>
      </c>
      <c r="AB25" s="16" t="e">
        <f t="shared" si="28"/>
        <v>#REF!</v>
      </c>
      <c r="AC25" s="16" t="e">
        <f t="shared" si="28"/>
        <v>#REF!</v>
      </c>
      <c r="AD25" s="16" t="e">
        <f t="shared" si="28"/>
        <v>#REF!</v>
      </c>
      <c r="AE25" s="16" t="e">
        <f t="shared" si="28"/>
        <v>#REF!</v>
      </c>
      <c r="AF25" s="16" t="e">
        <f t="shared" si="28"/>
        <v>#REF!</v>
      </c>
      <c r="AG25" s="16" t="e">
        <f t="shared" si="28"/>
        <v>#REF!</v>
      </c>
      <c r="AH25" s="16" t="e">
        <f t="shared" si="28"/>
        <v>#REF!</v>
      </c>
      <c r="AI25" s="16" t="e">
        <f t="shared" si="28"/>
        <v>#REF!</v>
      </c>
      <c r="AJ25" s="16" t="e">
        <f t="shared" si="28"/>
        <v>#REF!</v>
      </c>
      <c r="AK25" s="16" t="e">
        <f t="shared" si="28"/>
        <v>#REF!</v>
      </c>
      <c r="AL25" s="16" t="e">
        <f t="shared" si="28"/>
        <v>#REF!</v>
      </c>
      <c r="AM25" s="16" t="e">
        <f t="shared" si="28"/>
        <v>#REF!</v>
      </c>
      <c r="AN25" s="16" t="e">
        <f t="shared" si="28"/>
        <v>#REF!</v>
      </c>
      <c r="AO25" s="16" t="e">
        <f t="shared" si="28"/>
        <v>#REF!</v>
      </c>
      <c r="AP25" s="16" t="e">
        <f t="shared" si="28"/>
        <v>#REF!</v>
      </c>
      <c r="AQ25" s="16" t="e">
        <f t="shared" si="28"/>
        <v>#REF!</v>
      </c>
      <c r="AR25" s="16" t="e">
        <f t="shared" si="28"/>
        <v>#REF!</v>
      </c>
      <c r="AS25" s="16" t="e">
        <f t="shared" si="28"/>
        <v>#REF!</v>
      </c>
      <c r="AT25" s="16" t="e">
        <f t="shared" si="28"/>
        <v>#REF!</v>
      </c>
      <c r="AU25" s="16" t="e">
        <f t="shared" si="28"/>
        <v>#REF!</v>
      </c>
      <c r="AV25" s="16" t="e">
        <f t="shared" si="28"/>
        <v>#REF!</v>
      </c>
      <c r="AW25" s="16" t="e">
        <f t="shared" si="28"/>
        <v>#REF!</v>
      </c>
      <c r="AX25" s="16" t="e">
        <f t="shared" si="28"/>
        <v>#REF!</v>
      </c>
      <c r="AY25" s="16" t="e">
        <f t="shared" si="28"/>
        <v>#REF!</v>
      </c>
      <c r="AZ25" s="16" t="e">
        <f t="shared" si="28"/>
        <v>#REF!</v>
      </c>
      <c r="BA25" s="16" t="e">
        <f t="shared" si="28"/>
        <v>#REF!</v>
      </c>
      <c r="BB25" s="16" t="e">
        <f t="shared" si="28"/>
        <v>#REF!</v>
      </c>
      <c r="BC25" s="16" t="e">
        <f t="shared" si="28"/>
        <v>#REF!</v>
      </c>
      <c r="BD25" s="16" t="e">
        <f t="shared" si="28"/>
        <v>#REF!</v>
      </c>
      <c r="BE25" s="16" t="e">
        <f t="shared" si="28"/>
        <v>#REF!</v>
      </c>
      <c r="BF25" s="16" t="e">
        <f t="shared" si="28"/>
        <v>#REF!</v>
      </c>
      <c r="BG25" s="16" t="e">
        <f t="shared" si="28"/>
        <v>#REF!</v>
      </c>
      <c r="BH25" s="16" t="e">
        <f t="shared" si="28"/>
        <v>#REF!</v>
      </c>
      <c r="BI25" s="16" t="e">
        <f t="shared" si="28"/>
        <v>#REF!</v>
      </c>
      <c r="BJ25" s="16" t="e">
        <f t="shared" si="28"/>
        <v>#REF!</v>
      </c>
      <c r="BK25" s="16" t="e">
        <f t="shared" si="28"/>
        <v>#REF!</v>
      </c>
      <c r="BL25" s="16" t="e">
        <f t="shared" si="28"/>
        <v>#REF!</v>
      </c>
      <c r="BM25" s="16" t="e">
        <f t="shared" si="28"/>
        <v>#REF!</v>
      </c>
      <c r="BN25" s="16" t="e">
        <f t="shared" si="28"/>
        <v>#REF!</v>
      </c>
      <c r="BO25" s="16" t="e">
        <f t="shared" si="28"/>
        <v>#REF!</v>
      </c>
      <c r="BP25" s="16" t="e">
        <f t="shared" si="28"/>
        <v>#REF!</v>
      </c>
      <c r="BQ25" s="16" t="e">
        <f t="shared" si="28"/>
        <v>#REF!</v>
      </c>
      <c r="BR25" s="16" t="e">
        <f t="shared" si="28"/>
        <v>#REF!</v>
      </c>
      <c r="BS25" s="16" t="e">
        <f t="shared" si="28"/>
        <v>#REF!</v>
      </c>
      <c r="BT25" s="16" t="e">
        <f t="shared" si="28"/>
        <v>#REF!</v>
      </c>
      <c r="BU25" s="16" t="e">
        <f t="shared" si="28"/>
        <v>#REF!</v>
      </c>
      <c r="BV25" s="16" t="e">
        <f t="shared" si="28"/>
        <v>#REF!</v>
      </c>
      <c r="BW25" s="16" t="e">
        <f t="shared" si="28"/>
        <v>#REF!</v>
      </c>
      <c r="BX25" s="16" t="e">
        <f t="shared" si="28"/>
        <v>#REF!</v>
      </c>
      <c r="BY25" s="16" t="e">
        <f t="shared" si="28"/>
        <v>#REF!</v>
      </c>
      <c r="BZ25" s="16" t="e">
        <f t="shared" si="28"/>
        <v>#REF!</v>
      </c>
      <c r="CA25" s="16" t="e">
        <f t="shared" si="28"/>
        <v>#REF!</v>
      </c>
      <c r="CB25" s="16" t="e">
        <f t="shared" si="28"/>
        <v>#REF!</v>
      </c>
      <c r="CC25" s="16" t="e">
        <f t="shared" si="28"/>
        <v>#REF!</v>
      </c>
      <c r="CD25" s="16" t="e">
        <f t="shared" si="28"/>
        <v>#REF!</v>
      </c>
      <c r="CE25" s="16" t="e">
        <f t="shared" si="28"/>
        <v>#REF!</v>
      </c>
      <c r="CF25" s="16" t="e">
        <f t="shared" si="28"/>
        <v>#REF!</v>
      </c>
      <c r="CG25" s="16" t="e">
        <f t="shared" si="28"/>
        <v>#REF!</v>
      </c>
      <c r="CH25" s="16" t="e">
        <f t="shared" si="29"/>
        <v>#REF!</v>
      </c>
      <c r="CI25" s="16" t="e">
        <f t="shared" si="29"/>
        <v>#REF!</v>
      </c>
      <c r="CJ25" s="16" t="e">
        <f t="shared" si="29"/>
        <v>#REF!</v>
      </c>
      <c r="CK25" s="16" t="e">
        <f t="shared" si="29"/>
        <v>#REF!</v>
      </c>
      <c r="CL25" s="16" t="e">
        <f t="shared" si="29"/>
        <v>#REF!</v>
      </c>
      <c r="CM25" s="16" t="e">
        <f t="shared" si="29"/>
        <v>#REF!</v>
      </c>
      <c r="CN25" s="16" t="e">
        <f t="shared" si="29"/>
        <v>#REF!</v>
      </c>
      <c r="CO25" s="16" t="e">
        <f t="shared" si="29"/>
        <v>#REF!</v>
      </c>
      <c r="CP25" s="16" t="e">
        <f t="shared" si="29"/>
        <v>#REF!</v>
      </c>
      <c r="CQ25" s="16" t="e">
        <f t="shared" si="29"/>
        <v>#REF!</v>
      </c>
      <c r="CR25" s="16" t="e">
        <f t="shared" si="29"/>
        <v>#REF!</v>
      </c>
      <c r="CS25" s="16" t="e">
        <f t="shared" si="29"/>
        <v>#REF!</v>
      </c>
      <c r="CT25" s="16" t="e">
        <f t="shared" si="29"/>
        <v>#REF!</v>
      </c>
      <c r="CU25" s="16" t="e">
        <f t="shared" si="29"/>
        <v>#REF!</v>
      </c>
      <c r="CV25" s="16" t="e">
        <f t="shared" si="29"/>
        <v>#REF!</v>
      </c>
      <c r="CW25" s="16" t="e">
        <f t="shared" si="29"/>
        <v>#REF!</v>
      </c>
      <c r="CX25" s="16" t="e">
        <f t="shared" si="30"/>
        <v>#REF!</v>
      </c>
      <c r="CY25" s="16" t="e">
        <f t="shared" si="30"/>
        <v>#REF!</v>
      </c>
      <c r="CZ25" s="16" t="e">
        <f t="shared" si="30"/>
        <v>#REF!</v>
      </c>
      <c r="DA25" s="16" t="e">
        <f t="shared" si="30"/>
        <v>#REF!</v>
      </c>
      <c r="DB25" s="16" t="e">
        <f t="shared" si="30"/>
        <v>#REF!</v>
      </c>
      <c r="DC25" s="16" t="e">
        <f t="shared" si="30"/>
        <v>#REF!</v>
      </c>
      <c r="DD25" s="16" t="e">
        <f t="shared" si="30"/>
        <v>#REF!</v>
      </c>
      <c r="DE25" s="16" t="e">
        <f t="shared" si="30"/>
        <v>#REF!</v>
      </c>
      <c r="DF25" s="16" t="e">
        <f t="shared" si="30"/>
        <v>#REF!</v>
      </c>
      <c r="DG25" s="16" t="e">
        <f t="shared" si="30"/>
        <v>#REF!</v>
      </c>
      <c r="DH25" s="16" t="e">
        <f t="shared" si="30"/>
        <v>#REF!</v>
      </c>
      <c r="DI25" s="16" t="e">
        <f t="shared" si="30"/>
        <v>#REF!</v>
      </c>
      <c r="DJ25" s="16" t="e">
        <f t="shared" si="30"/>
        <v>#REF!</v>
      </c>
      <c r="DK25" s="16" t="e">
        <f t="shared" si="30"/>
        <v>#REF!</v>
      </c>
      <c r="DL25" s="16" t="e">
        <f t="shared" si="30"/>
        <v>#REF!</v>
      </c>
      <c r="DM25" s="16" t="e">
        <f t="shared" si="30"/>
        <v>#REF!</v>
      </c>
      <c r="DN25" s="16" t="e">
        <f t="shared" si="31"/>
        <v>#REF!</v>
      </c>
      <c r="DO25" s="16" t="e">
        <f t="shared" si="31"/>
        <v>#REF!</v>
      </c>
      <c r="DP25" s="16" t="e">
        <f t="shared" si="31"/>
        <v>#REF!</v>
      </c>
      <c r="DQ25" s="47" t="e">
        <f t="shared" si="31"/>
        <v>#REF!</v>
      </c>
      <c r="DR25" s="47" t="e">
        <f t="shared" si="31"/>
        <v>#REF!</v>
      </c>
      <c r="DS25" s="47" t="e">
        <f t="shared" si="31"/>
        <v>#REF!</v>
      </c>
    </row>
    <row r="26" spans="2:123" ht="9" customHeight="1" x14ac:dyDescent="0.45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47"/>
      <c r="DR26" s="47"/>
      <c r="DS26" s="47"/>
    </row>
    <row r="27" spans="2:123" x14ac:dyDescent="0.45">
      <c r="B27" s="1" t="s">
        <v>34</v>
      </c>
      <c r="C27" s="16" t="e">
        <f t="shared" ref="C27:BN27" si="32">C21-C24-C25</f>
        <v>#REF!</v>
      </c>
      <c r="D27" s="16" t="e">
        <f t="shared" si="32"/>
        <v>#REF!</v>
      </c>
      <c r="E27" s="16" t="e">
        <f t="shared" si="32"/>
        <v>#REF!</v>
      </c>
      <c r="F27" s="16" t="e">
        <f t="shared" si="32"/>
        <v>#REF!</v>
      </c>
      <c r="G27" s="16" t="e">
        <f t="shared" si="32"/>
        <v>#REF!</v>
      </c>
      <c r="H27" s="16" t="e">
        <f t="shared" si="32"/>
        <v>#REF!</v>
      </c>
      <c r="I27" s="16" t="e">
        <f t="shared" si="32"/>
        <v>#REF!</v>
      </c>
      <c r="J27" s="16" t="e">
        <f t="shared" si="32"/>
        <v>#REF!</v>
      </c>
      <c r="K27" s="16" t="e">
        <f t="shared" si="32"/>
        <v>#REF!</v>
      </c>
      <c r="L27" s="16" t="e">
        <f t="shared" si="32"/>
        <v>#REF!</v>
      </c>
      <c r="M27" s="16" t="e">
        <f t="shared" si="32"/>
        <v>#REF!</v>
      </c>
      <c r="N27" s="16" t="e">
        <f t="shared" si="32"/>
        <v>#REF!</v>
      </c>
      <c r="O27" s="16" t="e">
        <f t="shared" si="32"/>
        <v>#REF!</v>
      </c>
      <c r="P27" s="16" t="e">
        <f t="shared" si="32"/>
        <v>#REF!</v>
      </c>
      <c r="Q27" s="16" t="e">
        <f t="shared" si="32"/>
        <v>#REF!</v>
      </c>
      <c r="R27" s="16" t="e">
        <f t="shared" si="32"/>
        <v>#REF!</v>
      </c>
      <c r="S27" s="16" t="e">
        <f t="shared" si="32"/>
        <v>#REF!</v>
      </c>
      <c r="T27" s="16" t="e">
        <f t="shared" si="32"/>
        <v>#REF!</v>
      </c>
      <c r="U27" s="16" t="e">
        <f t="shared" si="32"/>
        <v>#REF!</v>
      </c>
      <c r="V27" s="16" t="e">
        <f t="shared" si="32"/>
        <v>#REF!</v>
      </c>
      <c r="W27" s="16" t="e">
        <f t="shared" si="32"/>
        <v>#REF!</v>
      </c>
      <c r="X27" s="16" t="e">
        <f t="shared" si="32"/>
        <v>#REF!</v>
      </c>
      <c r="Y27" s="16" t="e">
        <f t="shared" si="32"/>
        <v>#REF!</v>
      </c>
      <c r="Z27" s="16" t="e">
        <f t="shared" si="32"/>
        <v>#REF!</v>
      </c>
      <c r="AA27" s="16" t="e">
        <f t="shared" si="32"/>
        <v>#REF!</v>
      </c>
      <c r="AB27" s="16" t="e">
        <f t="shared" si="32"/>
        <v>#REF!</v>
      </c>
      <c r="AC27" s="16" t="e">
        <f t="shared" si="32"/>
        <v>#REF!</v>
      </c>
      <c r="AD27" s="16" t="e">
        <f t="shared" si="32"/>
        <v>#REF!</v>
      </c>
      <c r="AE27" s="16" t="e">
        <f t="shared" si="32"/>
        <v>#REF!</v>
      </c>
      <c r="AF27" s="16" t="e">
        <f t="shared" si="32"/>
        <v>#REF!</v>
      </c>
      <c r="AG27" s="16" t="e">
        <f t="shared" si="32"/>
        <v>#REF!</v>
      </c>
      <c r="AH27" s="16" t="e">
        <f t="shared" si="32"/>
        <v>#REF!</v>
      </c>
      <c r="AI27" s="16" t="e">
        <f t="shared" si="32"/>
        <v>#REF!</v>
      </c>
      <c r="AJ27" s="16" t="e">
        <f t="shared" si="32"/>
        <v>#REF!</v>
      </c>
      <c r="AK27" s="16" t="e">
        <f t="shared" si="32"/>
        <v>#REF!</v>
      </c>
      <c r="AL27" s="16" t="e">
        <f t="shared" si="32"/>
        <v>#REF!</v>
      </c>
      <c r="AM27" s="16" t="e">
        <f t="shared" si="32"/>
        <v>#REF!</v>
      </c>
      <c r="AN27" s="16" t="e">
        <f t="shared" si="32"/>
        <v>#REF!</v>
      </c>
      <c r="AO27" s="16" t="e">
        <f t="shared" si="32"/>
        <v>#REF!</v>
      </c>
      <c r="AP27" s="16" t="e">
        <f t="shared" si="32"/>
        <v>#REF!</v>
      </c>
      <c r="AQ27" s="16" t="e">
        <f t="shared" si="32"/>
        <v>#REF!</v>
      </c>
      <c r="AR27" s="16" t="e">
        <f t="shared" si="32"/>
        <v>#REF!</v>
      </c>
      <c r="AS27" s="16" t="e">
        <f t="shared" si="32"/>
        <v>#REF!</v>
      </c>
      <c r="AT27" s="16" t="e">
        <f t="shared" si="32"/>
        <v>#REF!</v>
      </c>
      <c r="AU27" s="16" t="e">
        <f t="shared" si="32"/>
        <v>#REF!</v>
      </c>
      <c r="AV27" s="16" t="e">
        <f t="shared" si="32"/>
        <v>#REF!</v>
      </c>
      <c r="AW27" s="16" t="e">
        <f t="shared" si="32"/>
        <v>#REF!</v>
      </c>
      <c r="AX27" s="16" t="e">
        <f t="shared" si="32"/>
        <v>#REF!</v>
      </c>
      <c r="AY27" s="16" t="e">
        <f t="shared" si="32"/>
        <v>#REF!</v>
      </c>
      <c r="AZ27" s="16" t="e">
        <f t="shared" si="32"/>
        <v>#REF!</v>
      </c>
      <c r="BA27" s="16" t="e">
        <f t="shared" si="32"/>
        <v>#REF!</v>
      </c>
      <c r="BB27" s="16" t="e">
        <f t="shared" si="32"/>
        <v>#REF!</v>
      </c>
      <c r="BC27" s="16" t="e">
        <f t="shared" si="32"/>
        <v>#REF!</v>
      </c>
      <c r="BD27" s="16" t="e">
        <f t="shared" si="32"/>
        <v>#REF!</v>
      </c>
      <c r="BE27" s="16" t="e">
        <f t="shared" si="32"/>
        <v>#REF!</v>
      </c>
      <c r="BF27" s="16" t="e">
        <f t="shared" si="32"/>
        <v>#REF!</v>
      </c>
      <c r="BG27" s="16" t="e">
        <f t="shared" si="32"/>
        <v>#REF!</v>
      </c>
      <c r="BH27" s="16" t="e">
        <f t="shared" si="32"/>
        <v>#REF!</v>
      </c>
      <c r="BI27" s="16" t="e">
        <f t="shared" si="32"/>
        <v>#REF!</v>
      </c>
      <c r="BJ27" s="16" t="e">
        <f t="shared" si="32"/>
        <v>#REF!</v>
      </c>
      <c r="BK27" s="16" t="e">
        <f t="shared" si="32"/>
        <v>#REF!</v>
      </c>
      <c r="BL27" s="16" t="e">
        <f t="shared" si="32"/>
        <v>#REF!</v>
      </c>
      <c r="BM27" s="16" t="e">
        <f t="shared" si="32"/>
        <v>#REF!</v>
      </c>
      <c r="BN27" s="16" t="e">
        <f t="shared" si="32"/>
        <v>#REF!</v>
      </c>
      <c r="BO27" s="16" t="e">
        <f t="shared" ref="BO27:DS27" si="33">BO21-BO24-BO25</f>
        <v>#REF!</v>
      </c>
      <c r="BP27" s="16" t="e">
        <f t="shared" si="33"/>
        <v>#REF!</v>
      </c>
      <c r="BQ27" s="16" t="e">
        <f t="shared" si="33"/>
        <v>#REF!</v>
      </c>
      <c r="BR27" s="16" t="e">
        <f t="shared" si="33"/>
        <v>#REF!</v>
      </c>
      <c r="BS27" s="16" t="e">
        <f t="shared" si="33"/>
        <v>#REF!</v>
      </c>
      <c r="BT27" s="16" t="e">
        <f t="shared" si="33"/>
        <v>#REF!</v>
      </c>
      <c r="BU27" s="16" t="e">
        <f t="shared" si="33"/>
        <v>#REF!</v>
      </c>
      <c r="BV27" s="16" t="e">
        <f t="shared" si="33"/>
        <v>#REF!</v>
      </c>
      <c r="BW27" s="16" t="e">
        <f t="shared" si="33"/>
        <v>#REF!</v>
      </c>
      <c r="BX27" s="16" t="e">
        <f t="shared" si="33"/>
        <v>#REF!</v>
      </c>
      <c r="BY27" s="16" t="e">
        <f t="shared" si="33"/>
        <v>#REF!</v>
      </c>
      <c r="BZ27" s="16" t="e">
        <f t="shared" si="33"/>
        <v>#REF!</v>
      </c>
      <c r="CA27" s="16" t="e">
        <f t="shared" si="33"/>
        <v>#REF!</v>
      </c>
      <c r="CB27" s="16" t="e">
        <f t="shared" si="33"/>
        <v>#REF!</v>
      </c>
      <c r="CC27" s="16" t="e">
        <f t="shared" si="33"/>
        <v>#REF!</v>
      </c>
      <c r="CD27" s="16" t="e">
        <f t="shared" si="33"/>
        <v>#REF!</v>
      </c>
      <c r="CE27" s="16" t="e">
        <f t="shared" si="33"/>
        <v>#REF!</v>
      </c>
      <c r="CF27" s="16" t="e">
        <f t="shared" si="33"/>
        <v>#REF!</v>
      </c>
      <c r="CG27" s="16" t="e">
        <f t="shared" si="33"/>
        <v>#REF!</v>
      </c>
      <c r="CH27" s="16" t="e">
        <f t="shared" si="33"/>
        <v>#REF!</v>
      </c>
      <c r="CI27" s="16" t="e">
        <f t="shared" si="33"/>
        <v>#REF!</v>
      </c>
      <c r="CJ27" s="16" t="e">
        <f t="shared" si="33"/>
        <v>#REF!</v>
      </c>
      <c r="CK27" s="16" t="e">
        <f t="shared" si="33"/>
        <v>#REF!</v>
      </c>
      <c r="CL27" s="16" t="e">
        <f t="shared" si="33"/>
        <v>#REF!</v>
      </c>
      <c r="CM27" s="16" t="e">
        <f t="shared" si="33"/>
        <v>#REF!</v>
      </c>
      <c r="CN27" s="16" t="e">
        <f t="shared" si="33"/>
        <v>#REF!</v>
      </c>
      <c r="CO27" s="16" t="e">
        <f t="shared" si="33"/>
        <v>#REF!</v>
      </c>
      <c r="CP27" s="16" t="e">
        <f t="shared" si="33"/>
        <v>#REF!</v>
      </c>
      <c r="CQ27" s="16" t="e">
        <f t="shared" si="33"/>
        <v>#REF!</v>
      </c>
      <c r="CR27" s="16" t="e">
        <f t="shared" si="33"/>
        <v>#REF!</v>
      </c>
      <c r="CS27" s="16" t="e">
        <f t="shared" si="33"/>
        <v>#REF!</v>
      </c>
      <c r="CT27" s="16" t="e">
        <f t="shared" si="33"/>
        <v>#REF!</v>
      </c>
      <c r="CU27" s="16" t="e">
        <f t="shared" si="33"/>
        <v>#REF!</v>
      </c>
      <c r="CV27" s="16" t="e">
        <f t="shared" si="33"/>
        <v>#REF!</v>
      </c>
      <c r="CW27" s="16" t="e">
        <f t="shared" si="33"/>
        <v>#REF!</v>
      </c>
      <c r="CX27" s="16" t="e">
        <f t="shared" si="33"/>
        <v>#REF!</v>
      </c>
      <c r="CY27" s="16" t="e">
        <f t="shared" si="33"/>
        <v>#REF!</v>
      </c>
      <c r="CZ27" s="16" t="e">
        <f t="shared" si="33"/>
        <v>#REF!</v>
      </c>
      <c r="DA27" s="16" t="e">
        <f t="shared" si="33"/>
        <v>#REF!</v>
      </c>
      <c r="DB27" s="16" t="e">
        <f t="shared" si="33"/>
        <v>#REF!</v>
      </c>
      <c r="DC27" s="16" t="e">
        <f t="shared" si="33"/>
        <v>#REF!</v>
      </c>
      <c r="DD27" s="16" t="e">
        <f t="shared" si="33"/>
        <v>#REF!</v>
      </c>
      <c r="DE27" s="16" t="e">
        <f t="shared" si="33"/>
        <v>#REF!</v>
      </c>
      <c r="DF27" s="16" t="e">
        <f t="shared" si="33"/>
        <v>#REF!</v>
      </c>
      <c r="DG27" s="16" t="e">
        <f t="shared" si="33"/>
        <v>#REF!</v>
      </c>
      <c r="DH27" s="16" t="e">
        <f t="shared" si="33"/>
        <v>#REF!</v>
      </c>
      <c r="DI27" s="16" t="e">
        <f t="shared" si="33"/>
        <v>#REF!</v>
      </c>
      <c r="DJ27" s="16" t="e">
        <f t="shared" si="33"/>
        <v>#REF!</v>
      </c>
      <c r="DK27" s="16" t="e">
        <f t="shared" si="33"/>
        <v>#REF!</v>
      </c>
      <c r="DL27" s="16" t="e">
        <f t="shared" si="33"/>
        <v>#REF!</v>
      </c>
      <c r="DM27" s="16" t="e">
        <f t="shared" si="33"/>
        <v>#REF!</v>
      </c>
      <c r="DN27" s="16" t="e">
        <f t="shared" si="33"/>
        <v>#REF!</v>
      </c>
      <c r="DO27" s="16" t="e">
        <f t="shared" si="33"/>
        <v>#REF!</v>
      </c>
      <c r="DP27" s="16" t="e">
        <f t="shared" si="33"/>
        <v>#REF!</v>
      </c>
      <c r="DQ27" s="47" t="e">
        <f t="shared" si="33"/>
        <v>#REF!</v>
      </c>
      <c r="DR27" s="47" t="e">
        <f t="shared" si="33"/>
        <v>#REF!</v>
      </c>
      <c r="DS27" s="47" t="e">
        <f t="shared" si="33"/>
        <v>#REF!</v>
      </c>
    </row>
    <row r="28" spans="2:123" x14ac:dyDescent="0.45">
      <c r="B28" s="19" t="s">
        <v>35</v>
      </c>
      <c r="C28" s="29" t="e">
        <f>SUM($C27:C27)</f>
        <v>#REF!</v>
      </c>
      <c r="D28" s="29" t="e">
        <f>SUM($C27:D27)</f>
        <v>#REF!</v>
      </c>
      <c r="E28" s="29" t="e">
        <f>SUM($C27:E27)</f>
        <v>#REF!</v>
      </c>
      <c r="F28" s="29" t="e">
        <f>SUM($C27:F27)</f>
        <v>#REF!</v>
      </c>
      <c r="G28" s="29" t="e">
        <f>SUM($C27:G27)</f>
        <v>#REF!</v>
      </c>
      <c r="H28" s="29" t="e">
        <f>SUM($C27:H27)</f>
        <v>#REF!</v>
      </c>
      <c r="I28" s="29" t="e">
        <f>SUM($C27:I27)</f>
        <v>#REF!</v>
      </c>
      <c r="J28" s="29" t="e">
        <f>SUM($C27:J27)</f>
        <v>#REF!</v>
      </c>
      <c r="K28" s="29" t="e">
        <f>SUM($C27:K27)</f>
        <v>#REF!</v>
      </c>
      <c r="L28" s="29" t="e">
        <f>SUM($C27:L27)</f>
        <v>#REF!</v>
      </c>
      <c r="M28" s="29" t="e">
        <f>SUM($C27:M27)</f>
        <v>#REF!</v>
      </c>
      <c r="N28" s="29" t="e">
        <f>SUM($C27:N27)</f>
        <v>#REF!</v>
      </c>
      <c r="O28" s="29" t="e">
        <f>SUM($C27:O27)</f>
        <v>#REF!</v>
      </c>
      <c r="P28" s="29" t="e">
        <f>SUM($C27:P27)</f>
        <v>#REF!</v>
      </c>
      <c r="Q28" s="29" t="e">
        <f>SUM($C27:Q27)</f>
        <v>#REF!</v>
      </c>
      <c r="R28" s="29" t="e">
        <f>SUM($C27:R27)</f>
        <v>#REF!</v>
      </c>
      <c r="S28" s="29" t="e">
        <f>SUM($C27:S27)</f>
        <v>#REF!</v>
      </c>
      <c r="T28" s="29" t="e">
        <f>SUM($C27:T27)</f>
        <v>#REF!</v>
      </c>
      <c r="U28" s="29" t="e">
        <f>SUM($C27:U27)</f>
        <v>#REF!</v>
      </c>
      <c r="V28" s="29" t="e">
        <f>SUM($C27:V27)</f>
        <v>#REF!</v>
      </c>
      <c r="W28" s="29" t="e">
        <f>SUM($C27:W27)</f>
        <v>#REF!</v>
      </c>
      <c r="X28" s="29" t="e">
        <f>SUM($C27:X27)</f>
        <v>#REF!</v>
      </c>
      <c r="Y28" s="29" t="e">
        <f>SUM($C27:Y27)</f>
        <v>#REF!</v>
      </c>
      <c r="Z28" s="29" t="e">
        <f>SUM($C27:Z27)</f>
        <v>#REF!</v>
      </c>
      <c r="AA28" s="29" t="e">
        <f>SUM($C27:AA27)</f>
        <v>#REF!</v>
      </c>
      <c r="AB28" s="29" t="e">
        <f>SUM($C27:AB27)</f>
        <v>#REF!</v>
      </c>
      <c r="AC28" s="29" t="e">
        <f>SUM($C27:AC27)</f>
        <v>#REF!</v>
      </c>
      <c r="AD28" s="29" t="e">
        <f>SUM($C27:AD27)</f>
        <v>#REF!</v>
      </c>
      <c r="AE28" s="29" t="e">
        <f>SUM($C27:AE27)</f>
        <v>#REF!</v>
      </c>
      <c r="AF28" s="29" t="e">
        <f>SUM($C27:AF27)</f>
        <v>#REF!</v>
      </c>
      <c r="AG28" s="29" t="e">
        <f>SUM($C27:AG27)</f>
        <v>#REF!</v>
      </c>
      <c r="AH28" s="29" t="e">
        <f>SUM($C27:AH27)</f>
        <v>#REF!</v>
      </c>
      <c r="AI28" s="29" t="e">
        <f>SUM($C27:AI27)</f>
        <v>#REF!</v>
      </c>
      <c r="AJ28" s="29" t="e">
        <f>SUM($C27:AJ27)</f>
        <v>#REF!</v>
      </c>
      <c r="AK28" s="29" t="e">
        <f>SUM($C27:AK27)</f>
        <v>#REF!</v>
      </c>
      <c r="AL28" s="29" t="e">
        <f>SUM($C27:AL27)</f>
        <v>#REF!</v>
      </c>
      <c r="AM28" s="29" t="e">
        <f>SUM($C27:AM27)</f>
        <v>#REF!</v>
      </c>
      <c r="AN28" s="29" t="e">
        <f>SUM($C27:AN27)</f>
        <v>#REF!</v>
      </c>
      <c r="AO28" s="29" t="e">
        <f>SUM($C27:AO27)</f>
        <v>#REF!</v>
      </c>
      <c r="AP28" s="29" t="e">
        <f>SUM($C27:AP27)</f>
        <v>#REF!</v>
      </c>
      <c r="AQ28" s="29" t="e">
        <f>SUM($C27:AQ27)</f>
        <v>#REF!</v>
      </c>
      <c r="AR28" s="29" t="e">
        <f>SUM($C27:AR27)</f>
        <v>#REF!</v>
      </c>
      <c r="AS28" s="29" t="e">
        <f>SUM($C27:AS27)</f>
        <v>#REF!</v>
      </c>
      <c r="AT28" s="29" t="e">
        <f>SUM($C27:AT27)</f>
        <v>#REF!</v>
      </c>
      <c r="AU28" s="29" t="e">
        <f>SUM($C27:AU27)</f>
        <v>#REF!</v>
      </c>
      <c r="AV28" s="29" t="e">
        <f>SUM($C27:AV27)</f>
        <v>#REF!</v>
      </c>
      <c r="AW28" s="29" t="e">
        <f>SUM($C27:AW27)</f>
        <v>#REF!</v>
      </c>
      <c r="AX28" s="29" t="e">
        <f>SUM($C27:AX27)</f>
        <v>#REF!</v>
      </c>
      <c r="AY28" s="29" t="e">
        <f>SUM($C27:AY27)</f>
        <v>#REF!</v>
      </c>
      <c r="AZ28" s="29" t="e">
        <f>SUM($C27:AZ27)</f>
        <v>#REF!</v>
      </c>
      <c r="BA28" s="29" t="e">
        <f>SUM($C27:BA27)</f>
        <v>#REF!</v>
      </c>
      <c r="BB28" s="29" t="e">
        <f>SUM($C27:BB27)</f>
        <v>#REF!</v>
      </c>
      <c r="BC28" s="29" t="e">
        <f>SUM($C27:BC27)</f>
        <v>#REF!</v>
      </c>
      <c r="BD28" s="29" t="e">
        <f>SUM($C27:BD27)</f>
        <v>#REF!</v>
      </c>
      <c r="BE28" s="29" t="e">
        <f>SUM($C27:BE27)</f>
        <v>#REF!</v>
      </c>
      <c r="BF28" s="29" t="e">
        <f>SUM($C27:BF27)</f>
        <v>#REF!</v>
      </c>
      <c r="BG28" s="29" t="e">
        <f>SUM($C27:BG27)</f>
        <v>#REF!</v>
      </c>
      <c r="BH28" s="29" t="e">
        <f>SUM($C27:BH27)</f>
        <v>#REF!</v>
      </c>
      <c r="BI28" s="29" t="e">
        <f>SUM($C27:BI27)</f>
        <v>#REF!</v>
      </c>
      <c r="BJ28" s="29" t="e">
        <f>SUM($C27:BJ27)</f>
        <v>#REF!</v>
      </c>
      <c r="BK28" s="29" t="e">
        <f>SUM($C27:BK27)</f>
        <v>#REF!</v>
      </c>
      <c r="BL28" s="29" t="e">
        <f>SUM($C27:BL27)</f>
        <v>#REF!</v>
      </c>
      <c r="BM28" s="29" t="e">
        <f>SUM($C27:BM27)</f>
        <v>#REF!</v>
      </c>
      <c r="BN28" s="29" t="e">
        <f>SUM($C27:BN27)</f>
        <v>#REF!</v>
      </c>
      <c r="BO28" s="29" t="e">
        <f>SUM($C27:BO27)</f>
        <v>#REF!</v>
      </c>
      <c r="BP28" s="29" t="e">
        <f>SUM($C27:BP27)</f>
        <v>#REF!</v>
      </c>
      <c r="BQ28" s="29" t="e">
        <f>SUM($C27:BQ27)</f>
        <v>#REF!</v>
      </c>
      <c r="BR28" s="29" t="e">
        <f>SUM($C27:BR27)</f>
        <v>#REF!</v>
      </c>
      <c r="BS28" s="29" t="e">
        <f>SUM($C27:BS27)</f>
        <v>#REF!</v>
      </c>
      <c r="BT28" s="29" t="e">
        <f>SUM($C27:BT27)</f>
        <v>#REF!</v>
      </c>
      <c r="BU28" s="29" t="e">
        <f>SUM($C27:BU27)</f>
        <v>#REF!</v>
      </c>
      <c r="BV28" s="29" t="e">
        <f>SUM($C27:BV27)</f>
        <v>#REF!</v>
      </c>
      <c r="BW28" s="29" t="e">
        <f>SUM($C27:BW27)</f>
        <v>#REF!</v>
      </c>
      <c r="BX28" s="29" t="e">
        <f>SUM($C27:BX27)</f>
        <v>#REF!</v>
      </c>
      <c r="BY28" s="29" t="e">
        <f>SUM($C27:BY27)</f>
        <v>#REF!</v>
      </c>
      <c r="BZ28" s="29" t="e">
        <f>SUM($C27:BZ27)</f>
        <v>#REF!</v>
      </c>
      <c r="CA28" s="29" t="e">
        <f>SUM($C27:CA27)</f>
        <v>#REF!</v>
      </c>
      <c r="CB28" s="29" t="e">
        <f>SUM($C27:CB27)</f>
        <v>#REF!</v>
      </c>
      <c r="CC28" s="29" t="e">
        <f>SUM($C27:CC27)</f>
        <v>#REF!</v>
      </c>
      <c r="CD28" s="29" t="e">
        <f>SUM($C27:CD27)</f>
        <v>#REF!</v>
      </c>
      <c r="CE28" s="29" t="e">
        <f>SUM($C27:CE27)</f>
        <v>#REF!</v>
      </c>
      <c r="CF28" s="29" t="e">
        <f>SUM($C27:CF27)</f>
        <v>#REF!</v>
      </c>
      <c r="CG28" s="29" t="e">
        <f>SUM($C27:CG27)</f>
        <v>#REF!</v>
      </c>
      <c r="CH28" s="29" t="e">
        <f>SUM($C27:CH27)</f>
        <v>#REF!</v>
      </c>
      <c r="CI28" s="29" t="e">
        <f>SUM($C27:CI27)</f>
        <v>#REF!</v>
      </c>
      <c r="CJ28" s="29" t="e">
        <f>SUM($C27:CJ27)</f>
        <v>#REF!</v>
      </c>
      <c r="CK28" s="29" t="e">
        <f>SUM($C27:CK27)</f>
        <v>#REF!</v>
      </c>
      <c r="CL28" s="29" t="e">
        <f>SUM($C27:CL27)</f>
        <v>#REF!</v>
      </c>
      <c r="CM28" s="29" t="e">
        <f>SUM($C27:CM27)</f>
        <v>#REF!</v>
      </c>
      <c r="CN28" s="29" t="e">
        <f>SUM($C27:CN27)</f>
        <v>#REF!</v>
      </c>
      <c r="CO28" s="29" t="e">
        <f>SUM($C27:CO27)</f>
        <v>#REF!</v>
      </c>
      <c r="CP28" s="29" t="e">
        <f>SUM($C27:CP27)</f>
        <v>#REF!</v>
      </c>
      <c r="CQ28" s="29" t="e">
        <f>SUM($C27:CQ27)</f>
        <v>#REF!</v>
      </c>
      <c r="CR28" s="29" t="e">
        <f>SUM($C27:CR27)</f>
        <v>#REF!</v>
      </c>
      <c r="CS28" s="29" t="e">
        <f>SUM($C27:CS27)</f>
        <v>#REF!</v>
      </c>
      <c r="CT28" s="29" t="e">
        <f>SUM($C27:CT27)</f>
        <v>#REF!</v>
      </c>
      <c r="CU28" s="29" t="e">
        <f>SUM($C27:CU27)</f>
        <v>#REF!</v>
      </c>
      <c r="CV28" s="29" t="e">
        <f>SUM($C27:CV27)</f>
        <v>#REF!</v>
      </c>
      <c r="CW28" s="29" t="e">
        <f>SUM($C27:CW27)</f>
        <v>#REF!</v>
      </c>
      <c r="CX28" s="29" t="e">
        <f>SUM($C27:CX27)</f>
        <v>#REF!</v>
      </c>
      <c r="CY28" s="29" t="e">
        <f>SUM($C27:CY27)</f>
        <v>#REF!</v>
      </c>
      <c r="CZ28" s="29" t="e">
        <f>SUM($C27:CZ27)</f>
        <v>#REF!</v>
      </c>
      <c r="DA28" s="29" t="e">
        <f>SUM($C27:DA27)</f>
        <v>#REF!</v>
      </c>
      <c r="DB28" s="29" t="e">
        <f>SUM($C27:DB27)</f>
        <v>#REF!</v>
      </c>
      <c r="DC28" s="29" t="e">
        <f>SUM($C27:DC27)</f>
        <v>#REF!</v>
      </c>
      <c r="DD28" s="29" t="e">
        <f>SUM($C27:DD27)</f>
        <v>#REF!</v>
      </c>
      <c r="DE28" s="29" t="e">
        <f>SUM($C27:DE27)</f>
        <v>#REF!</v>
      </c>
      <c r="DF28" s="29" t="e">
        <f>SUM($C27:DF27)</f>
        <v>#REF!</v>
      </c>
      <c r="DG28" s="29" t="e">
        <f>SUM($C27:DG27)</f>
        <v>#REF!</v>
      </c>
      <c r="DH28" s="29" t="e">
        <f>SUM($C27:DH27)</f>
        <v>#REF!</v>
      </c>
      <c r="DI28" s="29" t="e">
        <f>SUM($C27:DI27)</f>
        <v>#REF!</v>
      </c>
      <c r="DJ28" s="29" t="e">
        <f>SUM($C27:DJ27)</f>
        <v>#REF!</v>
      </c>
      <c r="DK28" s="29" t="e">
        <f>SUM($C27:DK27)</f>
        <v>#REF!</v>
      </c>
      <c r="DL28" s="29" t="e">
        <f>SUM($C27:DL27)</f>
        <v>#REF!</v>
      </c>
      <c r="DM28" s="29" t="e">
        <f>SUM($C27:DM27)</f>
        <v>#REF!</v>
      </c>
      <c r="DN28" s="29" t="e">
        <f>SUM($C27:DN27)</f>
        <v>#REF!</v>
      </c>
      <c r="DO28" s="29" t="e">
        <f>SUM($C27:DO27)</f>
        <v>#REF!</v>
      </c>
      <c r="DP28" s="29" t="e">
        <f>SUM($C27:DP27)</f>
        <v>#REF!</v>
      </c>
      <c r="DQ28" s="45" t="e">
        <f>SUM($C27:DQ27)</f>
        <v>#REF!</v>
      </c>
      <c r="DR28" s="45" t="e">
        <f>SUM($C27:DR27)</f>
        <v>#REF!</v>
      </c>
      <c r="DS28" s="45" t="e">
        <f>SUM($C27:DS27)</f>
        <v>#REF!</v>
      </c>
    </row>
    <row r="29" spans="2:123" x14ac:dyDescent="0.45">
      <c r="B29" s="1" t="s">
        <v>40</v>
      </c>
      <c r="C29" s="26">
        <f t="shared" ref="C29:BN29" si="34">1/((1+$C$1)^(C3/12))</f>
        <v>1</v>
      </c>
      <c r="D29" s="26">
        <f t="shared" si="34"/>
        <v>0.99208894344699095</v>
      </c>
      <c r="E29" s="26">
        <f t="shared" si="34"/>
        <v>0.98424047170976681</v>
      </c>
      <c r="F29" s="26">
        <f t="shared" si="34"/>
        <v>0.97645408967631053</v>
      </c>
      <c r="G29" s="26">
        <f t="shared" si="34"/>
        <v>0.96872930615146424</v>
      </c>
      <c r="H29" s="26">
        <f t="shared" si="34"/>
        <v>0.9610656338259429</v>
      </c>
      <c r="I29" s="26">
        <f t="shared" si="34"/>
        <v>0.95346258924559224</v>
      </c>
      <c r="J29" s="26">
        <f t="shared" si="34"/>
        <v>0.94591969278089183</v>
      </c>
      <c r="K29" s="26">
        <f t="shared" si="34"/>
        <v>0.93843646859669738</v>
      </c>
      <c r="L29" s="26">
        <f t="shared" si="34"/>
        <v>0.93101244462222288</v>
      </c>
      <c r="M29" s="26">
        <f t="shared" si="34"/>
        <v>0.92364715252126117</v>
      </c>
      <c r="N29" s="26">
        <f t="shared" si="34"/>
        <v>0.91634012766263961</v>
      </c>
      <c r="O29" s="26">
        <f t="shared" si="34"/>
        <v>0.90909090909090906</v>
      </c>
      <c r="P29" s="26">
        <f t="shared" si="34"/>
        <v>0.90189903949726447</v>
      </c>
      <c r="Q29" s="26">
        <f t="shared" si="34"/>
        <v>0.89476406519069707</v>
      </c>
      <c r="R29" s="26">
        <f t="shared" si="34"/>
        <v>0.88768553606937306</v>
      </c>
      <c r="S29" s="26">
        <f t="shared" si="34"/>
        <v>0.8806630055922402</v>
      </c>
      <c r="T29" s="26">
        <f t="shared" si="34"/>
        <v>0.873696030750857</v>
      </c>
      <c r="U29" s="26">
        <f t="shared" si="34"/>
        <v>0.86678417204144742</v>
      </c>
      <c r="V29" s="26">
        <f t="shared" si="34"/>
        <v>0.85992699343717438</v>
      </c>
      <c r="W29" s="26">
        <f t="shared" si="34"/>
        <v>0.85312406236063398</v>
      </c>
      <c r="X29" s="26">
        <f t="shared" si="34"/>
        <v>0.84637494965656612</v>
      </c>
      <c r="Y29" s="26">
        <f t="shared" si="34"/>
        <v>0.8396792295647828</v>
      </c>
      <c r="Z29" s="26">
        <f t="shared" si="34"/>
        <v>0.83303647969330885</v>
      </c>
      <c r="AA29" s="26">
        <f t="shared" si="34"/>
        <v>0.82644628099173545</v>
      </c>
      <c r="AB29" s="26">
        <f t="shared" si="34"/>
        <v>0.81990821772478584</v>
      </c>
      <c r="AC29" s="26">
        <f t="shared" si="34"/>
        <v>0.81342187744608818</v>
      </c>
      <c r="AD29" s="26">
        <f t="shared" si="34"/>
        <v>0.80698685097215728</v>
      </c>
      <c r="AE29" s="26">
        <f t="shared" si="34"/>
        <v>0.80060273235658186</v>
      </c>
      <c r="AF29" s="26">
        <f t="shared" si="34"/>
        <v>0.79426911886441542</v>
      </c>
      <c r="AG29" s="26">
        <f t="shared" si="34"/>
        <v>0.78798561094677033</v>
      </c>
      <c r="AH29" s="26">
        <f t="shared" si="34"/>
        <v>0.78175181221561307</v>
      </c>
      <c r="AI29" s="26">
        <f t="shared" si="34"/>
        <v>0.77556732941875806</v>
      </c>
      <c r="AJ29" s="26">
        <f t="shared" si="34"/>
        <v>0.76943177241506011</v>
      </c>
      <c r="AK29" s="26">
        <f t="shared" si="34"/>
        <v>0.76334475414980252</v>
      </c>
      <c r="AL29" s="26">
        <f t="shared" si="34"/>
        <v>0.75730589063028064</v>
      </c>
      <c r="AM29" s="26">
        <f t="shared" si="34"/>
        <v>0.75131480090157754</v>
      </c>
      <c r="AN29" s="26">
        <f t="shared" si="34"/>
        <v>0.74537110702253251</v>
      </c>
      <c r="AO29" s="26">
        <f t="shared" si="34"/>
        <v>0.73947443404189828</v>
      </c>
      <c r="AP29" s="26">
        <f t="shared" si="34"/>
        <v>0.73362440997468836</v>
      </c>
      <c r="AQ29" s="26">
        <f t="shared" si="34"/>
        <v>0.72782066577871074</v>
      </c>
      <c r="AR29" s="26">
        <f t="shared" si="34"/>
        <v>0.72206283533128668</v>
      </c>
      <c r="AS29" s="26">
        <f t="shared" si="34"/>
        <v>0.71635055540615489</v>
      </c>
      <c r="AT29" s="26">
        <f t="shared" si="34"/>
        <v>0.71068346565055729</v>
      </c>
      <c r="AU29" s="26">
        <f t="shared" si="34"/>
        <v>0.7050612085625072</v>
      </c>
      <c r="AV29" s="26">
        <f t="shared" si="34"/>
        <v>0.69948342946823638</v>
      </c>
      <c r="AW29" s="26">
        <f t="shared" si="34"/>
        <v>0.69394977649982048</v>
      </c>
      <c r="AX29" s="26">
        <f t="shared" si="34"/>
        <v>0.68845990057298234</v>
      </c>
      <c r="AY29" s="26">
        <f t="shared" si="34"/>
        <v>0.68301345536507052</v>
      </c>
      <c r="AZ29" s="26">
        <f t="shared" si="34"/>
        <v>0.67761009729321131</v>
      </c>
      <c r="BA29" s="26">
        <f t="shared" si="34"/>
        <v>0.67224948549263475</v>
      </c>
      <c r="BB29" s="26">
        <f t="shared" si="34"/>
        <v>0.66693128179517125</v>
      </c>
      <c r="BC29" s="26">
        <f t="shared" si="34"/>
        <v>0.66165515070791892</v>
      </c>
      <c r="BD29" s="26">
        <f t="shared" si="34"/>
        <v>0.65642075939207878</v>
      </c>
      <c r="BE29" s="26">
        <f t="shared" si="34"/>
        <v>0.65122777764195883</v>
      </c>
      <c r="BF29" s="26">
        <f t="shared" si="34"/>
        <v>0.64607587786414289</v>
      </c>
      <c r="BG29" s="26">
        <f t="shared" si="34"/>
        <v>0.64096473505682472</v>
      </c>
      <c r="BH29" s="26">
        <f t="shared" si="34"/>
        <v>0.63589402678930573</v>
      </c>
      <c r="BI29" s="26">
        <f t="shared" si="34"/>
        <v>0.63086343318165494</v>
      </c>
      <c r="BJ29" s="26">
        <f t="shared" si="34"/>
        <v>0.62587263688452932</v>
      </c>
      <c r="BK29" s="26">
        <f t="shared" si="34"/>
        <v>0.62092132305915493</v>
      </c>
      <c r="BL29" s="26">
        <f t="shared" si="34"/>
        <v>0.6160091793574648</v>
      </c>
      <c r="BM29" s="26">
        <f t="shared" si="34"/>
        <v>0.61113589590239514</v>
      </c>
      <c r="BN29" s="26">
        <f t="shared" si="34"/>
        <v>0.60630116526833744</v>
      </c>
      <c r="BO29" s="26">
        <f t="shared" ref="BO29:DS29" si="35">1/((1+$C$1)^(BO3/12))</f>
        <v>0.60150468246174438</v>
      </c>
      <c r="BP29" s="26">
        <f t="shared" si="35"/>
        <v>0.59674614490188971</v>
      </c>
      <c r="BQ29" s="26">
        <f t="shared" si="35"/>
        <v>0.59202525240178083</v>
      </c>
      <c r="BR29" s="26">
        <f t="shared" si="35"/>
        <v>0.58734170714922085</v>
      </c>
      <c r="BS29" s="26">
        <f t="shared" si="35"/>
        <v>0.58269521368802246</v>
      </c>
      <c r="BT29" s="26">
        <f t="shared" si="35"/>
        <v>0.57808547889936879</v>
      </c>
      <c r="BU29" s="26">
        <f t="shared" si="35"/>
        <v>0.57351221198332258</v>
      </c>
      <c r="BV29" s="26">
        <f t="shared" si="35"/>
        <v>0.56897512444048115</v>
      </c>
      <c r="BW29" s="26">
        <f t="shared" si="35"/>
        <v>0.56447393005377722</v>
      </c>
      <c r="BX29" s="26">
        <f t="shared" si="35"/>
        <v>0.5600083448704225</v>
      </c>
      <c r="BY29" s="26">
        <f t="shared" si="35"/>
        <v>0.55557808718399559</v>
      </c>
      <c r="BZ29" s="26">
        <f t="shared" si="35"/>
        <v>0.55118287751667039</v>
      </c>
      <c r="CA29" s="26">
        <f t="shared" si="35"/>
        <v>0.54682243860158575</v>
      </c>
      <c r="CB29" s="26">
        <f t="shared" si="35"/>
        <v>0.54249649536535427</v>
      </c>
      <c r="CC29" s="26">
        <f t="shared" si="35"/>
        <v>0.53820477491070973</v>
      </c>
      <c r="CD29" s="26">
        <f t="shared" si="35"/>
        <v>0.53394700649929161</v>
      </c>
      <c r="CE29" s="26">
        <f t="shared" si="35"/>
        <v>0.52972292153456579</v>
      </c>
      <c r="CF29" s="26">
        <f t="shared" si="35"/>
        <v>0.52553225354488076</v>
      </c>
      <c r="CG29" s="26">
        <f t="shared" si="35"/>
        <v>0.52137473816665691</v>
      </c>
      <c r="CH29" s="26">
        <f t="shared" si="35"/>
        <v>0.51725011312771008</v>
      </c>
      <c r="CI29" s="26">
        <f t="shared" si="35"/>
        <v>0.51315811823070645</v>
      </c>
      <c r="CJ29" s="26">
        <f t="shared" si="35"/>
        <v>0.50909849533674767</v>
      </c>
      <c r="CK29" s="26">
        <f t="shared" si="35"/>
        <v>0.50507098834908681</v>
      </c>
      <c r="CL29" s="26">
        <f t="shared" si="35"/>
        <v>0.501075343196973</v>
      </c>
      <c r="CM29" s="26">
        <f t="shared" si="35"/>
        <v>0.49711130781962343</v>
      </c>
      <c r="CN29" s="26">
        <f t="shared" si="35"/>
        <v>0.49317863215032204</v>
      </c>
      <c r="CO29" s="26">
        <f t="shared" si="35"/>
        <v>0.48927706810064514</v>
      </c>
      <c r="CP29" s="26">
        <f t="shared" si="35"/>
        <v>0.48540636954481059</v>
      </c>
      <c r="CQ29" s="26">
        <f t="shared" si="35"/>
        <v>0.48156629230415066</v>
      </c>
      <c r="CR29" s="26">
        <f t="shared" si="35"/>
        <v>0.47775659413170962</v>
      </c>
      <c r="CS29" s="26">
        <f t="shared" si="35"/>
        <v>0.47397703469696068</v>
      </c>
      <c r="CT29" s="26">
        <f t="shared" si="35"/>
        <v>0.47022737557064553</v>
      </c>
      <c r="CU29" s="26">
        <f t="shared" si="35"/>
        <v>0.46650738020973315</v>
      </c>
      <c r="CV29" s="26">
        <f t="shared" si="35"/>
        <v>0.4628168139424978</v>
      </c>
      <c r="CW29" s="26">
        <f t="shared" si="35"/>
        <v>0.45915544395371527</v>
      </c>
      <c r="CX29" s="26">
        <f t="shared" si="35"/>
        <v>0.45552303926997545</v>
      </c>
      <c r="CY29" s="26">
        <f t="shared" si="35"/>
        <v>0.45191937074511213</v>
      </c>
      <c r="CZ29" s="26">
        <f t="shared" si="35"/>
        <v>0.44834421104574729</v>
      </c>
      <c r="DA29" s="26">
        <f t="shared" si="35"/>
        <v>0.44479733463695009</v>
      </c>
      <c r="DB29" s="26">
        <f t="shared" si="35"/>
        <v>0.44127851776800953</v>
      </c>
      <c r="DC29" s="26">
        <f t="shared" si="35"/>
        <v>0.4377875384583188</v>
      </c>
      <c r="DD29" s="26">
        <f t="shared" si="35"/>
        <v>0.4343241764833724</v>
      </c>
      <c r="DE29" s="26">
        <f t="shared" si="35"/>
        <v>0.43088821336087335</v>
      </c>
      <c r="DF29" s="26">
        <f t="shared" si="35"/>
        <v>0.42747943233695046</v>
      </c>
      <c r="DG29" s="26">
        <f t="shared" si="35"/>
        <v>0.42409761837248466</v>
      </c>
      <c r="DH29" s="26">
        <f t="shared" si="35"/>
        <v>0.42074255812954342</v>
      </c>
      <c r="DI29" s="26">
        <f t="shared" si="35"/>
        <v>0.41741403995792298</v>
      </c>
      <c r="DJ29" s="26">
        <f t="shared" si="35"/>
        <v>0.41411185388179583</v>
      </c>
      <c r="DK29" s="26">
        <f t="shared" si="35"/>
        <v>0.41083579158646549</v>
      </c>
      <c r="DL29" s="26">
        <f t="shared" si="35"/>
        <v>0.40758564640522477</v>
      </c>
      <c r="DM29" s="26">
        <f t="shared" si="35"/>
        <v>0.4043612133063183</v>
      </c>
      <c r="DN29" s="26">
        <f t="shared" si="35"/>
        <v>0.40116228888000866</v>
      </c>
      <c r="DO29" s="26">
        <f t="shared" si="35"/>
        <v>0.39798867132574434</v>
      </c>
      <c r="DP29" s="26">
        <f t="shared" si="35"/>
        <v>0.39484016043942943</v>
      </c>
      <c r="DQ29" s="50">
        <f t="shared" si="35"/>
        <v>0.39171655760079388</v>
      </c>
      <c r="DR29" s="50">
        <f t="shared" si="35"/>
        <v>0.38861766576086404</v>
      </c>
      <c r="DS29" s="50">
        <f t="shared" si="35"/>
        <v>0.38554328942953148</v>
      </c>
    </row>
    <row r="30" spans="2:123" s="19" customFormat="1" x14ac:dyDescent="0.45">
      <c r="B30" s="19" t="s">
        <v>42</v>
      </c>
      <c r="C30" s="29" t="e">
        <f>C27*C29</f>
        <v>#REF!</v>
      </c>
      <c r="D30" s="29" t="e">
        <f t="shared" ref="D30:BO30" si="36">D27*D29</f>
        <v>#REF!</v>
      </c>
      <c r="E30" s="29" t="e">
        <f t="shared" si="36"/>
        <v>#REF!</v>
      </c>
      <c r="F30" s="29" t="e">
        <f t="shared" si="36"/>
        <v>#REF!</v>
      </c>
      <c r="G30" s="29" t="e">
        <f t="shared" si="36"/>
        <v>#REF!</v>
      </c>
      <c r="H30" s="29" t="e">
        <f t="shared" si="36"/>
        <v>#REF!</v>
      </c>
      <c r="I30" s="29" t="e">
        <f t="shared" si="36"/>
        <v>#REF!</v>
      </c>
      <c r="J30" s="29" t="e">
        <f t="shared" si="36"/>
        <v>#REF!</v>
      </c>
      <c r="K30" s="29" t="e">
        <f t="shared" si="36"/>
        <v>#REF!</v>
      </c>
      <c r="L30" s="29" t="e">
        <f t="shared" si="36"/>
        <v>#REF!</v>
      </c>
      <c r="M30" s="29" t="e">
        <f t="shared" si="36"/>
        <v>#REF!</v>
      </c>
      <c r="N30" s="29" t="e">
        <f t="shared" si="36"/>
        <v>#REF!</v>
      </c>
      <c r="O30" s="29" t="e">
        <f t="shared" si="36"/>
        <v>#REF!</v>
      </c>
      <c r="P30" s="29" t="e">
        <f t="shared" si="36"/>
        <v>#REF!</v>
      </c>
      <c r="Q30" s="29" t="e">
        <f t="shared" si="36"/>
        <v>#REF!</v>
      </c>
      <c r="R30" s="29" t="e">
        <f t="shared" si="36"/>
        <v>#REF!</v>
      </c>
      <c r="S30" s="29" t="e">
        <f t="shared" si="36"/>
        <v>#REF!</v>
      </c>
      <c r="T30" s="29" t="e">
        <f t="shared" si="36"/>
        <v>#REF!</v>
      </c>
      <c r="U30" s="29" t="e">
        <f t="shared" si="36"/>
        <v>#REF!</v>
      </c>
      <c r="V30" s="29" t="e">
        <f t="shared" si="36"/>
        <v>#REF!</v>
      </c>
      <c r="W30" s="29" t="e">
        <f t="shared" si="36"/>
        <v>#REF!</v>
      </c>
      <c r="X30" s="29" t="e">
        <f t="shared" si="36"/>
        <v>#REF!</v>
      </c>
      <c r="Y30" s="29" t="e">
        <f t="shared" si="36"/>
        <v>#REF!</v>
      </c>
      <c r="Z30" s="29" t="e">
        <f t="shared" si="36"/>
        <v>#REF!</v>
      </c>
      <c r="AA30" s="29" t="e">
        <f t="shared" si="36"/>
        <v>#REF!</v>
      </c>
      <c r="AB30" s="29" t="e">
        <f t="shared" si="36"/>
        <v>#REF!</v>
      </c>
      <c r="AC30" s="29" t="e">
        <f t="shared" si="36"/>
        <v>#REF!</v>
      </c>
      <c r="AD30" s="29" t="e">
        <f t="shared" si="36"/>
        <v>#REF!</v>
      </c>
      <c r="AE30" s="29" t="e">
        <f t="shared" si="36"/>
        <v>#REF!</v>
      </c>
      <c r="AF30" s="29" t="e">
        <f t="shared" si="36"/>
        <v>#REF!</v>
      </c>
      <c r="AG30" s="29" t="e">
        <f t="shared" si="36"/>
        <v>#REF!</v>
      </c>
      <c r="AH30" s="29" t="e">
        <f t="shared" si="36"/>
        <v>#REF!</v>
      </c>
      <c r="AI30" s="29" t="e">
        <f t="shared" si="36"/>
        <v>#REF!</v>
      </c>
      <c r="AJ30" s="29" t="e">
        <f t="shared" si="36"/>
        <v>#REF!</v>
      </c>
      <c r="AK30" s="29" t="e">
        <f t="shared" si="36"/>
        <v>#REF!</v>
      </c>
      <c r="AL30" s="29" t="e">
        <f t="shared" si="36"/>
        <v>#REF!</v>
      </c>
      <c r="AM30" s="29" t="e">
        <f t="shared" si="36"/>
        <v>#REF!</v>
      </c>
      <c r="AN30" s="29" t="e">
        <f t="shared" si="36"/>
        <v>#REF!</v>
      </c>
      <c r="AO30" s="29" t="e">
        <f t="shared" si="36"/>
        <v>#REF!</v>
      </c>
      <c r="AP30" s="29" t="e">
        <f t="shared" si="36"/>
        <v>#REF!</v>
      </c>
      <c r="AQ30" s="29" t="e">
        <f t="shared" si="36"/>
        <v>#REF!</v>
      </c>
      <c r="AR30" s="29" t="e">
        <f t="shared" si="36"/>
        <v>#REF!</v>
      </c>
      <c r="AS30" s="29" t="e">
        <f t="shared" si="36"/>
        <v>#REF!</v>
      </c>
      <c r="AT30" s="29" t="e">
        <f t="shared" si="36"/>
        <v>#REF!</v>
      </c>
      <c r="AU30" s="29" t="e">
        <f t="shared" si="36"/>
        <v>#REF!</v>
      </c>
      <c r="AV30" s="29" t="e">
        <f t="shared" si="36"/>
        <v>#REF!</v>
      </c>
      <c r="AW30" s="29" t="e">
        <f t="shared" si="36"/>
        <v>#REF!</v>
      </c>
      <c r="AX30" s="29" t="e">
        <f t="shared" si="36"/>
        <v>#REF!</v>
      </c>
      <c r="AY30" s="29" t="e">
        <f t="shared" si="36"/>
        <v>#REF!</v>
      </c>
      <c r="AZ30" s="29" t="e">
        <f t="shared" si="36"/>
        <v>#REF!</v>
      </c>
      <c r="BA30" s="29" t="e">
        <f t="shared" si="36"/>
        <v>#REF!</v>
      </c>
      <c r="BB30" s="29" t="e">
        <f t="shared" si="36"/>
        <v>#REF!</v>
      </c>
      <c r="BC30" s="29" t="e">
        <f t="shared" si="36"/>
        <v>#REF!</v>
      </c>
      <c r="BD30" s="29" t="e">
        <f t="shared" si="36"/>
        <v>#REF!</v>
      </c>
      <c r="BE30" s="29" t="e">
        <f t="shared" si="36"/>
        <v>#REF!</v>
      </c>
      <c r="BF30" s="29" t="e">
        <f t="shared" si="36"/>
        <v>#REF!</v>
      </c>
      <c r="BG30" s="29" t="e">
        <f t="shared" si="36"/>
        <v>#REF!</v>
      </c>
      <c r="BH30" s="29" t="e">
        <f t="shared" si="36"/>
        <v>#REF!</v>
      </c>
      <c r="BI30" s="29" t="e">
        <f t="shared" si="36"/>
        <v>#REF!</v>
      </c>
      <c r="BJ30" s="29" t="e">
        <f t="shared" si="36"/>
        <v>#REF!</v>
      </c>
      <c r="BK30" s="29" t="e">
        <f t="shared" si="36"/>
        <v>#REF!</v>
      </c>
      <c r="BL30" s="29" t="e">
        <f t="shared" si="36"/>
        <v>#REF!</v>
      </c>
      <c r="BM30" s="29" t="e">
        <f t="shared" si="36"/>
        <v>#REF!</v>
      </c>
      <c r="BN30" s="29" t="e">
        <f t="shared" si="36"/>
        <v>#REF!</v>
      </c>
      <c r="BO30" s="29" t="e">
        <f t="shared" si="36"/>
        <v>#REF!</v>
      </c>
      <c r="BP30" s="29" t="e">
        <f t="shared" ref="BP30:DS30" si="37">BP27*BP29</f>
        <v>#REF!</v>
      </c>
      <c r="BQ30" s="29" t="e">
        <f t="shared" si="37"/>
        <v>#REF!</v>
      </c>
      <c r="BR30" s="29" t="e">
        <f t="shared" si="37"/>
        <v>#REF!</v>
      </c>
      <c r="BS30" s="29" t="e">
        <f t="shared" si="37"/>
        <v>#REF!</v>
      </c>
      <c r="BT30" s="29" t="e">
        <f t="shared" si="37"/>
        <v>#REF!</v>
      </c>
      <c r="BU30" s="29" t="e">
        <f t="shared" si="37"/>
        <v>#REF!</v>
      </c>
      <c r="BV30" s="29" t="e">
        <f t="shared" si="37"/>
        <v>#REF!</v>
      </c>
      <c r="BW30" s="29" t="e">
        <f t="shared" si="37"/>
        <v>#REF!</v>
      </c>
      <c r="BX30" s="29" t="e">
        <f t="shared" si="37"/>
        <v>#REF!</v>
      </c>
      <c r="BY30" s="29" t="e">
        <f t="shared" si="37"/>
        <v>#REF!</v>
      </c>
      <c r="BZ30" s="29" t="e">
        <f t="shared" si="37"/>
        <v>#REF!</v>
      </c>
      <c r="CA30" s="29" t="e">
        <f t="shared" si="37"/>
        <v>#REF!</v>
      </c>
      <c r="CB30" s="29" t="e">
        <f t="shared" si="37"/>
        <v>#REF!</v>
      </c>
      <c r="CC30" s="29" t="e">
        <f t="shared" si="37"/>
        <v>#REF!</v>
      </c>
      <c r="CD30" s="29" t="e">
        <f t="shared" si="37"/>
        <v>#REF!</v>
      </c>
      <c r="CE30" s="29" t="e">
        <f t="shared" si="37"/>
        <v>#REF!</v>
      </c>
      <c r="CF30" s="29" t="e">
        <f t="shared" si="37"/>
        <v>#REF!</v>
      </c>
      <c r="CG30" s="29" t="e">
        <f t="shared" si="37"/>
        <v>#REF!</v>
      </c>
      <c r="CH30" s="29" t="e">
        <f t="shared" si="37"/>
        <v>#REF!</v>
      </c>
      <c r="CI30" s="29" t="e">
        <f t="shared" si="37"/>
        <v>#REF!</v>
      </c>
      <c r="CJ30" s="29" t="e">
        <f t="shared" si="37"/>
        <v>#REF!</v>
      </c>
      <c r="CK30" s="29" t="e">
        <f t="shared" si="37"/>
        <v>#REF!</v>
      </c>
      <c r="CL30" s="29" t="e">
        <f t="shared" si="37"/>
        <v>#REF!</v>
      </c>
      <c r="CM30" s="29" t="e">
        <f t="shared" si="37"/>
        <v>#REF!</v>
      </c>
      <c r="CN30" s="29" t="e">
        <f t="shared" si="37"/>
        <v>#REF!</v>
      </c>
      <c r="CO30" s="29" t="e">
        <f t="shared" si="37"/>
        <v>#REF!</v>
      </c>
      <c r="CP30" s="29" t="e">
        <f t="shared" si="37"/>
        <v>#REF!</v>
      </c>
      <c r="CQ30" s="29" t="e">
        <f t="shared" si="37"/>
        <v>#REF!</v>
      </c>
      <c r="CR30" s="29" t="e">
        <f t="shared" si="37"/>
        <v>#REF!</v>
      </c>
      <c r="CS30" s="29" t="e">
        <f t="shared" si="37"/>
        <v>#REF!</v>
      </c>
      <c r="CT30" s="29" t="e">
        <f t="shared" si="37"/>
        <v>#REF!</v>
      </c>
      <c r="CU30" s="29" t="e">
        <f t="shared" si="37"/>
        <v>#REF!</v>
      </c>
      <c r="CV30" s="29" t="e">
        <f t="shared" si="37"/>
        <v>#REF!</v>
      </c>
      <c r="CW30" s="29" t="e">
        <f t="shared" si="37"/>
        <v>#REF!</v>
      </c>
      <c r="CX30" s="29" t="e">
        <f t="shared" si="37"/>
        <v>#REF!</v>
      </c>
      <c r="CY30" s="29" t="e">
        <f t="shared" si="37"/>
        <v>#REF!</v>
      </c>
      <c r="CZ30" s="29" t="e">
        <f t="shared" si="37"/>
        <v>#REF!</v>
      </c>
      <c r="DA30" s="29" t="e">
        <f t="shared" si="37"/>
        <v>#REF!</v>
      </c>
      <c r="DB30" s="29" t="e">
        <f t="shared" si="37"/>
        <v>#REF!</v>
      </c>
      <c r="DC30" s="29" t="e">
        <f t="shared" si="37"/>
        <v>#REF!</v>
      </c>
      <c r="DD30" s="29" t="e">
        <f t="shared" si="37"/>
        <v>#REF!</v>
      </c>
      <c r="DE30" s="29" t="e">
        <f t="shared" si="37"/>
        <v>#REF!</v>
      </c>
      <c r="DF30" s="29" t="e">
        <f t="shared" si="37"/>
        <v>#REF!</v>
      </c>
      <c r="DG30" s="29" t="e">
        <f t="shared" si="37"/>
        <v>#REF!</v>
      </c>
      <c r="DH30" s="29" t="e">
        <f t="shared" si="37"/>
        <v>#REF!</v>
      </c>
      <c r="DI30" s="29" t="e">
        <f t="shared" si="37"/>
        <v>#REF!</v>
      </c>
      <c r="DJ30" s="29" t="e">
        <f t="shared" si="37"/>
        <v>#REF!</v>
      </c>
      <c r="DK30" s="29" t="e">
        <f t="shared" si="37"/>
        <v>#REF!</v>
      </c>
      <c r="DL30" s="29" t="e">
        <f t="shared" si="37"/>
        <v>#REF!</v>
      </c>
      <c r="DM30" s="29" t="e">
        <f t="shared" si="37"/>
        <v>#REF!</v>
      </c>
      <c r="DN30" s="29" t="e">
        <f t="shared" si="37"/>
        <v>#REF!</v>
      </c>
      <c r="DO30" s="29" t="e">
        <f t="shared" si="37"/>
        <v>#REF!</v>
      </c>
      <c r="DP30" s="29" t="e">
        <f t="shared" si="37"/>
        <v>#REF!</v>
      </c>
      <c r="DQ30" s="45" t="e">
        <f t="shared" si="37"/>
        <v>#REF!</v>
      </c>
      <c r="DR30" s="45" t="e">
        <f t="shared" si="37"/>
        <v>#REF!</v>
      </c>
      <c r="DS30" s="45" t="e">
        <f t="shared" si="37"/>
        <v>#REF!</v>
      </c>
    </row>
    <row r="31" spans="2:123" ht="9" customHeight="1" x14ac:dyDescent="0.45"/>
    <row r="32" spans="2:123" x14ac:dyDescent="0.45">
      <c r="B32" s="32" t="s">
        <v>45</v>
      </c>
      <c r="C32" s="7">
        <f>COUNTIF(D22:BK22,"&lt;0")</f>
        <v>0</v>
      </c>
      <c r="D32" s="17"/>
    </row>
    <row r="33" spans="2:4" x14ac:dyDescent="0.45">
      <c r="B33" s="7" t="s">
        <v>38</v>
      </c>
      <c r="C33" s="7">
        <f>COUNTIF(D28:BK28,"&lt;0")</f>
        <v>0</v>
      </c>
      <c r="D33" s="17"/>
    </row>
    <row r="34" spans="2:4" x14ac:dyDescent="0.45">
      <c r="B34" s="7" t="s">
        <v>47</v>
      </c>
      <c r="C34" s="33" t="e">
        <f>SUM(D30:DS30)</f>
        <v>#REF!</v>
      </c>
    </row>
    <row r="35" spans="2:4" x14ac:dyDescent="0.45">
      <c r="B35" s="7" t="s">
        <v>48</v>
      </c>
      <c r="C35" s="33" t="e">
        <f>SUM(C19)</f>
        <v>#REF!</v>
      </c>
    </row>
    <row r="36" spans="2:4" x14ac:dyDescent="0.45">
      <c r="B36" s="7" t="s">
        <v>46</v>
      </c>
      <c r="C36" s="34" t="e">
        <f>C34/C35</f>
        <v>#REF!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HotSaasCo Data</vt:lpstr>
      <vt:lpstr>HotSaasCo CLTV</vt:lpstr>
      <vt:lpstr>ChatSnap Data</vt:lpstr>
      <vt:lpstr>ChatSnap CLTV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sstone</dc:creator>
  <cp:lastModifiedBy>sstone</cp:lastModifiedBy>
  <dcterms:created xsi:type="dcterms:W3CDTF">2015-10-23T02:30:00Z</dcterms:created>
  <dcterms:modified xsi:type="dcterms:W3CDTF">2015-10-26T20:13:08Z</dcterms:modified>
</cp:coreProperties>
</file>