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0_SQL_KESS\K07 kess_웹진_시계열\02 시계열 자료(1965-2023).xlsx\02 시계열 중학교(1965-2023)\"/>
    </mc:Choice>
  </mc:AlternateContent>
  <bookViews>
    <workbookView xWindow="-35340" yWindow="1770" windowWidth="30300" windowHeight="19695" tabRatio="859" activeTab="2"/>
  </bookViews>
  <sheets>
    <sheet name="학교수_설립별(1965-)" sheetId="11" r:id="rId1"/>
    <sheet name="학교수_시도별(1965-)" sheetId="22" r:id="rId2"/>
    <sheet name="학급수_설립별_학생수별(1965-)" sheetId="23" r:id="rId3"/>
  </sheets>
  <definedNames>
    <definedName name="_xlnm._FilterDatabase" localSheetId="1" hidden="1">'학교수_시도별(1965-)'!$D$63:$P$64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23" l="1"/>
  <c r="C63" i="23"/>
  <c r="G63" i="23"/>
  <c r="C62" i="22" l="1"/>
  <c r="J62" i="22"/>
  <c r="C62" i="11"/>
  <c r="C61" i="23" l="1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O62" i="23" l="1"/>
  <c r="G62" i="23"/>
  <c r="C62" i="23"/>
  <c r="C61" i="22"/>
  <c r="J61" i="22"/>
  <c r="C61" i="11"/>
  <c r="G6" i="23" l="1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5" i="23"/>
  <c r="O61" i="23" l="1"/>
  <c r="C60" i="22" l="1"/>
  <c r="J60" i="22"/>
  <c r="C60" i="11"/>
  <c r="O45" i="23" l="1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44" i="23"/>
  <c r="O43" i="23"/>
  <c r="O42" i="23"/>
  <c r="O41" i="23"/>
  <c r="O40" i="23"/>
  <c r="O39" i="23"/>
  <c r="O38" i="23"/>
  <c r="C59" i="22"/>
  <c r="J59" i="22"/>
  <c r="C58" i="11"/>
  <c r="C59" i="11"/>
  <c r="C58" i="22" l="1"/>
  <c r="J58" i="22"/>
  <c r="J57" i="22" l="1"/>
  <c r="C57" i="22"/>
  <c r="C57" i="11"/>
  <c r="I56" i="22" l="1"/>
  <c r="H56" i="22"/>
  <c r="G56" i="22"/>
  <c r="F56" i="22"/>
  <c r="E56" i="22"/>
  <c r="D56" i="22"/>
  <c r="I55" i="22"/>
  <c r="H55" i="22"/>
  <c r="G55" i="22"/>
  <c r="F55" i="22"/>
  <c r="E55" i="22"/>
  <c r="D55" i="22"/>
  <c r="I54" i="22"/>
  <c r="H54" i="22"/>
  <c r="G54" i="22"/>
  <c r="F54" i="22"/>
  <c r="E54" i="22"/>
  <c r="D54" i="22"/>
  <c r="C19" i="11"/>
  <c r="I52" i="22"/>
  <c r="H52" i="22"/>
  <c r="G52" i="22"/>
  <c r="F52" i="22"/>
  <c r="E52" i="22"/>
  <c r="D52" i="22"/>
  <c r="J5" i="22" l="1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4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C29" i="22" s="1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" i="22"/>
  <c r="D6" i="22"/>
  <c r="D7" i="22"/>
  <c r="D8" i="22"/>
  <c r="D9" i="22"/>
  <c r="C9" i="22" s="1"/>
  <c r="D4" i="22"/>
  <c r="C4" i="22" s="1"/>
  <c r="C41" i="22" l="1"/>
  <c r="C37" i="22"/>
  <c r="C13" i="22"/>
  <c r="C49" i="22"/>
  <c r="C25" i="22"/>
  <c r="C45" i="22"/>
  <c r="C7" i="22"/>
  <c r="C21" i="22"/>
  <c r="C33" i="22"/>
  <c r="C5" i="22"/>
  <c r="C17" i="22"/>
  <c r="C51" i="22"/>
  <c r="C47" i="22"/>
  <c r="C43" i="22"/>
  <c r="C39" i="22"/>
  <c r="C35" i="22"/>
  <c r="C31" i="22"/>
  <c r="C27" i="22"/>
  <c r="C23" i="22"/>
  <c r="C19" i="22"/>
  <c r="C15" i="22"/>
  <c r="C11" i="22"/>
  <c r="C50" i="22"/>
  <c r="C48" i="22"/>
  <c r="C46" i="22"/>
  <c r="C44" i="22"/>
  <c r="C42" i="22"/>
  <c r="C40" i="22"/>
  <c r="C38" i="22"/>
  <c r="C36" i="22"/>
  <c r="C34" i="22"/>
  <c r="C32" i="22"/>
  <c r="C30" i="22"/>
  <c r="C28" i="22"/>
  <c r="C26" i="22"/>
  <c r="C24" i="22"/>
  <c r="C22" i="22"/>
  <c r="C20" i="22"/>
  <c r="C18" i="22"/>
  <c r="C16" i="22"/>
  <c r="C14" i="22"/>
  <c r="C12" i="22"/>
  <c r="C10" i="22"/>
  <c r="C8" i="22"/>
  <c r="C6" i="22"/>
</calcChain>
</file>

<file path=xl/sharedStrings.xml><?xml version="1.0" encoding="utf-8"?>
<sst xmlns="http://schemas.openxmlformats.org/spreadsheetml/2006/main" count="95" uniqueCount="54">
  <si>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</si>
  <si>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</si>
  <si>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</si>
  <si>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</si>
  <si>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</si>
  <si>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</si>
  <si>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</si>
  <si>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</si>
  <si>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</si>
  <si>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</si>
  <si>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</si>
  <si>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</si>
  <si>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</si>
  <si>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</si>
  <si>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</si>
  <si>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</si>
  <si>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년도</t>
    <phoneticPr fontId="2" type="noConversion"/>
  </si>
  <si>
    <t>국립</t>
    <phoneticPr fontId="2" type="noConversion"/>
  </si>
  <si>
    <t>공립</t>
    <phoneticPr fontId="2" type="noConversion"/>
  </si>
  <si>
    <t>사립</t>
    <phoneticPr fontId="2" type="noConversion"/>
  </si>
  <si>
    <t>설립별 학급수</t>
    <phoneticPr fontId="2" type="noConversion"/>
  </si>
  <si>
    <t>학생수별 학급수</t>
    <phoneticPr fontId="2" type="noConversion"/>
  </si>
  <si>
    <t>30명이하</t>
    <phoneticPr fontId="2" type="noConversion"/>
  </si>
  <si>
    <t>71명이상</t>
    <phoneticPr fontId="2" type="noConversion"/>
  </si>
  <si>
    <t>31~40명</t>
    <phoneticPr fontId="2" type="noConversion"/>
  </si>
  <si>
    <t>41~50명</t>
    <phoneticPr fontId="2" type="noConversion"/>
  </si>
  <si>
    <t>51~60명</t>
    <phoneticPr fontId="2" type="noConversion"/>
  </si>
  <si>
    <t>61~70명</t>
    <phoneticPr fontId="2" type="noConversion"/>
  </si>
  <si>
    <t>설립별 학교수</t>
    <phoneticPr fontId="2" type="noConversion"/>
  </si>
  <si>
    <t>년도</t>
    <phoneticPr fontId="2" type="noConversion"/>
  </si>
  <si>
    <t>국립</t>
    <phoneticPr fontId="2" type="noConversion"/>
  </si>
  <si>
    <t>공립</t>
    <phoneticPr fontId="2" type="noConversion"/>
  </si>
  <si>
    <t>사립</t>
    <phoneticPr fontId="2" type="noConversion"/>
  </si>
  <si>
    <t>권역별 학교수</t>
    <phoneticPr fontId="2" type="noConversion"/>
  </si>
  <si>
    <t>시도별 학교수</t>
    <phoneticPr fontId="2" type="noConversion"/>
  </si>
  <si>
    <t>년도</t>
    <phoneticPr fontId="2" type="noConversion"/>
  </si>
  <si>
    <t>전체</t>
    <phoneticPr fontId="2" type="noConversion"/>
  </si>
  <si>
    <t>수도권</t>
    <phoneticPr fontId="2" type="noConversion"/>
  </si>
  <si>
    <t>충청권</t>
    <phoneticPr fontId="2" type="noConversion"/>
  </si>
  <si>
    <t>호남권</t>
    <phoneticPr fontId="2" type="noConversion"/>
  </si>
  <si>
    <t>영남권</t>
    <phoneticPr fontId="2" type="noConversion"/>
  </si>
  <si>
    <t>강원권</t>
    <phoneticPr fontId="2" type="noConversion"/>
  </si>
  <si>
    <t>제주권</t>
    <phoneticPr fontId="2" type="noConversion"/>
  </si>
  <si>
    <t>세종</t>
    <phoneticPr fontId="2" type="noConversion"/>
  </si>
  <si>
    <t>전체</t>
    <phoneticPr fontId="2" type="noConversion"/>
  </si>
  <si>
    <t>20명이하</t>
    <phoneticPr fontId="2" type="noConversion"/>
  </si>
  <si>
    <t>21~30명</t>
    <phoneticPr fontId="2" type="noConversion"/>
  </si>
  <si>
    <t>-</t>
  </si>
  <si>
    <t>출처: 한국교육개발원 [교육통계연보], https://kess.kedi.re.kr/</t>
    <phoneticPr fontId="2" type="noConversion"/>
  </si>
  <si>
    <t>출처: 한국교육개발원 [교육통계연보], https://kess.kedi.re.kr/</t>
    <phoneticPr fontId="2" type="noConversion"/>
  </si>
  <si>
    <t>주: 학교수는 신설교, 기존교, 휴교 포함(폐교 및 분교 제외)</t>
    <phoneticPr fontId="2" type="noConversion"/>
  </si>
  <si>
    <t>주: 학교수는 신설교, 기존교, 휴교 포함(폐교 및 분교 제외)</t>
    <phoneticPr fontId="2" type="noConversion"/>
  </si>
  <si>
    <t>주: 1999년부터 2020년까지 인가학급 기준, 2021년부터 편성학급 기준으로 변경(1999년 이전 자료는 편성학급으로 추정)</t>
    <phoneticPr fontId="17" type="noConversion"/>
  </si>
  <si>
    <t>* 한국교육개발원은 1999년부터 교육통계조사를 담당하였으며 이전 데이터는 교육통계연보로만 확인가능함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</si>
</sst>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8" tint="-0.49998474074526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dotted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dotted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dotted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dotted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2" borderId="41" xfId="0" applyFont="1" applyFill="1" applyBorder="1" applyAlignment="1">
      <alignment horizontal="center" vertical="center"/>
    </xf>
    <xf numFmtId="41" fontId="7" fillId="3" borderId="21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4" borderId="10" xfId="1" applyFont="1" applyFill="1" applyBorder="1" applyAlignment="1">
      <alignment horizontal="center" vertical="center"/>
    </xf>
    <xf numFmtId="41" fontId="6" fillId="4" borderId="11" xfId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41" fontId="8" fillId="5" borderId="22" xfId="1" applyFont="1" applyFill="1" applyBorder="1" applyAlignment="1">
      <alignment horizontal="center" vertical="center"/>
    </xf>
    <xf numFmtId="41" fontId="8" fillId="0" borderId="3" xfId="1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8" fillId="0" borderId="13" xfId="1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41" fontId="8" fillId="5" borderId="23" xfId="1" applyFont="1" applyFill="1" applyBorder="1" applyAlignment="1">
      <alignment horizontal="center" vertical="center"/>
    </xf>
    <xf numFmtId="41" fontId="8" fillId="0" borderId="20" xfId="1" applyFont="1" applyFill="1" applyBorder="1" applyAlignment="1">
      <alignment horizontal="center" vertical="center"/>
    </xf>
    <xf numFmtId="41" fontId="8" fillId="0" borderId="15" xfId="1" applyFont="1" applyFill="1" applyBorder="1" applyAlignment="1">
      <alignment horizontal="center" vertical="center"/>
    </xf>
    <xf numFmtId="41" fontId="8" fillId="0" borderId="16" xfId="1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41" fontId="8" fillId="5" borderId="21" xfId="1" applyFont="1" applyFill="1" applyBorder="1" applyAlignment="1">
      <alignment horizontal="center" vertical="center"/>
    </xf>
    <xf numFmtId="41" fontId="8" fillId="0" borderId="17" xfId="1" applyFont="1" applyFill="1" applyBorder="1" applyAlignment="1">
      <alignment horizontal="center" vertical="center"/>
    </xf>
    <xf numFmtId="41" fontId="8" fillId="0" borderId="10" xfId="1" applyFont="1" applyFill="1" applyBorder="1" applyAlignment="1">
      <alignment horizontal="center" vertical="center"/>
    </xf>
    <xf numFmtId="41" fontId="8" fillId="0" borderId="11" xfId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41" fontId="8" fillId="5" borderId="27" xfId="1" applyFont="1" applyFill="1" applyBorder="1" applyAlignment="1">
      <alignment horizontal="center" vertical="center"/>
    </xf>
    <xf numFmtId="41" fontId="8" fillId="0" borderId="5" xfId="1" applyFont="1" applyFill="1" applyBorder="1" applyAlignment="1">
      <alignment horizontal="center"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29" xfId="1" applyFont="1" applyFill="1" applyBorder="1" applyAlignment="1">
      <alignment horizontal="center" vertical="center"/>
    </xf>
    <xf numFmtId="41" fontId="6" fillId="4" borderId="21" xfId="1" applyFont="1" applyFill="1" applyBorder="1" applyAlignment="1">
      <alignment horizontal="center" vertical="center"/>
    </xf>
    <xf numFmtId="41" fontId="8" fillId="5" borderId="22" xfId="0" applyNumberFormat="1" applyFont="1" applyFill="1" applyBorder="1" applyAlignment="1">
      <alignment vertical="center"/>
    </xf>
    <xf numFmtId="41" fontId="8" fillId="0" borderId="34" xfId="1" applyFont="1" applyFill="1" applyBorder="1" applyAlignment="1">
      <alignment horizontal="center" vertical="center"/>
    </xf>
    <xf numFmtId="41" fontId="8" fillId="5" borderId="23" xfId="0" applyNumberFormat="1" applyFont="1" applyFill="1" applyBorder="1" applyAlignment="1">
      <alignment vertical="center"/>
    </xf>
    <xf numFmtId="41" fontId="8" fillId="0" borderId="35" xfId="1" applyFont="1" applyFill="1" applyBorder="1" applyAlignment="1">
      <alignment horizontal="center" vertical="center"/>
    </xf>
    <xf numFmtId="41" fontId="8" fillId="5" borderId="21" xfId="0" applyNumberFormat="1" applyFont="1" applyFill="1" applyBorder="1" applyAlignment="1">
      <alignment vertical="center"/>
    </xf>
    <xf numFmtId="41" fontId="8" fillId="0" borderId="33" xfId="1" applyFont="1" applyFill="1" applyBorder="1" applyAlignment="1">
      <alignment horizontal="center" vertical="center"/>
    </xf>
    <xf numFmtId="41" fontId="8" fillId="5" borderId="27" xfId="0" applyNumberFormat="1" applyFont="1" applyFill="1" applyBorder="1" applyAlignment="1">
      <alignment vertical="center"/>
    </xf>
    <xf numFmtId="41" fontId="8" fillId="0" borderId="36" xfId="1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41" fontId="8" fillId="5" borderId="24" xfId="0" applyNumberFormat="1" applyFont="1" applyFill="1" applyBorder="1" applyAlignment="1">
      <alignment vertical="center"/>
    </xf>
    <xf numFmtId="41" fontId="8" fillId="0" borderId="7" xfId="1" applyFont="1" applyFill="1" applyBorder="1" applyAlignment="1">
      <alignment horizontal="center" vertical="center"/>
    </xf>
    <xf numFmtId="41" fontId="8" fillId="0" borderId="8" xfId="1" applyFont="1" applyFill="1" applyBorder="1" applyAlignment="1">
      <alignment horizontal="center" vertical="center"/>
    </xf>
    <xf numFmtId="41" fontId="8" fillId="0" borderId="26" xfId="1" applyFont="1" applyFill="1" applyBorder="1" applyAlignment="1">
      <alignment horizontal="center" vertical="center"/>
    </xf>
    <xf numFmtId="41" fontId="8" fillId="5" borderId="24" xfId="1" applyFont="1" applyFill="1" applyBorder="1" applyAlignment="1">
      <alignment horizontal="center" vertical="center"/>
    </xf>
    <xf numFmtId="41" fontId="8" fillId="0" borderId="37" xfId="1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41" fontId="5" fillId="0" borderId="3" xfId="1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41" fontId="5" fillId="0" borderId="20" xfId="1" applyFont="1" applyFill="1" applyBorder="1" applyAlignment="1">
      <alignment horizontal="center" vertical="center"/>
    </xf>
    <xf numFmtId="41" fontId="5" fillId="0" borderId="15" xfId="1" applyFont="1" applyFill="1" applyBorder="1" applyAlignment="1">
      <alignment horizontal="center" vertical="center"/>
    </xf>
    <xf numFmtId="41" fontId="5" fillId="0" borderId="31" xfId="1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41" fontId="5" fillId="0" borderId="5" xfId="1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4" xfId="1" applyFont="1" applyFill="1" applyBorder="1" applyAlignment="1">
      <alignment horizontal="center" vertical="center"/>
    </xf>
    <xf numFmtId="41" fontId="5" fillId="0" borderId="7" xfId="1" applyFont="1" applyFill="1" applyBorder="1" applyAlignment="1">
      <alignment horizontal="center" vertical="center"/>
    </xf>
    <xf numFmtId="41" fontId="5" fillId="0" borderId="8" xfId="1" applyFont="1" applyFill="1" applyBorder="1" applyAlignment="1">
      <alignment horizontal="center" vertical="center"/>
    </xf>
    <xf numFmtId="41" fontId="5" fillId="0" borderId="32" xfId="1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41" fontId="5" fillId="0" borderId="17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/>
    </xf>
    <xf numFmtId="41" fontId="5" fillId="0" borderId="30" xfId="1" applyFont="1" applyFill="1" applyBorder="1" applyAlignment="1">
      <alignment horizontal="center" vertical="center"/>
    </xf>
    <xf numFmtId="41" fontId="6" fillId="4" borderId="28" xfId="0" applyNumberFormat="1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176" fontId="10" fillId="0" borderId="0" xfId="0" applyNumberFormat="1" applyFont="1" applyBorder="1">
      <alignment vertical="center"/>
    </xf>
    <xf numFmtId="176" fontId="8" fillId="0" borderId="12" xfId="0" applyNumberFormat="1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right" vertical="center"/>
    </xf>
    <xf numFmtId="176" fontId="8" fillId="0" borderId="14" xfId="0" applyNumberFormat="1" applyFont="1" applyFill="1" applyBorder="1" applyAlignment="1">
      <alignment horizontal="right" vertical="center"/>
    </xf>
    <xf numFmtId="176" fontId="8" fillId="0" borderId="15" xfId="0" applyNumberFormat="1" applyFont="1" applyFill="1" applyBorder="1" applyAlignment="1">
      <alignment horizontal="right" vertical="center"/>
    </xf>
    <xf numFmtId="176" fontId="8" fillId="0" borderId="8" xfId="0" applyNumberFormat="1" applyFont="1" applyFill="1" applyBorder="1" applyAlignment="1">
      <alignment horizontal="right" vertical="center"/>
    </xf>
    <xf numFmtId="176" fontId="8" fillId="0" borderId="9" xfId="0" applyNumberFormat="1" applyFont="1" applyFill="1" applyBorder="1" applyAlignment="1">
      <alignment horizontal="right" vertical="center"/>
    </xf>
    <xf numFmtId="176" fontId="8" fillId="0" borderId="10" xfId="0" applyNumberFormat="1" applyFont="1" applyFill="1" applyBorder="1" applyAlignment="1">
      <alignment horizontal="right" vertical="center"/>
    </xf>
    <xf numFmtId="176" fontId="8" fillId="0" borderId="1" xfId="0" quotePrefix="1" applyNumberFormat="1" applyFont="1" applyFill="1" applyBorder="1" applyAlignment="1">
      <alignment horizontal="right" vertical="center"/>
    </xf>
    <xf numFmtId="176" fontId="8" fillId="0" borderId="10" xfId="0" quotePrefix="1" applyNumberFormat="1" applyFont="1" applyFill="1" applyBorder="1" applyAlignment="1">
      <alignment horizontal="right" vertical="center"/>
    </xf>
    <xf numFmtId="176" fontId="11" fillId="0" borderId="0" xfId="0" applyNumberFormat="1" applyFont="1" applyFill="1" applyBorder="1" applyAlignment="1">
      <alignment horizontal="right" vertical="center"/>
    </xf>
    <xf numFmtId="176" fontId="8" fillId="0" borderId="13" xfId="0" applyNumberFormat="1" applyFont="1" applyFill="1" applyBorder="1" applyAlignment="1">
      <alignment horizontal="right" vertical="center"/>
    </xf>
    <xf numFmtId="176" fontId="8" fillId="0" borderId="16" xfId="0" applyNumberFormat="1" applyFont="1" applyFill="1" applyBorder="1" applyAlignment="1">
      <alignment horizontal="right" vertical="center"/>
    </xf>
    <xf numFmtId="176" fontId="8" fillId="0" borderId="11" xfId="0" applyNumberFormat="1" applyFont="1" applyFill="1" applyBorder="1" applyAlignment="1">
      <alignment horizontal="right" vertical="center"/>
    </xf>
    <xf numFmtId="176" fontId="8" fillId="0" borderId="16" xfId="0" quotePrefix="1" applyNumberFormat="1" applyFont="1" applyFill="1" applyBorder="1" applyAlignment="1">
      <alignment horizontal="right" vertical="center"/>
    </xf>
    <xf numFmtId="176" fontId="8" fillId="0" borderId="11" xfId="0" quotePrefix="1" applyNumberFormat="1" applyFont="1" applyFill="1" applyBorder="1" applyAlignment="1">
      <alignment horizontal="right" vertical="center"/>
    </xf>
    <xf numFmtId="176" fontId="8" fillId="0" borderId="13" xfId="0" quotePrefix="1" applyNumberFormat="1" applyFont="1" applyFill="1" applyBorder="1" applyAlignment="1">
      <alignment horizontal="right" vertical="center"/>
    </xf>
    <xf numFmtId="176" fontId="8" fillId="0" borderId="15" xfId="0" quotePrefix="1" applyNumberFormat="1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41" fontId="8" fillId="0" borderId="1" xfId="0" applyNumberFormat="1" applyFont="1" applyFill="1" applyBorder="1" applyAlignment="1">
      <alignment horizontal="right" vertical="center"/>
    </xf>
    <xf numFmtId="41" fontId="8" fillId="0" borderId="1" xfId="0" quotePrefix="1" applyNumberFormat="1" applyFont="1" applyFill="1" applyBorder="1" applyAlignment="1">
      <alignment horizontal="right" vertical="center"/>
    </xf>
    <xf numFmtId="41" fontId="8" fillId="0" borderId="13" xfId="0" quotePrefix="1" applyNumberFormat="1" applyFont="1" applyFill="1" applyBorder="1" applyAlignment="1">
      <alignment horizontal="right" vertical="center"/>
    </xf>
    <xf numFmtId="41" fontId="8" fillId="0" borderId="15" xfId="0" applyNumberFormat="1" applyFont="1" applyFill="1" applyBorder="1" applyAlignment="1">
      <alignment horizontal="right" vertical="center"/>
    </xf>
    <xf numFmtId="41" fontId="8" fillId="0" borderId="15" xfId="0" quotePrefix="1" applyNumberFormat="1" applyFont="1" applyFill="1" applyBorder="1" applyAlignment="1">
      <alignment horizontal="right" vertical="center"/>
    </xf>
    <xf numFmtId="41" fontId="8" fillId="0" borderId="16" xfId="0" quotePrefix="1" applyNumberFormat="1" applyFont="1" applyFill="1" applyBorder="1" applyAlignment="1">
      <alignment horizontal="right" vertical="center"/>
    </xf>
    <xf numFmtId="0" fontId="14" fillId="0" borderId="0" xfId="0" applyFont="1">
      <alignment vertical="center"/>
    </xf>
    <xf numFmtId="176" fontId="8" fillId="0" borderId="25" xfId="0" applyNumberFormat="1" applyFont="1" applyFill="1" applyBorder="1" applyAlignment="1">
      <alignment horizontal="right" vertical="center"/>
    </xf>
    <xf numFmtId="176" fontId="8" fillId="0" borderId="26" xfId="0" applyNumberFormat="1" applyFont="1" applyFill="1" applyBorder="1" applyAlignment="1">
      <alignment horizontal="right" vertical="center"/>
    </xf>
    <xf numFmtId="176" fontId="8" fillId="0" borderId="28" xfId="0" applyNumberFormat="1" applyFont="1" applyFill="1" applyBorder="1" applyAlignment="1">
      <alignment horizontal="right" vertical="center"/>
    </xf>
    <xf numFmtId="176" fontId="8" fillId="0" borderId="6" xfId="0" applyNumberFormat="1" applyFont="1" applyFill="1" applyBorder="1" applyAlignment="1">
      <alignment horizontal="right" vertical="center"/>
    </xf>
    <xf numFmtId="41" fontId="8" fillId="0" borderId="6" xfId="0" applyNumberFormat="1" applyFont="1" applyFill="1" applyBorder="1" applyAlignment="1">
      <alignment horizontal="right" vertical="center"/>
    </xf>
    <xf numFmtId="41" fontId="8" fillId="0" borderId="6" xfId="0" quotePrefix="1" applyNumberFormat="1" applyFont="1" applyFill="1" applyBorder="1" applyAlignment="1">
      <alignment horizontal="right" vertical="center"/>
    </xf>
    <xf numFmtId="41" fontId="8" fillId="0" borderId="29" xfId="0" quotePrefix="1" applyNumberFormat="1" applyFont="1" applyFill="1" applyBorder="1" applyAlignment="1">
      <alignment horizontal="right" vertical="center"/>
    </xf>
    <xf numFmtId="176" fontId="8" fillId="0" borderId="52" xfId="0" applyNumberFormat="1" applyFont="1" applyFill="1" applyBorder="1" applyAlignment="1">
      <alignment horizontal="right" vertical="center"/>
    </xf>
    <xf numFmtId="176" fontId="8" fillId="0" borderId="53" xfId="0" applyNumberFormat="1" applyFont="1" applyFill="1" applyBorder="1" applyAlignment="1">
      <alignment horizontal="right" vertical="center"/>
    </xf>
    <xf numFmtId="41" fontId="8" fillId="0" borderId="53" xfId="0" applyNumberFormat="1" applyFont="1" applyFill="1" applyBorder="1" applyAlignment="1">
      <alignment horizontal="right" vertical="center"/>
    </xf>
    <xf numFmtId="41" fontId="8" fillId="0" borderId="54" xfId="0" quotePrefix="1" applyNumberFormat="1" applyFont="1" applyFill="1" applyBorder="1" applyAlignment="1">
      <alignment horizontal="right" vertical="center"/>
    </xf>
    <xf numFmtId="41" fontId="18" fillId="0" borderId="42" xfId="1" applyFont="1" applyFill="1" applyBorder="1" applyAlignment="1">
      <alignment horizontal="center" vertical="center"/>
    </xf>
    <xf numFmtId="41" fontId="18" fillId="0" borderId="45" xfId="1" applyFont="1" applyFill="1" applyBorder="1" applyAlignment="1">
      <alignment horizontal="center" vertical="center"/>
    </xf>
    <xf numFmtId="41" fontId="18" fillId="0" borderId="41" xfId="1" applyFont="1" applyFill="1" applyBorder="1" applyAlignment="1">
      <alignment horizontal="center" vertical="center"/>
    </xf>
    <xf numFmtId="41" fontId="18" fillId="0" borderId="43" xfId="1" applyFont="1" applyFill="1" applyBorder="1" applyAlignment="1">
      <alignment horizontal="center" vertical="center"/>
    </xf>
    <xf numFmtId="41" fontId="18" fillId="0" borderId="44" xfId="1" applyFont="1" applyFill="1" applyBorder="1" applyAlignment="1">
      <alignment horizontal="center" vertical="center"/>
    </xf>
    <xf numFmtId="41" fontId="18" fillId="5" borderId="22" xfId="1" applyFont="1" applyFill="1" applyBorder="1" applyAlignment="1">
      <alignment horizontal="center" vertical="center"/>
    </xf>
    <xf numFmtId="41" fontId="18" fillId="5" borderId="24" xfId="1" applyFont="1" applyFill="1" applyBorder="1" applyAlignment="1">
      <alignment horizontal="center" vertical="center"/>
    </xf>
    <xf numFmtId="41" fontId="18" fillId="5" borderId="21" xfId="1" applyFont="1" applyFill="1" applyBorder="1" applyAlignment="1">
      <alignment horizontal="center" vertical="center"/>
    </xf>
    <xf numFmtId="41" fontId="18" fillId="5" borderId="23" xfId="1" applyFont="1" applyFill="1" applyBorder="1" applyAlignment="1">
      <alignment horizontal="center" vertical="center"/>
    </xf>
    <xf numFmtId="41" fontId="18" fillId="5" borderId="27" xfId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41" fontId="6" fillId="5" borderId="38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/>
    </xf>
    <xf numFmtId="41" fontId="6" fillId="5" borderId="40" xfId="1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41" fontId="7" fillId="3" borderId="47" xfId="1" applyFont="1" applyFill="1" applyBorder="1" applyAlignment="1">
      <alignment horizontal="center" vertical="center"/>
    </xf>
    <xf numFmtId="41" fontId="7" fillId="3" borderId="27" xfId="1" applyFont="1" applyFill="1" applyBorder="1" applyAlignment="1">
      <alignment horizontal="center" vertical="center"/>
    </xf>
    <xf numFmtId="41" fontId="6" fillId="4" borderId="46" xfId="1" applyFont="1" applyFill="1" applyBorder="1" applyAlignment="1">
      <alignment horizontal="center" vertical="center"/>
    </xf>
    <xf numFmtId="41" fontId="6" fillId="4" borderId="28" xfId="1" applyFont="1" applyFill="1" applyBorder="1" applyAlignment="1">
      <alignment horizontal="center" vertical="center"/>
    </xf>
    <xf numFmtId="41" fontId="6" fillId="4" borderId="18" xfId="1" applyFont="1" applyFill="1" applyBorder="1" applyAlignment="1">
      <alignment horizontal="center" vertical="center"/>
    </xf>
    <xf numFmtId="41" fontId="6" fillId="4" borderId="6" xfId="1" applyFont="1" applyFill="1" applyBorder="1" applyAlignment="1">
      <alignment horizontal="center" vertical="center"/>
    </xf>
    <xf numFmtId="41" fontId="6" fillId="4" borderId="50" xfId="1" applyFont="1" applyFill="1" applyBorder="1" applyAlignment="1">
      <alignment horizontal="center" vertical="center"/>
    </xf>
    <xf numFmtId="41" fontId="6" fillId="4" borderId="4" xfId="1" applyFont="1" applyFill="1" applyBorder="1" applyAlignment="1">
      <alignment horizontal="center" vertical="center"/>
    </xf>
    <xf numFmtId="41" fontId="6" fillId="4" borderId="19" xfId="0" applyNumberFormat="1" applyFont="1" applyFill="1" applyBorder="1" applyAlignment="1">
      <alignment horizontal="center" vertical="center"/>
    </xf>
    <xf numFmtId="41" fontId="6" fillId="4" borderId="29" xfId="0" applyNumberFormat="1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49" xfId="0" applyFont="1" applyFill="1" applyBorder="1" applyAlignment="1">
      <alignment horizontal="center" vertical="center"/>
    </xf>
    <xf numFmtId="41" fontId="6" fillId="4" borderId="41" xfId="0" applyNumberFormat="1" applyFont="1" applyFill="1" applyBorder="1" applyAlignment="1">
      <alignment horizontal="center" vertical="center"/>
    </xf>
    <xf numFmtId="41" fontId="6" fillId="4" borderId="17" xfId="0" applyNumberFormat="1" applyFont="1" applyFill="1" applyBorder="1" applyAlignment="1">
      <alignment horizontal="center" vertical="center"/>
    </xf>
    <xf numFmtId="41" fontId="6" fillId="4" borderId="18" xfId="0" applyNumberFormat="1" applyFont="1" applyFill="1" applyBorder="1" applyAlignment="1">
      <alignment horizontal="center" vertical="center"/>
    </xf>
    <xf numFmtId="41" fontId="6" fillId="4" borderId="6" xfId="0" applyNumberFormat="1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41" fontId="18" fillId="5" borderId="56" xfId="1" applyFont="1" applyFill="1" applyBorder="1" applyAlignment="1">
      <alignment horizontal="center" vertical="center"/>
    </xf>
    <xf numFmtId="41" fontId="5" fillId="0" borderId="57" xfId="1" applyFont="1" applyFill="1" applyBorder="1" applyAlignment="1">
      <alignment horizontal="center" vertical="center"/>
    </xf>
    <xf numFmtId="41" fontId="5" fillId="0" borderId="53" xfId="1" applyFont="1" applyFill="1" applyBorder="1" applyAlignment="1">
      <alignment horizontal="center" vertical="center"/>
    </xf>
    <xf numFmtId="41" fontId="5" fillId="0" borderId="58" xfId="1" applyFont="1" applyFill="1" applyBorder="1" applyAlignment="1">
      <alignment horizontal="center" vertical="center"/>
    </xf>
    <xf numFmtId="41" fontId="18" fillId="0" borderId="56" xfId="1" applyFont="1" applyFill="1" applyBorder="1" applyAlignment="1">
      <alignment horizontal="center" vertical="center"/>
    </xf>
    <xf numFmtId="41" fontId="18" fillId="0" borderId="22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8D8351"/>
      <color rgb="FFFFFFFF"/>
      <color rgb="FFF8A120"/>
      <color rgb="FF665F38"/>
      <color rgb="FF074259"/>
      <color rgb="FF27828C"/>
      <color rgb="FF002060"/>
      <color rgb="FF733924"/>
      <color rgb="FFBF6F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04433988680871E-2"/>
          <c:y val="0.16117346091232271"/>
          <c:w val="0.83009179477889028"/>
          <c:h val="0.65840041216753886"/>
        </c:manualLayout>
      </c:layout>
      <c:lineChart>
        <c:grouping val="standard"/>
        <c:varyColors val="0"/>
        <c:ser>
          <c:idx val="2"/>
          <c:order val="0"/>
          <c:tx>
            <c:strRef>
              <c:f>'학교수_설립별(1965-)'!$C$3</c:f>
              <c:strCache>
                <c:ptCount val="1"/>
                <c:pt idx="0">
                  <c:v>전체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 w="15875">
                <a:solidFill>
                  <a:srgbClr val="8D8351"/>
                </a:solidFill>
              </a:ln>
            </c:spPr>
          </c:marker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'학교수_설립별(1965-)'!$C$4:$C$62</c:f>
              <c:numCache>
                <c:formatCode>_(* #,##0_);_(* \(#,##0\);_(* "-"_);_(@_)</c:formatCode>
                <c:ptCount val="59"/>
                <c:pt idx="0">
                  <c:v>1208</c:v>
                </c:pt>
                <c:pt idx="1">
                  <c:v>1251</c:v>
                </c:pt>
                <c:pt idx="2">
                  <c:v>1314</c:v>
                </c:pt>
                <c:pt idx="3">
                  <c:v>1420</c:v>
                </c:pt>
                <c:pt idx="4">
                  <c:v>1463</c:v>
                </c:pt>
                <c:pt idx="5">
                  <c:v>1608</c:v>
                </c:pt>
                <c:pt idx="6">
                  <c:v>1794</c:v>
                </c:pt>
                <c:pt idx="7">
                  <c:v>1866</c:v>
                </c:pt>
                <c:pt idx="8">
                  <c:v>1916</c:v>
                </c:pt>
                <c:pt idx="9">
                  <c:v>1935</c:v>
                </c:pt>
                <c:pt idx="10">
                  <c:v>1967</c:v>
                </c:pt>
                <c:pt idx="11">
                  <c:v>1977</c:v>
                </c:pt>
                <c:pt idx="12">
                  <c:v>1987</c:v>
                </c:pt>
                <c:pt idx="13">
                  <c:v>2012</c:v>
                </c:pt>
                <c:pt idx="14">
                  <c:v>2056</c:v>
                </c:pt>
                <c:pt idx="15">
                  <c:v>2100</c:v>
                </c:pt>
                <c:pt idx="16">
                  <c:v>2174</c:v>
                </c:pt>
                <c:pt idx="17">
                  <c:v>2213</c:v>
                </c:pt>
                <c:pt idx="18">
                  <c:v>2254</c:v>
                </c:pt>
                <c:pt idx="19">
                  <c:v>2325</c:v>
                </c:pt>
                <c:pt idx="20">
                  <c:v>2371</c:v>
                </c:pt>
                <c:pt idx="21">
                  <c:v>2412</c:v>
                </c:pt>
                <c:pt idx="22">
                  <c:v>2424</c:v>
                </c:pt>
                <c:pt idx="23">
                  <c:v>2429</c:v>
                </c:pt>
                <c:pt idx="24">
                  <c:v>2450</c:v>
                </c:pt>
                <c:pt idx="25">
                  <c:v>2474</c:v>
                </c:pt>
                <c:pt idx="26">
                  <c:v>2498</c:v>
                </c:pt>
                <c:pt idx="27">
                  <c:v>2539</c:v>
                </c:pt>
                <c:pt idx="28">
                  <c:v>2590</c:v>
                </c:pt>
                <c:pt idx="29">
                  <c:v>2645</c:v>
                </c:pt>
                <c:pt idx="30">
                  <c:v>2683</c:v>
                </c:pt>
                <c:pt idx="31">
                  <c:v>2705</c:v>
                </c:pt>
                <c:pt idx="32">
                  <c:v>2720</c:v>
                </c:pt>
                <c:pt idx="33">
                  <c:v>2736</c:v>
                </c:pt>
                <c:pt idx="34">
                  <c:v>2741</c:v>
                </c:pt>
                <c:pt idx="35">
                  <c:v>2731</c:v>
                </c:pt>
                <c:pt idx="36">
                  <c:v>2770</c:v>
                </c:pt>
                <c:pt idx="37">
                  <c:v>2809</c:v>
                </c:pt>
                <c:pt idx="38">
                  <c:v>2850</c:v>
                </c:pt>
                <c:pt idx="39">
                  <c:v>2888</c:v>
                </c:pt>
                <c:pt idx="40">
                  <c:v>2935</c:v>
                </c:pt>
                <c:pt idx="41">
                  <c:v>2999</c:v>
                </c:pt>
                <c:pt idx="42">
                  <c:v>3032</c:v>
                </c:pt>
                <c:pt idx="43">
                  <c:v>3077</c:v>
                </c:pt>
                <c:pt idx="44">
                  <c:v>3106</c:v>
                </c:pt>
                <c:pt idx="45">
                  <c:v>3130</c:v>
                </c:pt>
                <c:pt idx="46">
                  <c:v>3153</c:v>
                </c:pt>
                <c:pt idx="47">
                  <c:v>3162</c:v>
                </c:pt>
                <c:pt idx="48">
                  <c:v>3173</c:v>
                </c:pt>
                <c:pt idx="49">
                  <c:v>3186</c:v>
                </c:pt>
                <c:pt idx="50">
                  <c:v>3204</c:v>
                </c:pt>
                <c:pt idx="51">
                  <c:v>3209</c:v>
                </c:pt>
                <c:pt idx="52">
                  <c:v>3213</c:v>
                </c:pt>
                <c:pt idx="53">
                  <c:v>3214</c:v>
                </c:pt>
                <c:pt idx="54">
                  <c:v>3214</c:v>
                </c:pt>
                <c:pt idx="55">
                  <c:v>3223</c:v>
                </c:pt>
                <c:pt idx="56">
                  <c:v>3245</c:v>
                </c:pt>
                <c:pt idx="57">
                  <c:v>3258</c:v>
                </c:pt>
                <c:pt idx="58">
                  <c:v>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CE-4EA1-AD8C-6F9E48FBC9B0}"/>
            </c:ext>
          </c:extLst>
        </c:ser>
        <c:ser>
          <c:idx val="3"/>
          <c:order val="1"/>
          <c:tx>
            <c:strRef>
              <c:f>'학교수_설립별(1965-)'!$D$3</c:f>
              <c:strCache>
                <c:ptCount val="1"/>
                <c:pt idx="0">
                  <c:v>국립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'학교수_설립별(1965-)'!$D$4:$D$62</c:f>
              <c:numCache>
                <c:formatCode>_(* #,##0_);_(* \(#,##0\);_(* "-"_);_(@_)</c:formatCode>
                <c:ptCount val="5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CE-4EA1-AD8C-6F9E48FBC9B0}"/>
            </c:ext>
          </c:extLst>
        </c:ser>
        <c:ser>
          <c:idx val="0"/>
          <c:order val="2"/>
          <c:tx>
            <c:strRef>
              <c:f>'학교수_설립별(1965-)'!$E$3</c:f>
              <c:strCache>
                <c:ptCount val="1"/>
                <c:pt idx="0">
                  <c:v>공립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rgbClr val="27828C"/>
                </a:solidFill>
              </a:ln>
            </c:spPr>
          </c:marker>
          <c:dLbls>
            <c:dLbl>
              <c:idx val="0"/>
              <c:layout>
                <c:manualLayout>
                  <c:x val="-1.9234954724976053E-2"/>
                  <c:y val="-3.8943837458581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4CE-4EA1-AD8C-6F9E48FBC9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5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'학교수_설립별(1965-)'!$E$4:$E$62</c:f>
              <c:numCache>
                <c:formatCode>_(* #,##0_);_(* \(#,##0\);_(* "-"_);_(@_)</c:formatCode>
                <c:ptCount val="59"/>
                <c:pt idx="0">
                  <c:v>692</c:v>
                </c:pt>
                <c:pt idx="1">
                  <c:v>708</c:v>
                </c:pt>
                <c:pt idx="2">
                  <c:v>736</c:v>
                </c:pt>
                <c:pt idx="3">
                  <c:v>776</c:v>
                </c:pt>
                <c:pt idx="4">
                  <c:v>800</c:v>
                </c:pt>
                <c:pt idx="5">
                  <c:v>906</c:v>
                </c:pt>
                <c:pt idx="6">
                  <c:v>1076</c:v>
                </c:pt>
                <c:pt idx="7">
                  <c:v>1144</c:v>
                </c:pt>
                <c:pt idx="8">
                  <c:v>1194</c:v>
                </c:pt>
                <c:pt idx="9">
                  <c:v>1211</c:v>
                </c:pt>
                <c:pt idx="10">
                  <c:v>1244</c:v>
                </c:pt>
                <c:pt idx="11">
                  <c:v>1255</c:v>
                </c:pt>
                <c:pt idx="12">
                  <c:v>1264</c:v>
                </c:pt>
                <c:pt idx="13">
                  <c:v>1277</c:v>
                </c:pt>
                <c:pt idx="14">
                  <c:v>1308</c:v>
                </c:pt>
                <c:pt idx="15">
                  <c:v>1347</c:v>
                </c:pt>
                <c:pt idx="16">
                  <c:v>1418</c:v>
                </c:pt>
                <c:pt idx="17">
                  <c:v>1462</c:v>
                </c:pt>
                <c:pt idx="18">
                  <c:v>1512</c:v>
                </c:pt>
                <c:pt idx="19">
                  <c:v>1579</c:v>
                </c:pt>
                <c:pt idx="20">
                  <c:v>1633</c:v>
                </c:pt>
                <c:pt idx="21">
                  <c:v>1678</c:v>
                </c:pt>
                <c:pt idx="22">
                  <c:v>1701</c:v>
                </c:pt>
                <c:pt idx="23">
                  <c:v>1711</c:v>
                </c:pt>
                <c:pt idx="24">
                  <c:v>1734</c:v>
                </c:pt>
                <c:pt idx="25">
                  <c:v>1759</c:v>
                </c:pt>
                <c:pt idx="26">
                  <c:v>1784</c:v>
                </c:pt>
                <c:pt idx="27">
                  <c:v>1827</c:v>
                </c:pt>
                <c:pt idx="28">
                  <c:v>1881</c:v>
                </c:pt>
                <c:pt idx="29">
                  <c:v>1939</c:v>
                </c:pt>
                <c:pt idx="30">
                  <c:v>1977</c:v>
                </c:pt>
                <c:pt idx="31">
                  <c:v>2002</c:v>
                </c:pt>
                <c:pt idx="32">
                  <c:v>2021</c:v>
                </c:pt>
                <c:pt idx="33">
                  <c:v>2042</c:v>
                </c:pt>
                <c:pt idx="34">
                  <c:v>2048</c:v>
                </c:pt>
                <c:pt idx="35">
                  <c:v>2046</c:v>
                </c:pt>
                <c:pt idx="36">
                  <c:v>2089</c:v>
                </c:pt>
                <c:pt idx="37">
                  <c:v>2129</c:v>
                </c:pt>
                <c:pt idx="38">
                  <c:v>2172</c:v>
                </c:pt>
                <c:pt idx="39">
                  <c:v>2217</c:v>
                </c:pt>
                <c:pt idx="40">
                  <c:v>2267</c:v>
                </c:pt>
                <c:pt idx="41">
                  <c:v>2331</c:v>
                </c:pt>
                <c:pt idx="42">
                  <c:v>2371</c:v>
                </c:pt>
                <c:pt idx="43">
                  <c:v>2418</c:v>
                </c:pt>
                <c:pt idx="44">
                  <c:v>2447</c:v>
                </c:pt>
                <c:pt idx="45">
                  <c:v>2474</c:v>
                </c:pt>
                <c:pt idx="46">
                  <c:v>2497</c:v>
                </c:pt>
                <c:pt idx="47">
                  <c:v>2508</c:v>
                </c:pt>
                <c:pt idx="48">
                  <c:v>2520</c:v>
                </c:pt>
                <c:pt idx="49">
                  <c:v>2536</c:v>
                </c:pt>
                <c:pt idx="50">
                  <c:v>2554</c:v>
                </c:pt>
                <c:pt idx="51">
                  <c:v>2560</c:v>
                </c:pt>
                <c:pt idx="52">
                  <c:v>2567</c:v>
                </c:pt>
                <c:pt idx="53">
                  <c:v>2568</c:v>
                </c:pt>
                <c:pt idx="54">
                  <c:v>2570</c:v>
                </c:pt>
                <c:pt idx="55">
                  <c:v>2581</c:v>
                </c:pt>
                <c:pt idx="56">
                  <c:v>2603</c:v>
                </c:pt>
                <c:pt idx="57">
                  <c:v>2616</c:v>
                </c:pt>
                <c:pt idx="58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CE-4EA1-AD8C-6F9E48FBC9B0}"/>
            </c:ext>
          </c:extLst>
        </c:ser>
        <c:ser>
          <c:idx val="4"/>
          <c:order val="3"/>
          <c:tx>
            <c:strRef>
              <c:f>'학교수_설립별(1965-)'!$F$3</c:f>
              <c:strCache>
                <c:ptCount val="1"/>
                <c:pt idx="0">
                  <c:v>사립</c:v>
                </c:pt>
              </c:strCache>
            </c:strRef>
          </c:tx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'학교수_설립별(1965-)'!$F$4:$F$62</c:f>
              <c:numCache>
                <c:formatCode>_(* #,##0_);_(* \(#,##0\);_(* "-"_);_(@_)</c:formatCode>
                <c:ptCount val="59"/>
                <c:pt idx="0">
                  <c:v>513</c:v>
                </c:pt>
                <c:pt idx="1">
                  <c:v>540</c:v>
                </c:pt>
                <c:pt idx="2">
                  <c:v>575</c:v>
                </c:pt>
                <c:pt idx="3">
                  <c:v>641</c:v>
                </c:pt>
                <c:pt idx="4">
                  <c:v>659</c:v>
                </c:pt>
                <c:pt idx="5">
                  <c:v>698</c:v>
                </c:pt>
                <c:pt idx="6">
                  <c:v>714</c:v>
                </c:pt>
                <c:pt idx="7">
                  <c:v>718</c:v>
                </c:pt>
                <c:pt idx="8">
                  <c:v>718</c:v>
                </c:pt>
                <c:pt idx="9">
                  <c:v>720</c:v>
                </c:pt>
                <c:pt idx="10">
                  <c:v>719</c:v>
                </c:pt>
                <c:pt idx="11">
                  <c:v>717</c:v>
                </c:pt>
                <c:pt idx="12">
                  <c:v>718</c:v>
                </c:pt>
                <c:pt idx="13">
                  <c:v>730</c:v>
                </c:pt>
                <c:pt idx="14">
                  <c:v>743</c:v>
                </c:pt>
                <c:pt idx="15">
                  <c:v>749</c:v>
                </c:pt>
                <c:pt idx="16">
                  <c:v>751</c:v>
                </c:pt>
                <c:pt idx="17">
                  <c:v>746</c:v>
                </c:pt>
                <c:pt idx="18">
                  <c:v>737</c:v>
                </c:pt>
                <c:pt idx="19">
                  <c:v>738</c:v>
                </c:pt>
                <c:pt idx="20">
                  <c:v>730</c:v>
                </c:pt>
                <c:pt idx="21">
                  <c:v>726</c:v>
                </c:pt>
                <c:pt idx="22">
                  <c:v>715</c:v>
                </c:pt>
                <c:pt idx="23">
                  <c:v>709</c:v>
                </c:pt>
                <c:pt idx="24">
                  <c:v>707</c:v>
                </c:pt>
                <c:pt idx="25">
                  <c:v>706</c:v>
                </c:pt>
                <c:pt idx="26">
                  <c:v>705</c:v>
                </c:pt>
                <c:pt idx="27">
                  <c:v>703</c:v>
                </c:pt>
                <c:pt idx="28">
                  <c:v>700</c:v>
                </c:pt>
                <c:pt idx="29">
                  <c:v>697</c:v>
                </c:pt>
                <c:pt idx="30">
                  <c:v>697</c:v>
                </c:pt>
                <c:pt idx="31">
                  <c:v>694</c:v>
                </c:pt>
                <c:pt idx="32">
                  <c:v>690</c:v>
                </c:pt>
                <c:pt idx="33">
                  <c:v>685</c:v>
                </c:pt>
                <c:pt idx="34">
                  <c:v>684</c:v>
                </c:pt>
                <c:pt idx="35">
                  <c:v>676</c:v>
                </c:pt>
                <c:pt idx="36">
                  <c:v>672</c:v>
                </c:pt>
                <c:pt idx="37">
                  <c:v>671</c:v>
                </c:pt>
                <c:pt idx="38">
                  <c:v>669</c:v>
                </c:pt>
                <c:pt idx="39">
                  <c:v>662</c:v>
                </c:pt>
                <c:pt idx="40">
                  <c:v>659</c:v>
                </c:pt>
                <c:pt idx="41">
                  <c:v>659</c:v>
                </c:pt>
                <c:pt idx="42">
                  <c:v>652</c:v>
                </c:pt>
                <c:pt idx="43">
                  <c:v>650</c:v>
                </c:pt>
                <c:pt idx="44">
                  <c:v>650</c:v>
                </c:pt>
                <c:pt idx="45">
                  <c:v>647</c:v>
                </c:pt>
                <c:pt idx="46">
                  <c:v>647</c:v>
                </c:pt>
                <c:pt idx="47">
                  <c:v>645</c:v>
                </c:pt>
                <c:pt idx="48">
                  <c:v>644</c:v>
                </c:pt>
                <c:pt idx="49">
                  <c:v>641</c:v>
                </c:pt>
                <c:pt idx="50">
                  <c:v>641</c:v>
                </c:pt>
                <c:pt idx="51">
                  <c:v>640</c:v>
                </c:pt>
                <c:pt idx="52">
                  <c:v>637</c:v>
                </c:pt>
                <c:pt idx="53">
                  <c:v>637</c:v>
                </c:pt>
                <c:pt idx="54">
                  <c:v>635</c:v>
                </c:pt>
                <c:pt idx="55">
                  <c:v>633</c:v>
                </c:pt>
                <c:pt idx="56">
                  <c:v>633</c:v>
                </c:pt>
                <c:pt idx="57">
                  <c:v>633</c:v>
                </c:pt>
                <c:pt idx="58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03C-B02B-FE513A82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78432"/>
        <c:axId val="97256576"/>
      </c:lineChart>
      <c:catAx>
        <c:axId val="953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75000"/>
              </a:schemeClr>
            </a:solidFill>
          </a:ln>
        </c:spPr>
        <c:crossAx val="97256576"/>
        <c:crosses val="autoZero"/>
        <c:auto val="1"/>
        <c:lblAlgn val="ctr"/>
        <c:lblOffset val="100"/>
        <c:tickLblSkip val="5"/>
        <c:noMultiLvlLbl val="0"/>
      </c:catAx>
      <c:valAx>
        <c:axId val="97256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crossAx val="95378432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>
        <c:manualLayout>
          <c:xMode val="edge"/>
          <c:yMode val="edge"/>
          <c:x val="0.14044842310935243"/>
          <c:y val="0.89838281209397963"/>
          <c:w val="0.74982202797042807"/>
          <c:h val="4.8646503783902194E-2"/>
        </c:manualLayout>
      </c:layout>
      <c:overlay val="0"/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="1" baseline="0"/>
      </a:pPr>
      <a:endParaRPr lang="ko-KR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41027926479043E-2"/>
          <c:y val="0.20467040379384008"/>
          <c:w val="0.8570807829742022"/>
          <c:h val="0.63518517930698082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'학교수_시도별(1965-)'!$D$3</c:f>
              <c:strCache>
                <c:ptCount val="1"/>
                <c:pt idx="0">
                  <c:v>수도권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15875">
                <a:solidFill>
                  <a:srgbClr val="27828C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'학교수_시도별(1965-)'!$D$4:$D$61</c:f>
              <c:numCache>
                <c:formatCode>_(* #,##0_);_(* \(#,##0\);_(* "-"_);_(@_)</c:formatCode>
                <c:ptCount val="58"/>
                <c:pt idx="0">
                  <c:v>259</c:v>
                </c:pt>
                <c:pt idx="1">
                  <c:v>263</c:v>
                </c:pt>
                <c:pt idx="2">
                  <c:v>276</c:v>
                </c:pt>
                <c:pt idx="3">
                  <c:v>306</c:v>
                </c:pt>
                <c:pt idx="4">
                  <c:v>328</c:v>
                </c:pt>
                <c:pt idx="5">
                  <c:v>353</c:v>
                </c:pt>
                <c:pt idx="6">
                  <c:v>377</c:v>
                </c:pt>
                <c:pt idx="7">
                  <c:v>391</c:v>
                </c:pt>
                <c:pt idx="8">
                  <c:v>403</c:v>
                </c:pt>
                <c:pt idx="9">
                  <c:v>407</c:v>
                </c:pt>
                <c:pt idx="10">
                  <c:v>410</c:v>
                </c:pt>
                <c:pt idx="11">
                  <c:v>413</c:v>
                </c:pt>
                <c:pt idx="12">
                  <c:v>417</c:v>
                </c:pt>
                <c:pt idx="13">
                  <c:v>430</c:v>
                </c:pt>
                <c:pt idx="14">
                  <c:v>446</c:v>
                </c:pt>
                <c:pt idx="15">
                  <c:v>457</c:v>
                </c:pt>
                <c:pt idx="16">
                  <c:v>487</c:v>
                </c:pt>
                <c:pt idx="17">
                  <c:v>505</c:v>
                </c:pt>
                <c:pt idx="18">
                  <c:v>522</c:v>
                </c:pt>
                <c:pt idx="19">
                  <c:v>562</c:v>
                </c:pt>
                <c:pt idx="20">
                  <c:v>584</c:v>
                </c:pt>
                <c:pt idx="21">
                  <c:v>607</c:v>
                </c:pt>
                <c:pt idx="22">
                  <c:v>617</c:v>
                </c:pt>
                <c:pt idx="23">
                  <c:v>620</c:v>
                </c:pt>
                <c:pt idx="24">
                  <c:v>636</c:v>
                </c:pt>
                <c:pt idx="25">
                  <c:v>653</c:v>
                </c:pt>
                <c:pt idx="26">
                  <c:v>667</c:v>
                </c:pt>
                <c:pt idx="27">
                  <c:v>680</c:v>
                </c:pt>
                <c:pt idx="28">
                  <c:v>710</c:v>
                </c:pt>
                <c:pt idx="29">
                  <c:v>739</c:v>
                </c:pt>
                <c:pt idx="30">
                  <c:v>768</c:v>
                </c:pt>
                <c:pt idx="31">
                  <c:v>786</c:v>
                </c:pt>
                <c:pt idx="32">
                  <c:v>792</c:v>
                </c:pt>
                <c:pt idx="33">
                  <c:v>804</c:v>
                </c:pt>
                <c:pt idx="34">
                  <c:v>815</c:v>
                </c:pt>
                <c:pt idx="35">
                  <c:v>825</c:v>
                </c:pt>
                <c:pt idx="36">
                  <c:v>847</c:v>
                </c:pt>
                <c:pt idx="37">
                  <c:v>882</c:v>
                </c:pt>
                <c:pt idx="38">
                  <c:v>895</c:v>
                </c:pt>
                <c:pt idx="39">
                  <c:v>918</c:v>
                </c:pt>
                <c:pt idx="40">
                  <c:v>949</c:v>
                </c:pt>
                <c:pt idx="41">
                  <c:v>987</c:v>
                </c:pt>
                <c:pt idx="42">
                  <c:v>1003</c:v>
                </c:pt>
                <c:pt idx="43">
                  <c:v>1037</c:v>
                </c:pt>
                <c:pt idx="44">
                  <c:v>1057</c:v>
                </c:pt>
                <c:pt idx="45">
                  <c:v>1078</c:v>
                </c:pt>
                <c:pt idx="46">
                  <c:v>1094</c:v>
                </c:pt>
                <c:pt idx="47">
                  <c:v>1106</c:v>
                </c:pt>
                <c:pt idx="48">
                  <c:v>1114</c:v>
                </c:pt>
                <c:pt idx="49">
                  <c:v>1120</c:v>
                </c:pt>
                <c:pt idx="50">
                  <c:v>1131</c:v>
                </c:pt>
                <c:pt idx="51">
                  <c:v>1137</c:v>
                </c:pt>
                <c:pt idx="52">
                  <c:v>1143</c:v>
                </c:pt>
                <c:pt idx="53">
                  <c:v>1146</c:v>
                </c:pt>
                <c:pt idx="54">
                  <c:v>1151</c:v>
                </c:pt>
                <c:pt idx="55">
                  <c:v>1161</c:v>
                </c:pt>
                <c:pt idx="56">
                  <c:v>1174</c:v>
                </c:pt>
                <c:pt idx="57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C1C-88C5-38763679FE5D}"/>
            </c:ext>
          </c:extLst>
        </c:ser>
        <c:ser>
          <c:idx val="1"/>
          <c:order val="1"/>
          <c:tx>
            <c:strRef>
              <c:f>'학교수_시도별(1965-)'!$K$3</c:f>
              <c:strCache>
                <c:ptCount val="1"/>
                <c:pt idx="0">
                  <c:v>서울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 w="15875">
                <a:solidFill>
                  <a:srgbClr val="8D8351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'학교수_시도별(1965-)'!$K$4:$K$61</c:f>
              <c:numCache>
                <c:formatCode>_(* #,##0_);_(* \(#,##0\);_(* "-"_);_(@_)</c:formatCode>
                <c:ptCount val="58"/>
                <c:pt idx="0">
                  <c:v>113</c:v>
                </c:pt>
                <c:pt idx="1">
                  <c:v>116</c:v>
                </c:pt>
                <c:pt idx="2">
                  <c:v>120</c:v>
                </c:pt>
                <c:pt idx="3">
                  <c:v>135</c:v>
                </c:pt>
                <c:pt idx="4">
                  <c:v>146</c:v>
                </c:pt>
                <c:pt idx="5">
                  <c:v>156</c:v>
                </c:pt>
                <c:pt idx="6">
                  <c:v>163</c:v>
                </c:pt>
                <c:pt idx="7">
                  <c:v>168</c:v>
                </c:pt>
                <c:pt idx="8">
                  <c:v>176</c:v>
                </c:pt>
                <c:pt idx="9">
                  <c:v>179</c:v>
                </c:pt>
                <c:pt idx="10">
                  <c:v>180</c:v>
                </c:pt>
                <c:pt idx="11">
                  <c:v>181</c:v>
                </c:pt>
                <c:pt idx="12">
                  <c:v>183</c:v>
                </c:pt>
                <c:pt idx="13">
                  <c:v>190</c:v>
                </c:pt>
                <c:pt idx="14">
                  <c:v>196</c:v>
                </c:pt>
                <c:pt idx="15">
                  <c:v>200</c:v>
                </c:pt>
                <c:pt idx="16">
                  <c:v>219</c:v>
                </c:pt>
                <c:pt idx="17">
                  <c:v>228</c:v>
                </c:pt>
                <c:pt idx="18">
                  <c:v>243</c:v>
                </c:pt>
                <c:pt idx="19">
                  <c:v>267</c:v>
                </c:pt>
                <c:pt idx="20">
                  <c:v>285</c:v>
                </c:pt>
                <c:pt idx="21">
                  <c:v>298</c:v>
                </c:pt>
                <c:pt idx="22">
                  <c:v>304</c:v>
                </c:pt>
                <c:pt idx="23">
                  <c:v>309</c:v>
                </c:pt>
                <c:pt idx="24">
                  <c:v>318</c:v>
                </c:pt>
                <c:pt idx="25">
                  <c:v>327</c:v>
                </c:pt>
                <c:pt idx="26">
                  <c:v>336</c:v>
                </c:pt>
                <c:pt idx="27">
                  <c:v>337</c:v>
                </c:pt>
                <c:pt idx="28">
                  <c:v>343</c:v>
                </c:pt>
                <c:pt idx="29">
                  <c:v>347</c:v>
                </c:pt>
                <c:pt idx="30">
                  <c:v>352</c:v>
                </c:pt>
                <c:pt idx="31">
                  <c:v>355</c:v>
                </c:pt>
                <c:pt idx="32">
                  <c:v>352</c:v>
                </c:pt>
                <c:pt idx="33">
                  <c:v>353</c:v>
                </c:pt>
                <c:pt idx="34">
                  <c:v>353</c:v>
                </c:pt>
                <c:pt idx="35">
                  <c:v>353</c:v>
                </c:pt>
                <c:pt idx="36">
                  <c:v>354</c:v>
                </c:pt>
                <c:pt idx="37">
                  <c:v>357</c:v>
                </c:pt>
                <c:pt idx="38">
                  <c:v>358</c:v>
                </c:pt>
                <c:pt idx="39">
                  <c:v>362</c:v>
                </c:pt>
                <c:pt idx="40">
                  <c:v>363</c:v>
                </c:pt>
                <c:pt idx="41">
                  <c:v>367</c:v>
                </c:pt>
                <c:pt idx="42">
                  <c:v>368</c:v>
                </c:pt>
                <c:pt idx="43">
                  <c:v>369</c:v>
                </c:pt>
                <c:pt idx="44">
                  <c:v>374</c:v>
                </c:pt>
                <c:pt idx="45">
                  <c:v>376</c:v>
                </c:pt>
                <c:pt idx="46">
                  <c:v>377</c:v>
                </c:pt>
                <c:pt idx="47">
                  <c:v>379</c:v>
                </c:pt>
                <c:pt idx="48">
                  <c:v>382</c:v>
                </c:pt>
                <c:pt idx="49">
                  <c:v>383</c:v>
                </c:pt>
                <c:pt idx="50">
                  <c:v>384</c:v>
                </c:pt>
                <c:pt idx="51">
                  <c:v>384</c:v>
                </c:pt>
                <c:pt idx="52">
                  <c:v>384</c:v>
                </c:pt>
                <c:pt idx="53">
                  <c:v>385</c:v>
                </c:pt>
                <c:pt idx="54">
                  <c:v>386</c:v>
                </c:pt>
                <c:pt idx="55">
                  <c:v>387</c:v>
                </c:pt>
                <c:pt idx="56">
                  <c:v>389</c:v>
                </c:pt>
                <c:pt idx="57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C1C-88C5-38763679FE5D}"/>
            </c:ext>
          </c:extLst>
        </c:ser>
        <c:ser>
          <c:idx val="2"/>
          <c:order val="2"/>
          <c:tx>
            <c:strRef>
              <c:f>'학교수_시도별(1965-)'!$N$3</c:f>
              <c:strCache>
                <c:ptCount val="1"/>
                <c:pt idx="0">
                  <c:v>인천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circle"/>
            <c:size val="6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'학교수_시도별(1965-)'!$N$4:$N$61</c:f>
              <c:numCache>
                <c:formatCode>_(* #,##0_);_(* \(#,##0\);_(* "-"_);_(@_)</c:formatCode>
                <c:ptCount val="58"/>
                <c:pt idx="17">
                  <c:v>35</c:v>
                </c:pt>
                <c:pt idx="18">
                  <c:v>36</c:v>
                </c:pt>
                <c:pt idx="19">
                  <c:v>42</c:v>
                </c:pt>
                <c:pt idx="20">
                  <c:v>45</c:v>
                </c:pt>
                <c:pt idx="21">
                  <c:v>48</c:v>
                </c:pt>
                <c:pt idx="22">
                  <c:v>51</c:v>
                </c:pt>
                <c:pt idx="23">
                  <c:v>48</c:v>
                </c:pt>
                <c:pt idx="24">
                  <c:v>51</c:v>
                </c:pt>
                <c:pt idx="25">
                  <c:v>55</c:v>
                </c:pt>
                <c:pt idx="26">
                  <c:v>57</c:v>
                </c:pt>
                <c:pt idx="27">
                  <c:v>61</c:v>
                </c:pt>
                <c:pt idx="28">
                  <c:v>63</c:v>
                </c:pt>
                <c:pt idx="29">
                  <c:v>69</c:v>
                </c:pt>
                <c:pt idx="30">
                  <c:v>87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93</c:v>
                </c:pt>
                <c:pt idx="35">
                  <c:v>94</c:v>
                </c:pt>
                <c:pt idx="36">
                  <c:v>98</c:v>
                </c:pt>
                <c:pt idx="37">
                  <c:v>102</c:v>
                </c:pt>
                <c:pt idx="38">
                  <c:v>103</c:v>
                </c:pt>
                <c:pt idx="39">
                  <c:v>107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123</c:v>
                </c:pt>
                <c:pt idx="44">
                  <c:v>126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134</c:v>
                </c:pt>
                <c:pt idx="53">
                  <c:v>134</c:v>
                </c:pt>
                <c:pt idx="54">
                  <c:v>135</c:v>
                </c:pt>
                <c:pt idx="55">
                  <c:v>136</c:v>
                </c:pt>
                <c:pt idx="56">
                  <c:v>139</c:v>
                </c:pt>
                <c:pt idx="57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C1C-88C5-38763679FE5D}"/>
            </c:ext>
          </c:extLst>
        </c:ser>
        <c:ser>
          <c:idx val="3"/>
          <c:order val="3"/>
          <c:tx>
            <c:strRef>
              <c:f>'학교수_시도별(1965-)'!$S$3</c:f>
              <c:strCache>
                <c:ptCount val="1"/>
                <c:pt idx="0">
                  <c:v>경기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15875">
                <a:solidFill>
                  <a:srgbClr val="F8A120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'학교수_시도별(1965-)'!$S$4:$S$61</c:f>
              <c:numCache>
                <c:formatCode>_(* #,##0_);_(* \(#,##0\);_(* "-"_);_(@_)</c:formatCode>
                <c:ptCount val="58"/>
                <c:pt idx="0">
                  <c:v>146</c:v>
                </c:pt>
                <c:pt idx="1">
                  <c:v>147</c:v>
                </c:pt>
                <c:pt idx="2">
                  <c:v>156</c:v>
                </c:pt>
                <c:pt idx="3">
                  <c:v>171</c:v>
                </c:pt>
                <c:pt idx="4">
                  <c:v>182</c:v>
                </c:pt>
                <c:pt idx="5">
                  <c:v>197</c:v>
                </c:pt>
                <c:pt idx="6">
                  <c:v>214</c:v>
                </c:pt>
                <c:pt idx="7">
                  <c:v>223</c:v>
                </c:pt>
                <c:pt idx="8">
                  <c:v>227</c:v>
                </c:pt>
                <c:pt idx="9">
                  <c:v>228</c:v>
                </c:pt>
                <c:pt idx="10">
                  <c:v>230</c:v>
                </c:pt>
                <c:pt idx="11">
                  <c:v>232</c:v>
                </c:pt>
                <c:pt idx="12">
                  <c:v>234</c:v>
                </c:pt>
                <c:pt idx="13">
                  <c:v>240</c:v>
                </c:pt>
                <c:pt idx="14">
                  <c:v>250</c:v>
                </c:pt>
                <c:pt idx="15">
                  <c:v>257</c:v>
                </c:pt>
                <c:pt idx="16">
                  <c:v>268</c:v>
                </c:pt>
                <c:pt idx="17">
                  <c:v>242</c:v>
                </c:pt>
                <c:pt idx="18">
                  <c:v>243</c:v>
                </c:pt>
                <c:pt idx="19">
                  <c:v>253</c:v>
                </c:pt>
                <c:pt idx="20">
                  <c:v>254</c:v>
                </c:pt>
                <c:pt idx="21">
                  <c:v>261</c:v>
                </c:pt>
                <c:pt idx="22">
                  <c:v>262</c:v>
                </c:pt>
                <c:pt idx="23">
                  <c:v>263</c:v>
                </c:pt>
                <c:pt idx="24">
                  <c:v>267</c:v>
                </c:pt>
                <c:pt idx="25">
                  <c:v>271</c:v>
                </c:pt>
                <c:pt idx="26">
                  <c:v>274</c:v>
                </c:pt>
                <c:pt idx="27">
                  <c:v>282</c:v>
                </c:pt>
                <c:pt idx="28">
                  <c:v>304</c:v>
                </c:pt>
                <c:pt idx="29">
                  <c:v>323</c:v>
                </c:pt>
                <c:pt idx="30">
                  <c:v>329</c:v>
                </c:pt>
                <c:pt idx="31">
                  <c:v>341</c:v>
                </c:pt>
                <c:pt idx="32">
                  <c:v>350</c:v>
                </c:pt>
                <c:pt idx="33">
                  <c:v>361</c:v>
                </c:pt>
                <c:pt idx="34">
                  <c:v>369</c:v>
                </c:pt>
                <c:pt idx="35">
                  <c:v>378</c:v>
                </c:pt>
                <c:pt idx="36">
                  <c:v>395</c:v>
                </c:pt>
                <c:pt idx="37">
                  <c:v>423</c:v>
                </c:pt>
                <c:pt idx="38">
                  <c:v>434</c:v>
                </c:pt>
                <c:pt idx="39">
                  <c:v>449</c:v>
                </c:pt>
                <c:pt idx="40">
                  <c:v>472</c:v>
                </c:pt>
                <c:pt idx="41">
                  <c:v>503</c:v>
                </c:pt>
                <c:pt idx="42">
                  <c:v>516</c:v>
                </c:pt>
                <c:pt idx="43">
                  <c:v>545</c:v>
                </c:pt>
                <c:pt idx="44">
                  <c:v>557</c:v>
                </c:pt>
                <c:pt idx="45">
                  <c:v>574</c:v>
                </c:pt>
                <c:pt idx="46">
                  <c:v>586</c:v>
                </c:pt>
                <c:pt idx="47">
                  <c:v>594</c:v>
                </c:pt>
                <c:pt idx="48">
                  <c:v>599</c:v>
                </c:pt>
                <c:pt idx="49">
                  <c:v>604</c:v>
                </c:pt>
                <c:pt idx="50">
                  <c:v>613</c:v>
                </c:pt>
                <c:pt idx="51">
                  <c:v>619</c:v>
                </c:pt>
                <c:pt idx="52">
                  <c:v>625</c:v>
                </c:pt>
                <c:pt idx="53">
                  <c:v>627</c:v>
                </c:pt>
                <c:pt idx="54">
                  <c:v>630</c:v>
                </c:pt>
                <c:pt idx="55">
                  <c:v>638</c:v>
                </c:pt>
                <c:pt idx="56">
                  <c:v>646</c:v>
                </c:pt>
                <c:pt idx="57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23-4C1C-88C5-38763679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0832"/>
        <c:axId val="101722752"/>
      </c:lineChart>
      <c:catAx>
        <c:axId val="1017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2752"/>
        <c:crosses val="autoZero"/>
        <c:auto val="1"/>
        <c:lblAlgn val="ctr"/>
        <c:lblOffset val="100"/>
        <c:tickLblSkip val="5"/>
        <c:noMultiLvlLbl val="0"/>
      </c:catAx>
      <c:valAx>
        <c:axId val="101722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08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96113979445552"/>
          <c:y val="0.92468953382195318"/>
          <c:w val="0.6211690363349196"/>
          <c:h val="4.8980299576789295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10614128880695E-2"/>
          <c:y val="0.19793986536156474"/>
          <c:w val="0.86599569603563487"/>
          <c:h val="0.61936471954990591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'학교수_시도별(1965-)'!$D$3</c:f>
              <c:strCache>
                <c:ptCount val="1"/>
                <c:pt idx="0">
                  <c:v>수도권</c:v>
                </c:pt>
              </c:strCache>
            </c:strRef>
          </c:tx>
          <c:spPr>
            <a:ln w="19050">
              <a:solidFill>
                <a:srgbClr val="665F38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 w="15875">
                <a:solidFill>
                  <a:srgbClr val="665F38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'학교수_시도별(1965-)'!$D$4:$D$61</c:f>
              <c:numCache>
                <c:formatCode>_(* #,##0_);_(* \(#,##0\);_(* "-"_);_(@_)</c:formatCode>
                <c:ptCount val="58"/>
                <c:pt idx="0">
                  <c:v>259</c:v>
                </c:pt>
                <c:pt idx="1">
                  <c:v>263</c:v>
                </c:pt>
                <c:pt idx="2">
                  <c:v>276</c:v>
                </c:pt>
                <c:pt idx="3">
                  <c:v>306</c:v>
                </c:pt>
                <c:pt idx="4">
                  <c:v>328</c:v>
                </c:pt>
                <c:pt idx="5">
                  <c:v>353</c:v>
                </c:pt>
                <c:pt idx="6">
                  <c:v>377</c:v>
                </c:pt>
                <c:pt idx="7">
                  <c:v>391</c:v>
                </c:pt>
                <c:pt idx="8">
                  <c:v>403</c:v>
                </c:pt>
                <c:pt idx="9">
                  <c:v>407</c:v>
                </c:pt>
                <c:pt idx="10">
                  <c:v>410</c:v>
                </c:pt>
                <c:pt idx="11">
                  <c:v>413</c:v>
                </c:pt>
                <c:pt idx="12">
                  <c:v>417</c:v>
                </c:pt>
                <c:pt idx="13">
                  <c:v>430</c:v>
                </c:pt>
                <c:pt idx="14">
                  <c:v>446</c:v>
                </c:pt>
                <c:pt idx="15">
                  <c:v>457</c:v>
                </c:pt>
                <c:pt idx="16">
                  <c:v>487</c:v>
                </c:pt>
                <c:pt idx="17">
                  <c:v>505</c:v>
                </c:pt>
                <c:pt idx="18">
                  <c:v>522</c:v>
                </c:pt>
                <c:pt idx="19">
                  <c:v>562</c:v>
                </c:pt>
                <c:pt idx="20">
                  <c:v>584</c:v>
                </c:pt>
                <c:pt idx="21">
                  <c:v>607</c:v>
                </c:pt>
                <c:pt idx="22">
                  <c:v>617</c:v>
                </c:pt>
                <c:pt idx="23">
                  <c:v>620</c:v>
                </c:pt>
                <c:pt idx="24">
                  <c:v>636</c:v>
                </c:pt>
                <c:pt idx="25">
                  <c:v>653</c:v>
                </c:pt>
                <c:pt idx="26">
                  <c:v>667</c:v>
                </c:pt>
                <c:pt idx="27">
                  <c:v>680</c:v>
                </c:pt>
                <c:pt idx="28">
                  <c:v>710</c:v>
                </c:pt>
                <c:pt idx="29">
                  <c:v>739</c:v>
                </c:pt>
                <c:pt idx="30">
                  <c:v>768</c:v>
                </c:pt>
                <c:pt idx="31">
                  <c:v>786</c:v>
                </c:pt>
                <c:pt idx="32">
                  <c:v>792</c:v>
                </c:pt>
                <c:pt idx="33">
                  <c:v>804</c:v>
                </c:pt>
                <c:pt idx="34">
                  <c:v>815</c:v>
                </c:pt>
                <c:pt idx="35">
                  <c:v>825</c:v>
                </c:pt>
                <c:pt idx="36">
                  <c:v>847</c:v>
                </c:pt>
                <c:pt idx="37">
                  <c:v>882</c:v>
                </c:pt>
                <c:pt idx="38">
                  <c:v>895</c:v>
                </c:pt>
                <c:pt idx="39">
                  <c:v>918</c:v>
                </c:pt>
                <c:pt idx="40">
                  <c:v>949</c:v>
                </c:pt>
                <c:pt idx="41">
                  <c:v>987</c:v>
                </c:pt>
                <c:pt idx="42">
                  <c:v>1003</c:v>
                </c:pt>
                <c:pt idx="43">
                  <c:v>1037</c:v>
                </c:pt>
                <c:pt idx="44">
                  <c:v>1057</c:v>
                </c:pt>
                <c:pt idx="45">
                  <c:v>1078</c:v>
                </c:pt>
                <c:pt idx="46">
                  <c:v>1094</c:v>
                </c:pt>
                <c:pt idx="47">
                  <c:v>1106</c:v>
                </c:pt>
                <c:pt idx="48">
                  <c:v>1114</c:v>
                </c:pt>
                <c:pt idx="49">
                  <c:v>1120</c:v>
                </c:pt>
                <c:pt idx="50">
                  <c:v>1131</c:v>
                </c:pt>
                <c:pt idx="51">
                  <c:v>1137</c:v>
                </c:pt>
                <c:pt idx="52">
                  <c:v>1143</c:v>
                </c:pt>
                <c:pt idx="53">
                  <c:v>1146</c:v>
                </c:pt>
                <c:pt idx="54">
                  <c:v>1151</c:v>
                </c:pt>
                <c:pt idx="55">
                  <c:v>1161</c:v>
                </c:pt>
                <c:pt idx="56">
                  <c:v>1174</c:v>
                </c:pt>
                <c:pt idx="57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2-4045-8F82-239E026B1353}"/>
            </c:ext>
          </c:extLst>
        </c:ser>
        <c:ser>
          <c:idx val="1"/>
          <c:order val="1"/>
          <c:tx>
            <c:strRef>
              <c:f>'학교수_시도별(1965-)'!$E$3</c:f>
              <c:strCache>
                <c:ptCount val="1"/>
                <c:pt idx="0">
                  <c:v>충청권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circle"/>
            <c:size val="5"/>
            <c:spPr>
              <a:solidFill>
                <a:srgbClr val="27828C"/>
              </a:solidFill>
              <a:ln w="15875">
                <a:solidFill>
                  <a:srgbClr val="27828C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'학교수_시도별(1965-)'!$E$4:$E$61</c:f>
              <c:numCache>
                <c:formatCode>_(* #,##0_);_(* \(#,##0\);_(* "-"_);_(@_)</c:formatCode>
                <c:ptCount val="58"/>
                <c:pt idx="0">
                  <c:v>190</c:v>
                </c:pt>
                <c:pt idx="1">
                  <c:v>198</c:v>
                </c:pt>
                <c:pt idx="2">
                  <c:v>203</c:v>
                </c:pt>
                <c:pt idx="3">
                  <c:v>220</c:v>
                </c:pt>
                <c:pt idx="4">
                  <c:v>225</c:v>
                </c:pt>
                <c:pt idx="5">
                  <c:v>249</c:v>
                </c:pt>
                <c:pt idx="6">
                  <c:v>283</c:v>
                </c:pt>
                <c:pt idx="7">
                  <c:v>291</c:v>
                </c:pt>
                <c:pt idx="8">
                  <c:v>294</c:v>
                </c:pt>
                <c:pt idx="9">
                  <c:v>295</c:v>
                </c:pt>
                <c:pt idx="10">
                  <c:v>299</c:v>
                </c:pt>
                <c:pt idx="11">
                  <c:v>299</c:v>
                </c:pt>
                <c:pt idx="12">
                  <c:v>302</c:v>
                </c:pt>
                <c:pt idx="13">
                  <c:v>304</c:v>
                </c:pt>
                <c:pt idx="14">
                  <c:v>310</c:v>
                </c:pt>
                <c:pt idx="15">
                  <c:v>317</c:v>
                </c:pt>
                <c:pt idx="16">
                  <c:v>321</c:v>
                </c:pt>
                <c:pt idx="17">
                  <c:v>326</c:v>
                </c:pt>
                <c:pt idx="18">
                  <c:v>328</c:v>
                </c:pt>
                <c:pt idx="19">
                  <c:v>331</c:v>
                </c:pt>
                <c:pt idx="20">
                  <c:v>332</c:v>
                </c:pt>
                <c:pt idx="21">
                  <c:v>334</c:v>
                </c:pt>
                <c:pt idx="22">
                  <c:v>333</c:v>
                </c:pt>
                <c:pt idx="23">
                  <c:v>333</c:v>
                </c:pt>
                <c:pt idx="24">
                  <c:v>335</c:v>
                </c:pt>
                <c:pt idx="25">
                  <c:v>337</c:v>
                </c:pt>
                <c:pt idx="26">
                  <c:v>338</c:v>
                </c:pt>
                <c:pt idx="27">
                  <c:v>343</c:v>
                </c:pt>
                <c:pt idx="28">
                  <c:v>348</c:v>
                </c:pt>
                <c:pt idx="29">
                  <c:v>356</c:v>
                </c:pt>
                <c:pt idx="30">
                  <c:v>362</c:v>
                </c:pt>
                <c:pt idx="31">
                  <c:v>366</c:v>
                </c:pt>
                <c:pt idx="32">
                  <c:v>366</c:v>
                </c:pt>
                <c:pt idx="33">
                  <c:v>369</c:v>
                </c:pt>
                <c:pt idx="34">
                  <c:v>369</c:v>
                </c:pt>
                <c:pt idx="35">
                  <c:v>371</c:v>
                </c:pt>
                <c:pt idx="36">
                  <c:v>373</c:v>
                </c:pt>
                <c:pt idx="37">
                  <c:v>375</c:v>
                </c:pt>
                <c:pt idx="38">
                  <c:v>383</c:v>
                </c:pt>
                <c:pt idx="39">
                  <c:v>386</c:v>
                </c:pt>
                <c:pt idx="40">
                  <c:v>386</c:v>
                </c:pt>
                <c:pt idx="41">
                  <c:v>395</c:v>
                </c:pt>
                <c:pt idx="42">
                  <c:v>400</c:v>
                </c:pt>
                <c:pt idx="43">
                  <c:v>405</c:v>
                </c:pt>
                <c:pt idx="44">
                  <c:v>409</c:v>
                </c:pt>
                <c:pt idx="45">
                  <c:v>408</c:v>
                </c:pt>
                <c:pt idx="46">
                  <c:v>410</c:v>
                </c:pt>
                <c:pt idx="47">
                  <c:v>411</c:v>
                </c:pt>
                <c:pt idx="48">
                  <c:v>412</c:v>
                </c:pt>
                <c:pt idx="49">
                  <c:v>415</c:v>
                </c:pt>
                <c:pt idx="50">
                  <c:v>419</c:v>
                </c:pt>
                <c:pt idx="51">
                  <c:v>420</c:v>
                </c:pt>
                <c:pt idx="52">
                  <c:v>424</c:v>
                </c:pt>
                <c:pt idx="53">
                  <c:v>425</c:v>
                </c:pt>
                <c:pt idx="54">
                  <c:v>424</c:v>
                </c:pt>
                <c:pt idx="55">
                  <c:v>423</c:v>
                </c:pt>
                <c:pt idx="56">
                  <c:v>426</c:v>
                </c:pt>
                <c:pt idx="57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2-4045-8F82-239E026B1353}"/>
            </c:ext>
          </c:extLst>
        </c:ser>
        <c:ser>
          <c:idx val="2"/>
          <c:order val="2"/>
          <c:tx>
            <c:strRef>
              <c:f>'학교수_시도별(1965-)'!$F$3</c:f>
              <c:strCache>
                <c:ptCount val="1"/>
                <c:pt idx="0">
                  <c:v>호남권</c:v>
                </c:pt>
              </c:strCache>
            </c:strRef>
          </c:tx>
          <c:spPr>
            <a:ln w="19050">
              <a:solidFill>
                <a:srgbClr val="074259"/>
              </a:solidFill>
            </a:ln>
          </c:spPr>
          <c:marker>
            <c:symbol val="triangle"/>
            <c:size val="6"/>
            <c:spPr>
              <a:solidFill>
                <a:schemeClr val="bg1"/>
              </a:solidFill>
              <a:ln w="15875">
                <a:solidFill>
                  <a:srgbClr val="074259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'학교수_시도별(1965-)'!$F$4:$F$61</c:f>
              <c:numCache>
                <c:formatCode>_(* #,##0_);_(* \(#,##0\);_(* "-"_);_(@_)</c:formatCode>
                <c:ptCount val="58"/>
                <c:pt idx="0">
                  <c:v>236</c:v>
                </c:pt>
                <c:pt idx="1">
                  <c:v>249</c:v>
                </c:pt>
                <c:pt idx="2">
                  <c:v>265</c:v>
                </c:pt>
                <c:pt idx="3">
                  <c:v>288</c:v>
                </c:pt>
                <c:pt idx="4">
                  <c:v>292</c:v>
                </c:pt>
                <c:pt idx="5">
                  <c:v>326</c:v>
                </c:pt>
                <c:pt idx="6">
                  <c:v>392</c:v>
                </c:pt>
                <c:pt idx="7">
                  <c:v>418</c:v>
                </c:pt>
                <c:pt idx="8">
                  <c:v>432</c:v>
                </c:pt>
                <c:pt idx="9">
                  <c:v>441</c:v>
                </c:pt>
                <c:pt idx="10">
                  <c:v>447</c:v>
                </c:pt>
                <c:pt idx="11">
                  <c:v>446</c:v>
                </c:pt>
                <c:pt idx="12">
                  <c:v>447</c:v>
                </c:pt>
                <c:pt idx="13">
                  <c:v>447</c:v>
                </c:pt>
                <c:pt idx="14">
                  <c:v>463</c:v>
                </c:pt>
                <c:pt idx="15">
                  <c:v>470</c:v>
                </c:pt>
                <c:pt idx="16">
                  <c:v>482</c:v>
                </c:pt>
                <c:pt idx="17">
                  <c:v>486</c:v>
                </c:pt>
                <c:pt idx="18">
                  <c:v>492</c:v>
                </c:pt>
                <c:pt idx="19">
                  <c:v>499</c:v>
                </c:pt>
                <c:pt idx="20">
                  <c:v>505</c:v>
                </c:pt>
                <c:pt idx="21">
                  <c:v>508</c:v>
                </c:pt>
                <c:pt idx="22">
                  <c:v>509</c:v>
                </c:pt>
                <c:pt idx="23">
                  <c:v>507</c:v>
                </c:pt>
                <c:pt idx="24">
                  <c:v>508</c:v>
                </c:pt>
                <c:pt idx="25">
                  <c:v>508</c:v>
                </c:pt>
                <c:pt idx="26">
                  <c:v>507</c:v>
                </c:pt>
                <c:pt idx="27">
                  <c:v>513</c:v>
                </c:pt>
                <c:pt idx="28">
                  <c:v>519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525</c:v>
                </c:pt>
                <c:pt idx="33">
                  <c:v>525</c:v>
                </c:pt>
                <c:pt idx="34">
                  <c:v>522</c:v>
                </c:pt>
                <c:pt idx="35">
                  <c:v>516</c:v>
                </c:pt>
                <c:pt idx="36">
                  <c:v>521</c:v>
                </c:pt>
                <c:pt idx="37">
                  <c:v>518</c:v>
                </c:pt>
                <c:pt idx="38">
                  <c:v>519</c:v>
                </c:pt>
                <c:pt idx="39">
                  <c:v>522</c:v>
                </c:pt>
                <c:pt idx="40">
                  <c:v>524</c:v>
                </c:pt>
                <c:pt idx="41">
                  <c:v>532</c:v>
                </c:pt>
                <c:pt idx="42">
                  <c:v>534</c:v>
                </c:pt>
                <c:pt idx="43">
                  <c:v>535</c:v>
                </c:pt>
                <c:pt idx="44">
                  <c:v>535</c:v>
                </c:pt>
                <c:pt idx="45">
                  <c:v>538</c:v>
                </c:pt>
                <c:pt idx="46">
                  <c:v>540</c:v>
                </c:pt>
                <c:pt idx="47">
                  <c:v>540</c:v>
                </c:pt>
                <c:pt idx="48">
                  <c:v>542</c:v>
                </c:pt>
                <c:pt idx="49">
                  <c:v>546</c:v>
                </c:pt>
                <c:pt idx="50">
                  <c:v>548</c:v>
                </c:pt>
                <c:pt idx="51">
                  <c:v>549</c:v>
                </c:pt>
                <c:pt idx="52">
                  <c:v>548</c:v>
                </c:pt>
                <c:pt idx="53">
                  <c:v>547</c:v>
                </c:pt>
                <c:pt idx="54">
                  <c:v>547</c:v>
                </c:pt>
                <c:pt idx="55">
                  <c:v>550</c:v>
                </c:pt>
                <c:pt idx="56">
                  <c:v>551</c:v>
                </c:pt>
                <c:pt idx="57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2-4045-8F82-239E026B1353}"/>
            </c:ext>
          </c:extLst>
        </c:ser>
        <c:ser>
          <c:idx val="3"/>
          <c:order val="3"/>
          <c:tx>
            <c:strRef>
              <c:f>'학교수_시도별(1965-)'!$G$3</c:f>
              <c:strCache>
                <c:ptCount val="1"/>
                <c:pt idx="0">
                  <c:v>영남권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15875">
                <a:solidFill>
                  <a:srgbClr val="F8A120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'학교수_시도별(1965-)'!$G$4:$G$61</c:f>
              <c:numCache>
                <c:formatCode>_(* #,##0_);_(* \(#,##0\);_(* "-"_);_(@_)</c:formatCode>
                <c:ptCount val="58"/>
                <c:pt idx="0">
                  <c:v>408</c:v>
                </c:pt>
                <c:pt idx="1">
                  <c:v>420</c:v>
                </c:pt>
                <c:pt idx="2">
                  <c:v>442</c:v>
                </c:pt>
                <c:pt idx="3">
                  <c:v>470</c:v>
                </c:pt>
                <c:pt idx="4">
                  <c:v>479</c:v>
                </c:pt>
                <c:pt idx="5">
                  <c:v>524</c:v>
                </c:pt>
                <c:pt idx="6">
                  <c:v>576</c:v>
                </c:pt>
                <c:pt idx="7">
                  <c:v>593</c:v>
                </c:pt>
                <c:pt idx="8">
                  <c:v>611</c:v>
                </c:pt>
                <c:pt idx="9">
                  <c:v>616</c:v>
                </c:pt>
                <c:pt idx="10">
                  <c:v>633</c:v>
                </c:pt>
                <c:pt idx="11">
                  <c:v>639</c:v>
                </c:pt>
                <c:pt idx="12">
                  <c:v>641</c:v>
                </c:pt>
                <c:pt idx="13">
                  <c:v>651</c:v>
                </c:pt>
                <c:pt idx="14">
                  <c:v>656</c:v>
                </c:pt>
                <c:pt idx="15">
                  <c:v>672</c:v>
                </c:pt>
                <c:pt idx="16">
                  <c:v>695</c:v>
                </c:pt>
                <c:pt idx="17">
                  <c:v>704</c:v>
                </c:pt>
                <c:pt idx="18">
                  <c:v>718</c:v>
                </c:pt>
                <c:pt idx="19">
                  <c:v>737</c:v>
                </c:pt>
                <c:pt idx="20">
                  <c:v>752</c:v>
                </c:pt>
                <c:pt idx="21">
                  <c:v>762</c:v>
                </c:pt>
                <c:pt idx="22">
                  <c:v>763</c:v>
                </c:pt>
                <c:pt idx="23">
                  <c:v>769</c:v>
                </c:pt>
                <c:pt idx="24">
                  <c:v>771</c:v>
                </c:pt>
                <c:pt idx="25">
                  <c:v>775</c:v>
                </c:pt>
                <c:pt idx="26">
                  <c:v>785</c:v>
                </c:pt>
                <c:pt idx="27">
                  <c:v>802</c:v>
                </c:pt>
                <c:pt idx="28">
                  <c:v>811</c:v>
                </c:pt>
                <c:pt idx="29">
                  <c:v>826</c:v>
                </c:pt>
                <c:pt idx="30">
                  <c:v>829</c:v>
                </c:pt>
                <c:pt idx="31">
                  <c:v>828</c:v>
                </c:pt>
                <c:pt idx="32">
                  <c:v>838</c:v>
                </c:pt>
                <c:pt idx="33">
                  <c:v>838</c:v>
                </c:pt>
                <c:pt idx="34">
                  <c:v>835</c:v>
                </c:pt>
                <c:pt idx="35">
                  <c:v>818</c:v>
                </c:pt>
                <c:pt idx="36">
                  <c:v>828</c:v>
                </c:pt>
                <c:pt idx="37">
                  <c:v>833</c:v>
                </c:pt>
                <c:pt idx="38">
                  <c:v>852</c:v>
                </c:pt>
                <c:pt idx="39">
                  <c:v>860</c:v>
                </c:pt>
                <c:pt idx="40">
                  <c:v>873</c:v>
                </c:pt>
                <c:pt idx="41">
                  <c:v>882</c:v>
                </c:pt>
                <c:pt idx="42">
                  <c:v>889</c:v>
                </c:pt>
                <c:pt idx="43">
                  <c:v>894</c:v>
                </c:pt>
                <c:pt idx="44">
                  <c:v>899</c:v>
                </c:pt>
                <c:pt idx="45">
                  <c:v>901</c:v>
                </c:pt>
                <c:pt idx="46">
                  <c:v>903</c:v>
                </c:pt>
                <c:pt idx="47">
                  <c:v>899</c:v>
                </c:pt>
                <c:pt idx="48">
                  <c:v>898</c:v>
                </c:pt>
                <c:pt idx="49">
                  <c:v>899</c:v>
                </c:pt>
                <c:pt idx="50">
                  <c:v>899</c:v>
                </c:pt>
                <c:pt idx="51">
                  <c:v>896</c:v>
                </c:pt>
                <c:pt idx="52">
                  <c:v>889</c:v>
                </c:pt>
                <c:pt idx="53">
                  <c:v>888</c:v>
                </c:pt>
                <c:pt idx="54">
                  <c:v>885</c:v>
                </c:pt>
                <c:pt idx="55">
                  <c:v>881</c:v>
                </c:pt>
                <c:pt idx="56">
                  <c:v>886</c:v>
                </c:pt>
                <c:pt idx="57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2-4045-8F82-239E026B1353}"/>
            </c:ext>
          </c:extLst>
        </c:ser>
        <c:ser>
          <c:idx val="4"/>
          <c:order val="4"/>
          <c:tx>
            <c:strRef>
              <c:f>'학교수_시도별(1965-)'!$H$3</c:f>
              <c:strCache>
                <c:ptCount val="1"/>
                <c:pt idx="0">
                  <c:v>강원권</c:v>
                </c:pt>
              </c:strCache>
            </c:strRef>
          </c:tx>
          <c:spPr>
            <a:ln w="19050">
              <a:solidFill>
                <a:srgbClr val="BF6F41"/>
              </a:solidFill>
            </a:ln>
          </c:spPr>
          <c:marker>
            <c:symbol val="triangle"/>
            <c:size val="6"/>
            <c:spPr>
              <a:solidFill>
                <a:srgbClr val="BF6F41"/>
              </a:solidFill>
              <a:ln w="15875">
                <a:solidFill>
                  <a:srgbClr val="BF6F41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'학교수_시도별(1965-)'!$H$4:$H$61</c:f>
              <c:numCache>
                <c:formatCode>_(* #,##0_);_(* \(#,##0\);_(* "-"_);_(@_)</c:formatCode>
                <c:ptCount val="58"/>
                <c:pt idx="0">
                  <c:v>86</c:v>
                </c:pt>
                <c:pt idx="1">
                  <c:v>91</c:v>
                </c:pt>
                <c:pt idx="2">
                  <c:v>96</c:v>
                </c:pt>
                <c:pt idx="3">
                  <c:v>104</c:v>
                </c:pt>
                <c:pt idx="4">
                  <c:v>107</c:v>
                </c:pt>
                <c:pt idx="5">
                  <c:v>123</c:v>
                </c:pt>
                <c:pt idx="6">
                  <c:v>131</c:v>
                </c:pt>
                <c:pt idx="7">
                  <c:v>138</c:v>
                </c:pt>
                <c:pt idx="8">
                  <c:v>141</c:v>
                </c:pt>
                <c:pt idx="9">
                  <c:v>141</c:v>
                </c:pt>
                <c:pt idx="10">
                  <c:v>143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146</c:v>
                </c:pt>
                <c:pt idx="15">
                  <c:v>148</c:v>
                </c:pt>
                <c:pt idx="16">
                  <c:v>152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159</c:v>
                </c:pt>
                <c:pt idx="21">
                  <c:v>162</c:v>
                </c:pt>
                <c:pt idx="22">
                  <c:v>163</c:v>
                </c:pt>
                <c:pt idx="23">
                  <c:v>161</c:v>
                </c:pt>
                <c:pt idx="24">
                  <c:v>161</c:v>
                </c:pt>
                <c:pt idx="25">
                  <c:v>162</c:v>
                </c:pt>
                <c:pt idx="26">
                  <c:v>162</c:v>
                </c:pt>
                <c:pt idx="27">
                  <c:v>161</c:v>
                </c:pt>
                <c:pt idx="28">
                  <c:v>162</c:v>
                </c:pt>
                <c:pt idx="29">
                  <c:v>161</c:v>
                </c:pt>
                <c:pt idx="30">
                  <c:v>161</c:v>
                </c:pt>
                <c:pt idx="31">
                  <c:v>160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160</c:v>
                </c:pt>
                <c:pt idx="40">
                  <c:v>161</c:v>
                </c:pt>
                <c:pt idx="41">
                  <c:v>161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164</c:v>
                </c:pt>
                <c:pt idx="53">
                  <c:v>163</c:v>
                </c:pt>
                <c:pt idx="54">
                  <c:v>162</c:v>
                </c:pt>
                <c:pt idx="55">
                  <c:v>163</c:v>
                </c:pt>
                <c:pt idx="56">
                  <c:v>163</c:v>
                </c:pt>
                <c:pt idx="5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02-4045-8F82-239E026B1353}"/>
            </c:ext>
          </c:extLst>
        </c:ser>
        <c:ser>
          <c:idx val="5"/>
          <c:order val="5"/>
          <c:tx>
            <c:strRef>
              <c:f>'학교수_시도별(1965-)'!$I$3</c:f>
              <c:strCache>
                <c:ptCount val="1"/>
                <c:pt idx="0">
                  <c:v>제주권</c:v>
                </c:pt>
              </c:strCache>
            </c:strRef>
          </c:tx>
          <c:spPr>
            <a:ln w="19050">
              <a:solidFill>
                <a:srgbClr val="733924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rgbClr val="733924"/>
                </a:solidFill>
              </a:ln>
            </c:spPr>
          </c:marker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'학교수_시도별(1965-)'!$I$4:$I$61</c:f>
              <c:numCache>
                <c:formatCode>_(* #,##0_);_(* \(#,##0\);_(* "-"_);_(@_)</c:formatCode>
                <c:ptCount val="5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02-4045-8F82-239E026B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3504"/>
        <c:axId val="205175040"/>
      </c:lineChart>
      <c:catAx>
        <c:axId val="2051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5175040"/>
        <c:crosses val="autoZero"/>
        <c:auto val="1"/>
        <c:lblAlgn val="ctr"/>
        <c:lblOffset val="100"/>
        <c:tickLblSkip val="5"/>
        <c:noMultiLvlLbl val="0"/>
      </c:catAx>
      <c:valAx>
        <c:axId val="20517504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517350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8177224896789895"/>
          <c:y val="0.90519304069783668"/>
          <c:w val="0.68262966662145763"/>
          <c:h val="4.5801849735293956E-2"/>
        </c:manualLayout>
      </c:layout>
      <c:overlay val="0"/>
      <c:txPr>
        <a:bodyPr/>
        <a:lstStyle/>
        <a:p>
          <a:pPr>
            <a:defRPr sz="900" b="1" baseline="0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41027926479043E-2"/>
          <c:y val="0.20467040379384008"/>
          <c:w val="0.8570807829742022"/>
          <c:h val="0.63518517930698082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'학교수_시도별(1965-)'!$P$3</c:f>
              <c:strCache>
                <c:ptCount val="1"/>
                <c:pt idx="0">
                  <c:v>대전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15875">
                <a:solidFill>
                  <a:srgbClr val="27828C"/>
                </a:solidFill>
              </a:ln>
            </c:spPr>
          </c:marker>
          <c:dLbls>
            <c:dLbl>
              <c:idx val="2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80C-4476-870A-B5847F83C7B7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0C-4476-870A-B5847F83C7B7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0C-4476-870A-B5847F83C7B7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0C-4476-870A-B5847F83C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27828C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'학교수_시도별(1965-)'!$P$4:$P$61</c:f>
              <c:numCache>
                <c:formatCode>_(* #,##0_);_(* \(#,##0\);_(* "-"_);_(@_)</c:formatCode>
                <c:ptCount val="58"/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50</c:v>
                </c:pt>
                <c:pt idx="28">
                  <c:v>55</c:v>
                </c:pt>
                <c:pt idx="29">
                  <c:v>59</c:v>
                </c:pt>
                <c:pt idx="30">
                  <c:v>63</c:v>
                </c:pt>
                <c:pt idx="31">
                  <c:v>65</c:v>
                </c:pt>
                <c:pt idx="32">
                  <c:v>65</c:v>
                </c:pt>
                <c:pt idx="33">
                  <c:v>67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76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C-4476-870A-B5847F83C7B7}"/>
            </c:ext>
          </c:extLst>
        </c:ser>
        <c:ser>
          <c:idx val="1"/>
          <c:order val="1"/>
          <c:tx>
            <c:strRef>
              <c:f>'학교수_시도별(1965-)'!$V$3</c:f>
              <c:strCache>
                <c:ptCount val="1"/>
                <c:pt idx="0">
                  <c:v>충남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 w="15875"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1.3088743150862432E-2"/>
                  <c:y val="2.1608941677976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80C-4476-870A-B5847F83C7B7}"/>
                </c:ext>
              </c:extLst>
            </c:dLbl>
            <c:dLbl>
              <c:idx val="2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80C-4476-870A-B5847F83C7B7}"/>
                </c:ext>
              </c:extLst>
            </c:dLbl>
            <c:dLbl>
              <c:idx val="24"/>
              <c:layout>
                <c:manualLayout>
                  <c:x val="-5.6094613503696062E-3"/>
                  <c:y val="-2.641092871752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80C-4476-870A-B5847F83C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8D8351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'학교수_시도별(1965-)'!$V$4:$V$61</c:f>
              <c:numCache>
                <c:formatCode>_(* #,##0_);_(* \(#,##0\);_(* "-"_);_(@_)</c:formatCode>
                <c:ptCount val="58"/>
                <c:pt idx="0">
                  <c:v>124</c:v>
                </c:pt>
                <c:pt idx="1">
                  <c:v>129</c:v>
                </c:pt>
                <c:pt idx="2">
                  <c:v>132</c:v>
                </c:pt>
                <c:pt idx="3">
                  <c:v>143</c:v>
                </c:pt>
                <c:pt idx="4">
                  <c:v>147</c:v>
                </c:pt>
                <c:pt idx="5">
                  <c:v>162</c:v>
                </c:pt>
                <c:pt idx="6">
                  <c:v>186</c:v>
                </c:pt>
                <c:pt idx="7">
                  <c:v>192</c:v>
                </c:pt>
                <c:pt idx="8">
                  <c:v>194</c:v>
                </c:pt>
                <c:pt idx="9">
                  <c:v>195</c:v>
                </c:pt>
                <c:pt idx="10">
                  <c:v>197</c:v>
                </c:pt>
                <c:pt idx="11">
                  <c:v>198</c:v>
                </c:pt>
                <c:pt idx="12">
                  <c:v>201</c:v>
                </c:pt>
                <c:pt idx="13">
                  <c:v>200</c:v>
                </c:pt>
                <c:pt idx="14">
                  <c:v>206</c:v>
                </c:pt>
                <c:pt idx="15">
                  <c:v>212</c:v>
                </c:pt>
                <c:pt idx="16">
                  <c:v>214</c:v>
                </c:pt>
                <c:pt idx="17">
                  <c:v>219</c:v>
                </c:pt>
                <c:pt idx="18">
                  <c:v>221</c:v>
                </c:pt>
                <c:pt idx="19">
                  <c:v>223</c:v>
                </c:pt>
                <c:pt idx="20">
                  <c:v>224</c:v>
                </c:pt>
                <c:pt idx="21">
                  <c:v>226</c:v>
                </c:pt>
                <c:pt idx="22">
                  <c:v>225</c:v>
                </c:pt>
                <c:pt idx="23">
                  <c:v>225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185</c:v>
                </c:pt>
                <c:pt idx="37">
                  <c:v>186</c:v>
                </c:pt>
                <c:pt idx="38">
                  <c:v>189</c:v>
                </c:pt>
                <c:pt idx="39">
                  <c:v>190</c:v>
                </c:pt>
                <c:pt idx="40">
                  <c:v>187</c:v>
                </c:pt>
                <c:pt idx="41">
                  <c:v>188</c:v>
                </c:pt>
                <c:pt idx="42">
                  <c:v>188</c:v>
                </c:pt>
                <c:pt idx="43">
                  <c:v>191</c:v>
                </c:pt>
                <c:pt idx="44">
                  <c:v>192</c:v>
                </c:pt>
                <c:pt idx="45">
                  <c:v>190</c:v>
                </c:pt>
                <c:pt idx="46">
                  <c:v>192</c:v>
                </c:pt>
                <c:pt idx="47">
                  <c:v>193</c:v>
                </c:pt>
                <c:pt idx="48">
                  <c:v>187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187</c:v>
                </c:pt>
                <c:pt idx="53">
                  <c:v>187</c:v>
                </c:pt>
                <c:pt idx="54">
                  <c:v>186</c:v>
                </c:pt>
                <c:pt idx="55">
                  <c:v>184</c:v>
                </c:pt>
                <c:pt idx="56">
                  <c:v>184</c:v>
                </c:pt>
                <c:pt idx="5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0C-4476-870A-B5847F83C7B7}"/>
            </c:ext>
          </c:extLst>
        </c:ser>
        <c:ser>
          <c:idx val="2"/>
          <c:order val="2"/>
          <c:tx>
            <c:strRef>
              <c:f>'학교수_시도별(1965-)'!$U$3</c:f>
              <c:strCache>
                <c:ptCount val="1"/>
                <c:pt idx="0">
                  <c:v>충북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circle"/>
            <c:size val="6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1.3088743150862432E-2"/>
                  <c:y val="1.9207948158201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80C-4476-870A-B5847F83C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'학교수_시도별(1965-)'!$U$4:$U$61</c:f>
              <c:numCache>
                <c:formatCode>_(* #,##0_);_(* \(#,##0\);_(* "-"_);_(@_)</c:formatCode>
                <c:ptCount val="58"/>
                <c:pt idx="0">
                  <c:v>66</c:v>
                </c:pt>
                <c:pt idx="1">
                  <c:v>69</c:v>
                </c:pt>
                <c:pt idx="2">
                  <c:v>71</c:v>
                </c:pt>
                <c:pt idx="3">
                  <c:v>77</c:v>
                </c:pt>
                <c:pt idx="4">
                  <c:v>78</c:v>
                </c:pt>
                <c:pt idx="5">
                  <c:v>87</c:v>
                </c:pt>
                <c:pt idx="6">
                  <c:v>97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104</c:v>
                </c:pt>
                <c:pt idx="14">
                  <c:v>104</c:v>
                </c:pt>
                <c:pt idx="15">
                  <c:v>105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108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113</c:v>
                </c:pt>
                <c:pt idx="30">
                  <c:v>114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115</c:v>
                </c:pt>
                <c:pt idx="35">
                  <c:v>115</c:v>
                </c:pt>
                <c:pt idx="36">
                  <c:v>116</c:v>
                </c:pt>
                <c:pt idx="37">
                  <c:v>116</c:v>
                </c:pt>
                <c:pt idx="38">
                  <c:v>121</c:v>
                </c:pt>
                <c:pt idx="39">
                  <c:v>122</c:v>
                </c:pt>
                <c:pt idx="40">
                  <c:v>123</c:v>
                </c:pt>
                <c:pt idx="41">
                  <c:v>123</c:v>
                </c:pt>
                <c:pt idx="42">
                  <c:v>127</c:v>
                </c:pt>
                <c:pt idx="43">
                  <c:v>128</c:v>
                </c:pt>
                <c:pt idx="44">
                  <c:v>131</c:v>
                </c:pt>
                <c:pt idx="45">
                  <c:v>132</c:v>
                </c:pt>
                <c:pt idx="46">
                  <c:v>131</c:v>
                </c:pt>
                <c:pt idx="47">
                  <c:v>130</c:v>
                </c:pt>
                <c:pt idx="48">
                  <c:v>127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127</c:v>
                </c:pt>
                <c:pt idx="53">
                  <c:v>127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0C-4476-870A-B5847F83C7B7}"/>
            </c:ext>
          </c:extLst>
        </c:ser>
        <c:ser>
          <c:idx val="3"/>
          <c:order val="3"/>
          <c:tx>
            <c:strRef>
              <c:f>'학교수_시도별(1965-)'!$R$3</c:f>
              <c:strCache>
                <c:ptCount val="1"/>
                <c:pt idx="0">
                  <c:v>세종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15875">
                <a:solidFill>
                  <a:srgbClr val="F8A120"/>
                </a:solidFill>
              </a:ln>
            </c:spPr>
          </c:marker>
          <c:dLbls>
            <c:dLbl>
              <c:idx val="48"/>
              <c:layout>
                <c:manualLayout>
                  <c:x val="-4.487569080295685E-2"/>
                  <c:y val="-1.9207948158201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80C-4476-870A-B5847F83C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C00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'학교수_시도별(1965-)'!$R$4:$R$61</c:f>
              <c:numCache>
                <c:formatCode>_(* #,##0_);_(* \(#,##0\);_(* "-"_);_(@_)</c:formatCode>
                <c:ptCount val="58"/>
                <c:pt idx="48">
                  <c:v>10</c:v>
                </c:pt>
                <c:pt idx="49">
                  <c:v>13</c:v>
                </c:pt>
                <c:pt idx="50">
                  <c:v>17</c:v>
                </c:pt>
                <c:pt idx="51">
                  <c:v>18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24</c:v>
                </c:pt>
                <c:pt idx="56">
                  <c:v>26</c:v>
                </c:pt>
                <c:pt idx="5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0C-4476-870A-B5847F83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0832"/>
        <c:axId val="101722752"/>
      </c:lineChart>
      <c:catAx>
        <c:axId val="1017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2752"/>
        <c:crosses val="autoZero"/>
        <c:auto val="1"/>
        <c:lblAlgn val="ctr"/>
        <c:lblOffset val="100"/>
        <c:tickLblSkip val="5"/>
        <c:noMultiLvlLbl val="0"/>
      </c:catAx>
      <c:valAx>
        <c:axId val="101722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08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96113979445552"/>
          <c:y val="0.92468953382195318"/>
          <c:w val="0.6211690363349196"/>
          <c:h val="4.8980299576789295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41027926479043E-2"/>
          <c:y val="0.20467040379384008"/>
          <c:w val="0.8570807829742022"/>
          <c:h val="0.63518517930698082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'학교수_시도별(1965-)'!$O$3</c:f>
              <c:strCache>
                <c:ptCount val="1"/>
                <c:pt idx="0">
                  <c:v>광주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15875">
                <a:solidFill>
                  <a:srgbClr val="27828C"/>
                </a:solidFill>
              </a:ln>
            </c:spPr>
          </c:marker>
          <c:dLbls>
            <c:dLbl>
              <c:idx val="22"/>
              <c:layout>
                <c:manualLayout>
                  <c:x val="-5.3215090010506332E-2"/>
                  <c:y val="9.886043554022448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0E9-41DC-AB4F-5CF9FAD414D4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E9-41DC-AB4F-5CF9FAD414D4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E9-41DC-AB4F-5CF9FAD414D4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E9-41DC-AB4F-5CF9FAD41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27828C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'학교수_시도별(1965-)'!$O$4:$O$61</c:f>
              <c:numCache>
                <c:formatCode>_(* #,##0_);_(* \(#,##0\);_(* "-"_);_(@_)</c:formatCode>
                <c:ptCount val="58"/>
                <c:pt idx="22">
                  <c:v>41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53</c:v>
                </c:pt>
                <c:pt idx="27">
                  <c:v>56</c:v>
                </c:pt>
                <c:pt idx="28">
                  <c:v>60</c:v>
                </c:pt>
                <c:pt idx="29">
                  <c:v>62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70</c:v>
                </c:pt>
                <c:pt idx="38">
                  <c:v>71</c:v>
                </c:pt>
                <c:pt idx="39">
                  <c:v>75</c:v>
                </c:pt>
                <c:pt idx="40">
                  <c:v>75</c:v>
                </c:pt>
                <c:pt idx="41">
                  <c:v>79</c:v>
                </c:pt>
                <c:pt idx="42">
                  <c:v>81</c:v>
                </c:pt>
                <c:pt idx="43">
                  <c:v>81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91</c:v>
                </c:pt>
                <c:pt idx="56">
                  <c:v>91</c:v>
                </c:pt>
                <c:pt idx="5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9-41DC-AB4F-5CF9FAD414D4}"/>
            </c:ext>
          </c:extLst>
        </c:ser>
        <c:ser>
          <c:idx val="1"/>
          <c:order val="1"/>
          <c:tx>
            <c:strRef>
              <c:f>'학교수_시도별(1965-)'!$X$3</c:f>
              <c:strCache>
                <c:ptCount val="1"/>
                <c:pt idx="0">
                  <c:v>전남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 w="15875"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1.3088743150862432E-2"/>
                  <c:y val="-8.8035412065831699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E9-41DC-AB4F-5CF9FAD414D4}"/>
                </c:ext>
              </c:extLst>
            </c:dLbl>
            <c:dLbl>
              <c:idx val="21"/>
              <c:layout>
                <c:manualLayout>
                  <c:x val="-2.2437845401478425E-2"/>
                  <c:y val="-1.6806954638426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0E9-41DC-AB4F-5CF9FAD414D4}"/>
                </c:ext>
              </c:extLst>
            </c:dLbl>
            <c:dLbl>
              <c:idx val="23"/>
              <c:layout>
                <c:manualLayout>
                  <c:x val="-1.3088743150862482E-2"/>
                  <c:y val="-2.641092871752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E9-41DC-AB4F-5CF9FAD414D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E9-41DC-AB4F-5CF9FAD41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8D8351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'학교수_시도별(1965-)'!$X$4:$X$61</c:f>
              <c:numCache>
                <c:formatCode>_(* #,##0_);_(* \(#,##0\);_(* "-"_);_(@_)</c:formatCode>
                <c:ptCount val="58"/>
                <c:pt idx="0">
                  <c:v>127</c:v>
                </c:pt>
                <c:pt idx="1">
                  <c:v>138</c:v>
                </c:pt>
                <c:pt idx="2">
                  <c:v>153</c:v>
                </c:pt>
                <c:pt idx="3">
                  <c:v>171</c:v>
                </c:pt>
                <c:pt idx="4">
                  <c:v>174</c:v>
                </c:pt>
                <c:pt idx="5">
                  <c:v>193</c:v>
                </c:pt>
                <c:pt idx="6">
                  <c:v>238</c:v>
                </c:pt>
                <c:pt idx="7">
                  <c:v>254</c:v>
                </c:pt>
                <c:pt idx="8">
                  <c:v>261</c:v>
                </c:pt>
                <c:pt idx="9">
                  <c:v>270</c:v>
                </c:pt>
                <c:pt idx="10">
                  <c:v>276</c:v>
                </c:pt>
                <c:pt idx="11">
                  <c:v>274</c:v>
                </c:pt>
                <c:pt idx="12">
                  <c:v>274</c:v>
                </c:pt>
                <c:pt idx="13">
                  <c:v>274</c:v>
                </c:pt>
                <c:pt idx="14">
                  <c:v>285</c:v>
                </c:pt>
                <c:pt idx="15">
                  <c:v>288</c:v>
                </c:pt>
                <c:pt idx="16">
                  <c:v>296</c:v>
                </c:pt>
                <c:pt idx="17">
                  <c:v>298</c:v>
                </c:pt>
                <c:pt idx="18">
                  <c:v>303</c:v>
                </c:pt>
                <c:pt idx="19">
                  <c:v>307</c:v>
                </c:pt>
                <c:pt idx="20">
                  <c:v>312</c:v>
                </c:pt>
                <c:pt idx="21">
                  <c:v>315</c:v>
                </c:pt>
                <c:pt idx="22">
                  <c:v>275</c:v>
                </c:pt>
                <c:pt idx="23">
                  <c:v>264</c:v>
                </c:pt>
                <c:pt idx="24">
                  <c:v>264</c:v>
                </c:pt>
                <c:pt idx="25">
                  <c:v>265</c:v>
                </c:pt>
                <c:pt idx="26">
                  <c:v>263</c:v>
                </c:pt>
                <c:pt idx="27">
                  <c:v>264</c:v>
                </c:pt>
                <c:pt idx="28">
                  <c:v>265</c:v>
                </c:pt>
                <c:pt idx="29">
                  <c:v>266</c:v>
                </c:pt>
                <c:pt idx="30">
                  <c:v>263</c:v>
                </c:pt>
                <c:pt idx="31">
                  <c:v>263</c:v>
                </c:pt>
                <c:pt idx="32">
                  <c:v>260</c:v>
                </c:pt>
                <c:pt idx="33">
                  <c:v>258</c:v>
                </c:pt>
                <c:pt idx="34">
                  <c:v>256</c:v>
                </c:pt>
                <c:pt idx="35">
                  <c:v>254</c:v>
                </c:pt>
                <c:pt idx="36">
                  <c:v>256</c:v>
                </c:pt>
                <c:pt idx="37">
                  <c:v>253</c:v>
                </c:pt>
                <c:pt idx="38">
                  <c:v>252</c:v>
                </c:pt>
                <c:pt idx="39">
                  <c:v>250</c:v>
                </c:pt>
                <c:pt idx="40">
                  <c:v>248</c:v>
                </c:pt>
                <c:pt idx="41">
                  <c:v>249</c:v>
                </c:pt>
                <c:pt idx="42">
                  <c:v>250</c:v>
                </c:pt>
                <c:pt idx="43">
                  <c:v>250</c:v>
                </c:pt>
                <c:pt idx="44">
                  <c:v>247</c:v>
                </c:pt>
                <c:pt idx="45">
                  <c:v>247</c:v>
                </c:pt>
                <c:pt idx="46">
                  <c:v>246</c:v>
                </c:pt>
                <c:pt idx="47">
                  <c:v>246</c:v>
                </c:pt>
                <c:pt idx="48">
                  <c:v>247</c:v>
                </c:pt>
                <c:pt idx="49">
                  <c:v>249</c:v>
                </c:pt>
                <c:pt idx="50">
                  <c:v>250</c:v>
                </c:pt>
                <c:pt idx="51">
                  <c:v>250</c:v>
                </c:pt>
                <c:pt idx="52">
                  <c:v>249</c:v>
                </c:pt>
                <c:pt idx="53">
                  <c:v>248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9-41DC-AB4F-5CF9FAD414D4}"/>
            </c:ext>
          </c:extLst>
        </c:ser>
        <c:ser>
          <c:idx val="2"/>
          <c:order val="2"/>
          <c:tx>
            <c:strRef>
              <c:f>'학교수_시도별(1965-)'!$W$3</c:f>
              <c:strCache>
                <c:ptCount val="1"/>
                <c:pt idx="0">
                  <c:v>전북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circle"/>
            <c:size val="6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1.3088743150862432E-2"/>
                  <c:y val="1.9207948158201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E9-41DC-AB4F-5CF9FAD41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'학교수_시도별(1965-)'!$W$4:$W$61</c:f>
              <c:numCache>
                <c:formatCode>_(* #,##0_);_(* \(#,##0\);_(* "-"_);_(@_)</c:formatCode>
                <c:ptCount val="58"/>
                <c:pt idx="0">
                  <c:v>109</c:v>
                </c:pt>
                <c:pt idx="1">
                  <c:v>111</c:v>
                </c:pt>
                <c:pt idx="2">
                  <c:v>112</c:v>
                </c:pt>
                <c:pt idx="3">
                  <c:v>117</c:v>
                </c:pt>
                <c:pt idx="4">
                  <c:v>118</c:v>
                </c:pt>
                <c:pt idx="5">
                  <c:v>133</c:v>
                </c:pt>
                <c:pt idx="6">
                  <c:v>154</c:v>
                </c:pt>
                <c:pt idx="7">
                  <c:v>164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173</c:v>
                </c:pt>
                <c:pt idx="14">
                  <c:v>178</c:v>
                </c:pt>
                <c:pt idx="15">
                  <c:v>182</c:v>
                </c:pt>
                <c:pt idx="16">
                  <c:v>186</c:v>
                </c:pt>
                <c:pt idx="17">
                  <c:v>188</c:v>
                </c:pt>
                <c:pt idx="18">
                  <c:v>189</c:v>
                </c:pt>
                <c:pt idx="19">
                  <c:v>192</c:v>
                </c:pt>
                <c:pt idx="20">
                  <c:v>193</c:v>
                </c:pt>
                <c:pt idx="21">
                  <c:v>193</c:v>
                </c:pt>
                <c:pt idx="22">
                  <c:v>193</c:v>
                </c:pt>
                <c:pt idx="23">
                  <c:v>192</c:v>
                </c:pt>
                <c:pt idx="24">
                  <c:v>192</c:v>
                </c:pt>
                <c:pt idx="25">
                  <c:v>191</c:v>
                </c:pt>
                <c:pt idx="26">
                  <c:v>191</c:v>
                </c:pt>
                <c:pt idx="27">
                  <c:v>193</c:v>
                </c:pt>
                <c:pt idx="28">
                  <c:v>194</c:v>
                </c:pt>
                <c:pt idx="29">
                  <c:v>195</c:v>
                </c:pt>
                <c:pt idx="30">
                  <c:v>195</c:v>
                </c:pt>
                <c:pt idx="31">
                  <c:v>196</c:v>
                </c:pt>
                <c:pt idx="32">
                  <c:v>197</c:v>
                </c:pt>
                <c:pt idx="33">
                  <c:v>198</c:v>
                </c:pt>
                <c:pt idx="34">
                  <c:v>197</c:v>
                </c:pt>
                <c:pt idx="35">
                  <c:v>192</c:v>
                </c:pt>
                <c:pt idx="36">
                  <c:v>194</c:v>
                </c:pt>
                <c:pt idx="37">
                  <c:v>195</c:v>
                </c:pt>
                <c:pt idx="38">
                  <c:v>196</c:v>
                </c:pt>
                <c:pt idx="39">
                  <c:v>197</c:v>
                </c:pt>
                <c:pt idx="40">
                  <c:v>201</c:v>
                </c:pt>
                <c:pt idx="41">
                  <c:v>204</c:v>
                </c:pt>
                <c:pt idx="42">
                  <c:v>203</c:v>
                </c:pt>
                <c:pt idx="43">
                  <c:v>204</c:v>
                </c:pt>
                <c:pt idx="44">
                  <c:v>204</c:v>
                </c:pt>
                <c:pt idx="45">
                  <c:v>206</c:v>
                </c:pt>
                <c:pt idx="46">
                  <c:v>208</c:v>
                </c:pt>
                <c:pt idx="47">
                  <c:v>208</c:v>
                </c:pt>
                <c:pt idx="48">
                  <c:v>208</c:v>
                </c:pt>
                <c:pt idx="49">
                  <c:v>209</c:v>
                </c:pt>
                <c:pt idx="50">
                  <c:v>209</c:v>
                </c:pt>
                <c:pt idx="51">
                  <c:v>209</c:v>
                </c:pt>
                <c:pt idx="52">
                  <c:v>209</c:v>
                </c:pt>
                <c:pt idx="53">
                  <c:v>209</c:v>
                </c:pt>
                <c:pt idx="54">
                  <c:v>209</c:v>
                </c:pt>
                <c:pt idx="55">
                  <c:v>210</c:v>
                </c:pt>
                <c:pt idx="56">
                  <c:v>210</c:v>
                </c:pt>
                <c:pt idx="57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9-41DC-AB4F-5CF9FAD4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0832"/>
        <c:axId val="101722752"/>
      </c:lineChart>
      <c:catAx>
        <c:axId val="1017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2752"/>
        <c:crosses val="autoZero"/>
        <c:auto val="1"/>
        <c:lblAlgn val="ctr"/>
        <c:lblOffset val="100"/>
        <c:tickLblSkip val="5"/>
        <c:noMultiLvlLbl val="0"/>
      </c:catAx>
      <c:valAx>
        <c:axId val="101722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08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96113979445552"/>
          <c:y val="0.92468953382195318"/>
          <c:w val="0.6211690363349196"/>
          <c:h val="4.8980299576789295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10614128880695E-2"/>
          <c:y val="0.19793986536156474"/>
          <c:w val="0.86599569603563487"/>
          <c:h val="0.61936471954990591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'학교수_시도별(1965-)'!$L$3</c:f>
              <c:strCache>
                <c:ptCount val="1"/>
                <c:pt idx="0">
                  <c:v>부산</c:v>
                </c:pt>
              </c:strCache>
            </c:strRef>
          </c:tx>
          <c:spPr>
            <a:ln w="19050">
              <a:solidFill>
                <a:srgbClr val="665F38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 w="15875">
                <a:solidFill>
                  <a:srgbClr val="665F38"/>
                </a:solidFill>
              </a:ln>
            </c:spPr>
          </c:marker>
          <c:dLbls>
            <c:dLbl>
              <c:idx val="0"/>
              <c:layout>
                <c:manualLayout>
                  <c:x val="-3.7175341449656829E-3"/>
                  <c:y val="-3.3967512436923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2245-4E97-81AF-759C2FAD4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'학교수_시도별(1965-)'!$L$4:$L$61</c:f>
              <c:numCache>
                <c:formatCode>_(* #,##0_);_(* \(#,##0\);_(* "-"_);_(@_)</c:formatCode>
                <c:ptCount val="58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67</c:v>
                </c:pt>
                <c:pt idx="7">
                  <c:v>66</c:v>
                </c:pt>
                <c:pt idx="8">
                  <c:v>71</c:v>
                </c:pt>
                <c:pt idx="9">
                  <c:v>71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81</c:v>
                </c:pt>
                <c:pt idx="14">
                  <c:v>83</c:v>
                </c:pt>
                <c:pt idx="15">
                  <c:v>89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113</c:v>
                </c:pt>
                <c:pt idx="20">
                  <c:v>120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130</c:v>
                </c:pt>
                <c:pt idx="25">
                  <c:v>131</c:v>
                </c:pt>
                <c:pt idx="26">
                  <c:v>134</c:v>
                </c:pt>
                <c:pt idx="27">
                  <c:v>137</c:v>
                </c:pt>
                <c:pt idx="28">
                  <c:v>142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154</c:v>
                </c:pt>
                <c:pt idx="34">
                  <c:v>158</c:v>
                </c:pt>
                <c:pt idx="35">
                  <c:v>157</c:v>
                </c:pt>
                <c:pt idx="36">
                  <c:v>158</c:v>
                </c:pt>
                <c:pt idx="37">
                  <c:v>161</c:v>
                </c:pt>
                <c:pt idx="38">
                  <c:v>165</c:v>
                </c:pt>
                <c:pt idx="39">
                  <c:v>165</c:v>
                </c:pt>
                <c:pt idx="40">
                  <c:v>166</c:v>
                </c:pt>
                <c:pt idx="41">
                  <c:v>168</c:v>
                </c:pt>
                <c:pt idx="42">
                  <c:v>170</c:v>
                </c:pt>
                <c:pt idx="43">
                  <c:v>170</c:v>
                </c:pt>
                <c:pt idx="44">
                  <c:v>172</c:v>
                </c:pt>
                <c:pt idx="45">
                  <c:v>171</c:v>
                </c:pt>
                <c:pt idx="46">
                  <c:v>171</c:v>
                </c:pt>
                <c:pt idx="47">
                  <c:v>170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172</c:v>
                </c:pt>
                <c:pt idx="52">
                  <c:v>174</c:v>
                </c:pt>
                <c:pt idx="53">
                  <c:v>174</c:v>
                </c:pt>
                <c:pt idx="54">
                  <c:v>172</c:v>
                </c:pt>
                <c:pt idx="55">
                  <c:v>170</c:v>
                </c:pt>
                <c:pt idx="56">
                  <c:v>171</c:v>
                </c:pt>
                <c:pt idx="5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5-4E97-81AF-759C2FAD43D2}"/>
            </c:ext>
          </c:extLst>
        </c:ser>
        <c:ser>
          <c:idx val="1"/>
          <c:order val="1"/>
          <c:tx>
            <c:strRef>
              <c:f>'학교수_시도별(1965-)'!$M$3</c:f>
              <c:strCache>
                <c:ptCount val="1"/>
                <c:pt idx="0">
                  <c:v>대구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circle"/>
            <c:size val="5"/>
            <c:spPr>
              <a:solidFill>
                <a:srgbClr val="27828C"/>
              </a:solidFill>
              <a:ln w="15875">
                <a:solidFill>
                  <a:srgbClr val="27828C"/>
                </a:solidFill>
              </a:ln>
            </c:spPr>
          </c:marker>
          <c:dLbls>
            <c:dLbl>
              <c:idx val="17"/>
              <c:layout>
                <c:manualLayout>
                  <c:x val="-1.8575533991471792E-2"/>
                  <c:y val="2.0347369401786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2245-4E97-81AF-759C2FAD4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27828C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'학교수_시도별(1965-)'!$M$4:$M$61</c:f>
              <c:numCache>
                <c:formatCode>_(* #,##0_);_(* \(#,##0\);_(* "-"_);_(@_)</c:formatCode>
                <c:ptCount val="58"/>
                <c:pt idx="17">
                  <c:v>55</c:v>
                </c:pt>
                <c:pt idx="18">
                  <c:v>60</c:v>
                </c:pt>
                <c:pt idx="19">
                  <c:v>64</c:v>
                </c:pt>
                <c:pt idx="20">
                  <c:v>67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80</c:v>
                </c:pt>
                <c:pt idx="28">
                  <c:v>83</c:v>
                </c:pt>
                <c:pt idx="29">
                  <c:v>87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103</c:v>
                </c:pt>
                <c:pt idx="34">
                  <c:v>105</c:v>
                </c:pt>
                <c:pt idx="35">
                  <c:v>106</c:v>
                </c:pt>
                <c:pt idx="36">
                  <c:v>108</c:v>
                </c:pt>
                <c:pt idx="37">
                  <c:v>109</c:v>
                </c:pt>
                <c:pt idx="38">
                  <c:v>111</c:v>
                </c:pt>
                <c:pt idx="39">
                  <c:v>115</c:v>
                </c:pt>
                <c:pt idx="40">
                  <c:v>118</c:v>
                </c:pt>
                <c:pt idx="41">
                  <c:v>120</c:v>
                </c:pt>
                <c:pt idx="42">
                  <c:v>120</c:v>
                </c:pt>
                <c:pt idx="43">
                  <c:v>122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124</c:v>
                </c:pt>
                <c:pt idx="50">
                  <c:v>124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124</c:v>
                </c:pt>
                <c:pt idx="56">
                  <c:v>125</c:v>
                </c:pt>
                <c:pt idx="5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5-4E97-81AF-759C2FAD43D2}"/>
            </c:ext>
          </c:extLst>
        </c:ser>
        <c:ser>
          <c:idx val="2"/>
          <c:order val="2"/>
          <c:tx>
            <c:strRef>
              <c:f>'학교수_시도별(1965-)'!$Q$3</c:f>
              <c:strCache>
                <c:ptCount val="1"/>
                <c:pt idx="0">
                  <c:v>울산</c:v>
                </c:pt>
              </c:strCache>
            </c:strRef>
          </c:tx>
          <c:spPr>
            <a:ln w="19050">
              <a:solidFill>
                <a:srgbClr val="074259"/>
              </a:solidFill>
            </a:ln>
          </c:spPr>
          <c:marker>
            <c:symbol val="triangle"/>
            <c:size val="6"/>
            <c:spPr>
              <a:solidFill>
                <a:schemeClr val="bg1"/>
              </a:solidFill>
              <a:ln w="15875">
                <a:solidFill>
                  <a:srgbClr val="074259"/>
                </a:solidFill>
              </a:ln>
            </c:spPr>
          </c:marker>
          <c:dLbls>
            <c:dLbl>
              <c:idx val="33"/>
              <c:layout>
                <c:manualLayout>
                  <c:x val="-2.7820803067561108E-2"/>
                  <c:y val="1.608308932808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245-4E97-81AF-759C2FAD4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074259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'학교수_시도별(1965-)'!$Q$4:$Q$61</c:f>
              <c:numCache>
                <c:formatCode>_(* #,##0_);_(* \(#,##0\);_(* "-"_);_(@_)</c:formatCode>
                <c:ptCount val="58"/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46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56</c:v>
                </c:pt>
                <c:pt idx="43">
                  <c:v>60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62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45-4E97-81AF-759C2FAD43D2}"/>
            </c:ext>
          </c:extLst>
        </c:ser>
        <c:ser>
          <c:idx val="3"/>
          <c:order val="3"/>
          <c:tx>
            <c:strRef>
              <c:f>'학교수_시도별(1965-)'!$Z$3</c:f>
              <c:strCache>
                <c:ptCount val="1"/>
                <c:pt idx="0">
                  <c:v>경남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15875"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1.115260243489705E-2"/>
                  <c:y val="3.1703011607795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2245-4E97-81AF-759C2FAD43D2}"/>
                </c:ext>
              </c:extLst>
            </c:dLbl>
            <c:dLbl>
              <c:idx val="32"/>
              <c:layout>
                <c:manualLayout>
                  <c:x val="-2.0446437797311326E-2"/>
                  <c:y val="-2.9438510778667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245-4E97-81AF-759C2FAD43D2}"/>
                </c:ext>
              </c:extLst>
            </c:dLbl>
            <c:dLbl>
              <c:idx val="35"/>
              <c:layout>
                <c:manualLayout>
                  <c:x val="-2.416397194227694E-2"/>
                  <c:y val="2.0380507462154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245-4E97-81AF-759C2FAD4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'학교수_시도별(1965-)'!$Z$4:$Z$61</c:f>
              <c:numCache>
                <c:formatCode>_(* #,##0_);_(* \(#,##0\);_(* "-"_);_(@_)</c:formatCode>
                <c:ptCount val="58"/>
                <c:pt idx="0">
                  <c:v>166</c:v>
                </c:pt>
                <c:pt idx="1">
                  <c:v>168</c:v>
                </c:pt>
                <c:pt idx="2">
                  <c:v>185</c:v>
                </c:pt>
                <c:pt idx="3">
                  <c:v>196</c:v>
                </c:pt>
                <c:pt idx="4">
                  <c:v>199</c:v>
                </c:pt>
                <c:pt idx="5">
                  <c:v>211</c:v>
                </c:pt>
                <c:pt idx="6">
                  <c:v>233</c:v>
                </c:pt>
                <c:pt idx="7">
                  <c:v>243</c:v>
                </c:pt>
                <c:pt idx="8">
                  <c:v>245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248</c:v>
                </c:pt>
                <c:pt idx="14">
                  <c:v>250</c:v>
                </c:pt>
                <c:pt idx="15">
                  <c:v>255</c:v>
                </c:pt>
                <c:pt idx="16">
                  <c:v>262</c:v>
                </c:pt>
                <c:pt idx="17">
                  <c:v>262</c:v>
                </c:pt>
                <c:pt idx="18">
                  <c:v>266</c:v>
                </c:pt>
                <c:pt idx="19">
                  <c:v>276</c:v>
                </c:pt>
                <c:pt idx="20">
                  <c:v>278</c:v>
                </c:pt>
                <c:pt idx="21">
                  <c:v>280</c:v>
                </c:pt>
                <c:pt idx="22">
                  <c:v>279</c:v>
                </c:pt>
                <c:pt idx="23">
                  <c:v>282</c:v>
                </c:pt>
                <c:pt idx="24">
                  <c:v>278</c:v>
                </c:pt>
                <c:pt idx="25">
                  <c:v>280</c:v>
                </c:pt>
                <c:pt idx="26">
                  <c:v>284</c:v>
                </c:pt>
                <c:pt idx="27">
                  <c:v>290</c:v>
                </c:pt>
                <c:pt idx="28">
                  <c:v>292</c:v>
                </c:pt>
                <c:pt idx="29">
                  <c:v>294</c:v>
                </c:pt>
                <c:pt idx="30">
                  <c:v>292</c:v>
                </c:pt>
                <c:pt idx="31">
                  <c:v>292</c:v>
                </c:pt>
                <c:pt idx="32">
                  <c:v>295</c:v>
                </c:pt>
                <c:pt idx="33">
                  <c:v>254</c:v>
                </c:pt>
                <c:pt idx="34">
                  <c:v>250</c:v>
                </c:pt>
                <c:pt idx="35">
                  <c:v>239</c:v>
                </c:pt>
                <c:pt idx="36">
                  <c:v>243</c:v>
                </c:pt>
                <c:pt idx="37">
                  <c:v>244</c:v>
                </c:pt>
                <c:pt idx="38">
                  <c:v>249</c:v>
                </c:pt>
                <c:pt idx="39">
                  <c:v>249</c:v>
                </c:pt>
                <c:pt idx="40">
                  <c:v>255</c:v>
                </c:pt>
                <c:pt idx="41">
                  <c:v>258</c:v>
                </c:pt>
                <c:pt idx="42">
                  <c:v>262</c:v>
                </c:pt>
                <c:pt idx="43">
                  <c:v>261</c:v>
                </c:pt>
                <c:pt idx="44">
                  <c:v>265</c:v>
                </c:pt>
                <c:pt idx="45">
                  <c:v>268</c:v>
                </c:pt>
                <c:pt idx="46">
                  <c:v>269</c:v>
                </c:pt>
                <c:pt idx="47">
                  <c:v>266</c:v>
                </c:pt>
                <c:pt idx="48">
                  <c:v>267</c:v>
                </c:pt>
                <c:pt idx="49">
                  <c:v>267</c:v>
                </c:pt>
                <c:pt idx="50">
                  <c:v>266</c:v>
                </c:pt>
                <c:pt idx="51">
                  <c:v>265</c:v>
                </c:pt>
                <c:pt idx="52">
                  <c:v>265</c:v>
                </c:pt>
                <c:pt idx="53">
                  <c:v>264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45-4E97-81AF-759C2FAD43D2}"/>
            </c:ext>
          </c:extLst>
        </c:ser>
        <c:ser>
          <c:idx val="4"/>
          <c:order val="4"/>
          <c:tx>
            <c:strRef>
              <c:f>'학교수_시도별(1965-)'!$Y$3</c:f>
              <c:strCache>
                <c:ptCount val="1"/>
                <c:pt idx="0">
                  <c:v>경북</c:v>
                </c:pt>
              </c:strCache>
            </c:strRef>
          </c:tx>
          <c:spPr>
            <a:ln w="19050">
              <a:solidFill>
                <a:srgbClr val="BF6F41"/>
              </a:solidFill>
            </a:ln>
          </c:spPr>
          <c:marker>
            <c:symbol val="triangle"/>
            <c:size val="6"/>
            <c:spPr>
              <a:solidFill>
                <a:srgbClr val="BF6F41"/>
              </a:solidFill>
              <a:ln w="15875">
                <a:solidFill>
                  <a:srgbClr val="BF6F41"/>
                </a:solidFill>
              </a:ln>
            </c:spPr>
          </c:marker>
          <c:dLbls>
            <c:dLbl>
              <c:idx val="0"/>
              <c:layout>
                <c:manualLayout>
                  <c:x val="-2.23052048697941E-2"/>
                  <c:y val="-3.170301160779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2245-4E97-81AF-759C2FAD43D2}"/>
                </c:ext>
              </c:extLst>
            </c:dLbl>
            <c:dLbl>
              <c:idx val="16"/>
              <c:layout>
                <c:manualLayout>
                  <c:x val="-2.4235516966623391E-2"/>
                  <c:y val="-1.7769824110223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245-4E97-81AF-759C2FAD43D2}"/>
                </c:ext>
              </c:extLst>
            </c:dLbl>
            <c:dLbl>
              <c:idx val="17"/>
              <c:layout>
                <c:manualLayout>
                  <c:x val="-9.3213526794706045E-3"/>
                  <c:y val="-2.6654736165334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2245-4E97-81AF-759C2FAD4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BF6F41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'학교수_시도별(1965-)'!$Y$4:$Y$61</c:f>
              <c:numCache>
                <c:formatCode>_(* #,##0_);_(* \(#,##0\);_(* "-"_);_(@_)</c:formatCode>
                <c:ptCount val="58"/>
                <c:pt idx="0">
                  <c:v>193</c:v>
                </c:pt>
                <c:pt idx="1">
                  <c:v>202</c:v>
                </c:pt>
                <c:pt idx="2">
                  <c:v>206</c:v>
                </c:pt>
                <c:pt idx="3">
                  <c:v>216</c:v>
                </c:pt>
                <c:pt idx="4">
                  <c:v>222</c:v>
                </c:pt>
                <c:pt idx="5">
                  <c:v>245</c:v>
                </c:pt>
                <c:pt idx="6">
                  <c:v>276</c:v>
                </c:pt>
                <c:pt idx="7">
                  <c:v>284</c:v>
                </c:pt>
                <c:pt idx="8">
                  <c:v>295</c:v>
                </c:pt>
                <c:pt idx="9">
                  <c:v>300</c:v>
                </c:pt>
                <c:pt idx="10">
                  <c:v>312</c:v>
                </c:pt>
                <c:pt idx="11">
                  <c:v>316</c:v>
                </c:pt>
                <c:pt idx="12">
                  <c:v>316</c:v>
                </c:pt>
                <c:pt idx="13">
                  <c:v>322</c:v>
                </c:pt>
                <c:pt idx="14">
                  <c:v>323</c:v>
                </c:pt>
                <c:pt idx="15">
                  <c:v>328</c:v>
                </c:pt>
                <c:pt idx="16">
                  <c:v>336</c:v>
                </c:pt>
                <c:pt idx="17">
                  <c:v>284</c:v>
                </c:pt>
                <c:pt idx="18">
                  <c:v>283</c:v>
                </c:pt>
                <c:pt idx="19">
                  <c:v>284</c:v>
                </c:pt>
                <c:pt idx="20">
                  <c:v>287</c:v>
                </c:pt>
                <c:pt idx="21">
                  <c:v>288</c:v>
                </c:pt>
                <c:pt idx="22">
                  <c:v>288</c:v>
                </c:pt>
                <c:pt idx="23">
                  <c:v>289</c:v>
                </c:pt>
                <c:pt idx="24">
                  <c:v>290</c:v>
                </c:pt>
                <c:pt idx="25">
                  <c:v>290</c:v>
                </c:pt>
                <c:pt idx="26">
                  <c:v>292</c:v>
                </c:pt>
                <c:pt idx="27">
                  <c:v>295</c:v>
                </c:pt>
                <c:pt idx="28">
                  <c:v>294</c:v>
                </c:pt>
                <c:pt idx="29">
                  <c:v>299</c:v>
                </c:pt>
                <c:pt idx="30">
                  <c:v>290</c:v>
                </c:pt>
                <c:pt idx="31">
                  <c:v>288</c:v>
                </c:pt>
                <c:pt idx="32">
                  <c:v>289</c:v>
                </c:pt>
                <c:pt idx="33">
                  <c:v>286</c:v>
                </c:pt>
                <c:pt idx="34">
                  <c:v>281</c:v>
                </c:pt>
                <c:pt idx="35">
                  <c:v>275</c:v>
                </c:pt>
                <c:pt idx="36">
                  <c:v>277</c:v>
                </c:pt>
                <c:pt idx="37">
                  <c:v>276</c:v>
                </c:pt>
                <c:pt idx="38">
                  <c:v>281</c:v>
                </c:pt>
                <c:pt idx="39">
                  <c:v>282</c:v>
                </c:pt>
                <c:pt idx="40">
                  <c:v>283</c:v>
                </c:pt>
                <c:pt idx="41">
                  <c:v>284</c:v>
                </c:pt>
                <c:pt idx="42">
                  <c:v>281</c:v>
                </c:pt>
                <c:pt idx="43">
                  <c:v>281</c:v>
                </c:pt>
                <c:pt idx="44">
                  <c:v>278</c:v>
                </c:pt>
                <c:pt idx="45">
                  <c:v>278</c:v>
                </c:pt>
                <c:pt idx="46">
                  <c:v>279</c:v>
                </c:pt>
                <c:pt idx="47">
                  <c:v>279</c:v>
                </c:pt>
                <c:pt idx="48">
                  <c:v>277</c:v>
                </c:pt>
                <c:pt idx="49">
                  <c:v>275</c:v>
                </c:pt>
                <c:pt idx="50">
                  <c:v>275</c:v>
                </c:pt>
                <c:pt idx="51">
                  <c:v>271</c:v>
                </c:pt>
                <c:pt idx="52">
                  <c:v>262</c:v>
                </c:pt>
                <c:pt idx="53">
                  <c:v>262</c:v>
                </c:pt>
                <c:pt idx="54">
                  <c:v>262</c:v>
                </c:pt>
                <c:pt idx="55">
                  <c:v>259</c:v>
                </c:pt>
                <c:pt idx="56">
                  <c:v>261</c:v>
                </c:pt>
                <c:pt idx="57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45-4E97-81AF-759C2FAD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3504"/>
        <c:axId val="205175040"/>
      </c:lineChart>
      <c:catAx>
        <c:axId val="2051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5175040"/>
        <c:crosses val="autoZero"/>
        <c:auto val="1"/>
        <c:lblAlgn val="ctr"/>
        <c:lblOffset val="100"/>
        <c:tickLblSkip val="5"/>
        <c:noMultiLvlLbl val="0"/>
      </c:catAx>
      <c:valAx>
        <c:axId val="20517504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517350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8177224896789895"/>
          <c:y val="0.90519304069783668"/>
          <c:w val="0.68262966662145763"/>
          <c:h val="4.5801849735293956E-2"/>
        </c:manualLayout>
      </c:layout>
      <c:overlay val="0"/>
      <c:txPr>
        <a:bodyPr/>
        <a:lstStyle/>
        <a:p>
          <a:pPr>
            <a:defRPr sz="900" b="1" baseline="0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41027926479043E-2"/>
          <c:y val="0.20467040379384008"/>
          <c:w val="0.8570807829742022"/>
          <c:h val="0.63518517930698082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'학교수_시도별(1965-)'!$AA$3</c:f>
              <c:strCache>
                <c:ptCount val="1"/>
                <c:pt idx="0">
                  <c:v>제주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15875">
                <a:solidFill>
                  <a:srgbClr val="27828C"/>
                </a:solidFill>
              </a:ln>
            </c:spPr>
          </c:marker>
          <c:dLbls>
            <c:dLbl>
              <c:idx val="0"/>
              <c:layout>
                <c:manualLayout>
                  <c:x val="-1.3877191353259781E-2"/>
                  <c:y val="-2.4541657541532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98-44ED-9701-EA5F6C6E6B7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98-44ED-9701-EA5F6C6E6B7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98-44ED-9701-EA5F6C6E6B7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98-44ED-9701-EA5F6C6E6B7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98-44ED-9701-EA5F6C6E6B7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98-44ED-9701-EA5F6C6E6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27828C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'학교수_시도별(1965-)'!$AA$4:$AA$61</c:f>
              <c:numCache>
                <c:formatCode>_(* #,##0_);_(* \(#,##0\);_(* "-"_);_(@_)</c:formatCode>
                <c:ptCount val="5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8-44ED-9701-EA5F6C6E6B7E}"/>
            </c:ext>
          </c:extLst>
        </c:ser>
        <c:ser>
          <c:idx val="1"/>
          <c:order val="1"/>
          <c:tx>
            <c:strRef>
              <c:f>'학교수_시도별(1965-)'!$T$3</c:f>
              <c:strCache>
                <c:ptCount val="1"/>
                <c:pt idx="0">
                  <c:v>강원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 w="15875"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1.3088743150862432E-2"/>
                  <c:y val="-8.8035412065831699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98-44ED-9701-EA5F6C6E6B7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98-44ED-9701-EA5F6C6E6B7E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98-44ED-9701-EA5F6C6E6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8D8351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'학교수_시도별(1965-)'!$B$4:$B$61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cat>
          <c:val>
            <c:numRef>
              <c:f>'학교수_시도별(1965-)'!$T$4:$T$61</c:f>
              <c:numCache>
                <c:formatCode>_(* #,##0_);_(* \(#,##0\);_(* "-"_);_(@_)</c:formatCode>
                <c:ptCount val="58"/>
                <c:pt idx="0">
                  <c:v>86</c:v>
                </c:pt>
                <c:pt idx="1">
                  <c:v>91</c:v>
                </c:pt>
                <c:pt idx="2">
                  <c:v>96</c:v>
                </c:pt>
                <c:pt idx="3">
                  <c:v>104</c:v>
                </c:pt>
                <c:pt idx="4">
                  <c:v>107</c:v>
                </c:pt>
                <c:pt idx="5">
                  <c:v>123</c:v>
                </c:pt>
                <c:pt idx="6">
                  <c:v>131</c:v>
                </c:pt>
                <c:pt idx="7">
                  <c:v>138</c:v>
                </c:pt>
                <c:pt idx="8">
                  <c:v>141</c:v>
                </c:pt>
                <c:pt idx="9">
                  <c:v>141</c:v>
                </c:pt>
                <c:pt idx="10">
                  <c:v>143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146</c:v>
                </c:pt>
                <c:pt idx="15">
                  <c:v>148</c:v>
                </c:pt>
                <c:pt idx="16">
                  <c:v>152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159</c:v>
                </c:pt>
                <c:pt idx="21">
                  <c:v>162</c:v>
                </c:pt>
                <c:pt idx="22">
                  <c:v>163</c:v>
                </c:pt>
                <c:pt idx="23">
                  <c:v>161</c:v>
                </c:pt>
                <c:pt idx="24">
                  <c:v>161</c:v>
                </c:pt>
                <c:pt idx="25">
                  <c:v>162</c:v>
                </c:pt>
                <c:pt idx="26">
                  <c:v>162</c:v>
                </c:pt>
                <c:pt idx="27">
                  <c:v>161</c:v>
                </c:pt>
                <c:pt idx="28">
                  <c:v>162</c:v>
                </c:pt>
                <c:pt idx="29">
                  <c:v>161</c:v>
                </c:pt>
                <c:pt idx="30">
                  <c:v>161</c:v>
                </c:pt>
                <c:pt idx="31">
                  <c:v>160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160</c:v>
                </c:pt>
                <c:pt idx="36">
                  <c:v>160</c:v>
                </c:pt>
                <c:pt idx="37">
                  <c:v>159</c:v>
                </c:pt>
                <c:pt idx="38">
                  <c:v>159</c:v>
                </c:pt>
                <c:pt idx="39">
                  <c:v>160</c:v>
                </c:pt>
                <c:pt idx="40">
                  <c:v>161</c:v>
                </c:pt>
                <c:pt idx="41">
                  <c:v>161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164</c:v>
                </c:pt>
                <c:pt idx="53">
                  <c:v>163</c:v>
                </c:pt>
                <c:pt idx="54">
                  <c:v>162</c:v>
                </c:pt>
                <c:pt idx="55">
                  <c:v>163</c:v>
                </c:pt>
                <c:pt idx="56">
                  <c:v>163</c:v>
                </c:pt>
                <c:pt idx="5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98-44ED-9701-EA5F6C6E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0832"/>
        <c:axId val="101722752"/>
      </c:lineChart>
      <c:catAx>
        <c:axId val="1017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2752"/>
        <c:crosses val="autoZero"/>
        <c:auto val="1"/>
        <c:lblAlgn val="ctr"/>
        <c:lblOffset val="100"/>
        <c:tickLblSkip val="5"/>
        <c:noMultiLvlLbl val="0"/>
      </c:catAx>
      <c:valAx>
        <c:axId val="101722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017208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96113979445552"/>
          <c:y val="0.92468953382195318"/>
          <c:w val="0.6211690363349196"/>
          <c:h val="4.8980299576789295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14286644133362E-2"/>
          <c:y val="0.14620830064592347"/>
          <c:w val="0.83009179477889006"/>
          <c:h val="0.66661078116288164"/>
        </c:manualLayout>
      </c:layout>
      <c:lineChart>
        <c:grouping val="standard"/>
        <c:varyColors val="0"/>
        <c:ser>
          <c:idx val="2"/>
          <c:order val="0"/>
          <c:tx>
            <c:strRef>
              <c:f>'학급수_설립별_학생수별(1965-)'!$C$3</c:f>
              <c:strCache>
                <c:ptCount val="1"/>
                <c:pt idx="0">
                  <c:v>전체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 w="15875">
                <a:solidFill>
                  <a:srgbClr val="8D8351"/>
                </a:solidFill>
              </a:ln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FF6-400A-B855-0019EB0E3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8D8351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'학급수_설립별_학생수별(1965-)'!$C$5:$C$63</c:f>
              <c:numCache>
                <c:formatCode>_(* #,##0_);_(* \(#,##0\);_(* "-"_);_(@_)</c:formatCode>
                <c:ptCount val="59"/>
                <c:pt idx="0">
                  <c:v>12374</c:v>
                </c:pt>
                <c:pt idx="1">
                  <c:v>13378</c:v>
                </c:pt>
                <c:pt idx="2">
                  <c:v>14876</c:v>
                </c:pt>
                <c:pt idx="3">
                  <c:v>16633</c:v>
                </c:pt>
                <c:pt idx="4">
                  <c:v>18734</c:v>
                </c:pt>
                <c:pt idx="5">
                  <c:v>21253</c:v>
                </c:pt>
                <c:pt idx="6">
                  <c:v>23972</c:v>
                </c:pt>
                <c:pt idx="7">
                  <c:v>26398</c:v>
                </c:pt>
                <c:pt idx="8">
                  <c:v>28631</c:v>
                </c:pt>
                <c:pt idx="9">
                  <c:v>29922</c:v>
                </c:pt>
                <c:pt idx="10">
                  <c:v>31441</c:v>
                </c:pt>
                <c:pt idx="11">
                  <c:v>32651</c:v>
                </c:pt>
                <c:pt idx="12">
                  <c:v>33698</c:v>
                </c:pt>
                <c:pt idx="13">
                  <c:v>35068</c:v>
                </c:pt>
                <c:pt idx="14">
                  <c:v>36460</c:v>
                </c:pt>
                <c:pt idx="15">
                  <c:v>37741</c:v>
                </c:pt>
                <c:pt idx="16">
                  <c:v>39630</c:v>
                </c:pt>
                <c:pt idx="17">
                  <c:v>40608</c:v>
                </c:pt>
                <c:pt idx="18">
                  <c:v>41852</c:v>
                </c:pt>
                <c:pt idx="19">
                  <c:v>43258</c:v>
                </c:pt>
                <c:pt idx="20">
                  <c:v>45082</c:v>
                </c:pt>
                <c:pt idx="21">
                  <c:v>46343</c:v>
                </c:pt>
                <c:pt idx="22">
                  <c:v>46538</c:v>
                </c:pt>
                <c:pt idx="23">
                  <c:v>46113</c:v>
                </c:pt>
                <c:pt idx="24">
                  <c:v>45301</c:v>
                </c:pt>
                <c:pt idx="25">
                  <c:v>45310</c:v>
                </c:pt>
                <c:pt idx="26">
                  <c:v>45729</c:v>
                </c:pt>
                <c:pt idx="27">
                  <c:v>48042</c:v>
                </c:pt>
                <c:pt idx="28">
                  <c:v>49644</c:v>
                </c:pt>
                <c:pt idx="29">
                  <c:v>51328</c:v>
                </c:pt>
                <c:pt idx="30">
                  <c:v>51523</c:v>
                </c:pt>
                <c:pt idx="31">
                  <c:v>51198</c:v>
                </c:pt>
                <c:pt idx="32">
                  <c:v>49956</c:v>
                </c:pt>
                <c:pt idx="33">
                  <c:v>49259</c:v>
                </c:pt>
                <c:pt idx="34">
                  <c:v>48713</c:v>
                </c:pt>
                <c:pt idx="35">
                  <c:v>48946</c:v>
                </c:pt>
                <c:pt idx="36">
                  <c:v>49120</c:v>
                </c:pt>
                <c:pt idx="37">
                  <c:v>50196</c:v>
                </c:pt>
                <c:pt idx="38">
                  <c:v>53308</c:v>
                </c:pt>
                <c:pt idx="39">
                  <c:v>55102</c:v>
                </c:pt>
                <c:pt idx="40">
                  <c:v>56968</c:v>
                </c:pt>
                <c:pt idx="41">
                  <c:v>58771</c:v>
                </c:pt>
                <c:pt idx="42">
                  <c:v>58950</c:v>
                </c:pt>
                <c:pt idx="43">
                  <c:v>58804</c:v>
                </c:pt>
                <c:pt idx="44">
                  <c:v>58396</c:v>
                </c:pt>
                <c:pt idx="45">
                  <c:v>58373</c:v>
                </c:pt>
                <c:pt idx="46">
                  <c:v>57830</c:v>
                </c:pt>
                <c:pt idx="47">
                  <c:v>57086</c:v>
                </c:pt>
                <c:pt idx="48">
                  <c:v>56843</c:v>
                </c:pt>
                <c:pt idx="49">
                  <c:v>56305</c:v>
                </c:pt>
                <c:pt idx="50">
                  <c:v>54855</c:v>
                </c:pt>
                <c:pt idx="51">
                  <c:v>53184</c:v>
                </c:pt>
                <c:pt idx="52">
                  <c:v>52294</c:v>
                </c:pt>
                <c:pt idx="53">
                  <c:v>51832</c:v>
                </c:pt>
                <c:pt idx="54">
                  <c:v>51534</c:v>
                </c:pt>
                <c:pt idx="55">
                  <c:v>52195</c:v>
                </c:pt>
                <c:pt idx="56">
                  <c:v>53053</c:v>
                </c:pt>
                <c:pt idx="57">
                  <c:v>53955</c:v>
                </c:pt>
                <c:pt idx="58">
                  <c:v>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6-400A-B855-0019EB0E34E8}"/>
            </c:ext>
          </c:extLst>
        </c:ser>
        <c:ser>
          <c:idx val="3"/>
          <c:order val="1"/>
          <c:tx>
            <c:strRef>
              <c:f>'학급수_설립별_학생수별(1965-)'!$D$3</c:f>
              <c:strCache>
                <c:ptCount val="1"/>
                <c:pt idx="0">
                  <c:v>국립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2.0574304904123538E-2"/>
                  <c:y val="-1.8737932894468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FF6-400A-B855-0019EB0E3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'학급수_설립별_학생수별(1965-)'!$D$5:$D$63</c:f>
              <c:numCache>
                <c:formatCode>_(* #,##0_);_(* \(#,##0\);_(* "-"_);_(@_)</c:formatCode>
                <c:ptCount val="5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56</c:v>
                </c:pt>
                <c:pt idx="5">
                  <c:v>64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72</c:v>
                </c:pt>
                <c:pt idx="11">
                  <c:v>78</c:v>
                </c:pt>
                <c:pt idx="12">
                  <c:v>84</c:v>
                </c:pt>
                <c:pt idx="13">
                  <c:v>90</c:v>
                </c:pt>
                <c:pt idx="14">
                  <c:v>90</c:v>
                </c:pt>
                <c:pt idx="15">
                  <c:v>85</c:v>
                </c:pt>
                <c:pt idx="16">
                  <c:v>92</c:v>
                </c:pt>
                <c:pt idx="17">
                  <c:v>95</c:v>
                </c:pt>
                <c:pt idx="18">
                  <c:v>97</c:v>
                </c:pt>
                <c:pt idx="19">
                  <c:v>131</c:v>
                </c:pt>
                <c:pt idx="20">
                  <c:v>140</c:v>
                </c:pt>
                <c:pt idx="21">
                  <c:v>145</c:v>
                </c:pt>
                <c:pt idx="22">
                  <c:v>142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161</c:v>
                </c:pt>
                <c:pt idx="27">
                  <c:v>166</c:v>
                </c:pt>
                <c:pt idx="28">
                  <c:v>172</c:v>
                </c:pt>
                <c:pt idx="29">
                  <c:v>177</c:v>
                </c:pt>
                <c:pt idx="30">
                  <c:v>179</c:v>
                </c:pt>
                <c:pt idx="31">
                  <c:v>180</c:v>
                </c:pt>
                <c:pt idx="32">
                  <c:v>180</c:v>
                </c:pt>
                <c:pt idx="33">
                  <c:v>178</c:v>
                </c:pt>
                <c:pt idx="34">
                  <c:v>178</c:v>
                </c:pt>
                <c:pt idx="35">
                  <c:v>177</c:v>
                </c:pt>
                <c:pt idx="36">
                  <c:v>178</c:v>
                </c:pt>
                <c:pt idx="37">
                  <c:v>178</c:v>
                </c:pt>
                <c:pt idx="38">
                  <c:v>179</c:v>
                </c:pt>
                <c:pt idx="39">
                  <c:v>178</c:v>
                </c:pt>
                <c:pt idx="40">
                  <c:v>178</c:v>
                </c:pt>
                <c:pt idx="41">
                  <c:v>180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185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182</c:v>
                </c:pt>
                <c:pt idx="51">
                  <c:v>178</c:v>
                </c:pt>
                <c:pt idx="52">
                  <c:v>176</c:v>
                </c:pt>
                <c:pt idx="53">
                  <c:v>177</c:v>
                </c:pt>
                <c:pt idx="54">
                  <c:v>175</c:v>
                </c:pt>
                <c:pt idx="55">
                  <c:v>175</c:v>
                </c:pt>
                <c:pt idx="56">
                  <c:v>173</c:v>
                </c:pt>
                <c:pt idx="57">
                  <c:v>172</c:v>
                </c:pt>
                <c:pt idx="5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F6-400A-B855-0019EB0E34E8}"/>
            </c:ext>
          </c:extLst>
        </c:ser>
        <c:ser>
          <c:idx val="0"/>
          <c:order val="2"/>
          <c:tx>
            <c:strRef>
              <c:f>'학급수_설립별_학생수별(1965-)'!$E$3</c:f>
              <c:strCache>
                <c:ptCount val="1"/>
                <c:pt idx="0">
                  <c:v>공립</c:v>
                </c:pt>
              </c:strCache>
            </c:strRef>
          </c:tx>
          <c:spPr>
            <a:ln w="25400">
              <a:solidFill>
                <a:srgbClr val="27828C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rgbClr val="27828C"/>
                </a:solidFill>
              </a:ln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442-4825-A568-5462ADEED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27828C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'학급수_설립별_학생수별(1965-)'!$E$5:$E$63</c:f>
              <c:numCache>
                <c:formatCode>_(* #,##0_);_(* \(#,##0\);_(* "-"_);_(@_)</c:formatCode>
                <c:ptCount val="59"/>
                <c:pt idx="0">
                  <c:v>6828</c:v>
                </c:pt>
                <c:pt idx="1">
                  <c:v>7190</c:v>
                </c:pt>
                <c:pt idx="2">
                  <c:v>7594</c:v>
                </c:pt>
                <c:pt idx="3">
                  <c:v>8270</c:v>
                </c:pt>
                <c:pt idx="4">
                  <c:v>9404</c:v>
                </c:pt>
                <c:pt idx="5">
                  <c:v>10964</c:v>
                </c:pt>
                <c:pt idx="6">
                  <c:v>13268</c:v>
                </c:pt>
                <c:pt idx="7">
                  <c:v>15163</c:v>
                </c:pt>
                <c:pt idx="8">
                  <c:v>16932</c:v>
                </c:pt>
                <c:pt idx="9">
                  <c:v>17809</c:v>
                </c:pt>
                <c:pt idx="10">
                  <c:v>18904</c:v>
                </c:pt>
                <c:pt idx="11">
                  <c:v>19755</c:v>
                </c:pt>
                <c:pt idx="12">
                  <c:v>20448</c:v>
                </c:pt>
                <c:pt idx="13">
                  <c:v>21405</c:v>
                </c:pt>
                <c:pt idx="14">
                  <c:v>22360</c:v>
                </c:pt>
                <c:pt idx="15">
                  <c:v>23320</c:v>
                </c:pt>
                <c:pt idx="16">
                  <c:v>25060</c:v>
                </c:pt>
                <c:pt idx="17">
                  <c:v>26241</c:v>
                </c:pt>
                <c:pt idx="18">
                  <c:v>27578</c:v>
                </c:pt>
                <c:pt idx="19">
                  <c:v>29041</c:v>
                </c:pt>
                <c:pt idx="20">
                  <c:v>30922</c:v>
                </c:pt>
                <c:pt idx="21">
                  <c:v>32317</c:v>
                </c:pt>
                <c:pt idx="22">
                  <c:v>32819</c:v>
                </c:pt>
                <c:pt idx="23">
                  <c:v>32712</c:v>
                </c:pt>
                <c:pt idx="24">
                  <c:v>32263</c:v>
                </c:pt>
                <c:pt idx="25">
                  <c:v>32536</c:v>
                </c:pt>
                <c:pt idx="26">
                  <c:v>33154</c:v>
                </c:pt>
                <c:pt idx="27">
                  <c:v>35436</c:v>
                </c:pt>
                <c:pt idx="28">
                  <c:v>37043</c:v>
                </c:pt>
                <c:pt idx="29">
                  <c:v>38823</c:v>
                </c:pt>
                <c:pt idx="30">
                  <c:v>39136</c:v>
                </c:pt>
                <c:pt idx="31">
                  <c:v>39018</c:v>
                </c:pt>
                <c:pt idx="32">
                  <c:v>38120</c:v>
                </c:pt>
                <c:pt idx="33">
                  <c:v>37748</c:v>
                </c:pt>
                <c:pt idx="34">
                  <c:v>37449</c:v>
                </c:pt>
                <c:pt idx="35">
                  <c:v>37900</c:v>
                </c:pt>
                <c:pt idx="36">
                  <c:v>38280</c:v>
                </c:pt>
                <c:pt idx="37">
                  <c:v>39419</c:v>
                </c:pt>
                <c:pt idx="38">
                  <c:v>42191</c:v>
                </c:pt>
                <c:pt idx="39">
                  <c:v>43997</c:v>
                </c:pt>
                <c:pt idx="40">
                  <c:v>45849</c:v>
                </c:pt>
                <c:pt idx="41">
                  <c:v>47594</c:v>
                </c:pt>
                <c:pt idx="42">
                  <c:v>47834</c:v>
                </c:pt>
                <c:pt idx="43">
                  <c:v>47798</c:v>
                </c:pt>
                <c:pt idx="44">
                  <c:v>47540</c:v>
                </c:pt>
                <c:pt idx="45">
                  <c:v>47646</c:v>
                </c:pt>
                <c:pt idx="46">
                  <c:v>47289</c:v>
                </c:pt>
                <c:pt idx="47">
                  <c:v>46758</c:v>
                </c:pt>
                <c:pt idx="48">
                  <c:v>46688</c:v>
                </c:pt>
                <c:pt idx="49">
                  <c:v>46365</c:v>
                </c:pt>
                <c:pt idx="50">
                  <c:v>45181</c:v>
                </c:pt>
                <c:pt idx="51">
                  <c:v>43772</c:v>
                </c:pt>
                <c:pt idx="52">
                  <c:v>43100</c:v>
                </c:pt>
                <c:pt idx="53">
                  <c:v>42810</c:v>
                </c:pt>
                <c:pt idx="54">
                  <c:v>42633</c:v>
                </c:pt>
                <c:pt idx="55">
                  <c:v>43345</c:v>
                </c:pt>
                <c:pt idx="56">
                  <c:v>44215</c:v>
                </c:pt>
                <c:pt idx="57">
                  <c:v>45105</c:v>
                </c:pt>
                <c:pt idx="58">
                  <c:v>45108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F6-400A-B855-0019EB0E34E8}"/>
            </c:ext>
          </c:extLst>
        </c:ser>
        <c:ser>
          <c:idx val="4"/>
          <c:order val="3"/>
          <c:tx>
            <c:strRef>
              <c:f>'학급수_설립별_학생수별(1965-)'!$F$3</c:f>
              <c:strCache>
                <c:ptCount val="1"/>
                <c:pt idx="0">
                  <c:v>사립</c:v>
                </c:pt>
              </c:strCache>
            </c:strRef>
          </c:tx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'학급수_설립별_학생수별(1965-)'!$F$5:$F$63</c:f>
              <c:numCache>
                <c:formatCode>_(* #,##0_);_(* \(#,##0\);_(* "-"_);_(@_)</c:formatCode>
                <c:ptCount val="59"/>
                <c:pt idx="0">
                  <c:v>5504</c:v>
                </c:pt>
                <c:pt idx="1">
                  <c:v>6146</c:v>
                </c:pt>
                <c:pt idx="2">
                  <c:v>7238</c:v>
                </c:pt>
                <c:pt idx="3">
                  <c:v>8317</c:v>
                </c:pt>
                <c:pt idx="4">
                  <c:v>9274</c:v>
                </c:pt>
                <c:pt idx="5">
                  <c:v>10225</c:v>
                </c:pt>
                <c:pt idx="6">
                  <c:v>10632</c:v>
                </c:pt>
                <c:pt idx="7">
                  <c:v>11163</c:v>
                </c:pt>
                <c:pt idx="8">
                  <c:v>11627</c:v>
                </c:pt>
                <c:pt idx="9">
                  <c:v>12040</c:v>
                </c:pt>
                <c:pt idx="10">
                  <c:v>12465</c:v>
                </c:pt>
                <c:pt idx="11">
                  <c:v>12818</c:v>
                </c:pt>
                <c:pt idx="12">
                  <c:v>13166</c:v>
                </c:pt>
                <c:pt idx="13">
                  <c:v>13573</c:v>
                </c:pt>
                <c:pt idx="14">
                  <c:v>14010</c:v>
                </c:pt>
                <c:pt idx="15">
                  <c:v>14336</c:v>
                </c:pt>
                <c:pt idx="16">
                  <c:v>14478</c:v>
                </c:pt>
                <c:pt idx="17">
                  <c:v>14272</c:v>
                </c:pt>
                <c:pt idx="18">
                  <c:v>14177</c:v>
                </c:pt>
                <c:pt idx="19">
                  <c:v>14086</c:v>
                </c:pt>
                <c:pt idx="20">
                  <c:v>14020</c:v>
                </c:pt>
                <c:pt idx="21">
                  <c:v>13881</c:v>
                </c:pt>
                <c:pt idx="22">
                  <c:v>13577</c:v>
                </c:pt>
                <c:pt idx="23">
                  <c:v>13242</c:v>
                </c:pt>
                <c:pt idx="24">
                  <c:v>12879</c:v>
                </c:pt>
                <c:pt idx="25">
                  <c:v>12615</c:v>
                </c:pt>
                <c:pt idx="26">
                  <c:v>12414</c:v>
                </c:pt>
                <c:pt idx="27">
                  <c:v>12440</c:v>
                </c:pt>
                <c:pt idx="28">
                  <c:v>12429</c:v>
                </c:pt>
                <c:pt idx="29">
                  <c:v>12328</c:v>
                </c:pt>
                <c:pt idx="30">
                  <c:v>12208</c:v>
                </c:pt>
                <c:pt idx="31">
                  <c:v>12000</c:v>
                </c:pt>
                <c:pt idx="32">
                  <c:v>11656</c:v>
                </c:pt>
                <c:pt idx="33">
                  <c:v>11333</c:v>
                </c:pt>
                <c:pt idx="34">
                  <c:v>11086</c:v>
                </c:pt>
                <c:pt idx="35">
                  <c:v>10869</c:v>
                </c:pt>
                <c:pt idx="36">
                  <c:v>10662</c:v>
                </c:pt>
                <c:pt idx="37">
                  <c:v>10599</c:v>
                </c:pt>
                <c:pt idx="38">
                  <c:v>10938</c:v>
                </c:pt>
                <c:pt idx="39">
                  <c:v>10927</c:v>
                </c:pt>
                <c:pt idx="40">
                  <c:v>10941</c:v>
                </c:pt>
                <c:pt idx="41">
                  <c:v>10997</c:v>
                </c:pt>
                <c:pt idx="42">
                  <c:v>10930</c:v>
                </c:pt>
                <c:pt idx="43">
                  <c:v>10820</c:v>
                </c:pt>
                <c:pt idx="44">
                  <c:v>10669</c:v>
                </c:pt>
                <c:pt idx="45">
                  <c:v>10540</c:v>
                </c:pt>
                <c:pt idx="46">
                  <c:v>10356</c:v>
                </c:pt>
                <c:pt idx="47">
                  <c:v>10142</c:v>
                </c:pt>
                <c:pt idx="48">
                  <c:v>9969</c:v>
                </c:pt>
                <c:pt idx="49">
                  <c:v>9754</c:v>
                </c:pt>
                <c:pt idx="50">
                  <c:v>9492</c:v>
                </c:pt>
                <c:pt idx="51">
                  <c:v>9234</c:v>
                </c:pt>
                <c:pt idx="52">
                  <c:v>9018</c:v>
                </c:pt>
                <c:pt idx="53">
                  <c:v>8845</c:v>
                </c:pt>
                <c:pt idx="54">
                  <c:v>8726</c:v>
                </c:pt>
                <c:pt idx="55">
                  <c:v>8675</c:v>
                </c:pt>
                <c:pt idx="56">
                  <c:v>8665</c:v>
                </c:pt>
                <c:pt idx="57">
                  <c:v>8678</c:v>
                </c:pt>
                <c:pt idx="58">
                  <c:v>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1-4C4C-A3FD-62379E22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2240"/>
        <c:axId val="207564160"/>
      </c:lineChart>
      <c:catAx>
        <c:axId val="2075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7564160"/>
        <c:crosses val="autoZero"/>
        <c:auto val="1"/>
        <c:lblAlgn val="ctr"/>
        <c:lblOffset val="100"/>
        <c:tickLblSkip val="5"/>
        <c:noMultiLvlLbl val="0"/>
      </c:catAx>
      <c:valAx>
        <c:axId val="20756416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756224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>
        <c:manualLayout>
          <c:xMode val="edge"/>
          <c:yMode val="edge"/>
          <c:x val="0.293625240905451"/>
          <c:y val="0.90789300651555516"/>
          <c:w val="0.37031444445022987"/>
          <c:h val="4.8627359509465271E-2"/>
        </c:manualLayout>
      </c:layout>
      <c:overlay val="0"/>
      <c:txPr>
        <a:bodyPr/>
        <a:lstStyle/>
        <a:p>
          <a:pPr>
            <a:defRPr sz="900" b="1" baseline="0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3314448711642"/>
          <c:y val="0.13947190486374875"/>
          <c:w val="0.79929893991150791"/>
          <c:h val="0.650449557987477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'학급수_설립별_학생수별(1965-)'!$H$3</c:f>
              <c:strCache>
                <c:ptCount val="1"/>
                <c:pt idx="0">
                  <c:v>30명이하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'학급수_설립별_학생수별(1965-)'!$O$5:$O$63</c:f>
              <c:numCache>
                <c:formatCode>#,##0_ </c:formatCode>
                <c:ptCount val="59"/>
                <c:pt idx="0">
                  <c:v>100</c:v>
                </c:pt>
                <c:pt idx="1">
                  <c:v>90</c:v>
                </c:pt>
                <c:pt idx="2">
                  <c:v>79</c:v>
                </c:pt>
                <c:pt idx="3">
                  <c:v>62</c:v>
                </c:pt>
                <c:pt idx="4">
                  <c:v>53</c:v>
                </c:pt>
                <c:pt idx="5">
                  <c:v>39</c:v>
                </c:pt>
                <c:pt idx="6">
                  <c:v>85</c:v>
                </c:pt>
                <c:pt idx="7">
                  <c:v>92</c:v>
                </c:pt>
                <c:pt idx="8">
                  <c:v>44</c:v>
                </c:pt>
                <c:pt idx="9">
                  <c:v>55</c:v>
                </c:pt>
                <c:pt idx="10">
                  <c:v>59</c:v>
                </c:pt>
                <c:pt idx="11">
                  <c:v>40</c:v>
                </c:pt>
                <c:pt idx="12">
                  <c:v>55</c:v>
                </c:pt>
                <c:pt idx="13">
                  <c:v>96</c:v>
                </c:pt>
                <c:pt idx="14">
                  <c:v>39</c:v>
                </c:pt>
                <c:pt idx="15">
                  <c:v>58</c:v>
                </c:pt>
                <c:pt idx="16">
                  <c:v>63</c:v>
                </c:pt>
                <c:pt idx="17">
                  <c:v>79</c:v>
                </c:pt>
                <c:pt idx="18">
                  <c:v>71</c:v>
                </c:pt>
                <c:pt idx="19">
                  <c:v>81</c:v>
                </c:pt>
                <c:pt idx="20">
                  <c:v>204</c:v>
                </c:pt>
                <c:pt idx="21">
                  <c:v>390</c:v>
                </c:pt>
                <c:pt idx="22">
                  <c:v>644</c:v>
                </c:pt>
                <c:pt idx="23">
                  <c:v>787</c:v>
                </c:pt>
                <c:pt idx="24">
                  <c:v>966</c:v>
                </c:pt>
                <c:pt idx="25">
                  <c:v>1116</c:v>
                </c:pt>
                <c:pt idx="26">
                  <c:v>1240</c:v>
                </c:pt>
                <c:pt idx="27">
                  <c:v>1408</c:v>
                </c:pt>
                <c:pt idx="28">
                  <c:v>1665</c:v>
                </c:pt>
                <c:pt idx="29">
                  <c:v>1819</c:v>
                </c:pt>
                <c:pt idx="30">
                  <c:v>1984</c:v>
                </c:pt>
                <c:pt idx="31">
                  <c:v>2306</c:v>
                </c:pt>
                <c:pt idx="32">
                  <c:v>2640</c:v>
                </c:pt>
                <c:pt idx="33">
                  <c:v>3256</c:v>
                </c:pt>
                <c:pt idx="34">
                  <c:v>3873</c:v>
                </c:pt>
                <c:pt idx="35">
                  <c:v>4395</c:v>
                </c:pt>
                <c:pt idx="36">
                  <c:v>5089</c:v>
                </c:pt>
                <c:pt idx="37">
                  <c:v>5744</c:v>
                </c:pt>
                <c:pt idx="38">
                  <c:v>7215</c:v>
                </c:pt>
                <c:pt idx="39">
                  <c:v>6699</c:v>
                </c:pt>
                <c:pt idx="40">
                  <c:v>6871</c:v>
                </c:pt>
                <c:pt idx="41">
                  <c:v>7076</c:v>
                </c:pt>
                <c:pt idx="42">
                  <c:v>7418</c:v>
                </c:pt>
                <c:pt idx="43">
                  <c:v>7415</c:v>
                </c:pt>
                <c:pt idx="44">
                  <c:v>7741</c:v>
                </c:pt>
                <c:pt idx="45">
                  <c:v>8581</c:v>
                </c:pt>
                <c:pt idx="46">
                  <c:v>10574</c:v>
                </c:pt>
                <c:pt idx="47">
                  <c:v>12356</c:v>
                </c:pt>
                <c:pt idx="48">
                  <c:v>14420</c:v>
                </c:pt>
                <c:pt idx="49">
                  <c:v>18868</c:v>
                </c:pt>
                <c:pt idx="50">
                  <c:v>26042</c:v>
                </c:pt>
                <c:pt idx="51">
                  <c:v>33196</c:v>
                </c:pt>
                <c:pt idx="52">
                  <c:v>37129</c:v>
                </c:pt>
                <c:pt idx="53">
                  <c:v>39576</c:v>
                </c:pt>
                <c:pt idx="54">
                  <c:v>41475</c:v>
                </c:pt>
                <c:pt idx="55">
                  <c:v>41804</c:v>
                </c:pt>
                <c:pt idx="56">
                  <c:v>41719</c:v>
                </c:pt>
                <c:pt idx="57">
                  <c:v>45401</c:v>
                </c:pt>
                <c:pt idx="58">
                  <c:v>47249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8-4F51-8A05-A70F454591EE}"/>
            </c:ext>
          </c:extLst>
        </c:ser>
        <c:ser>
          <c:idx val="1"/>
          <c:order val="1"/>
          <c:tx>
            <c:strRef>
              <c:f>'학급수_설립별_학생수별(1965-)'!$J$3</c:f>
              <c:strCache>
                <c:ptCount val="1"/>
                <c:pt idx="0">
                  <c:v>31~40명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'학급수_설립별_학생수별(1965-)'!$J$5:$J$63</c:f>
              <c:numCache>
                <c:formatCode>#,##0_ </c:formatCode>
                <c:ptCount val="59"/>
                <c:pt idx="0">
                  <c:v>222</c:v>
                </c:pt>
                <c:pt idx="1">
                  <c:v>231</c:v>
                </c:pt>
                <c:pt idx="2">
                  <c:v>185</c:v>
                </c:pt>
                <c:pt idx="3">
                  <c:v>228</c:v>
                </c:pt>
                <c:pt idx="4">
                  <c:v>163</c:v>
                </c:pt>
                <c:pt idx="5">
                  <c:v>148</c:v>
                </c:pt>
                <c:pt idx="6">
                  <c:v>200</c:v>
                </c:pt>
                <c:pt idx="7">
                  <c:v>239</c:v>
                </c:pt>
                <c:pt idx="8">
                  <c:v>225</c:v>
                </c:pt>
                <c:pt idx="9">
                  <c:v>230</c:v>
                </c:pt>
                <c:pt idx="10">
                  <c:v>214</c:v>
                </c:pt>
                <c:pt idx="11">
                  <c:v>204</c:v>
                </c:pt>
                <c:pt idx="12">
                  <c:v>188</c:v>
                </c:pt>
                <c:pt idx="13">
                  <c:v>203</c:v>
                </c:pt>
                <c:pt idx="14">
                  <c:v>127</c:v>
                </c:pt>
                <c:pt idx="15">
                  <c:v>208</c:v>
                </c:pt>
                <c:pt idx="16">
                  <c:v>190</c:v>
                </c:pt>
                <c:pt idx="17">
                  <c:v>206</c:v>
                </c:pt>
                <c:pt idx="18">
                  <c:v>184</c:v>
                </c:pt>
                <c:pt idx="19">
                  <c:v>242</c:v>
                </c:pt>
                <c:pt idx="20">
                  <c:v>300</c:v>
                </c:pt>
                <c:pt idx="21">
                  <c:v>345</c:v>
                </c:pt>
                <c:pt idx="22">
                  <c:v>601</c:v>
                </c:pt>
                <c:pt idx="23">
                  <c:v>947</c:v>
                </c:pt>
                <c:pt idx="24">
                  <c:v>1719</c:v>
                </c:pt>
                <c:pt idx="25">
                  <c:v>2501</c:v>
                </c:pt>
                <c:pt idx="26">
                  <c:v>2955</c:v>
                </c:pt>
                <c:pt idx="27">
                  <c:v>3406</c:v>
                </c:pt>
                <c:pt idx="28">
                  <c:v>3864</c:v>
                </c:pt>
                <c:pt idx="29">
                  <c:v>4508</c:v>
                </c:pt>
                <c:pt idx="30">
                  <c:v>3810</c:v>
                </c:pt>
                <c:pt idx="31">
                  <c:v>4691</c:v>
                </c:pt>
                <c:pt idx="32">
                  <c:v>10332</c:v>
                </c:pt>
                <c:pt idx="33">
                  <c:v>17901</c:v>
                </c:pt>
                <c:pt idx="34">
                  <c:v>23674</c:v>
                </c:pt>
                <c:pt idx="35">
                  <c:v>25607</c:v>
                </c:pt>
                <c:pt idx="36">
                  <c:v>26932</c:v>
                </c:pt>
                <c:pt idx="37">
                  <c:v>28884</c:v>
                </c:pt>
                <c:pt idx="38">
                  <c:v>39026</c:v>
                </c:pt>
                <c:pt idx="39">
                  <c:v>41423</c:v>
                </c:pt>
                <c:pt idx="40">
                  <c:v>41906</c:v>
                </c:pt>
                <c:pt idx="41">
                  <c:v>43069</c:v>
                </c:pt>
                <c:pt idx="42">
                  <c:v>43948</c:v>
                </c:pt>
                <c:pt idx="43">
                  <c:v>45158</c:v>
                </c:pt>
                <c:pt idx="44">
                  <c:v>45291</c:v>
                </c:pt>
                <c:pt idx="45">
                  <c:v>46143</c:v>
                </c:pt>
                <c:pt idx="46">
                  <c:v>45365</c:v>
                </c:pt>
                <c:pt idx="47">
                  <c:v>43831</c:v>
                </c:pt>
                <c:pt idx="48">
                  <c:v>42109</c:v>
                </c:pt>
                <c:pt idx="49">
                  <c:v>37304</c:v>
                </c:pt>
                <c:pt idx="50">
                  <c:v>28748</c:v>
                </c:pt>
                <c:pt idx="51">
                  <c:v>19973</c:v>
                </c:pt>
                <c:pt idx="52">
                  <c:v>15164</c:v>
                </c:pt>
                <c:pt idx="53">
                  <c:v>12256</c:v>
                </c:pt>
                <c:pt idx="54">
                  <c:v>10058</c:v>
                </c:pt>
                <c:pt idx="55">
                  <c:v>10390</c:v>
                </c:pt>
                <c:pt idx="56">
                  <c:v>11334</c:v>
                </c:pt>
                <c:pt idx="57">
                  <c:v>8553</c:v>
                </c:pt>
                <c:pt idx="58">
                  <c:v>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8-4F51-8A05-A70F454591EE}"/>
            </c:ext>
          </c:extLst>
        </c:ser>
        <c:ser>
          <c:idx val="2"/>
          <c:order val="2"/>
          <c:tx>
            <c:strRef>
              <c:f>'학급수_설립별_학생수별(1965-)'!$K$3</c:f>
              <c:strCache>
                <c:ptCount val="1"/>
                <c:pt idx="0">
                  <c:v>41~50명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'학급수_설립별_학생수별(1965-)'!$K$5:$K$63</c:f>
              <c:numCache>
                <c:formatCode>#,##0_ </c:formatCode>
                <c:ptCount val="59"/>
                <c:pt idx="0">
                  <c:v>787</c:v>
                </c:pt>
                <c:pt idx="1">
                  <c:v>672</c:v>
                </c:pt>
                <c:pt idx="2">
                  <c:v>612</c:v>
                </c:pt>
                <c:pt idx="3">
                  <c:v>653</c:v>
                </c:pt>
                <c:pt idx="4">
                  <c:v>653</c:v>
                </c:pt>
                <c:pt idx="5">
                  <c:v>723</c:v>
                </c:pt>
                <c:pt idx="6">
                  <c:v>675</c:v>
                </c:pt>
                <c:pt idx="7">
                  <c:v>1110</c:v>
                </c:pt>
                <c:pt idx="8">
                  <c:v>927</c:v>
                </c:pt>
                <c:pt idx="9">
                  <c:v>1053</c:v>
                </c:pt>
                <c:pt idx="10">
                  <c:v>1010</c:v>
                </c:pt>
                <c:pt idx="11">
                  <c:v>959</c:v>
                </c:pt>
                <c:pt idx="12">
                  <c:v>860</c:v>
                </c:pt>
                <c:pt idx="13">
                  <c:v>865</c:v>
                </c:pt>
                <c:pt idx="14">
                  <c:v>775</c:v>
                </c:pt>
                <c:pt idx="15">
                  <c:v>954</c:v>
                </c:pt>
                <c:pt idx="16">
                  <c:v>1020</c:v>
                </c:pt>
                <c:pt idx="17">
                  <c:v>1346</c:v>
                </c:pt>
                <c:pt idx="18">
                  <c:v>1426</c:v>
                </c:pt>
                <c:pt idx="19">
                  <c:v>1719</c:v>
                </c:pt>
                <c:pt idx="20">
                  <c:v>2459</c:v>
                </c:pt>
                <c:pt idx="21">
                  <c:v>3551</c:v>
                </c:pt>
                <c:pt idx="22">
                  <c:v>4958</c:v>
                </c:pt>
                <c:pt idx="23">
                  <c:v>6525</c:v>
                </c:pt>
                <c:pt idx="24">
                  <c:v>8526</c:v>
                </c:pt>
                <c:pt idx="25">
                  <c:v>11420</c:v>
                </c:pt>
                <c:pt idx="26">
                  <c:v>15733</c:v>
                </c:pt>
                <c:pt idx="27">
                  <c:v>18093</c:v>
                </c:pt>
                <c:pt idx="28">
                  <c:v>18723</c:v>
                </c:pt>
                <c:pt idx="29">
                  <c:v>18118</c:v>
                </c:pt>
                <c:pt idx="30">
                  <c:v>22619</c:v>
                </c:pt>
                <c:pt idx="31">
                  <c:v>28734</c:v>
                </c:pt>
                <c:pt idx="32">
                  <c:v>29848</c:v>
                </c:pt>
                <c:pt idx="33">
                  <c:v>25394</c:v>
                </c:pt>
                <c:pt idx="34">
                  <c:v>20388</c:v>
                </c:pt>
                <c:pt idx="35">
                  <c:v>18719</c:v>
                </c:pt>
                <c:pt idx="36">
                  <c:v>17057</c:v>
                </c:pt>
                <c:pt idx="37">
                  <c:v>15550</c:v>
                </c:pt>
                <c:pt idx="38">
                  <c:v>7037</c:v>
                </c:pt>
                <c:pt idx="39">
                  <c:v>6873</c:v>
                </c:pt>
                <c:pt idx="40">
                  <c:v>8087</c:v>
                </c:pt>
                <c:pt idx="41">
                  <c:v>8562</c:v>
                </c:pt>
                <c:pt idx="42">
                  <c:v>7543</c:v>
                </c:pt>
                <c:pt idx="43">
                  <c:v>6229</c:v>
                </c:pt>
                <c:pt idx="44">
                  <c:v>5364</c:v>
                </c:pt>
                <c:pt idx="45">
                  <c:v>3644</c:v>
                </c:pt>
                <c:pt idx="46">
                  <c:v>1888</c:v>
                </c:pt>
                <c:pt idx="47">
                  <c:v>896</c:v>
                </c:pt>
                <c:pt idx="48" formatCode="_(* #,##0_);_(* \(#,##0\);_(* &quot;-&quot;_);_(@_)">
                  <c:v>314</c:v>
                </c:pt>
                <c:pt idx="49" formatCode="_(* #,##0_);_(* \(#,##0\);_(* &quot;-&quot;_);_(@_)">
                  <c:v>132</c:v>
                </c:pt>
                <c:pt idx="50" formatCode="_(* #,##0_);_(* \(#,##0\);_(* &quot;-&quot;_);_(@_)">
                  <c:v>65</c:v>
                </c:pt>
                <c:pt idx="51" formatCode="_(* #,##0_);_(* \(#,##0\);_(* &quot;-&quot;_);_(@_)">
                  <c:v>15</c:v>
                </c:pt>
                <c:pt idx="52" formatCode="_(* #,##0_);_(* \(#,##0\);_(* &quot;-&quot;_);_(@_)">
                  <c:v>1</c:v>
                </c:pt>
                <c:pt idx="53" formatCode="_(* #,##0_);_(* \(#,##0\);_(* &quot;-&quot;_);_(@_)">
                  <c:v>0</c:v>
                </c:pt>
                <c:pt idx="54" formatCode="_(* #,##0_);_(* \(#,##0\);_(* &quot;-&quot;_);_(@_)">
                  <c:v>1</c:v>
                </c:pt>
                <c:pt idx="55" formatCode="_(* #,##0_);_(* \(#,##0\);_(* &quot;-&quot;_);_(@_)">
                  <c:v>1</c:v>
                </c:pt>
                <c:pt idx="56" formatCode="_(* #,##0_);_(* \(#,##0\);_(* &quot;-&quot;_);_(@_)">
                  <c:v>0</c:v>
                </c:pt>
                <c:pt idx="57" formatCode="_(* #,##0_);_(* \(#,##0\);_(* &quot;-&quot;_);_(@_)">
                  <c:v>1</c:v>
                </c:pt>
                <c:pt idx="58" formatCode="_(* #,##0_);_(* \(#,##0\);_(* &quot;-&quot;_);_(@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8-4F51-8A05-A70F454591EE}"/>
            </c:ext>
          </c:extLst>
        </c:ser>
        <c:ser>
          <c:idx val="3"/>
          <c:order val="3"/>
          <c:tx>
            <c:strRef>
              <c:f>'학급수_설립별_학생수별(1965-)'!$L$3</c:f>
              <c:strCache>
                <c:ptCount val="1"/>
                <c:pt idx="0">
                  <c:v>51~60명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'학급수_설립별_학생수별(1965-)'!$L$5:$L$63</c:f>
              <c:numCache>
                <c:formatCode>#,##0_ </c:formatCode>
                <c:ptCount val="59"/>
                <c:pt idx="0">
                  <c:v>3347</c:v>
                </c:pt>
                <c:pt idx="1">
                  <c:v>2874</c:v>
                </c:pt>
                <c:pt idx="2">
                  <c:v>4025</c:v>
                </c:pt>
                <c:pt idx="3">
                  <c:v>5408</c:v>
                </c:pt>
                <c:pt idx="4">
                  <c:v>6898</c:v>
                </c:pt>
                <c:pt idx="5">
                  <c:v>6952</c:v>
                </c:pt>
                <c:pt idx="6">
                  <c:v>5674</c:v>
                </c:pt>
                <c:pt idx="7">
                  <c:v>5483</c:v>
                </c:pt>
                <c:pt idx="8">
                  <c:v>5021</c:v>
                </c:pt>
                <c:pt idx="9">
                  <c:v>4982</c:v>
                </c:pt>
                <c:pt idx="10">
                  <c:v>5376</c:v>
                </c:pt>
                <c:pt idx="11">
                  <c:v>5285</c:v>
                </c:pt>
                <c:pt idx="12">
                  <c:v>4874</c:v>
                </c:pt>
                <c:pt idx="13">
                  <c:v>5668</c:v>
                </c:pt>
                <c:pt idx="14">
                  <c:v>4990</c:v>
                </c:pt>
                <c:pt idx="15">
                  <c:v>5789</c:v>
                </c:pt>
                <c:pt idx="16">
                  <c:v>6354</c:v>
                </c:pt>
                <c:pt idx="17">
                  <c:v>8149</c:v>
                </c:pt>
                <c:pt idx="18">
                  <c:v>7293</c:v>
                </c:pt>
                <c:pt idx="19">
                  <c:v>8365</c:v>
                </c:pt>
                <c:pt idx="20">
                  <c:v>11378</c:v>
                </c:pt>
                <c:pt idx="21">
                  <c:v>15964</c:v>
                </c:pt>
                <c:pt idx="22">
                  <c:v>25145</c:v>
                </c:pt>
                <c:pt idx="23">
                  <c:v>30207</c:v>
                </c:pt>
                <c:pt idx="24">
                  <c:v>32634</c:v>
                </c:pt>
                <c:pt idx="25">
                  <c:v>30133</c:v>
                </c:pt>
                <c:pt idx="26">
                  <c:v>25718</c:v>
                </c:pt>
                <c:pt idx="27">
                  <c:v>25098</c:v>
                </c:pt>
                <c:pt idx="28">
                  <c:v>25316</c:v>
                </c:pt>
                <c:pt idx="29">
                  <c:v>26753</c:v>
                </c:pt>
                <c:pt idx="30">
                  <c:v>23079</c:v>
                </c:pt>
                <c:pt idx="31">
                  <c:v>15439</c:v>
                </c:pt>
                <c:pt idx="32">
                  <c:v>7136</c:v>
                </c:pt>
                <c:pt idx="33">
                  <c:v>2708</c:v>
                </c:pt>
                <c:pt idx="34">
                  <c:v>773</c:v>
                </c:pt>
                <c:pt idx="35">
                  <c:v>225</c:v>
                </c:pt>
                <c:pt idx="36">
                  <c:v>41</c:v>
                </c:pt>
                <c:pt idx="37">
                  <c:v>18</c:v>
                </c:pt>
                <c:pt idx="38">
                  <c:v>30</c:v>
                </c:pt>
                <c:pt idx="39">
                  <c:v>107</c:v>
                </c:pt>
                <c:pt idx="40">
                  <c:v>104</c:v>
                </c:pt>
                <c:pt idx="41">
                  <c:v>64</c:v>
                </c:pt>
                <c:pt idx="42">
                  <c:v>41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 formatCode="_(* #,##0_);_(* \(#,##0\);_(* &quot;-&quot;_);_(@_)">
                  <c:v>0</c:v>
                </c:pt>
                <c:pt idx="49" formatCode="_(* #,##0_);_(* \(#,##0\);_(* &quot;-&quot;_);_(@_)">
                  <c:v>1</c:v>
                </c:pt>
                <c:pt idx="50" formatCode="_(* #,##0_);_(* \(#,##0\);_(* &quot;-&quot;_);_(@_)">
                  <c:v>0</c:v>
                </c:pt>
                <c:pt idx="51" formatCode="_(* #,##0_);_(* \(#,##0\);_(* &quot;-&quot;_);_(@_)">
                  <c:v>0</c:v>
                </c:pt>
                <c:pt idx="52" formatCode="_(* #,##0_);_(* \(#,##0\);_(* &quot;-&quot;_);_(@_)">
                  <c:v>0</c:v>
                </c:pt>
                <c:pt idx="53" formatCode="_(* #,##0_);_(* \(#,##0\);_(* &quot;-&quot;_);_(@_)">
                  <c:v>0</c:v>
                </c:pt>
                <c:pt idx="54" formatCode="_(* #,##0_);_(* \(#,##0\);_(* &quot;-&quot;_);_(@_)">
                  <c:v>0</c:v>
                </c:pt>
                <c:pt idx="55" formatCode="_(* #,##0_);_(* \(#,##0\);_(* &quot;-&quot;_);_(@_)">
                  <c:v>0</c:v>
                </c:pt>
                <c:pt idx="56" formatCode="_(* #,##0_);_(* \(#,##0\);_(* &quot;-&quot;_);_(@_)">
                  <c:v>0</c:v>
                </c:pt>
                <c:pt idx="57" formatCode="_(* #,##0_);_(* \(#,##0\);_(* &quot;-&quot;_);_(@_)">
                  <c:v>0</c:v>
                </c:pt>
                <c:pt idx="58" formatCode="_(* #,##0_);_(* \(#,##0\);_(* &quot;-&quot;_);_(@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8-4F51-8A05-A70F454591EE}"/>
            </c:ext>
          </c:extLst>
        </c:ser>
        <c:ser>
          <c:idx val="4"/>
          <c:order val="4"/>
          <c:tx>
            <c:strRef>
              <c:f>'학급수_설립별_학생수별(1965-)'!$M$3</c:f>
              <c:strCache>
                <c:ptCount val="1"/>
                <c:pt idx="0">
                  <c:v>61~70명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'학급수_설립별_학생수별(1965-)'!$M$5:$M$63</c:f>
              <c:numCache>
                <c:formatCode>#,##0_ </c:formatCode>
                <c:ptCount val="59"/>
                <c:pt idx="0">
                  <c:v>6936</c:v>
                </c:pt>
                <c:pt idx="1">
                  <c:v>8492</c:v>
                </c:pt>
                <c:pt idx="2">
                  <c:v>8824</c:v>
                </c:pt>
                <c:pt idx="3">
                  <c:v>9160</c:v>
                </c:pt>
                <c:pt idx="4">
                  <c:v>9839</c:v>
                </c:pt>
                <c:pt idx="5">
                  <c:v>11709</c:v>
                </c:pt>
                <c:pt idx="6">
                  <c:v>14542</c:v>
                </c:pt>
                <c:pt idx="7">
                  <c:v>16968</c:v>
                </c:pt>
                <c:pt idx="8">
                  <c:v>19279</c:v>
                </c:pt>
                <c:pt idx="9">
                  <c:v>20805</c:v>
                </c:pt>
                <c:pt idx="10">
                  <c:v>22250</c:v>
                </c:pt>
                <c:pt idx="11">
                  <c:v>23224</c:v>
                </c:pt>
                <c:pt idx="12">
                  <c:v>24494</c:v>
                </c:pt>
                <c:pt idx="13">
                  <c:v>24840</c:v>
                </c:pt>
                <c:pt idx="14">
                  <c:v>27158</c:v>
                </c:pt>
                <c:pt idx="15">
                  <c:v>27646</c:v>
                </c:pt>
                <c:pt idx="16">
                  <c:v>30335</c:v>
                </c:pt>
                <c:pt idx="17">
                  <c:v>29556</c:v>
                </c:pt>
                <c:pt idx="18">
                  <c:v>32011</c:v>
                </c:pt>
                <c:pt idx="19">
                  <c:v>32327</c:v>
                </c:pt>
                <c:pt idx="20">
                  <c:v>30430</c:v>
                </c:pt>
                <c:pt idx="21">
                  <c:v>25930</c:v>
                </c:pt>
                <c:pt idx="22">
                  <c:v>15189</c:v>
                </c:pt>
                <c:pt idx="23">
                  <c:v>7643</c:v>
                </c:pt>
                <c:pt idx="24">
                  <c:v>1456</c:v>
                </c:pt>
                <c:pt idx="25">
                  <c:v>140</c:v>
                </c:pt>
                <c:pt idx="26">
                  <c:v>83</c:v>
                </c:pt>
                <c:pt idx="27">
                  <c:v>37</c:v>
                </c:pt>
                <c:pt idx="28">
                  <c:v>76</c:v>
                </c:pt>
                <c:pt idx="29">
                  <c:v>130</c:v>
                </c:pt>
                <c:pt idx="30">
                  <c:v>31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 formatCode="_(* #,##0_);_(* \(#,##0\);_(* &quot;-&quot;_);_(@_)">
                  <c:v>0</c:v>
                </c:pt>
                <c:pt idx="49" formatCode="_(* #,##0_);_(* \(#,##0\);_(* &quot;-&quot;_);_(@_)">
                  <c:v>0</c:v>
                </c:pt>
                <c:pt idx="50" formatCode="_(* #,##0_);_(* \(#,##0\);_(* &quot;-&quot;_);_(@_)">
                  <c:v>0</c:v>
                </c:pt>
                <c:pt idx="51" formatCode="_(* #,##0_);_(* \(#,##0\);_(* &quot;-&quot;_);_(@_)">
                  <c:v>0</c:v>
                </c:pt>
                <c:pt idx="52" formatCode="_(* #,##0_);_(* \(#,##0\);_(* &quot;-&quot;_);_(@_)">
                  <c:v>0</c:v>
                </c:pt>
                <c:pt idx="53" formatCode="_(* #,##0_);_(* \(#,##0\);_(* &quot;-&quot;_);_(@_)">
                  <c:v>0</c:v>
                </c:pt>
                <c:pt idx="54" formatCode="_(* #,##0_);_(* \(#,##0\);_(* &quot;-&quot;_);_(@_)">
                  <c:v>0</c:v>
                </c:pt>
                <c:pt idx="55" formatCode="_(* #,##0_);_(* \(#,##0\);_(* &quot;-&quot;_);_(@_)">
                  <c:v>0</c:v>
                </c:pt>
                <c:pt idx="56" formatCode="_(* #,##0_);_(* \(#,##0\);_(* &quot;-&quot;_);_(@_)">
                  <c:v>0</c:v>
                </c:pt>
                <c:pt idx="57" formatCode="_(* #,##0_);_(* \(#,##0\);_(* &quot;-&quot;_);_(@_)">
                  <c:v>0</c:v>
                </c:pt>
                <c:pt idx="58" formatCode="_(* #,##0_);_(* \(#,##0\);_(* &quot;-&quot;_);_(@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8-4F51-8A05-A70F454591EE}"/>
            </c:ext>
          </c:extLst>
        </c:ser>
        <c:ser>
          <c:idx val="5"/>
          <c:order val="5"/>
          <c:tx>
            <c:strRef>
              <c:f>'학급수_설립별_학생수별(1965-)'!$N$3</c:f>
              <c:strCache>
                <c:ptCount val="1"/>
                <c:pt idx="0">
                  <c:v>71명이상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'학급수_설립별_학생수별(1965-)'!$B$5:$B$63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'학급수_설립별_학생수별(1965-)'!$N$5:$N$63</c:f>
              <c:numCache>
                <c:formatCode>#,##0_ </c:formatCode>
                <c:ptCount val="59"/>
                <c:pt idx="0">
                  <c:v>982</c:v>
                </c:pt>
                <c:pt idx="1">
                  <c:v>1019</c:v>
                </c:pt>
                <c:pt idx="2">
                  <c:v>1151</c:v>
                </c:pt>
                <c:pt idx="3">
                  <c:v>1122</c:v>
                </c:pt>
                <c:pt idx="4">
                  <c:v>1128</c:v>
                </c:pt>
                <c:pt idx="5">
                  <c:v>1682</c:v>
                </c:pt>
                <c:pt idx="6">
                  <c:v>2796</c:v>
                </c:pt>
                <c:pt idx="7">
                  <c:v>2506</c:v>
                </c:pt>
                <c:pt idx="8">
                  <c:v>3135</c:v>
                </c:pt>
                <c:pt idx="9">
                  <c:v>2797</c:v>
                </c:pt>
                <c:pt idx="10">
                  <c:v>2532</c:v>
                </c:pt>
                <c:pt idx="11">
                  <c:v>2939</c:v>
                </c:pt>
                <c:pt idx="12">
                  <c:v>3227</c:v>
                </c:pt>
                <c:pt idx="13">
                  <c:v>3396</c:v>
                </c:pt>
                <c:pt idx="14">
                  <c:v>3371</c:v>
                </c:pt>
                <c:pt idx="15">
                  <c:v>3086</c:v>
                </c:pt>
                <c:pt idx="16">
                  <c:v>1668</c:v>
                </c:pt>
                <c:pt idx="17">
                  <c:v>1272</c:v>
                </c:pt>
                <c:pt idx="18">
                  <c:v>867</c:v>
                </c:pt>
                <c:pt idx="19">
                  <c:v>524</c:v>
                </c:pt>
                <c:pt idx="20">
                  <c:v>311</c:v>
                </c:pt>
                <c:pt idx="21">
                  <c:v>163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_(* #,##0_);_(* \(#,##0\);_(* &quot;-&quot;_);_(@_)">
                  <c:v>0</c:v>
                </c:pt>
                <c:pt idx="49" formatCode="_(* #,##0_);_(* \(#,##0\);_(* &quot;-&quot;_);_(@_)">
                  <c:v>0</c:v>
                </c:pt>
                <c:pt idx="50" formatCode="_(* #,##0_);_(* \(#,##0\);_(* &quot;-&quot;_);_(@_)">
                  <c:v>0</c:v>
                </c:pt>
                <c:pt idx="51" formatCode="_(* #,##0_);_(* \(#,##0\);_(* &quot;-&quot;_);_(@_)">
                  <c:v>0</c:v>
                </c:pt>
                <c:pt idx="52" formatCode="_(* #,##0_);_(* \(#,##0\);_(* &quot;-&quot;_);_(@_)">
                  <c:v>0</c:v>
                </c:pt>
                <c:pt idx="53" formatCode="_(* #,##0_);_(* \(#,##0\);_(* &quot;-&quot;_);_(@_)">
                  <c:v>0</c:v>
                </c:pt>
                <c:pt idx="54" formatCode="_(* #,##0_);_(* \(#,##0\);_(* &quot;-&quot;_);_(@_)">
                  <c:v>0</c:v>
                </c:pt>
                <c:pt idx="55" formatCode="_(* #,##0_);_(* \(#,##0\);_(* &quot;-&quot;_);_(@_)">
                  <c:v>0</c:v>
                </c:pt>
                <c:pt idx="56" formatCode="_(* #,##0_);_(* \(#,##0\);_(* &quot;-&quot;_);_(@_)">
                  <c:v>0</c:v>
                </c:pt>
                <c:pt idx="57" formatCode="_(* #,##0_);_(* \(#,##0\);_(* &quot;-&quot;_);_(@_)">
                  <c:v>0</c:v>
                </c:pt>
                <c:pt idx="58" formatCode="_(* #,##0_);_(* \(#,##0\);_(* &quot;-&quot;_);_(@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8-4F51-8A05-A70F4545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08559488"/>
        <c:axId val="221447296"/>
      </c:barChart>
      <c:catAx>
        <c:axId val="2085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21447296"/>
        <c:crosses val="autoZero"/>
        <c:auto val="1"/>
        <c:lblAlgn val="ctr"/>
        <c:lblOffset val="100"/>
        <c:tickLblSkip val="5"/>
        <c:noMultiLvlLbl val="0"/>
      </c:catAx>
      <c:valAx>
        <c:axId val="2214472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85594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02270223602745E-2"/>
          <c:y val="0.91602071830225396"/>
          <c:w val="0.81305977084317416"/>
          <c:h val="4.7087444351751766E-2"/>
        </c:manualLayout>
      </c:layout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888" l="0.70000000000000062" r="0.70000000000000062" t="0.7500000000000088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113200</xdr:colOff>
      <xdr:row>3</xdr:row>
      <xdr:rowOff>53152</xdr:rowOff>
    </xdr:from>
    <xdr:to>
      <xdr:col>17</xdr:col>
      <xdr:colOff>52553</xdr:colOff>
      <xdr:row>29</xdr:row>
      <xdr:rowOff>64433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35019</xdr:colOff>
      <xdr:row>2</xdr:row>
      <xdr:rowOff>26617</xdr:rowOff>
    </xdr:from>
    <xdr:to>
      <xdr:col>25</xdr:col>
      <xdr:colOff>43302</xdr:colOff>
      <xdr:row>30</xdr:row>
      <xdr:rowOff>4764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13690</xdr:colOff>
      <xdr:row>32</xdr:row>
      <xdr:rowOff>1340</xdr:rowOff>
    </xdr:from>
    <xdr:to>
      <xdr:col>25</xdr:col>
      <xdr:colOff>21974</xdr:colOff>
      <xdr:row>62</xdr:row>
      <xdr:rowOff>35720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0.05028</cdr:x>
      <cdr:y>0.08247</cdr:y>
    </cdr:from>
    <cdr:to>
      <cdr:x>0.07849</cdr:x>
      <cdr:y>0.13279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346067" y="443296"/>
          <a:ext cx="194165" cy="270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0.08163</cdr:y>
    </cdr:to>
    <cdr:sp macro="" textlink="">
      <cdr:nvSpPr>
        <cdr:cNvPr id="7" name="순서도: 처리 5"/>
        <cdr:cNvSpPr/>
      </cdr:nvSpPr>
      <cdr:spPr>
        <a:xfrm xmlns:a="http://schemas.openxmlformats.org/drawingml/2006/main">
          <a:off x="0" y="0"/>
          <a:ext cx="6843871" cy="403411"/>
        </a:xfrm>
        <a:prstGeom xmlns:a="http://schemas.openxmlformats.org/drawingml/2006/main" prst="flowChartProcess">
          <a:avLst/>
        </a:prstGeom>
        <a:solidFill xmlns:a="http://schemas.openxmlformats.org/drawingml/2006/main">
          <a:schemeClr val="accent1">
            <a:lumMod val="75000"/>
          </a:scheme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설립별 중학교 학급수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(1965~2023)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  <cdr:relSizeAnchor xmlns:cdr="http://schemas.openxmlformats.org/drawingml/2006/chartDrawing">
    <cdr:from>
      <cdr:x>0.04157</cdr:x>
      <cdr:y>0.76971</cdr:y>
    </cdr:from>
    <cdr:to>
      <cdr:x>0.96882</cdr:x>
      <cdr:y>0.96854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86120" y="3755014"/>
          <a:ext cx="6382121" cy="96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2.12155E-7</cdr:y>
    </cdr:from>
    <cdr:to>
      <cdr:x>1</cdr:x>
      <cdr:y>0.08418</cdr:y>
    </cdr:to>
    <cdr:sp macro="" textlink="">
      <cdr:nvSpPr>
        <cdr:cNvPr id="6" name="순서도: 처리 5"/>
        <cdr:cNvSpPr/>
      </cdr:nvSpPr>
      <cdr:spPr>
        <a:xfrm xmlns:a="http://schemas.openxmlformats.org/drawingml/2006/main">
          <a:off x="0" y="1"/>
          <a:ext cx="6866284" cy="396785"/>
        </a:xfrm>
        <a:prstGeom xmlns:a="http://schemas.openxmlformats.org/drawingml/2006/main" prst="flowChartProcess">
          <a:avLst/>
        </a:prstGeom>
        <a:solidFill xmlns:a="http://schemas.openxmlformats.org/drawingml/2006/main">
          <a:schemeClr val="tx2"/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학생수별 중학교 학급</a:t>
          </a:r>
          <a:r>
            <a:rPr lang="ko-KR" altLang="en-US" sz="1600" baseline="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수 구성비</a:t>
          </a:r>
          <a:r>
            <a:rPr lang="en-US" altLang="ko-KR" sz="1600" baseline="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(1965~2023)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  <cdr:relSizeAnchor xmlns:cdr="http://schemas.openxmlformats.org/drawingml/2006/chartDrawing">
    <cdr:from>
      <cdr:x>0.07737</cdr:x>
      <cdr:y>0.86628</cdr:y>
    </cdr:from>
    <cdr:to>
      <cdr:x>0.93764</cdr:x>
      <cdr:y>0.99709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8175" y="5676900"/>
          <a:ext cx="709612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0.05335</cdr:x>
      <cdr:y>0.09835</cdr:y>
    </cdr:from>
    <cdr:to>
      <cdr:x>0.09096</cdr:x>
      <cdr:y>0.14867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361844" y="535983"/>
          <a:ext cx="255039" cy="2742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0.09317</cdr:y>
    </cdr:to>
    <cdr:sp macro="" textlink="">
      <cdr:nvSpPr>
        <cdr:cNvPr id="6" name="순서도: 처리 5"/>
        <cdr:cNvSpPr/>
      </cdr:nvSpPr>
      <cdr:spPr>
        <a:xfrm xmlns:a="http://schemas.openxmlformats.org/drawingml/2006/main">
          <a:off x="0" y="0"/>
          <a:ext cx="6781664" cy="443268"/>
        </a:xfrm>
        <a:prstGeom xmlns:a="http://schemas.openxmlformats.org/drawingml/2006/main" prst="flowChartProcess">
          <a:avLst/>
        </a:prstGeom>
        <a:solidFill xmlns:a="http://schemas.openxmlformats.org/drawingml/2006/main">
          <a:schemeClr val="accent1">
            <a:lumMod val="75000"/>
          </a:scheme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설립별 중학교 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(1965~2023)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  <cdr:relSizeAnchor xmlns:cdr="http://schemas.openxmlformats.org/drawingml/2006/chartDrawing">
    <cdr:from>
      <cdr:x>0.05982</cdr:x>
      <cdr:y>0.79758</cdr:y>
    </cdr:from>
    <cdr:to>
      <cdr:x>0.88488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5702" y="4096543"/>
          <a:ext cx="5595598" cy="1039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281137</xdr:colOff>
      <xdr:row>3</xdr:row>
      <xdr:rowOff>114383</xdr:rowOff>
    </xdr:from>
    <xdr:to>
      <xdr:col>48</xdr:col>
      <xdr:colOff>240847</xdr:colOff>
      <xdr:row>29</xdr:row>
      <xdr:rowOff>143498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1376</xdr:colOff>
      <xdr:row>3</xdr:row>
      <xdr:rowOff>112303</xdr:rowOff>
    </xdr:from>
    <xdr:to>
      <xdr:col>37</xdr:col>
      <xdr:colOff>661662</xdr:colOff>
      <xdr:row>30</xdr:row>
      <xdr:rowOff>47626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31</xdr:row>
      <xdr:rowOff>176893</xdr:rowOff>
    </xdr:from>
    <xdr:to>
      <xdr:col>37</xdr:col>
      <xdr:colOff>640066</xdr:colOff>
      <xdr:row>58</xdr:row>
      <xdr:rowOff>56328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408215</xdr:colOff>
      <xdr:row>31</xdr:row>
      <xdr:rowOff>149678</xdr:rowOff>
    </xdr:from>
    <xdr:to>
      <xdr:col>48</xdr:col>
      <xdr:colOff>367925</xdr:colOff>
      <xdr:row>58</xdr:row>
      <xdr:rowOff>31515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666750</xdr:colOff>
      <xdr:row>59</xdr:row>
      <xdr:rowOff>176894</xdr:rowOff>
    </xdr:from>
    <xdr:to>
      <xdr:col>37</xdr:col>
      <xdr:colOff>646679</xdr:colOff>
      <xdr:row>95</xdr:row>
      <xdr:rowOff>27216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394605</xdr:colOff>
      <xdr:row>60</xdr:row>
      <xdr:rowOff>13607</xdr:rowOff>
    </xdr:from>
    <xdr:to>
      <xdr:col>48</xdr:col>
      <xdr:colOff>354315</xdr:colOff>
      <xdr:row>95</xdr:row>
      <xdr:rowOff>72338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0.05945</cdr:x>
      <cdr:y>0.11492</cdr:y>
    </cdr:from>
    <cdr:to>
      <cdr:x>0.08907</cdr:x>
      <cdr:y>0.16368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404992" y="434452"/>
          <a:ext cx="201781" cy="184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0.1035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12316" cy="3912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수도권 중학교 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(1965~2022)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0.00036</cdr:x>
      <cdr:y>0.0008</cdr:y>
    </cdr:to>
    <cdr:grpSp>
      <cdr:nvGrpSpPr>
        <cdr:cNvPr id="8" name="Group 48">
          <a:extLst xmlns:a="http://schemas.openxmlformats.org/drawingml/2006/main">
            <a:ext uri="{FF2B5EF4-FFF2-40B4-BE49-F238E27FC236}">
              <a16:creationId xmlns:a16="http://schemas.microsoft.com/office/drawing/2014/main" id="{3F996161-1DD0-4DC6-8D57-5B4EE73AF19A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2475" cy="4577"/>
          <a:chOff x="-77502" y="-57326"/>
          <a:chExt cx="32" cy="40"/>
        </a:xfrm>
      </cdr:grpSpPr>
      <cdr:sp macro="" textlink="">
        <cdr:nvSpPr>
          <cdr:cNvPr id="9" name="Oval 49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-77498" y="-57289"/>
            <a:ext cx="9" cy="3"/>
          </a:xfrm>
          <a:prstGeom xmlns:a="http://schemas.openxmlformats.org/drawingml/2006/main" prst="ellipse">
            <a:avLst/>
          </a:prstGeom>
          <a:gradFill xmlns:a="http://schemas.openxmlformats.org/drawingml/2006/main" rotWithShape="1">
            <a:gsLst>
              <a:gs pos="0">
                <a:srgbClr val="000000">
                  <a:alpha val="59000"/>
                </a:srgbClr>
              </a:gs>
              <a:gs pos="100000">
                <a:srgbClr val="000000">
                  <a:alpha val="0"/>
                </a:srgbClr>
              </a:gs>
            </a:gsLst>
            <a:lin ang="0" scaled="1"/>
          </a:gradFill>
          <a:ln xmlns:a="http://schemas.openxmlformats.org/drawingml/2006/main" w="9525">
            <a:noFill/>
            <a:round/>
            <a:headEnd/>
            <a:tailEnd/>
          </a:ln>
        </cdr:spPr>
        <cdr:txBody>
          <a:bodyPr xmlns:a="http://schemas.openxmlformats.org/drawingml/2006/main" wrap="none" anchor="ctr"/>
          <a:lstStyle xmlns:a="http://schemas.openxmlformats.org/drawingml/2006/main"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5pPr>
            <a:lvl6pPr marL="22860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6pPr>
            <a:lvl7pPr marL="27432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7pPr>
            <a:lvl8pPr marL="32004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8pPr>
            <a:lvl9pPr marL="36576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9pPr>
          </a:lstStyle>
          <a:p xmlns:a="http://schemas.openxmlformats.org/drawingml/2006/main">
            <a:endParaRPr kumimoji="0" lang="ko-KR" altLang="en-US"/>
          </a:p>
        </cdr:txBody>
      </cdr:sp>
      <cdr:grpSp>
        <cdr:nvGrpSpPr>
          <cdr:cNvPr id="10" name="Group 50">
            <a:extLst xmlns:a="http://schemas.openxmlformats.org/drawingml/2006/main">
              <a:ext uri="{FF2B5EF4-FFF2-40B4-BE49-F238E27FC236}">
                <a16:creationId xmlns:a16="http://schemas.microsoft.com/office/drawing/2014/main" id="{0733165F-B40F-4AC4-93AF-DBB13E2265A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-77502" y="-57326"/>
            <a:ext cx="32" cy="10"/>
            <a:chOff x="2018" y="-1970"/>
            <a:chExt cx="2945" cy="891"/>
          </a:xfrm>
        </cdr:grpSpPr>
        <cdr:sp macro="" textlink="">
          <cdr:nvSpPr>
            <cdr:cNvPr id="11" name="Oval 51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2018" y="-1970"/>
              <a:ext cx="932" cy="891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3E801A"/>
                </a:gs>
                <a:gs pos="100000">
                  <a:srgbClr val="004E00"/>
                </a:gs>
              </a:gsLst>
              <a:lin ang="2700000" scaled="1"/>
            </a:gradFill>
            <a:ln xmlns:a="http://schemas.openxmlformats.org/drawingml/2006/main" w="6350" algn="ctr">
              <a:solidFill>
                <a:srgbClr val="003300">
                  <a:alpha val="41176"/>
                </a:srgbClr>
              </a:solidFill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>
              <a:defPPr>
                <a:defRPr lang="ko-KR"/>
              </a:defPPr>
              <a:lvl1pPr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1pPr>
              <a:lvl2pPr marL="4572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2pPr>
              <a:lvl3pPr marL="9144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3pPr>
              <a:lvl4pPr marL="13716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4pPr>
              <a:lvl5pPr marL="18288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5pPr>
              <a:lvl6pPr marL="22860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6pPr>
              <a:lvl7pPr marL="27432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7pPr>
              <a:lvl8pPr marL="32004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8pPr>
              <a:lvl9pPr marL="36576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9pPr>
            </a:lstStyle>
            <a:p xmlns:a="http://schemas.openxmlformats.org/drawingml/2006/main">
              <a:endParaRPr kumimoji="0" lang="ko-KR" altLang="en-US"/>
            </a:p>
          </cdr:txBody>
        </cdr:sp>
        <cdr:sp macro="" textlink="">
          <cdr:nvSpPr>
            <cdr:cNvPr id="12" name="Oval 52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320" y="-1901"/>
              <a:ext cx="643" cy="494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FFFFFF">
                    <a:alpha val="73000"/>
                  </a:srgbClr>
                </a:gs>
                <a:gs pos="100000">
                  <a:srgbClr val="FFFFFF">
                    <a:alpha val="0"/>
                  </a:srgbClr>
                </a:gs>
              </a:gsLst>
              <a:lin ang="5400000" scaled="1"/>
            </a:gradFill>
            <a:ln xmlns:a="http://schemas.openxmlformats.org/drawingml/2006/main" w="9525">
              <a:noFill/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>
              <a:defPPr>
                <a:defRPr lang="ko-KR"/>
              </a:defPPr>
              <a:lvl1pPr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1pPr>
              <a:lvl2pPr marL="4572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2pPr>
              <a:lvl3pPr marL="9144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3pPr>
              <a:lvl4pPr marL="13716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4pPr>
              <a:lvl5pPr marL="18288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5pPr>
              <a:lvl6pPr marL="22860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6pPr>
              <a:lvl7pPr marL="27432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7pPr>
              <a:lvl8pPr marL="32004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8pPr>
              <a:lvl9pPr marL="36576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9pPr>
            </a:lstStyle>
            <a:p xmlns:a="http://schemas.openxmlformats.org/drawingml/2006/main">
              <a:endParaRPr kumimoji="0" lang="ko-KR" altLang="en-US"/>
            </a:p>
          </cdr:txBody>
        </cdr:sp>
        <cdr:sp macro="" textlink="">
          <cdr:nvSpPr>
            <cdr:cNvPr id="13" name="Text Box 53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418" y="-1659"/>
              <a:ext cx="118" cy="277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algn="ctr">
              <a:noFill/>
              <a:miter lim="800000"/>
              <a:headEnd/>
              <a:tailEnd/>
            </a:ln>
            <a:effectLst xmlns:a="http://schemas.openxmlformats.org/drawingml/2006/main">
              <a:outerShdw dist="17961" dir="2700000" algn="ctr" rotWithShape="0">
                <a:srgbClr val="000000"/>
              </a:outerShdw>
            </a:effectLst>
          </cdr:spPr>
          <cdr:txBody>
            <a:bodyPr xmlns:a="http://schemas.openxmlformats.org/drawingml/2006/main" wrap="none">
              <a:spAutoFit/>
            </a:bodyPr>
            <a:lstStyle xmlns:a="http://schemas.openxmlformats.org/drawingml/2006/main">
              <a:defPPr>
                <a:defRPr lang="ko-KR"/>
              </a:defPPr>
              <a:lvl1pPr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1pPr>
              <a:lvl2pPr marL="4572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2pPr>
              <a:lvl3pPr marL="9144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3pPr>
              <a:lvl4pPr marL="13716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4pPr>
              <a:lvl5pPr marL="18288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5pPr>
              <a:lvl6pPr marL="22860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6pPr>
              <a:lvl7pPr marL="27432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7pPr>
              <a:lvl8pPr marL="32004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8pPr>
              <a:lvl9pPr marL="36576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9pPr>
            </a:lstStyle>
            <a:p xmlns:a="http://schemas.openxmlformats.org/drawingml/2006/main"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kumimoji="0" lang="ko-KR" altLang="ko-KR" sz="2400">
                <a:solidFill>
                  <a:srgbClr val="FFFF00"/>
                </a:solidFill>
                <a:latin typeface="HY헤드라인M" pitchFamily="18" charset="-127"/>
                <a:ea typeface="HY헤드라인M" pitchFamily="18" charset="-127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0.05371</cdr:x>
      <cdr:y>0.13154</cdr:y>
    </cdr:from>
    <cdr:to>
      <cdr:x>0.08333</cdr:x>
      <cdr:y>0.1803</cdr:y>
    </cdr:to>
    <cdr:sp macro="" textlink="">
      <cdr:nvSpPr>
        <cdr:cNvPr id="18" name="TextBox 42"/>
        <cdr:cNvSpPr txBox="1"/>
      </cdr:nvSpPr>
      <cdr:spPr>
        <a:xfrm xmlns:a="http://schemas.openxmlformats.org/drawingml/2006/main">
          <a:off x="365889" y="508534"/>
          <a:ext cx="201781" cy="188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0.10031</cdr:y>
    </cdr:to>
    <cdr:sp macro="" textlink="">
      <cdr:nvSpPr>
        <cdr:cNvPr id="14" name="순서도: 처리 13"/>
        <cdr:cNvSpPr/>
      </cdr:nvSpPr>
      <cdr:spPr>
        <a:xfrm xmlns:a="http://schemas.openxmlformats.org/drawingml/2006/main">
          <a:off x="0" y="0"/>
          <a:ext cx="8071339" cy="504000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376092"/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권역별</a:t>
          </a:r>
          <a:r>
            <a:rPr lang="ko-KR" altLang="en-US" sz="1600" baseline="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중학교</a:t>
          </a: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(1965~2022)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0.05945</cdr:x>
      <cdr:y>0.11492</cdr:y>
    </cdr:from>
    <cdr:to>
      <cdr:x>0.08907</cdr:x>
      <cdr:y>0.16368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404992" y="434452"/>
          <a:ext cx="201781" cy="184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0.1035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12316" cy="3912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충청권 중학교 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(1965~2022)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0.05945</cdr:x>
      <cdr:y>0.11492</cdr:y>
    </cdr:from>
    <cdr:to>
      <cdr:x>0.08907</cdr:x>
      <cdr:y>0.16368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404992" y="434452"/>
          <a:ext cx="201781" cy="184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0.1035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12316" cy="3912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호남권 중학교 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(1965~2022)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0.00036</cdr:x>
      <cdr:y>0.0008</cdr:y>
    </cdr:to>
    <cdr:grpSp>
      <cdr:nvGrpSpPr>
        <cdr:cNvPr id="8" name="Group 48">
          <a:extLst xmlns:a="http://schemas.openxmlformats.org/drawingml/2006/main">
            <a:ext uri="{FF2B5EF4-FFF2-40B4-BE49-F238E27FC236}">
              <a16:creationId xmlns:a16="http://schemas.microsoft.com/office/drawing/2014/main" id="{3F996161-1DD0-4DC6-8D57-5B4EE73AF19A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2479" cy="4262"/>
          <a:chOff x="-77502" y="-57326"/>
          <a:chExt cx="32" cy="40"/>
        </a:xfrm>
      </cdr:grpSpPr>
      <cdr:sp macro="" textlink="">
        <cdr:nvSpPr>
          <cdr:cNvPr id="9" name="Oval 49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-77498" y="-57289"/>
            <a:ext cx="9" cy="3"/>
          </a:xfrm>
          <a:prstGeom xmlns:a="http://schemas.openxmlformats.org/drawingml/2006/main" prst="ellipse">
            <a:avLst/>
          </a:prstGeom>
          <a:gradFill xmlns:a="http://schemas.openxmlformats.org/drawingml/2006/main" rotWithShape="1">
            <a:gsLst>
              <a:gs pos="0">
                <a:srgbClr val="000000">
                  <a:alpha val="59000"/>
                </a:srgbClr>
              </a:gs>
              <a:gs pos="100000">
                <a:srgbClr val="000000">
                  <a:alpha val="0"/>
                </a:srgbClr>
              </a:gs>
            </a:gsLst>
            <a:lin ang="0" scaled="1"/>
          </a:gradFill>
          <a:ln xmlns:a="http://schemas.openxmlformats.org/drawingml/2006/main" w="9525">
            <a:noFill/>
            <a:round/>
            <a:headEnd/>
            <a:tailEnd/>
          </a:ln>
        </cdr:spPr>
        <cdr:txBody>
          <a:bodyPr xmlns:a="http://schemas.openxmlformats.org/drawingml/2006/main" wrap="none" anchor="ctr"/>
          <a:lstStyle xmlns:a="http://schemas.openxmlformats.org/drawingml/2006/main"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5pPr>
            <a:lvl6pPr marL="22860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6pPr>
            <a:lvl7pPr marL="27432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7pPr>
            <a:lvl8pPr marL="32004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8pPr>
            <a:lvl9pPr marL="3657600" algn="l" defTabSz="914400" rtl="0" eaLnBrk="1" latinLnBrk="1" hangingPunct="1">
              <a:defRPr kumimoji="1" kern="1200">
                <a:solidFill>
                  <a:srgbClr val="000000"/>
                </a:solidFill>
                <a:latin typeface="굴림" pitchFamily="50" charset="-127"/>
                <a:ea typeface="굴림" pitchFamily="50" charset="-127"/>
              </a:defRPr>
            </a:lvl9pPr>
          </a:lstStyle>
          <a:p xmlns:a="http://schemas.openxmlformats.org/drawingml/2006/main">
            <a:endParaRPr kumimoji="0" lang="ko-KR" altLang="en-US"/>
          </a:p>
        </cdr:txBody>
      </cdr:sp>
      <cdr:grpSp>
        <cdr:nvGrpSpPr>
          <cdr:cNvPr id="10" name="Group 50">
            <a:extLst xmlns:a="http://schemas.openxmlformats.org/drawingml/2006/main">
              <a:ext uri="{FF2B5EF4-FFF2-40B4-BE49-F238E27FC236}">
                <a16:creationId xmlns:a16="http://schemas.microsoft.com/office/drawing/2014/main" id="{0733165F-B40F-4AC4-93AF-DBB13E2265A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-77502" y="-57326"/>
            <a:ext cx="32" cy="10"/>
            <a:chOff x="2018" y="-1970"/>
            <a:chExt cx="2945" cy="891"/>
          </a:xfrm>
        </cdr:grpSpPr>
        <cdr:sp macro="" textlink="">
          <cdr:nvSpPr>
            <cdr:cNvPr id="11" name="Oval 51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2018" y="-1970"/>
              <a:ext cx="932" cy="891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3E801A"/>
                </a:gs>
                <a:gs pos="100000">
                  <a:srgbClr val="004E00"/>
                </a:gs>
              </a:gsLst>
              <a:lin ang="2700000" scaled="1"/>
            </a:gradFill>
            <a:ln xmlns:a="http://schemas.openxmlformats.org/drawingml/2006/main" w="6350" algn="ctr">
              <a:solidFill>
                <a:srgbClr val="003300">
                  <a:alpha val="41176"/>
                </a:srgbClr>
              </a:solidFill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>
              <a:defPPr>
                <a:defRPr lang="ko-KR"/>
              </a:defPPr>
              <a:lvl1pPr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1pPr>
              <a:lvl2pPr marL="4572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2pPr>
              <a:lvl3pPr marL="9144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3pPr>
              <a:lvl4pPr marL="13716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4pPr>
              <a:lvl5pPr marL="18288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5pPr>
              <a:lvl6pPr marL="22860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6pPr>
              <a:lvl7pPr marL="27432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7pPr>
              <a:lvl8pPr marL="32004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8pPr>
              <a:lvl9pPr marL="36576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9pPr>
            </a:lstStyle>
            <a:p xmlns:a="http://schemas.openxmlformats.org/drawingml/2006/main">
              <a:endParaRPr kumimoji="0" lang="ko-KR" altLang="en-US"/>
            </a:p>
          </cdr:txBody>
        </cdr:sp>
        <cdr:sp macro="" textlink="">
          <cdr:nvSpPr>
            <cdr:cNvPr id="12" name="Oval 52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320" y="-1901"/>
              <a:ext cx="643" cy="494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FFFFFF">
                    <a:alpha val="73000"/>
                  </a:srgbClr>
                </a:gs>
                <a:gs pos="100000">
                  <a:srgbClr val="FFFFFF">
                    <a:alpha val="0"/>
                  </a:srgbClr>
                </a:gs>
              </a:gsLst>
              <a:lin ang="5400000" scaled="1"/>
            </a:gradFill>
            <a:ln xmlns:a="http://schemas.openxmlformats.org/drawingml/2006/main" w="9525">
              <a:noFill/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>
              <a:defPPr>
                <a:defRPr lang="ko-KR"/>
              </a:defPPr>
              <a:lvl1pPr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1pPr>
              <a:lvl2pPr marL="4572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2pPr>
              <a:lvl3pPr marL="9144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3pPr>
              <a:lvl4pPr marL="13716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4pPr>
              <a:lvl5pPr marL="18288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5pPr>
              <a:lvl6pPr marL="22860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6pPr>
              <a:lvl7pPr marL="27432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7pPr>
              <a:lvl8pPr marL="32004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8pPr>
              <a:lvl9pPr marL="36576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9pPr>
            </a:lstStyle>
            <a:p xmlns:a="http://schemas.openxmlformats.org/drawingml/2006/main">
              <a:endParaRPr kumimoji="0" lang="ko-KR" altLang="en-US"/>
            </a:p>
          </cdr:txBody>
        </cdr:sp>
        <cdr:sp macro="" textlink="">
          <cdr:nvSpPr>
            <cdr:cNvPr id="13" name="Text Box 53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418" y="-1659"/>
              <a:ext cx="118" cy="277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algn="ctr">
              <a:noFill/>
              <a:miter lim="800000"/>
              <a:headEnd/>
              <a:tailEnd/>
            </a:ln>
            <a:effectLst xmlns:a="http://schemas.openxmlformats.org/drawingml/2006/main">
              <a:outerShdw dist="17961" dir="2700000" algn="ctr" rotWithShape="0">
                <a:srgbClr val="000000"/>
              </a:outerShdw>
            </a:effectLst>
          </cdr:spPr>
          <cdr:txBody>
            <a:bodyPr xmlns:a="http://schemas.openxmlformats.org/drawingml/2006/main" wrap="none">
              <a:spAutoFit/>
            </a:bodyPr>
            <a:lstStyle xmlns:a="http://schemas.openxmlformats.org/drawingml/2006/main">
              <a:defPPr>
                <a:defRPr lang="ko-KR"/>
              </a:defPPr>
              <a:lvl1pPr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1pPr>
              <a:lvl2pPr marL="4572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2pPr>
              <a:lvl3pPr marL="9144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3pPr>
              <a:lvl4pPr marL="13716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4pPr>
              <a:lvl5pPr marL="1828800" algn="l" rtl="0" fontAlgn="base" latinLnBrk="1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5pPr>
              <a:lvl6pPr marL="22860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6pPr>
              <a:lvl7pPr marL="27432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7pPr>
              <a:lvl8pPr marL="32004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8pPr>
              <a:lvl9pPr marL="3657600" algn="l" defTabSz="914400" rtl="0" eaLnBrk="1" latinLnBrk="1" hangingPunct="1">
                <a:defRPr kumimoji="1" kern="1200">
                  <a:solidFill>
                    <a:srgbClr val="000000"/>
                  </a:solidFill>
                  <a:latin typeface="굴림" pitchFamily="50" charset="-127"/>
                  <a:ea typeface="굴림" pitchFamily="50" charset="-127"/>
                </a:defRPr>
              </a:lvl9pPr>
            </a:lstStyle>
            <a:p xmlns:a="http://schemas.openxmlformats.org/drawingml/2006/main">
              <a:pPr algn="ctr" fontAlgn="auto">
                <a:spcBef>
                  <a:spcPts val="0"/>
                </a:spcBef>
                <a:spcAft>
                  <a:spcPts val="0"/>
                </a:spcAft>
                <a:defRPr/>
              </a:pPr>
              <a:endParaRPr kumimoji="0" lang="ko-KR" altLang="ko-KR" sz="2400">
                <a:solidFill>
                  <a:srgbClr val="FFFF00"/>
                </a:solidFill>
                <a:latin typeface="HY헤드라인M" pitchFamily="18" charset="-127"/>
                <a:ea typeface="HY헤드라인M" pitchFamily="18" charset="-127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0.05371</cdr:x>
      <cdr:y>0.13154</cdr:y>
    </cdr:from>
    <cdr:to>
      <cdr:x>0.08333</cdr:x>
      <cdr:y>0.1803</cdr:y>
    </cdr:to>
    <cdr:sp macro="" textlink="">
      <cdr:nvSpPr>
        <cdr:cNvPr id="18" name="TextBox 42"/>
        <cdr:cNvSpPr txBox="1"/>
      </cdr:nvSpPr>
      <cdr:spPr>
        <a:xfrm xmlns:a="http://schemas.openxmlformats.org/drawingml/2006/main">
          <a:off x="365889" y="508534"/>
          <a:ext cx="201781" cy="188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0.00297</cdr:x>
      <cdr:y>0.00105</cdr:y>
    </cdr:from>
    <cdr:to>
      <cdr:x>1</cdr:x>
      <cdr:y>0.0968</cdr:y>
    </cdr:to>
    <cdr:sp macro="" textlink="">
      <cdr:nvSpPr>
        <cdr:cNvPr id="15" name="순서도: 처리 14"/>
        <cdr:cNvSpPr/>
      </cdr:nvSpPr>
      <cdr:spPr>
        <a:xfrm xmlns:a="http://schemas.openxmlformats.org/drawingml/2006/main">
          <a:off x="20220" y="5976"/>
          <a:ext cx="6792096" cy="547461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영남권 중학교 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(1965~2022)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0.05945</cdr:x>
      <cdr:y>0.11492</cdr:y>
    </cdr:from>
    <cdr:to>
      <cdr:x>0.08907</cdr:x>
      <cdr:y>0.16368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404992" y="434452"/>
          <a:ext cx="201781" cy="184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0.1035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12316" cy="3912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제주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/</a:t>
          </a:r>
          <a:r>
            <a:rPr lang="ko-KR" altLang="en-US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강원권 중학교 수</a:t>
          </a:r>
          <a:r>
            <a:rPr lang="en-US" altLang="ko-KR" sz="1600">
              <a:solidFill>
                <a:sysClr val="window" lastClr="FFFFFF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(1965~2022)</a:t>
          </a:r>
          <a:endParaRPr lang="ko-KR" altLang="en-US" sz="1600">
            <a:solidFill>
              <a:sysClr val="window" lastClr="FFFFFF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zoomScale="85" zoomScaleNormal="85" workbookViewId="0">
      <pane ySplit="3" topLeftCell="A28" activePane="bottomLeft" state="frozen"/>
      <selection activeCell="I12" sqref="I12"/>
      <selection pane="bottomLeft" activeCell="S28" sqref="S28"/>
    </sheetView>
  </sheetViews>
  <sheetFormatPr defaultColWidth="9" defaultRowHeight="11.25" x14ac:dyDescent="0.3"/>
  <cols>
    <col min="1" max="1" width="4.75" style="1" customWidth="1"/>
    <col min="2" max="6" width="7.375" style="1" customWidth="1"/>
    <col min="7" max="16384" width="9" style="1"/>
  </cols>
  <sheetData>
    <row r="1" spans="2:7" ht="12" thickBot="1" x14ac:dyDescent="0.35"/>
    <row r="2" spans="2:7" ht="14.25" customHeight="1" thickBot="1" x14ac:dyDescent="0.35">
      <c r="B2" s="3"/>
      <c r="C2" s="119" t="s">
        <v>28</v>
      </c>
      <c r="D2" s="120"/>
      <c r="E2" s="120"/>
      <c r="F2" s="121"/>
    </row>
    <row r="3" spans="2:7" ht="12" x14ac:dyDescent="0.3">
      <c r="B3" s="4" t="s">
        <v>29</v>
      </c>
      <c r="C3" s="5" t="s">
        <v>44</v>
      </c>
      <c r="D3" s="6" t="s">
        <v>30</v>
      </c>
      <c r="E3" s="7" t="s">
        <v>31</v>
      </c>
      <c r="F3" s="8" t="s">
        <v>32</v>
      </c>
    </row>
    <row r="4" spans="2:7" ht="12.75" customHeight="1" x14ac:dyDescent="0.3">
      <c r="B4" s="9">
        <v>1965</v>
      </c>
      <c r="C4" s="10">
        <v>1208</v>
      </c>
      <c r="D4" s="11">
        <v>3</v>
      </c>
      <c r="E4" s="12">
        <v>692</v>
      </c>
      <c r="F4" s="13">
        <v>513</v>
      </c>
      <c r="G4"/>
    </row>
    <row r="5" spans="2:7" ht="12.75" customHeight="1" x14ac:dyDescent="0.3">
      <c r="B5" s="9">
        <v>1966</v>
      </c>
      <c r="C5" s="10">
        <v>1251</v>
      </c>
      <c r="D5" s="11">
        <v>3</v>
      </c>
      <c r="E5" s="12">
        <v>708</v>
      </c>
      <c r="F5" s="13">
        <v>540</v>
      </c>
      <c r="G5"/>
    </row>
    <row r="6" spans="2:7" ht="12.75" customHeight="1" x14ac:dyDescent="0.3">
      <c r="B6" s="9">
        <v>1967</v>
      </c>
      <c r="C6" s="10">
        <v>1314</v>
      </c>
      <c r="D6" s="11">
        <v>3</v>
      </c>
      <c r="E6" s="12">
        <v>736</v>
      </c>
      <c r="F6" s="13">
        <v>575</v>
      </c>
      <c r="G6"/>
    </row>
    <row r="7" spans="2:7" ht="12.75" customHeight="1" x14ac:dyDescent="0.3">
      <c r="B7" s="9">
        <v>1968</v>
      </c>
      <c r="C7" s="10">
        <v>1420</v>
      </c>
      <c r="D7" s="11">
        <v>3</v>
      </c>
      <c r="E7" s="12">
        <v>776</v>
      </c>
      <c r="F7" s="13">
        <v>641</v>
      </c>
      <c r="G7"/>
    </row>
    <row r="8" spans="2:7" ht="12.75" customHeight="1" thickBot="1" x14ac:dyDescent="0.35">
      <c r="B8" s="14">
        <v>1969</v>
      </c>
      <c r="C8" s="15">
        <v>1463</v>
      </c>
      <c r="D8" s="16">
        <v>4</v>
      </c>
      <c r="E8" s="17">
        <v>800</v>
      </c>
      <c r="F8" s="18">
        <v>659</v>
      </c>
      <c r="G8"/>
    </row>
    <row r="9" spans="2:7" ht="12.75" customHeight="1" x14ac:dyDescent="0.3">
      <c r="B9" s="19">
        <v>1970</v>
      </c>
      <c r="C9" s="20">
        <v>1608</v>
      </c>
      <c r="D9" s="21">
        <v>4</v>
      </c>
      <c r="E9" s="22">
        <v>906</v>
      </c>
      <c r="F9" s="23">
        <v>698</v>
      </c>
      <c r="G9"/>
    </row>
    <row r="10" spans="2:7" ht="12.75" customHeight="1" x14ac:dyDescent="0.3">
      <c r="B10" s="9">
        <v>1971</v>
      </c>
      <c r="C10" s="10">
        <v>1794</v>
      </c>
      <c r="D10" s="11">
        <v>4</v>
      </c>
      <c r="E10" s="12">
        <v>1076</v>
      </c>
      <c r="F10" s="13">
        <v>714</v>
      </c>
      <c r="G10"/>
    </row>
    <row r="11" spans="2:7" ht="12.75" customHeight="1" x14ac:dyDescent="0.3">
      <c r="B11" s="9">
        <v>1972</v>
      </c>
      <c r="C11" s="10">
        <v>1866</v>
      </c>
      <c r="D11" s="11">
        <v>4</v>
      </c>
      <c r="E11" s="12">
        <v>1144</v>
      </c>
      <c r="F11" s="13">
        <v>718</v>
      </c>
      <c r="G11"/>
    </row>
    <row r="12" spans="2:7" ht="12.75" customHeight="1" x14ac:dyDescent="0.3">
      <c r="B12" s="9">
        <v>1973</v>
      </c>
      <c r="C12" s="10">
        <v>1916</v>
      </c>
      <c r="D12" s="11">
        <v>4</v>
      </c>
      <c r="E12" s="12">
        <v>1194</v>
      </c>
      <c r="F12" s="13">
        <v>718</v>
      </c>
      <c r="G12"/>
    </row>
    <row r="13" spans="2:7" ht="12.75" customHeight="1" x14ac:dyDescent="0.3">
      <c r="B13" s="9">
        <v>1974</v>
      </c>
      <c r="C13" s="10">
        <v>1935</v>
      </c>
      <c r="D13" s="11">
        <v>4</v>
      </c>
      <c r="E13" s="12">
        <v>1211</v>
      </c>
      <c r="F13" s="13">
        <v>720</v>
      </c>
      <c r="G13"/>
    </row>
    <row r="14" spans="2:7" ht="12.75" customHeight="1" x14ac:dyDescent="0.3">
      <c r="B14" s="9">
        <v>1975</v>
      </c>
      <c r="C14" s="10">
        <v>1967</v>
      </c>
      <c r="D14" s="11">
        <v>4</v>
      </c>
      <c r="E14" s="12">
        <v>1244</v>
      </c>
      <c r="F14" s="13">
        <v>719</v>
      </c>
      <c r="G14"/>
    </row>
    <row r="15" spans="2:7" ht="12.75" customHeight="1" x14ac:dyDescent="0.3">
      <c r="B15" s="9">
        <v>1976</v>
      </c>
      <c r="C15" s="10">
        <v>1977</v>
      </c>
      <c r="D15" s="11">
        <v>5</v>
      </c>
      <c r="E15" s="12">
        <v>1255</v>
      </c>
      <c r="F15" s="13">
        <v>717</v>
      </c>
      <c r="G15"/>
    </row>
    <row r="16" spans="2:7" ht="12.75" customHeight="1" x14ac:dyDescent="0.3">
      <c r="B16" s="9">
        <v>1977</v>
      </c>
      <c r="C16" s="10">
        <v>1987</v>
      </c>
      <c r="D16" s="11">
        <v>5</v>
      </c>
      <c r="E16" s="12">
        <v>1264</v>
      </c>
      <c r="F16" s="13">
        <v>718</v>
      </c>
      <c r="G16"/>
    </row>
    <row r="17" spans="2:7" ht="12.75" customHeight="1" x14ac:dyDescent="0.3">
      <c r="B17" s="9">
        <v>1978</v>
      </c>
      <c r="C17" s="10">
        <v>2012</v>
      </c>
      <c r="D17" s="11">
        <v>5</v>
      </c>
      <c r="E17" s="12">
        <v>1277</v>
      </c>
      <c r="F17" s="13">
        <v>730</v>
      </c>
      <c r="G17"/>
    </row>
    <row r="18" spans="2:7" ht="12.75" customHeight="1" thickBot="1" x14ac:dyDescent="0.35">
      <c r="B18" s="14">
        <v>1979</v>
      </c>
      <c r="C18" s="15">
        <v>2056</v>
      </c>
      <c r="D18" s="16">
        <v>5</v>
      </c>
      <c r="E18" s="17">
        <v>1308</v>
      </c>
      <c r="F18" s="18">
        <v>743</v>
      </c>
      <c r="G18"/>
    </row>
    <row r="19" spans="2:7" ht="12.75" customHeight="1" x14ac:dyDescent="0.3">
      <c r="B19" s="19">
        <v>1980</v>
      </c>
      <c r="C19" s="20">
        <f>SUM(D19:F19)</f>
        <v>2100</v>
      </c>
      <c r="D19" s="21">
        <v>4</v>
      </c>
      <c r="E19" s="22">
        <v>1347</v>
      </c>
      <c r="F19" s="23">
        <v>749</v>
      </c>
      <c r="G19"/>
    </row>
    <row r="20" spans="2:7" ht="12.75" customHeight="1" x14ac:dyDescent="0.3">
      <c r="B20" s="9">
        <v>1981</v>
      </c>
      <c r="C20" s="10">
        <v>2174</v>
      </c>
      <c r="D20" s="11">
        <v>5</v>
      </c>
      <c r="E20" s="12">
        <v>1418</v>
      </c>
      <c r="F20" s="13">
        <v>751</v>
      </c>
      <c r="G20"/>
    </row>
    <row r="21" spans="2:7" ht="12.75" customHeight="1" x14ac:dyDescent="0.3">
      <c r="B21" s="9">
        <v>1982</v>
      </c>
      <c r="C21" s="10">
        <v>2213</v>
      </c>
      <c r="D21" s="11">
        <v>5</v>
      </c>
      <c r="E21" s="12">
        <v>1462</v>
      </c>
      <c r="F21" s="13">
        <v>746</v>
      </c>
      <c r="G21"/>
    </row>
    <row r="22" spans="2:7" ht="12.75" customHeight="1" x14ac:dyDescent="0.3">
      <c r="B22" s="9">
        <v>1983</v>
      </c>
      <c r="C22" s="10">
        <v>2254</v>
      </c>
      <c r="D22" s="11">
        <v>5</v>
      </c>
      <c r="E22" s="12">
        <v>1512</v>
      </c>
      <c r="F22" s="13">
        <v>737</v>
      </c>
      <c r="G22"/>
    </row>
    <row r="23" spans="2:7" ht="12.75" customHeight="1" x14ac:dyDescent="0.3">
      <c r="B23" s="9">
        <v>1984</v>
      </c>
      <c r="C23" s="10">
        <v>2325</v>
      </c>
      <c r="D23" s="11">
        <v>8</v>
      </c>
      <c r="E23" s="12">
        <v>1579</v>
      </c>
      <c r="F23" s="13">
        <v>738</v>
      </c>
      <c r="G23"/>
    </row>
    <row r="24" spans="2:7" ht="12.75" customHeight="1" x14ac:dyDescent="0.3">
      <c r="B24" s="9">
        <v>1985</v>
      </c>
      <c r="C24" s="10">
        <v>2371</v>
      </c>
      <c r="D24" s="11">
        <v>8</v>
      </c>
      <c r="E24" s="12">
        <v>1633</v>
      </c>
      <c r="F24" s="13">
        <v>730</v>
      </c>
      <c r="G24"/>
    </row>
    <row r="25" spans="2:7" ht="12.75" customHeight="1" x14ac:dyDescent="0.3">
      <c r="B25" s="9">
        <v>1986</v>
      </c>
      <c r="C25" s="10">
        <v>2412</v>
      </c>
      <c r="D25" s="11">
        <v>8</v>
      </c>
      <c r="E25" s="12">
        <v>1678</v>
      </c>
      <c r="F25" s="13">
        <v>726</v>
      </c>
      <c r="G25"/>
    </row>
    <row r="26" spans="2:7" ht="12.75" customHeight="1" x14ac:dyDescent="0.3">
      <c r="B26" s="9">
        <v>1987</v>
      </c>
      <c r="C26" s="10">
        <v>2424</v>
      </c>
      <c r="D26" s="11">
        <v>8</v>
      </c>
      <c r="E26" s="12">
        <v>1701</v>
      </c>
      <c r="F26" s="13">
        <v>715</v>
      </c>
      <c r="G26"/>
    </row>
    <row r="27" spans="2:7" ht="12.75" customHeight="1" x14ac:dyDescent="0.3">
      <c r="B27" s="9">
        <v>1988</v>
      </c>
      <c r="C27" s="10">
        <v>2429</v>
      </c>
      <c r="D27" s="11">
        <v>9</v>
      </c>
      <c r="E27" s="12">
        <v>1711</v>
      </c>
      <c r="F27" s="13">
        <v>709</v>
      </c>
      <c r="G27"/>
    </row>
    <row r="28" spans="2:7" ht="12.75" customHeight="1" thickBot="1" x14ac:dyDescent="0.35">
      <c r="B28" s="14">
        <v>1989</v>
      </c>
      <c r="C28" s="15">
        <v>2450</v>
      </c>
      <c r="D28" s="16">
        <v>9</v>
      </c>
      <c r="E28" s="17">
        <v>1734</v>
      </c>
      <c r="F28" s="18">
        <v>707</v>
      </c>
      <c r="G28"/>
    </row>
    <row r="29" spans="2:7" ht="12.75" customHeight="1" x14ac:dyDescent="0.3">
      <c r="B29" s="19">
        <v>1990</v>
      </c>
      <c r="C29" s="20">
        <v>2474</v>
      </c>
      <c r="D29" s="21">
        <v>9</v>
      </c>
      <c r="E29" s="22">
        <v>1759</v>
      </c>
      <c r="F29" s="23">
        <v>706</v>
      </c>
      <c r="G29"/>
    </row>
    <row r="30" spans="2:7" ht="12.75" customHeight="1" x14ac:dyDescent="0.3">
      <c r="B30" s="9">
        <v>1991</v>
      </c>
      <c r="C30" s="10">
        <v>2498</v>
      </c>
      <c r="D30" s="11">
        <v>9</v>
      </c>
      <c r="E30" s="12">
        <v>1784</v>
      </c>
      <c r="F30" s="13">
        <v>705</v>
      </c>
      <c r="G30"/>
    </row>
    <row r="31" spans="2:7" ht="12.75" customHeight="1" x14ac:dyDescent="0.3">
      <c r="B31" s="9">
        <v>1992</v>
      </c>
      <c r="C31" s="10">
        <v>2539</v>
      </c>
      <c r="D31" s="11">
        <v>9</v>
      </c>
      <c r="E31" s="12">
        <v>1827</v>
      </c>
      <c r="F31" s="13">
        <v>703</v>
      </c>
      <c r="G31"/>
    </row>
    <row r="32" spans="2:7" ht="12.75" customHeight="1" x14ac:dyDescent="0.3">
      <c r="B32" s="9">
        <v>1993</v>
      </c>
      <c r="C32" s="10">
        <v>2590</v>
      </c>
      <c r="D32" s="11">
        <v>9</v>
      </c>
      <c r="E32" s="12">
        <v>1881</v>
      </c>
      <c r="F32" s="13">
        <v>700</v>
      </c>
      <c r="G32"/>
    </row>
    <row r="33" spans="2:7" ht="12.75" customHeight="1" x14ac:dyDescent="0.3">
      <c r="B33" s="9">
        <v>1994</v>
      </c>
      <c r="C33" s="10">
        <v>2645</v>
      </c>
      <c r="D33" s="11">
        <v>9</v>
      </c>
      <c r="E33" s="12">
        <v>1939</v>
      </c>
      <c r="F33" s="13">
        <v>697</v>
      </c>
      <c r="G33"/>
    </row>
    <row r="34" spans="2:7" ht="12.75" customHeight="1" x14ac:dyDescent="0.3">
      <c r="B34" s="9">
        <v>1995</v>
      </c>
      <c r="C34" s="10">
        <v>2683</v>
      </c>
      <c r="D34" s="11">
        <v>9</v>
      </c>
      <c r="E34" s="12">
        <v>1977</v>
      </c>
      <c r="F34" s="13">
        <v>697</v>
      </c>
      <c r="G34"/>
    </row>
    <row r="35" spans="2:7" ht="12.75" customHeight="1" x14ac:dyDescent="0.3">
      <c r="B35" s="9">
        <v>1996</v>
      </c>
      <c r="C35" s="10">
        <v>2705</v>
      </c>
      <c r="D35" s="11">
        <v>9</v>
      </c>
      <c r="E35" s="12">
        <v>2002</v>
      </c>
      <c r="F35" s="13">
        <v>694</v>
      </c>
      <c r="G35"/>
    </row>
    <row r="36" spans="2:7" ht="12.75" customHeight="1" x14ac:dyDescent="0.3">
      <c r="B36" s="9">
        <v>1997</v>
      </c>
      <c r="C36" s="10">
        <v>2720</v>
      </c>
      <c r="D36" s="11">
        <v>9</v>
      </c>
      <c r="E36" s="12">
        <v>2021</v>
      </c>
      <c r="F36" s="13">
        <v>690</v>
      </c>
      <c r="G36"/>
    </row>
    <row r="37" spans="2:7" ht="12.75" customHeight="1" x14ac:dyDescent="0.3">
      <c r="B37" s="9">
        <v>1998</v>
      </c>
      <c r="C37" s="10">
        <v>2736</v>
      </c>
      <c r="D37" s="11">
        <v>9</v>
      </c>
      <c r="E37" s="12">
        <v>2042</v>
      </c>
      <c r="F37" s="13">
        <v>685</v>
      </c>
      <c r="G37"/>
    </row>
    <row r="38" spans="2:7" ht="12.75" customHeight="1" thickBot="1" x14ac:dyDescent="0.35">
      <c r="B38" s="14">
        <v>1999</v>
      </c>
      <c r="C38" s="15">
        <v>2741</v>
      </c>
      <c r="D38" s="16">
        <v>9</v>
      </c>
      <c r="E38" s="17">
        <v>2048</v>
      </c>
      <c r="F38" s="18">
        <v>684</v>
      </c>
      <c r="G38"/>
    </row>
    <row r="39" spans="2:7" ht="12.75" customHeight="1" x14ac:dyDescent="0.3">
      <c r="B39" s="19">
        <v>2000</v>
      </c>
      <c r="C39" s="20">
        <v>2731</v>
      </c>
      <c r="D39" s="21">
        <v>9</v>
      </c>
      <c r="E39" s="22">
        <v>2046</v>
      </c>
      <c r="F39" s="23">
        <v>676</v>
      </c>
      <c r="G39"/>
    </row>
    <row r="40" spans="2:7" ht="12.75" customHeight="1" x14ac:dyDescent="0.3">
      <c r="B40" s="9">
        <v>2001</v>
      </c>
      <c r="C40" s="10">
        <v>2770</v>
      </c>
      <c r="D40" s="11">
        <v>9</v>
      </c>
      <c r="E40" s="12">
        <v>2089</v>
      </c>
      <c r="F40" s="13">
        <v>672</v>
      </c>
      <c r="G40"/>
    </row>
    <row r="41" spans="2:7" ht="12.75" customHeight="1" x14ac:dyDescent="0.3">
      <c r="B41" s="9">
        <v>2002</v>
      </c>
      <c r="C41" s="10">
        <v>2809</v>
      </c>
      <c r="D41" s="11">
        <v>9</v>
      </c>
      <c r="E41" s="12">
        <v>2129</v>
      </c>
      <c r="F41" s="13">
        <v>671</v>
      </c>
      <c r="G41"/>
    </row>
    <row r="42" spans="2:7" ht="12.75" customHeight="1" x14ac:dyDescent="0.3">
      <c r="B42" s="9">
        <v>2003</v>
      </c>
      <c r="C42" s="10">
        <v>2850</v>
      </c>
      <c r="D42" s="11">
        <v>9</v>
      </c>
      <c r="E42" s="12">
        <v>2172</v>
      </c>
      <c r="F42" s="13">
        <v>669</v>
      </c>
      <c r="G42"/>
    </row>
    <row r="43" spans="2:7" ht="12.75" customHeight="1" x14ac:dyDescent="0.3">
      <c r="B43" s="9">
        <v>2004</v>
      </c>
      <c r="C43" s="10">
        <v>2888</v>
      </c>
      <c r="D43" s="11">
        <v>9</v>
      </c>
      <c r="E43" s="12">
        <v>2217</v>
      </c>
      <c r="F43" s="13">
        <v>662</v>
      </c>
      <c r="G43"/>
    </row>
    <row r="44" spans="2:7" ht="12.75" customHeight="1" x14ac:dyDescent="0.3">
      <c r="B44" s="9">
        <v>2005</v>
      </c>
      <c r="C44" s="10">
        <v>2935</v>
      </c>
      <c r="D44" s="11">
        <v>9</v>
      </c>
      <c r="E44" s="12">
        <v>2267</v>
      </c>
      <c r="F44" s="13">
        <v>659</v>
      </c>
      <c r="G44"/>
    </row>
    <row r="45" spans="2:7" ht="12.75" customHeight="1" x14ac:dyDescent="0.3">
      <c r="B45" s="9">
        <v>2006</v>
      </c>
      <c r="C45" s="10">
        <v>2999</v>
      </c>
      <c r="D45" s="11">
        <v>9</v>
      </c>
      <c r="E45" s="12">
        <v>2331</v>
      </c>
      <c r="F45" s="13">
        <v>659</v>
      </c>
      <c r="G45"/>
    </row>
    <row r="46" spans="2:7" ht="12.75" customHeight="1" x14ac:dyDescent="0.3">
      <c r="B46" s="9">
        <v>2007</v>
      </c>
      <c r="C46" s="10">
        <v>3032</v>
      </c>
      <c r="D46" s="11">
        <v>9</v>
      </c>
      <c r="E46" s="12">
        <v>2371</v>
      </c>
      <c r="F46" s="13">
        <v>652</v>
      </c>
      <c r="G46"/>
    </row>
    <row r="47" spans="2:7" ht="12.75" customHeight="1" x14ac:dyDescent="0.3">
      <c r="B47" s="9">
        <v>2008</v>
      </c>
      <c r="C47" s="10">
        <v>3077</v>
      </c>
      <c r="D47" s="11">
        <v>9</v>
      </c>
      <c r="E47" s="12">
        <v>2418</v>
      </c>
      <c r="F47" s="13">
        <v>650</v>
      </c>
      <c r="G47"/>
    </row>
    <row r="48" spans="2:7" ht="12.75" customHeight="1" thickBot="1" x14ac:dyDescent="0.35">
      <c r="B48" s="14">
        <v>2009</v>
      </c>
      <c r="C48" s="15">
        <v>3106</v>
      </c>
      <c r="D48" s="16">
        <v>9</v>
      </c>
      <c r="E48" s="17">
        <v>2447</v>
      </c>
      <c r="F48" s="18">
        <v>650</v>
      </c>
      <c r="G48"/>
    </row>
    <row r="49" spans="2:7" ht="12.75" customHeight="1" x14ac:dyDescent="0.3">
      <c r="B49" s="19">
        <v>2010</v>
      </c>
      <c r="C49" s="20">
        <v>3130</v>
      </c>
      <c r="D49" s="21">
        <v>9</v>
      </c>
      <c r="E49" s="22">
        <v>2474</v>
      </c>
      <c r="F49" s="23">
        <v>647</v>
      </c>
      <c r="G49"/>
    </row>
    <row r="50" spans="2:7" ht="12.75" customHeight="1" x14ac:dyDescent="0.3">
      <c r="B50" s="9">
        <v>2011</v>
      </c>
      <c r="C50" s="10">
        <v>3153</v>
      </c>
      <c r="D50" s="11">
        <v>9</v>
      </c>
      <c r="E50" s="12">
        <v>2497</v>
      </c>
      <c r="F50" s="13">
        <v>647</v>
      </c>
      <c r="G50"/>
    </row>
    <row r="51" spans="2:7" ht="12.75" customHeight="1" x14ac:dyDescent="0.3">
      <c r="B51" s="9">
        <v>2012</v>
      </c>
      <c r="C51" s="10">
        <v>3162</v>
      </c>
      <c r="D51" s="11">
        <v>9</v>
      </c>
      <c r="E51" s="12">
        <v>2508</v>
      </c>
      <c r="F51" s="13">
        <v>645</v>
      </c>
      <c r="G51"/>
    </row>
    <row r="52" spans="2:7" ht="12.75" customHeight="1" x14ac:dyDescent="0.3">
      <c r="B52" s="9">
        <v>2013</v>
      </c>
      <c r="C52" s="10">
        <v>3173</v>
      </c>
      <c r="D52" s="11">
        <v>9</v>
      </c>
      <c r="E52" s="12">
        <v>2520</v>
      </c>
      <c r="F52" s="13">
        <v>644</v>
      </c>
      <c r="G52"/>
    </row>
    <row r="53" spans="2:7" ht="12.75" customHeight="1" x14ac:dyDescent="0.3">
      <c r="B53" s="9">
        <v>2014</v>
      </c>
      <c r="C53" s="10">
        <v>3186</v>
      </c>
      <c r="D53" s="11">
        <v>9</v>
      </c>
      <c r="E53" s="12">
        <v>2536</v>
      </c>
      <c r="F53" s="13">
        <v>641</v>
      </c>
      <c r="G53"/>
    </row>
    <row r="54" spans="2:7" ht="12.75" customHeight="1" x14ac:dyDescent="0.3">
      <c r="B54" s="9">
        <v>2015</v>
      </c>
      <c r="C54" s="10">
        <v>3204</v>
      </c>
      <c r="D54" s="11">
        <v>9</v>
      </c>
      <c r="E54" s="12">
        <v>2554</v>
      </c>
      <c r="F54" s="13">
        <v>641</v>
      </c>
      <c r="G54"/>
    </row>
    <row r="55" spans="2:7" ht="12.75" customHeight="1" x14ac:dyDescent="0.3">
      <c r="B55" s="9">
        <v>2016</v>
      </c>
      <c r="C55" s="10">
        <v>3209</v>
      </c>
      <c r="D55" s="11">
        <v>9</v>
      </c>
      <c r="E55" s="12">
        <v>2560</v>
      </c>
      <c r="F55" s="13">
        <v>640</v>
      </c>
      <c r="G55"/>
    </row>
    <row r="56" spans="2:7" ht="12.75" customHeight="1" x14ac:dyDescent="0.3">
      <c r="B56" s="9">
        <v>2017</v>
      </c>
      <c r="C56" s="10">
        <v>3213</v>
      </c>
      <c r="D56" s="11">
        <v>9</v>
      </c>
      <c r="E56" s="12">
        <v>2567</v>
      </c>
      <c r="F56" s="13">
        <v>637</v>
      </c>
      <c r="G56"/>
    </row>
    <row r="57" spans="2:7" ht="12.75" customHeight="1" x14ac:dyDescent="0.3">
      <c r="B57" s="9">
        <v>2018</v>
      </c>
      <c r="C57" s="10">
        <f>SUM(D57:F57)</f>
        <v>3214</v>
      </c>
      <c r="D57" s="11">
        <v>9</v>
      </c>
      <c r="E57" s="12">
        <v>2568</v>
      </c>
      <c r="F57" s="13">
        <v>637</v>
      </c>
      <c r="G57"/>
    </row>
    <row r="58" spans="2:7" ht="12.75" customHeight="1" thickBot="1" x14ac:dyDescent="0.35">
      <c r="B58" s="14">
        <v>2019</v>
      </c>
      <c r="C58" s="15">
        <f t="shared" ref="C58:C59" si="0">SUM(D58:F58)</f>
        <v>3214</v>
      </c>
      <c r="D58" s="16">
        <v>9</v>
      </c>
      <c r="E58" s="17">
        <v>2570</v>
      </c>
      <c r="F58" s="18">
        <v>635</v>
      </c>
      <c r="G58"/>
    </row>
    <row r="59" spans="2:7" ht="12.75" customHeight="1" x14ac:dyDescent="0.3">
      <c r="B59" s="24">
        <v>2020</v>
      </c>
      <c r="C59" s="25">
        <f t="shared" si="0"/>
        <v>3223</v>
      </c>
      <c r="D59" s="26">
        <v>9</v>
      </c>
      <c r="E59" s="27">
        <v>2581</v>
      </c>
      <c r="F59" s="28">
        <v>633</v>
      </c>
      <c r="G59"/>
    </row>
    <row r="60" spans="2:7" ht="12.75" customHeight="1" x14ac:dyDescent="0.3">
      <c r="B60" s="9">
        <v>2021</v>
      </c>
      <c r="C60" s="10">
        <f t="shared" ref="C60" si="1">SUM(D60:F60)</f>
        <v>3245</v>
      </c>
      <c r="D60" s="11">
        <v>9</v>
      </c>
      <c r="E60" s="12">
        <v>2603</v>
      </c>
      <c r="F60" s="13">
        <v>633</v>
      </c>
      <c r="G60"/>
    </row>
    <row r="61" spans="2:7" ht="12.75" customHeight="1" x14ac:dyDescent="0.3">
      <c r="B61" s="9">
        <v>2022</v>
      </c>
      <c r="C61" s="10">
        <f t="shared" ref="C61" si="2">SUM(D61:F61)</f>
        <v>3258</v>
      </c>
      <c r="D61" s="11">
        <v>9</v>
      </c>
      <c r="E61" s="12">
        <v>2616</v>
      </c>
      <c r="F61" s="13">
        <v>633</v>
      </c>
      <c r="G61"/>
    </row>
    <row r="62" spans="2:7" ht="12.75" customHeight="1" x14ac:dyDescent="0.3">
      <c r="B62" s="9">
        <v>2023</v>
      </c>
      <c r="C62" s="10">
        <f t="shared" ref="C62" si="3">SUM(D62:F62)</f>
        <v>3265</v>
      </c>
      <c r="D62" s="11">
        <v>9</v>
      </c>
      <c r="E62" s="12">
        <v>2624</v>
      </c>
      <c r="F62" s="13">
        <v>632</v>
      </c>
      <c r="G62"/>
    </row>
    <row r="63" spans="2:7" ht="16.5" x14ac:dyDescent="0.3">
      <c r="B63" s="96" t="s">
        <v>50</v>
      </c>
      <c r="C63" s="85"/>
      <c r="D63" s="85"/>
      <c r="E63" s="85"/>
      <c r="F63" s="85"/>
      <c r="G63" s="86"/>
    </row>
    <row r="64" spans="2:7" ht="16.5" x14ac:dyDescent="0.3">
      <c r="B64" s="87" t="s">
        <v>48</v>
      </c>
      <c r="C64" s="88"/>
      <c r="D64" s="88"/>
      <c r="E64" s="88"/>
      <c r="F64" s="88"/>
      <c r="G64" s="89"/>
    </row>
    <row r="65" spans="2:7" ht="13.5" x14ac:dyDescent="0.3">
      <c r="B65" s="118" t="s">
        <v>53</v>
      </c>
      <c r="C65" s="85"/>
      <c r="D65" s="85"/>
      <c r="E65" s="85"/>
      <c r="F65" s="85"/>
      <c r="G65" s="85"/>
    </row>
  </sheetData>
  <mergeCells count="1">
    <mergeCell ref="C2:F2"/>
  </mergeCells>
  <phoneticPr fontId="2" type="noConversion"/>
  <conditionalFormatting sqref="D4:F62">
    <cfRule type="cellIs" dxfId="59" priority="20" operator="equal">
      <formula>1577</formula>
    </cfRule>
    <cfRule type="cellIs" dxfId="58" priority="21" operator="equal">
      <formula>1577</formula>
    </cfRule>
  </conditionalFormatting>
  <conditionalFormatting sqref="D4:F62">
    <cfRule type="cellIs" dxfId="57" priority="15" operator="equal">
      <formula>1577</formula>
    </cfRule>
  </conditionalFormatting>
  <conditionalFormatting sqref="D4:F62">
    <cfRule type="cellIs" dxfId="56" priority="14" operator="equal">
      <formula>1609</formula>
    </cfRule>
  </conditionalFormatting>
  <conditionalFormatting sqref="D4:F62">
    <cfRule type="cellIs" dxfId="55" priority="26" operator="equal">
      <formula>#REF!</formula>
    </cfRule>
  </conditionalFormatting>
  <conditionalFormatting sqref="D53:F62">
    <cfRule type="cellIs" dxfId="54" priority="11" operator="equal">
      <formula>1577</formula>
    </cfRule>
    <cfRule type="cellIs" dxfId="53" priority="12" operator="equal">
      <formula>1577</formula>
    </cfRule>
  </conditionalFormatting>
  <conditionalFormatting sqref="D53:F62">
    <cfRule type="cellIs" dxfId="52" priority="10" operator="equal">
      <formula>1577</formula>
    </cfRule>
  </conditionalFormatting>
  <conditionalFormatting sqref="D53:F62">
    <cfRule type="cellIs" dxfId="51" priority="9" operator="equal">
      <formula>1609</formula>
    </cfRule>
  </conditionalFormatting>
  <conditionalFormatting sqref="D53:F62">
    <cfRule type="cellIs" dxfId="50" priority="8" operator="equal">
      <formula>#REF!</formula>
    </cfRule>
  </conditionalFormatting>
  <conditionalFormatting sqref="D52:F52">
    <cfRule type="cellIs" dxfId="49" priority="6" operator="equal">
      <formula>1577</formula>
    </cfRule>
    <cfRule type="cellIs" dxfId="48" priority="7" operator="equal">
      <formula>1577</formula>
    </cfRule>
  </conditionalFormatting>
  <conditionalFormatting sqref="D52:F52">
    <cfRule type="cellIs" dxfId="47" priority="5" operator="equal">
      <formula>1577</formula>
    </cfRule>
  </conditionalFormatting>
  <conditionalFormatting sqref="D52:F52">
    <cfRule type="cellIs" dxfId="46" priority="4" operator="equal">
      <formula>1609</formula>
    </cfRule>
  </conditionalFormatting>
  <conditionalFormatting sqref="D52:F52">
    <cfRule type="cellIs" dxfId="45" priority="3" operator="equal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zoomScale="80" zoomScaleNormal="80" workbookViewId="0">
      <pane xSplit="2" ySplit="3" topLeftCell="C34" activePane="bottomRight" state="frozen"/>
      <selection activeCell="I12" sqref="I12"/>
      <selection pane="topRight" activeCell="I12" sqref="I12"/>
      <selection pane="bottomLeft" activeCell="I12" sqref="I12"/>
      <selection pane="bottomRight" activeCell="O65" sqref="O65"/>
    </sheetView>
  </sheetViews>
  <sheetFormatPr defaultColWidth="9" defaultRowHeight="11.25" x14ac:dyDescent="0.3"/>
  <cols>
    <col min="1" max="1" width="4.5" style="1" customWidth="1"/>
    <col min="2" max="2" width="6.625" style="1" customWidth="1"/>
    <col min="3" max="3" width="7.125" style="1" bestFit="1" customWidth="1"/>
    <col min="4" max="4" width="7.75" style="1" bestFit="1" customWidth="1"/>
    <col min="5" max="9" width="6" style="1" customWidth="1"/>
    <col min="10" max="10" width="7.125" style="1" bestFit="1" customWidth="1"/>
    <col min="11" max="27" width="6" style="1" customWidth="1"/>
    <col min="28" max="16384" width="9" style="1"/>
  </cols>
  <sheetData>
    <row r="1" spans="1:27" ht="12" thickBot="1" x14ac:dyDescent="0.35"/>
    <row r="2" spans="1:27" ht="12.75" customHeight="1" thickBot="1" x14ac:dyDescent="0.35">
      <c r="B2" s="3"/>
      <c r="C2" s="122" t="s">
        <v>33</v>
      </c>
      <c r="D2" s="123"/>
      <c r="E2" s="123"/>
      <c r="F2" s="123"/>
      <c r="G2" s="123"/>
      <c r="H2" s="123"/>
      <c r="I2" s="124"/>
      <c r="J2" s="119" t="s">
        <v>34</v>
      </c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1"/>
    </row>
    <row r="3" spans="1:27" ht="12" x14ac:dyDescent="0.3">
      <c r="B3" s="4" t="s">
        <v>35</v>
      </c>
      <c r="C3" s="29" t="s">
        <v>36</v>
      </c>
      <c r="D3" s="6" t="s">
        <v>37</v>
      </c>
      <c r="E3" s="7" t="s">
        <v>38</v>
      </c>
      <c r="F3" s="7" t="s">
        <v>39</v>
      </c>
      <c r="G3" s="7" t="s">
        <v>40</v>
      </c>
      <c r="H3" s="7" t="s">
        <v>41</v>
      </c>
      <c r="I3" s="8" t="s">
        <v>42</v>
      </c>
      <c r="J3" s="29" t="s">
        <v>36</v>
      </c>
      <c r="K3" s="6" t="s">
        <v>0</v>
      </c>
      <c r="L3" s="7" t="s">
        <v>1</v>
      </c>
      <c r="M3" s="7" t="s">
        <v>2</v>
      </c>
      <c r="N3" s="7" t="s">
        <v>3</v>
      </c>
      <c r="O3" s="7" t="s">
        <v>4</v>
      </c>
      <c r="P3" s="7" t="s">
        <v>5</v>
      </c>
      <c r="Q3" s="7" t="s">
        <v>6</v>
      </c>
      <c r="R3" s="7" t="s">
        <v>43</v>
      </c>
      <c r="S3" s="7" t="s">
        <v>7</v>
      </c>
      <c r="T3" s="7" t="s">
        <v>8</v>
      </c>
      <c r="U3" s="7" t="s">
        <v>9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8" t="s">
        <v>15</v>
      </c>
    </row>
    <row r="4" spans="1:27" ht="16.5" x14ac:dyDescent="0.3">
      <c r="A4"/>
      <c r="B4" s="9">
        <v>1965</v>
      </c>
      <c r="C4" s="30">
        <f t="shared" ref="C4:C51" si="0">SUM(D4:I4)</f>
        <v>1208</v>
      </c>
      <c r="D4" s="11">
        <f>K4+N4+S4</f>
        <v>259</v>
      </c>
      <c r="E4" s="12">
        <f>P4+U4+V4</f>
        <v>190</v>
      </c>
      <c r="F4" s="12">
        <f>O4+W4+X4</f>
        <v>236</v>
      </c>
      <c r="G4" s="12">
        <f>L4+M4+Y4+Z4+Q4</f>
        <v>408</v>
      </c>
      <c r="H4" s="12">
        <f>T4</f>
        <v>86</v>
      </c>
      <c r="I4" s="13">
        <f>AA4</f>
        <v>29</v>
      </c>
      <c r="J4" s="10">
        <f>SUM(K4:AA4)</f>
        <v>1208</v>
      </c>
      <c r="K4" s="11">
        <v>113</v>
      </c>
      <c r="L4" s="12">
        <v>49</v>
      </c>
      <c r="M4" s="31"/>
      <c r="N4" s="31"/>
      <c r="O4" s="31"/>
      <c r="P4" s="31"/>
      <c r="Q4" s="31"/>
      <c r="R4" s="31"/>
      <c r="S4" s="12">
        <v>146</v>
      </c>
      <c r="T4" s="12">
        <v>86</v>
      </c>
      <c r="U4" s="12">
        <v>66</v>
      </c>
      <c r="V4" s="12">
        <v>124</v>
      </c>
      <c r="W4" s="12">
        <v>109</v>
      </c>
      <c r="X4" s="12">
        <v>127</v>
      </c>
      <c r="Y4" s="12">
        <v>193</v>
      </c>
      <c r="Z4" s="12">
        <v>166</v>
      </c>
      <c r="AA4" s="13">
        <v>29</v>
      </c>
    </row>
    <row r="5" spans="1:27" ht="16.5" x14ac:dyDescent="0.3">
      <c r="A5"/>
      <c r="B5" s="9">
        <v>1966</v>
      </c>
      <c r="C5" s="30">
        <f t="shared" si="0"/>
        <v>1251</v>
      </c>
      <c r="D5" s="11">
        <f t="shared" ref="D5:D52" si="1">K5+N5+S5</f>
        <v>263</v>
      </c>
      <c r="E5" s="12">
        <f t="shared" ref="E5:E51" si="2">P5+U5+V5</f>
        <v>198</v>
      </c>
      <c r="F5" s="12">
        <f t="shared" ref="F5:F52" si="3">O5+W5+X5</f>
        <v>249</v>
      </c>
      <c r="G5" s="12">
        <f t="shared" ref="G5:G52" si="4">L5+M5+Y5+Z5+Q5</f>
        <v>420</v>
      </c>
      <c r="H5" s="12">
        <f t="shared" ref="H5:H52" si="5">T5</f>
        <v>91</v>
      </c>
      <c r="I5" s="13">
        <f t="shared" ref="I5:I52" si="6">AA5</f>
        <v>30</v>
      </c>
      <c r="J5" s="10">
        <f t="shared" ref="J5:J51" si="7">SUM(K5:AA5)</f>
        <v>1251</v>
      </c>
      <c r="K5" s="11">
        <v>116</v>
      </c>
      <c r="L5" s="12">
        <v>50</v>
      </c>
      <c r="M5" s="31"/>
      <c r="N5" s="31"/>
      <c r="O5" s="31"/>
      <c r="P5" s="31"/>
      <c r="Q5" s="31"/>
      <c r="R5" s="31"/>
      <c r="S5" s="12">
        <v>147</v>
      </c>
      <c r="T5" s="12">
        <v>91</v>
      </c>
      <c r="U5" s="12">
        <v>69</v>
      </c>
      <c r="V5" s="12">
        <v>129</v>
      </c>
      <c r="W5" s="12">
        <v>111</v>
      </c>
      <c r="X5" s="12">
        <v>138</v>
      </c>
      <c r="Y5" s="12">
        <v>202</v>
      </c>
      <c r="Z5" s="12">
        <v>168</v>
      </c>
      <c r="AA5" s="13">
        <v>30</v>
      </c>
    </row>
    <row r="6" spans="1:27" ht="16.5" x14ac:dyDescent="0.3">
      <c r="A6"/>
      <c r="B6" s="9">
        <v>1967</v>
      </c>
      <c r="C6" s="30">
        <f t="shared" si="0"/>
        <v>1314</v>
      </c>
      <c r="D6" s="11">
        <f t="shared" si="1"/>
        <v>276</v>
      </c>
      <c r="E6" s="12">
        <f t="shared" si="2"/>
        <v>203</v>
      </c>
      <c r="F6" s="12">
        <f t="shared" si="3"/>
        <v>265</v>
      </c>
      <c r="G6" s="12">
        <f t="shared" si="4"/>
        <v>442</v>
      </c>
      <c r="H6" s="12">
        <f t="shared" si="5"/>
        <v>96</v>
      </c>
      <c r="I6" s="13">
        <f t="shared" si="6"/>
        <v>32</v>
      </c>
      <c r="J6" s="10">
        <f t="shared" si="7"/>
        <v>1314</v>
      </c>
      <c r="K6" s="11">
        <v>120</v>
      </c>
      <c r="L6" s="12">
        <v>51</v>
      </c>
      <c r="M6" s="31"/>
      <c r="N6" s="31"/>
      <c r="O6" s="31"/>
      <c r="P6" s="31"/>
      <c r="Q6" s="31"/>
      <c r="R6" s="31"/>
      <c r="S6" s="12">
        <v>156</v>
      </c>
      <c r="T6" s="12">
        <v>96</v>
      </c>
      <c r="U6" s="12">
        <v>71</v>
      </c>
      <c r="V6" s="12">
        <v>132</v>
      </c>
      <c r="W6" s="12">
        <v>112</v>
      </c>
      <c r="X6" s="12">
        <v>153</v>
      </c>
      <c r="Y6" s="12">
        <v>206</v>
      </c>
      <c r="Z6" s="12">
        <v>185</v>
      </c>
      <c r="AA6" s="13">
        <v>32</v>
      </c>
    </row>
    <row r="7" spans="1:27" ht="16.5" x14ac:dyDescent="0.3">
      <c r="A7"/>
      <c r="B7" s="9">
        <v>1968</v>
      </c>
      <c r="C7" s="30">
        <f t="shared" si="0"/>
        <v>1420</v>
      </c>
      <c r="D7" s="11">
        <f t="shared" si="1"/>
        <v>306</v>
      </c>
      <c r="E7" s="12">
        <f t="shared" si="2"/>
        <v>220</v>
      </c>
      <c r="F7" s="12">
        <f t="shared" si="3"/>
        <v>288</v>
      </c>
      <c r="G7" s="12">
        <f t="shared" si="4"/>
        <v>470</v>
      </c>
      <c r="H7" s="12">
        <f t="shared" si="5"/>
        <v>104</v>
      </c>
      <c r="I7" s="13">
        <f t="shared" si="6"/>
        <v>32</v>
      </c>
      <c r="J7" s="10">
        <f t="shared" si="7"/>
        <v>1420</v>
      </c>
      <c r="K7" s="11">
        <v>135</v>
      </c>
      <c r="L7" s="12">
        <v>58</v>
      </c>
      <c r="M7" s="31"/>
      <c r="N7" s="31"/>
      <c r="O7" s="31"/>
      <c r="P7" s="31"/>
      <c r="Q7" s="31"/>
      <c r="R7" s="31"/>
      <c r="S7" s="12">
        <v>171</v>
      </c>
      <c r="T7" s="12">
        <v>104</v>
      </c>
      <c r="U7" s="12">
        <v>77</v>
      </c>
      <c r="V7" s="12">
        <v>143</v>
      </c>
      <c r="W7" s="12">
        <v>117</v>
      </c>
      <c r="X7" s="12">
        <v>171</v>
      </c>
      <c r="Y7" s="12">
        <v>216</v>
      </c>
      <c r="Z7" s="12">
        <v>196</v>
      </c>
      <c r="AA7" s="13">
        <v>32</v>
      </c>
    </row>
    <row r="8" spans="1:27" ht="17.25" thickBot="1" x14ac:dyDescent="0.35">
      <c r="A8"/>
      <c r="B8" s="14">
        <v>1969</v>
      </c>
      <c r="C8" s="32">
        <f t="shared" si="0"/>
        <v>1463</v>
      </c>
      <c r="D8" s="16">
        <f t="shared" si="1"/>
        <v>328</v>
      </c>
      <c r="E8" s="17">
        <f t="shared" si="2"/>
        <v>225</v>
      </c>
      <c r="F8" s="17">
        <f t="shared" si="3"/>
        <v>292</v>
      </c>
      <c r="G8" s="17">
        <f t="shared" si="4"/>
        <v>479</v>
      </c>
      <c r="H8" s="17">
        <f t="shared" si="5"/>
        <v>107</v>
      </c>
      <c r="I8" s="18">
        <f t="shared" si="6"/>
        <v>32</v>
      </c>
      <c r="J8" s="15">
        <f t="shared" si="7"/>
        <v>1463</v>
      </c>
      <c r="K8" s="16">
        <v>146</v>
      </c>
      <c r="L8" s="17">
        <v>58</v>
      </c>
      <c r="M8" s="33"/>
      <c r="N8" s="33"/>
      <c r="O8" s="33"/>
      <c r="P8" s="33"/>
      <c r="Q8" s="33"/>
      <c r="R8" s="33"/>
      <c r="S8" s="17">
        <v>182</v>
      </c>
      <c r="T8" s="17">
        <v>107</v>
      </c>
      <c r="U8" s="17">
        <v>78</v>
      </c>
      <c r="V8" s="17">
        <v>147</v>
      </c>
      <c r="W8" s="17">
        <v>118</v>
      </c>
      <c r="X8" s="17">
        <v>174</v>
      </c>
      <c r="Y8" s="17">
        <v>222</v>
      </c>
      <c r="Z8" s="17">
        <v>199</v>
      </c>
      <c r="AA8" s="18">
        <v>32</v>
      </c>
    </row>
    <row r="9" spans="1:27" ht="16.5" x14ac:dyDescent="0.3">
      <c r="A9"/>
      <c r="B9" s="19">
        <v>1970</v>
      </c>
      <c r="C9" s="34">
        <f t="shared" si="0"/>
        <v>1608</v>
      </c>
      <c r="D9" s="21">
        <f t="shared" si="1"/>
        <v>353</v>
      </c>
      <c r="E9" s="22">
        <f t="shared" si="2"/>
        <v>249</v>
      </c>
      <c r="F9" s="22">
        <f t="shared" si="3"/>
        <v>326</v>
      </c>
      <c r="G9" s="22">
        <f t="shared" si="4"/>
        <v>524</v>
      </c>
      <c r="H9" s="22">
        <f t="shared" si="5"/>
        <v>123</v>
      </c>
      <c r="I9" s="23">
        <f t="shared" si="6"/>
        <v>33</v>
      </c>
      <c r="J9" s="20">
        <f t="shared" si="7"/>
        <v>1608</v>
      </c>
      <c r="K9" s="21">
        <v>156</v>
      </c>
      <c r="L9" s="22">
        <v>68</v>
      </c>
      <c r="M9" s="35"/>
      <c r="N9" s="35"/>
      <c r="O9" s="35"/>
      <c r="P9" s="35"/>
      <c r="Q9" s="35"/>
      <c r="R9" s="35"/>
      <c r="S9" s="22">
        <v>197</v>
      </c>
      <c r="T9" s="22">
        <v>123</v>
      </c>
      <c r="U9" s="22">
        <v>87</v>
      </c>
      <c r="V9" s="22">
        <v>162</v>
      </c>
      <c r="W9" s="22">
        <v>133</v>
      </c>
      <c r="X9" s="22">
        <v>193</v>
      </c>
      <c r="Y9" s="22">
        <v>245</v>
      </c>
      <c r="Z9" s="22">
        <v>211</v>
      </c>
      <c r="AA9" s="23">
        <v>33</v>
      </c>
    </row>
    <row r="10" spans="1:27" ht="16.5" x14ac:dyDescent="0.3">
      <c r="A10"/>
      <c r="B10" s="9">
        <v>1971</v>
      </c>
      <c r="C10" s="30">
        <f t="shared" si="0"/>
        <v>1794</v>
      </c>
      <c r="D10" s="11">
        <f t="shared" si="1"/>
        <v>377</v>
      </c>
      <c r="E10" s="12">
        <f t="shared" si="2"/>
        <v>283</v>
      </c>
      <c r="F10" s="12">
        <f t="shared" si="3"/>
        <v>392</v>
      </c>
      <c r="G10" s="12">
        <f t="shared" si="4"/>
        <v>576</v>
      </c>
      <c r="H10" s="12">
        <f t="shared" si="5"/>
        <v>131</v>
      </c>
      <c r="I10" s="13">
        <f t="shared" si="6"/>
        <v>35</v>
      </c>
      <c r="J10" s="10">
        <f t="shared" si="7"/>
        <v>1794</v>
      </c>
      <c r="K10" s="11">
        <v>163</v>
      </c>
      <c r="L10" s="12">
        <v>67</v>
      </c>
      <c r="M10" s="31"/>
      <c r="N10" s="31"/>
      <c r="O10" s="31"/>
      <c r="P10" s="31"/>
      <c r="Q10" s="31"/>
      <c r="R10" s="31"/>
      <c r="S10" s="12">
        <v>214</v>
      </c>
      <c r="T10" s="12">
        <v>131</v>
      </c>
      <c r="U10" s="12">
        <v>97</v>
      </c>
      <c r="V10" s="12">
        <v>186</v>
      </c>
      <c r="W10" s="12">
        <v>154</v>
      </c>
      <c r="X10" s="12">
        <v>238</v>
      </c>
      <c r="Y10" s="12">
        <v>276</v>
      </c>
      <c r="Z10" s="12">
        <v>233</v>
      </c>
      <c r="AA10" s="13">
        <v>35</v>
      </c>
    </row>
    <row r="11" spans="1:27" ht="16.5" x14ac:dyDescent="0.3">
      <c r="A11"/>
      <c r="B11" s="9">
        <v>1972</v>
      </c>
      <c r="C11" s="30">
        <f t="shared" si="0"/>
        <v>1866</v>
      </c>
      <c r="D11" s="11">
        <f t="shared" si="1"/>
        <v>391</v>
      </c>
      <c r="E11" s="12">
        <f t="shared" si="2"/>
        <v>291</v>
      </c>
      <c r="F11" s="12">
        <f t="shared" si="3"/>
        <v>418</v>
      </c>
      <c r="G11" s="12">
        <f t="shared" si="4"/>
        <v>593</v>
      </c>
      <c r="H11" s="12">
        <f t="shared" si="5"/>
        <v>138</v>
      </c>
      <c r="I11" s="13">
        <f t="shared" si="6"/>
        <v>35</v>
      </c>
      <c r="J11" s="10">
        <f t="shared" si="7"/>
        <v>1866</v>
      </c>
      <c r="K11" s="11">
        <v>168</v>
      </c>
      <c r="L11" s="12">
        <v>66</v>
      </c>
      <c r="M11" s="31"/>
      <c r="N11" s="31"/>
      <c r="O11" s="31"/>
      <c r="P11" s="31"/>
      <c r="Q11" s="31"/>
      <c r="R11" s="31"/>
      <c r="S11" s="12">
        <v>223</v>
      </c>
      <c r="T11" s="12">
        <v>138</v>
      </c>
      <c r="U11" s="12">
        <v>99</v>
      </c>
      <c r="V11" s="12">
        <v>192</v>
      </c>
      <c r="W11" s="12">
        <v>164</v>
      </c>
      <c r="X11" s="12">
        <v>254</v>
      </c>
      <c r="Y11" s="12">
        <v>284</v>
      </c>
      <c r="Z11" s="12">
        <v>243</v>
      </c>
      <c r="AA11" s="13">
        <v>35</v>
      </c>
    </row>
    <row r="12" spans="1:27" ht="16.5" x14ac:dyDescent="0.3">
      <c r="A12"/>
      <c r="B12" s="9">
        <v>1973</v>
      </c>
      <c r="C12" s="30">
        <f t="shared" si="0"/>
        <v>1916</v>
      </c>
      <c r="D12" s="11">
        <f t="shared" si="1"/>
        <v>403</v>
      </c>
      <c r="E12" s="12">
        <f t="shared" si="2"/>
        <v>294</v>
      </c>
      <c r="F12" s="12">
        <f t="shared" si="3"/>
        <v>432</v>
      </c>
      <c r="G12" s="12">
        <f t="shared" si="4"/>
        <v>611</v>
      </c>
      <c r="H12" s="12">
        <f t="shared" si="5"/>
        <v>141</v>
      </c>
      <c r="I12" s="13">
        <f t="shared" si="6"/>
        <v>35</v>
      </c>
      <c r="J12" s="10">
        <f t="shared" si="7"/>
        <v>1916</v>
      </c>
      <c r="K12" s="11">
        <v>176</v>
      </c>
      <c r="L12" s="12">
        <v>71</v>
      </c>
      <c r="M12" s="31"/>
      <c r="N12" s="31"/>
      <c r="O12" s="31"/>
      <c r="P12" s="31"/>
      <c r="Q12" s="31"/>
      <c r="R12" s="31"/>
      <c r="S12" s="12">
        <v>227</v>
      </c>
      <c r="T12" s="12">
        <v>141</v>
      </c>
      <c r="U12" s="12">
        <v>100</v>
      </c>
      <c r="V12" s="12">
        <v>194</v>
      </c>
      <c r="W12" s="12">
        <v>171</v>
      </c>
      <c r="X12" s="12">
        <v>261</v>
      </c>
      <c r="Y12" s="12">
        <v>295</v>
      </c>
      <c r="Z12" s="12">
        <v>245</v>
      </c>
      <c r="AA12" s="13">
        <v>35</v>
      </c>
    </row>
    <row r="13" spans="1:27" ht="16.5" x14ac:dyDescent="0.3">
      <c r="A13"/>
      <c r="B13" s="9">
        <v>1974</v>
      </c>
      <c r="C13" s="30">
        <f t="shared" si="0"/>
        <v>1935</v>
      </c>
      <c r="D13" s="11">
        <f t="shared" si="1"/>
        <v>407</v>
      </c>
      <c r="E13" s="12">
        <f t="shared" si="2"/>
        <v>295</v>
      </c>
      <c r="F13" s="12">
        <f t="shared" si="3"/>
        <v>441</v>
      </c>
      <c r="G13" s="12">
        <f t="shared" si="4"/>
        <v>616</v>
      </c>
      <c r="H13" s="12">
        <f t="shared" si="5"/>
        <v>141</v>
      </c>
      <c r="I13" s="13">
        <f t="shared" si="6"/>
        <v>35</v>
      </c>
      <c r="J13" s="10">
        <f t="shared" si="7"/>
        <v>1935</v>
      </c>
      <c r="K13" s="11">
        <v>179</v>
      </c>
      <c r="L13" s="12">
        <v>71</v>
      </c>
      <c r="M13" s="31"/>
      <c r="N13" s="31"/>
      <c r="O13" s="31"/>
      <c r="P13" s="31"/>
      <c r="Q13" s="31"/>
      <c r="R13" s="31"/>
      <c r="S13" s="12">
        <v>228</v>
      </c>
      <c r="T13" s="12">
        <v>141</v>
      </c>
      <c r="U13" s="12">
        <v>100</v>
      </c>
      <c r="V13" s="12">
        <v>195</v>
      </c>
      <c r="W13" s="12">
        <v>171</v>
      </c>
      <c r="X13" s="12">
        <v>270</v>
      </c>
      <c r="Y13" s="12">
        <v>300</v>
      </c>
      <c r="Z13" s="12">
        <v>245</v>
      </c>
      <c r="AA13" s="13">
        <v>35</v>
      </c>
    </row>
    <row r="14" spans="1:27" ht="16.5" x14ac:dyDescent="0.3">
      <c r="A14"/>
      <c r="B14" s="9">
        <v>1975</v>
      </c>
      <c r="C14" s="30">
        <f t="shared" si="0"/>
        <v>1967</v>
      </c>
      <c r="D14" s="11">
        <f t="shared" si="1"/>
        <v>410</v>
      </c>
      <c r="E14" s="12">
        <f t="shared" si="2"/>
        <v>299</v>
      </c>
      <c r="F14" s="12">
        <f t="shared" si="3"/>
        <v>447</v>
      </c>
      <c r="G14" s="12">
        <f t="shared" si="4"/>
        <v>633</v>
      </c>
      <c r="H14" s="12">
        <f t="shared" si="5"/>
        <v>143</v>
      </c>
      <c r="I14" s="13">
        <f t="shared" si="6"/>
        <v>35</v>
      </c>
      <c r="J14" s="10">
        <f t="shared" si="7"/>
        <v>1967</v>
      </c>
      <c r="K14" s="11">
        <v>180</v>
      </c>
      <c r="L14" s="12">
        <v>75</v>
      </c>
      <c r="M14" s="31"/>
      <c r="N14" s="31"/>
      <c r="O14" s="31"/>
      <c r="P14" s="31"/>
      <c r="Q14" s="31"/>
      <c r="R14" s="31"/>
      <c r="S14" s="12">
        <v>230</v>
      </c>
      <c r="T14" s="12">
        <v>143</v>
      </c>
      <c r="U14" s="12">
        <v>102</v>
      </c>
      <c r="V14" s="12">
        <v>197</v>
      </c>
      <c r="W14" s="12">
        <v>171</v>
      </c>
      <c r="X14" s="12">
        <v>276</v>
      </c>
      <c r="Y14" s="12">
        <v>312</v>
      </c>
      <c r="Z14" s="12">
        <v>246</v>
      </c>
      <c r="AA14" s="13">
        <v>35</v>
      </c>
    </row>
    <row r="15" spans="1:27" ht="16.5" x14ac:dyDescent="0.3">
      <c r="A15"/>
      <c r="B15" s="9">
        <v>1976</v>
      </c>
      <c r="C15" s="30">
        <f t="shared" si="0"/>
        <v>1977</v>
      </c>
      <c r="D15" s="11">
        <f t="shared" si="1"/>
        <v>413</v>
      </c>
      <c r="E15" s="12">
        <f t="shared" si="2"/>
        <v>299</v>
      </c>
      <c r="F15" s="12">
        <f t="shared" si="3"/>
        <v>446</v>
      </c>
      <c r="G15" s="12">
        <f t="shared" si="4"/>
        <v>639</v>
      </c>
      <c r="H15" s="12">
        <f t="shared" si="5"/>
        <v>145</v>
      </c>
      <c r="I15" s="13">
        <f t="shared" si="6"/>
        <v>35</v>
      </c>
      <c r="J15" s="10">
        <f t="shared" si="7"/>
        <v>1977</v>
      </c>
      <c r="K15" s="11">
        <v>181</v>
      </c>
      <c r="L15" s="12">
        <v>75</v>
      </c>
      <c r="M15" s="31"/>
      <c r="N15" s="31"/>
      <c r="O15" s="31"/>
      <c r="P15" s="31"/>
      <c r="Q15" s="31"/>
      <c r="R15" s="31"/>
      <c r="S15" s="12">
        <v>232</v>
      </c>
      <c r="T15" s="12">
        <v>145</v>
      </c>
      <c r="U15" s="12">
        <v>101</v>
      </c>
      <c r="V15" s="12">
        <v>198</v>
      </c>
      <c r="W15" s="12">
        <v>172</v>
      </c>
      <c r="X15" s="12">
        <v>274</v>
      </c>
      <c r="Y15" s="12">
        <v>316</v>
      </c>
      <c r="Z15" s="12">
        <v>248</v>
      </c>
      <c r="AA15" s="13">
        <v>35</v>
      </c>
    </row>
    <row r="16" spans="1:27" ht="16.5" x14ac:dyDescent="0.3">
      <c r="A16"/>
      <c r="B16" s="9">
        <v>1977</v>
      </c>
      <c r="C16" s="30">
        <f t="shared" si="0"/>
        <v>1987</v>
      </c>
      <c r="D16" s="11">
        <f t="shared" si="1"/>
        <v>417</v>
      </c>
      <c r="E16" s="12">
        <f t="shared" si="2"/>
        <v>302</v>
      </c>
      <c r="F16" s="12">
        <f t="shared" si="3"/>
        <v>447</v>
      </c>
      <c r="G16" s="12">
        <f t="shared" si="4"/>
        <v>641</v>
      </c>
      <c r="H16" s="12">
        <f t="shared" si="5"/>
        <v>145</v>
      </c>
      <c r="I16" s="13">
        <f t="shared" si="6"/>
        <v>35</v>
      </c>
      <c r="J16" s="10">
        <f t="shared" si="7"/>
        <v>1987</v>
      </c>
      <c r="K16" s="11">
        <v>183</v>
      </c>
      <c r="L16" s="12">
        <v>76</v>
      </c>
      <c r="M16" s="31"/>
      <c r="N16" s="31"/>
      <c r="O16" s="31"/>
      <c r="P16" s="31"/>
      <c r="Q16" s="31"/>
      <c r="R16" s="31"/>
      <c r="S16" s="12">
        <v>234</v>
      </c>
      <c r="T16" s="12">
        <v>145</v>
      </c>
      <c r="U16" s="12">
        <v>101</v>
      </c>
      <c r="V16" s="12">
        <v>201</v>
      </c>
      <c r="W16" s="12">
        <v>173</v>
      </c>
      <c r="X16" s="12">
        <v>274</v>
      </c>
      <c r="Y16" s="12">
        <v>316</v>
      </c>
      <c r="Z16" s="12">
        <v>249</v>
      </c>
      <c r="AA16" s="13">
        <v>35</v>
      </c>
    </row>
    <row r="17" spans="1:27" ht="16.5" x14ac:dyDescent="0.3">
      <c r="A17"/>
      <c r="B17" s="9">
        <v>1978</v>
      </c>
      <c r="C17" s="30">
        <f t="shared" si="0"/>
        <v>2012</v>
      </c>
      <c r="D17" s="11">
        <f t="shared" si="1"/>
        <v>430</v>
      </c>
      <c r="E17" s="12">
        <f t="shared" si="2"/>
        <v>304</v>
      </c>
      <c r="F17" s="12">
        <f t="shared" si="3"/>
        <v>447</v>
      </c>
      <c r="G17" s="12">
        <f t="shared" si="4"/>
        <v>651</v>
      </c>
      <c r="H17" s="12">
        <f t="shared" si="5"/>
        <v>145</v>
      </c>
      <c r="I17" s="13">
        <f t="shared" si="6"/>
        <v>35</v>
      </c>
      <c r="J17" s="10">
        <f t="shared" si="7"/>
        <v>2012</v>
      </c>
      <c r="K17" s="11">
        <v>190</v>
      </c>
      <c r="L17" s="12">
        <v>81</v>
      </c>
      <c r="M17" s="31"/>
      <c r="N17" s="31"/>
      <c r="O17" s="31"/>
      <c r="P17" s="31"/>
      <c r="Q17" s="31"/>
      <c r="R17" s="31"/>
      <c r="S17" s="12">
        <v>240</v>
      </c>
      <c r="T17" s="12">
        <v>145</v>
      </c>
      <c r="U17" s="12">
        <v>104</v>
      </c>
      <c r="V17" s="12">
        <v>200</v>
      </c>
      <c r="W17" s="12">
        <v>173</v>
      </c>
      <c r="X17" s="12">
        <v>274</v>
      </c>
      <c r="Y17" s="12">
        <v>322</v>
      </c>
      <c r="Z17" s="12">
        <v>248</v>
      </c>
      <c r="AA17" s="13">
        <v>35</v>
      </c>
    </row>
    <row r="18" spans="1:27" ht="17.25" thickBot="1" x14ac:dyDescent="0.35">
      <c r="A18"/>
      <c r="B18" s="14">
        <v>1979</v>
      </c>
      <c r="C18" s="32">
        <f t="shared" si="0"/>
        <v>2056</v>
      </c>
      <c r="D18" s="16">
        <f t="shared" si="1"/>
        <v>446</v>
      </c>
      <c r="E18" s="17">
        <f t="shared" si="2"/>
        <v>310</v>
      </c>
      <c r="F18" s="17">
        <f t="shared" si="3"/>
        <v>463</v>
      </c>
      <c r="G18" s="17">
        <f t="shared" si="4"/>
        <v>656</v>
      </c>
      <c r="H18" s="17">
        <f t="shared" si="5"/>
        <v>146</v>
      </c>
      <c r="I18" s="18">
        <f t="shared" si="6"/>
        <v>35</v>
      </c>
      <c r="J18" s="15">
        <f t="shared" si="7"/>
        <v>2056</v>
      </c>
      <c r="K18" s="16">
        <v>196</v>
      </c>
      <c r="L18" s="17">
        <v>83</v>
      </c>
      <c r="M18" s="33"/>
      <c r="N18" s="33"/>
      <c r="O18" s="33"/>
      <c r="P18" s="33"/>
      <c r="Q18" s="33"/>
      <c r="R18" s="33"/>
      <c r="S18" s="17">
        <v>250</v>
      </c>
      <c r="T18" s="17">
        <v>146</v>
      </c>
      <c r="U18" s="17">
        <v>104</v>
      </c>
      <c r="V18" s="17">
        <v>206</v>
      </c>
      <c r="W18" s="17">
        <v>178</v>
      </c>
      <c r="X18" s="17">
        <v>285</v>
      </c>
      <c r="Y18" s="17">
        <v>323</v>
      </c>
      <c r="Z18" s="17">
        <v>250</v>
      </c>
      <c r="AA18" s="18">
        <v>35</v>
      </c>
    </row>
    <row r="19" spans="1:27" ht="16.5" x14ac:dyDescent="0.3">
      <c r="A19"/>
      <c r="B19" s="24">
        <v>1980</v>
      </c>
      <c r="C19" s="36">
        <f t="shared" si="0"/>
        <v>2100</v>
      </c>
      <c r="D19" s="26">
        <f t="shared" si="1"/>
        <v>457</v>
      </c>
      <c r="E19" s="27">
        <f t="shared" si="2"/>
        <v>317</v>
      </c>
      <c r="F19" s="27">
        <f t="shared" si="3"/>
        <v>470</v>
      </c>
      <c r="G19" s="27">
        <f t="shared" si="4"/>
        <v>672</v>
      </c>
      <c r="H19" s="27">
        <f t="shared" si="5"/>
        <v>148</v>
      </c>
      <c r="I19" s="28">
        <f t="shared" si="6"/>
        <v>36</v>
      </c>
      <c r="J19" s="25">
        <f t="shared" si="7"/>
        <v>2100</v>
      </c>
      <c r="K19" s="26">
        <v>200</v>
      </c>
      <c r="L19" s="27">
        <v>89</v>
      </c>
      <c r="M19" s="37"/>
      <c r="N19" s="37"/>
      <c r="O19" s="37"/>
      <c r="P19" s="37"/>
      <c r="Q19" s="37"/>
      <c r="R19" s="37"/>
      <c r="S19" s="27">
        <v>257</v>
      </c>
      <c r="T19" s="27">
        <v>148</v>
      </c>
      <c r="U19" s="27">
        <v>105</v>
      </c>
      <c r="V19" s="27">
        <v>212</v>
      </c>
      <c r="W19" s="27">
        <v>182</v>
      </c>
      <c r="X19" s="27">
        <v>288</v>
      </c>
      <c r="Y19" s="27">
        <v>328</v>
      </c>
      <c r="Z19" s="27">
        <v>255</v>
      </c>
      <c r="AA19" s="28">
        <v>36</v>
      </c>
    </row>
    <row r="20" spans="1:27" ht="16.5" x14ac:dyDescent="0.3">
      <c r="A20"/>
      <c r="B20" s="9">
        <v>1981</v>
      </c>
      <c r="C20" s="30">
        <f t="shared" si="0"/>
        <v>2174</v>
      </c>
      <c r="D20" s="11">
        <f t="shared" si="1"/>
        <v>487</v>
      </c>
      <c r="E20" s="12">
        <f t="shared" si="2"/>
        <v>321</v>
      </c>
      <c r="F20" s="12">
        <f t="shared" si="3"/>
        <v>482</v>
      </c>
      <c r="G20" s="12">
        <f t="shared" si="4"/>
        <v>695</v>
      </c>
      <c r="H20" s="12">
        <f t="shared" si="5"/>
        <v>152</v>
      </c>
      <c r="I20" s="13">
        <f t="shared" si="6"/>
        <v>37</v>
      </c>
      <c r="J20" s="10">
        <f t="shared" si="7"/>
        <v>2174</v>
      </c>
      <c r="K20" s="11">
        <v>219</v>
      </c>
      <c r="L20" s="12">
        <v>97</v>
      </c>
      <c r="M20" s="31"/>
      <c r="N20" s="31"/>
      <c r="O20" s="31"/>
      <c r="P20" s="31"/>
      <c r="Q20" s="31"/>
      <c r="R20" s="31"/>
      <c r="S20" s="12">
        <v>268</v>
      </c>
      <c r="T20" s="12">
        <v>152</v>
      </c>
      <c r="U20" s="12">
        <v>107</v>
      </c>
      <c r="V20" s="12">
        <v>214</v>
      </c>
      <c r="W20" s="12">
        <v>186</v>
      </c>
      <c r="X20" s="12">
        <v>296</v>
      </c>
      <c r="Y20" s="12">
        <v>336</v>
      </c>
      <c r="Z20" s="12">
        <v>262</v>
      </c>
      <c r="AA20" s="13">
        <v>37</v>
      </c>
    </row>
    <row r="21" spans="1:27" ht="16.5" x14ac:dyDescent="0.3">
      <c r="A21"/>
      <c r="B21" s="9">
        <v>1982</v>
      </c>
      <c r="C21" s="30">
        <f t="shared" si="0"/>
        <v>2213</v>
      </c>
      <c r="D21" s="11">
        <f t="shared" si="1"/>
        <v>505</v>
      </c>
      <c r="E21" s="12">
        <f t="shared" si="2"/>
        <v>326</v>
      </c>
      <c r="F21" s="12">
        <f t="shared" si="3"/>
        <v>486</v>
      </c>
      <c r="G21" s="12">
        <f t="shared" si="4"/>
        <v>704</v>
      </c>
      <c r="H21" s="12">
        <f t="shared" si="5"/>
        <v>155</v>
      </c>
      <c r="I21" s="13">
        <f t="shared" si="6"/>
        <v>37</v>
      </c>
      <c r="J21" s="10">
        <f t="shared" si="7"/>
        <v>2213</v>
      </c>
      <c r="K21" s="11">
        <v>228</v>
      </c>
      <c r="L21" s="12">
        <v>103</v>
      </c>
      <c r="M21" s="12">
        <v>55</v>
      </c>
      <c r="N21" s="12">
        <v>35</v>
      </c>
      <c r="O21" s="31"/>
      <c r="P21" s="31"/>
      <c r="Q21" s="31"/>
      <c r="R21" s="31"/>
      <c r="S21" s="12">
        <v>242</v>
      </c>
      <c r="T21" s="12">
        <v>155</v>
      </c>
      <c r="U21" s="12">
        <v>107</v>
      </c>
      <c r="V21" s="12">
        <v>219</v>
      </c>
      <c r="W21" s="12">
        <v>188</v>
      </c>
      <c r="X21" s="12">
        <v>298</v>
      </c>
      <c r="Y21" s="12">
        <v>284</v>
      </c>
      <c r="Z21" s="12">
        <v>262</v>
      </c>
      <c r="AA21" s="13">
        <v>37</v>
      </c>
    </row>
    <row r="22" spans="1:27" ht="16.5" x14ac:dyDescent="0.3">
      <c r="A22"/>
      <c r="B22" s="9">
        <v>1983</v>
      </c>
      <c r="C22" s="30">
        <f t="shared" si="0"/>
        <v>2254</v>
      </c>
      <c r="D22" s="11">
        <f t="shared" si="1"/>
        <v>522</v>
      </c>
      <c r="E22" s="12">
        <f t="shared" si="2"/>
        <v>328</v>
      </c>
      <c r="F22" s="12">
        <f t="shared" si="3"/>
        <v>492</v>
      </c>
      <c r="G22" s="12">
        <f t="shared" si="4"/>
        <v>718</v>
      </c>
      <c r="H22" s="12">
        <f t="shared" si="5"/>
        <v>156</v>
      </c>
      <c r="I22" s="13">
        <f t="shared" si="6"/>
        <v>38</v>
      </c>
      <c r="J22" s="10">
        <f t="shared" si="7"/>
        <v>2254</v>
      </c>
      <c r="K22" s="11">
        <v>243</v>
      </c>
      <c r="L22" s="12">
        <v>109</v>
      </c>
      <c r="M22" s="12">
        <v>60</v>
      </c>
      <c r="N22" s="12">
        <v>36</v>
      </c>
      <c r="O22" s="31"/>
      <c r="P22" s="31"/>
      <c r="Q22" s="31"/>
      <c r="R22" s="31"/>
      <c r="S22" s="12">
        <v>243</v>
      </c>
      <c r="T22" s="12">
        <v>156</v>
      </c>
      <c r="U22" s="12">
        <v>107</v>
      </c>
      <c r="V22" s="12">
        <v>221</v>
      </c>
      <c r="W22" s="12">
        <v>189</v>
      </c>
      <c r="X22" s="12">
        <v>303</v>
      </c>
      <c r="Y22" s="12">
        <v>283</v>
      </c>
      <c r="Z22" s="12">
        <v>266</v>
      </c>
      <c r="AA22" s="13">
        <v>38</v>
      </c>
    </row>
    <row r="23" spans="1:27" ht="16.5" x14ac:dyDescent="0.3">
      <c r="A23"/>
      <c r="B23" s="9">
        <v>1984</v>
      </c>
      <c r="C23" s="30">
        <f t="shared" si="0"/>
        <v>2325</v>
      </c>
      <c r="D23" s="11">
        <f t="shared" si="1"/>
        <v>562</v>
      </c>
      <c r="E23" s="12">
        <f t="shared" si="2"/>
        <v>331</v>
      </c>
      <c r="F23" s="12">
        <f t="shared" si="3"/>
        <v>499</v>
      </c>
      <c r="G23" s="12">
        <f t="shared" si="4"/>
        <v>737</v>
      </c>
      <c r="H23" s="12">
        <f t="shared" si="5"/>
        <v>157</v>
      </c>
      <c r="I23" s="13">
        <f t="shared" si="6"/>
        <v>39</v>
      </c>
      <c r="J23" s="10">
        <f t="shared" si="7"/>
        <v>2325</v>
      </c>
      <c r="K23" s="11">
        <v>267</v>
      </c>
      <c r="L23" s="12">
        <v>113</v>
      </c>
      <c r="M23" s="12">
        <v>64</v>
      </c>
      <c r="N23" s="12">
        <v>42</v>
      </c>
      <c r="O23" s="31"/>
      <c r="P23" s="31"/>
      <c r="Q23" s="31"/>
      <c r="R23" s="31"/>
      <c r="S23" s="12">
        <v>253</v>
      </c>
      <c r="T23" s="12">
        <v>157</v>
      </c>
      <c r="U23" s="12">
        <v>108</v>
      </c>
      <c r="V23" s="12">
        <v>223</v>
      </c>
      <c r="W23" s="12">
        <v>192</v>
      </c>
      <c r="X23" s="12">
        <v>307</v>
      </c>
      <c r="Y23" s="12">
        <v>284</v>
      </c>
      <c r="Z23" s="12">
        <v>276</v>
      </c>
      <c r="AA23" s="13">
        <v>39</v>
      </c>
    </row>
    <row r="24" spans="1:27" ht="16.5" x14ac:dyDescent="0.3">
      <c r="A24"/>
      <c r="B24" s="9">
        <v>1985</v>
      </c>
      <c r="C24" s="30">
        <f t="shared" si="0"/>
        <v>2371</v>
      </c>
      <c r="D24" s="11">
        <f t="shared" si="1"/>
        <v>584</v>
      </c>
      <c r="E24" s="12">
        <f t="shared" si="2"/>
        <v>332</v>
      </c>
      <c r="F24" s="12">
        <f t="shared" si="3"/>
        <v>505</v>
      </c>
      <c r="G24" s="12">
        <f t="shared" si="4"/>
        <v>752</v>
      </c>
      <c r="H24" s="12">
        <f t="shared" si="5"/>
        <v>159</v>
      </c>
      <c r="I24" s="13">
        <f t="shared" si="6"/>
        <v>39</v>
      </c>
      <c r="J24" s="10">
        <f t="shared" si="7"/>
        <v>2371</v>
      </c>
      <c r="K24" s="11">
        <v>285</v>
      </c>
      <c r="L24" s="12">
        <v>120</v>
      </c>
      <c r="M24" s="12">
        <v>67</v>
      </c>
      <c r="N24" s="12">
        <v>45</v>
      </c>
      <c r="O24" s="31"/>
      <c r="P24" s="31"/>
      <c r="Q24" s="31"/>
      <c r="R24" s="31"/>
      <c r="S24" s="12">
        <v>254</v>
      </c>
      <c r="T24" s="12">
        <v>159</v>
      </c>
      <c r="U24" s="12">
        <v>108</v>
      </c>
      <c r="V24" s="12">
        <v>224</v>
      </c>
      <c r="W24" s="12">
        <v>193</v>
      </c>
      <c r="X24" s="12">
        <v>312</v>
      </c>
      <c r="Y24" s="12">
        <v>287</v>
      </c>
      <c r="Z24" s="12">
        <v>278</v>
      </c>
      <c r="AA24" s="13">
        <v>39</v>
      </c>
    </row>
    <row r="25" spans="1:27" ht="16.5" x14ac:dyDescent="0.3">
      <c r="A25"/>
      <c r="B25" s="9">
        <v>1986</v>
      </c>
      <c r="C25" s="30">
        <f t="shared" si="0"/>
        <v>2412</v>
      </c>
      <c r="D25" s="11">
        <f t="shared" si="1"/>
        <v>607</v>
      </c>
      <c r="E25" s="12">
        <f t="shared" si="2"/>
        <v>334</v>
      </c>
      <c r="F25" s="12">
        <f t="shared" si="3"/>
        <v>508</v>
      </c>
      <c r="G25" s="12">
        <f t="shared" si="4"/>
        <v>762</v>
      </c>
      <c r="H25" s="12">
        <f t="shared" si="5"/>
        <v>162</v>
      </c>
      <c r="I25" s="13">
        <f t="shared" si="6"/>
        <v>39</v>
      </c>
      <c r="J25" s="10">
        <f t="shared" si="7"/>
        <v>2412</v>
      </c>
      <c r="K25" s="11">
        <v>298</v>
      </c>
      <c r="L25" s="12">
        <v>123</v>
      </c>
      <c r="M25" s="12">
        <v>71</v>
      </c>
      <c r="N25" s="12">
        <v>48</v>
      </c>
      <c r="O25" s="31"/>
      <c r="P25" s="31"/>
      <c r="Q25" s="31"/>
      <c r="R25" s="31"/>
      <c r="S25" s="12">
        <v>261</v>
      </c>
      <c r="T25" s="12">
        <v>162</v>
      </c>
      <c r="U25" s="12">
        <v>108</v>
      </c>
      <c r="V25" s="12">
        <v>226</v>
      </c>
      <c r="W25" s="12">
        <v>193</v>
      </c>
      <c r="X25" s="12">
        <v>315</v>
      </c>
      <c r="Y25" s="12">
        <v>288</v>
      </c>
      <c r="Z25" s="12">
        <v>280</v>
      </c>
      <c r="AA25" s="13">
        <v>39</v>
      </c>
    </row>
    <row r="26" spans="1:27" ht="16.5" x14ac:dyDescent="0.3">
      <c r="A26"/>
      <c r="B26" s="9">
        <v>1987</v>
      </c>
      <c r="C26" s="30">
        <f t="shared" si="0"/>
        <v>2424</v>
      </c>
      <c r="D26" s="11">
        <f t="shared" si="1"/>
        <v>617</v>
      </c>
      <c r="E26" s="12">
        <f t="shared" si="2"/>
        <v>333</v>
      </c>
      <c r="F26" s="12">
        <f t="shared" si="3"/>
        <v>509</v>
      </c>
      <c r="G26" s="12">
        <f t="shared" si="4"/>
        <v>763</v>
      </c>
      <c r="H26" s="12">
        <f t="shared" si="5"/>
        <v>163</v>
      </c>
      <c r="I26" s="13">
        <f t="shared" si="6"/>
        <v>39</v>
      </c>
      <c r="J26" s="10">
        <f t="shared" si="7"/>
        <v>2424</v>
      </c>
      <c r="K26" s="11">
        <v>304</v>
      </c>
      <c r="L26" s="12">
        <v>124</v>
      </c>
      <c r="M26" s="12">
        <v>72</v>
      </c>
      <c r="N26" s="12">
        <v>51</v>
      </c>
      <c r="O26" s="12">
        <v>41</v>
      </c>
      <c r="P26" s="31"/>
      <c r="Q26" s="31"/>
      <c r="R26" s="31"/>
      <c r="S26" s="12">
        <v>262</v>
      </c>
      <c r="T26" s="12">
        <v>163</v>
      </c>
      <c r="U26" s="12">
        <v>108</v>
      </c>
      <c r="V26" s="12">
        <v>225</v>
      </c>
      <c r="W26" s="12">
        <v>193</v>
      </c>
      <c r="X26" s="12">
        <v>275</v>
      </c>
      <c r="Y26" s="12">
        <v>288</v>
      </c>
      <c r="Z26" s="12">
        <v>279</v>
      </c>
      <c r="AA26" s="13">
        <v>39</v>
      </c>
    </row>
    <row r="27" spans="1:27" ht="16.5" x14ac:dyDescent="0.3">
      <c r="A27"/>
      <c r="B27" s="9">
        <v>1988</v>
      </c>
      <c r="C27" s="30">
        <f t="shared" si="0"/>
        <v>2429</v>
      </c>
      <c r="D27" s="11">
        <f t="shared" si="1"/>
        <v>620</v>
      </c>
      <c r="E27" s="12">
        <f t="shared" si="2"/>
        <v>333</v>
      </c>
      <c r="F27" s="12">
        <f t="shared" si="3"/>
        <v>507</v>
      </c>
      <c r="G27" s="12">
        <f t="shared" si="4"/>
        <v>769</v>
      </c>
      <c r="H27" s="12">
        <f t="shared" si="5"/>
        <v>161</v>
      </c>
      <c r="I27" s="13">
        <f t="shared" si="6"/>
        <v>39</v>
      </c>
      <c r="J27" s="10">
        <f t="shared" si="7"/>
        <v>2429</v>
      </c>
      <c r="K27" s="11">
        <v>309</v>
      </c>
      <c r="L27" s="12">
        <v>125</v>
      </c>
      <c r="M27" s="12">
        <v>73</v>
      </c>
      <c r="N27" s="12">
        <v>48</v>
      </c>
      <c r="O27" s="12">
        <v>51</v>
      </c>
      <c r="P27" s="31"/>
      <c r="Q27" s="31"/>
      <c r="R27" s="31"/>
      <c r="S27" s="12">
        <v>263</v>
      </c>
      <c r="T27" s="12">
        <v>161</v>
      </c>
      <c r="U27" s="12">
        <v>108</v>
      </c>
      <c r="V27" s="12">
        <v>225</v>
      </c>
      <c r="W27" s="12">
        <v>192</v>
      </c>
      <c r="X27" s="12">
        <v>264</v>
      </c>
      <c r="Y27" s="12">
        <v>289</v>
      </c>
      <c r="Z27" s="12">
        <v>282</v>
      </c>
      <c r="AA27" s="13">
        <v>39</v>
      </c>
    </row>
    <row r="28" spans="1:27" ht="17.25" thickBot="1" x14ac:dyDescent="0.35">
      <c r="A28"/>
      <c r="B28" s="38">
        <v>1989</v>
      </c>
      <c r="C28" s="39">
        <f t="shared" si="0"/>
        <v>2450</v>
      </c>
      <c r="D28" s="40">
        <f t="shared" si="1"/>
        <v>636</v>
      </c>
      <c r="E28" s="41">
        <f t="shared" si="2"/>
        <v>335</v>
      </c>
      <c r="F28" s="41">
        <f t="shared" si="3"/>
        <v>508</v>
      </c>
      <c r="G28" s="41">
        <f t="shared" si="4"/>
        <v>771</v>
      </c>
      <c r="H28" s="41">
        <f t="shared" si="5"/>
        <v>161</v>
      </c>
      <c r="I28" s="42">
        <f t="shared" si="6"/>
        <v>39</v>
      </c>
      <c r="J28" s="43">
        <f t="shared" si="7"/>
        <v>2450</v>
      </c>
      <c r="K28" s="40">
        <v>318</v>
      </c>
      <c r="L28" s="41">
        <v>130</v>
      </c>
      <c r="M28" s="41">
        <v>73</v>
      </c>
      <c r="N28" s="41">
        <v>51</v>
      </c>
      <c r="O28" s="41">
        <v>52</v>
      </c>
      <c r="P28" s="41">
        <v>46</v>
      </c>
      <c r="Q28" s="44"/>
      <c r="R28" s="44"/>
      <c r="S28" s="41">
        <v>267</v>
      </c>
      <c r="T28" s="41">
        <v>161</v>
      </c>
      <c r="U28" s="41">
        <v>109</v>
      </c>
      <c r="V28" s="41">
        <v>180</v>
      </c>
      <c r="W28" s="41">
        <v>192</v>
      </c>
      <c r="X28" s="41">
        <v>264</v>
      </c>
      <c r="Y28" s="41">
        <v>290</v>
      </c>
      <c r="Z28" s="41">
        <v>278</v>
      </c>
      <c r="AA28" s="42">
        <v>39</v>
      </c>
    </row>
    <row r="29" spans="1:27" ht="16.5" x14ac:dyDescent="0.3">
      <c r="A29"/>
      <c r="B29" s="19">
        <v>1990</v>
      </c>
      <c r="C29" s="34">
        <f t="shared" si="0"/>
        <v>2474</v>
      </c>
      <c r="D29" s="21">
        <f t="shared" si="1"/>
        <v>653</v>
      </c>
      <c r="E29" s="22">
        <f t="shared" si="2"/>
        <v>337</v>
      </c>
      <c r="F29" s="22">
        <f t="shared" si="3"/>
        <v>508</v>
      </c>
      <c r="G29" s="22">
        <f t="shared" si="4"/>
        <v>775</v>
      </c>
      <c r="H29" s="22">
        <f t="shared" si="5"/>
        <v>162</v>
      </c>
      <c r="I29" s="23">
        <f t="shared" si="6"/>
        <v>39</v>
      </c>
      <c r="J29" s="20">
        <f t="shared" si="7"/>
        <v>2474</v>
      </c>
      <c r="K29" s="21">
        <v>327</v>
      </c>
      <c r="L29" s="22">
        <v>131</v>
      </c>
      <c r="M29" s="22">
        <v>74</v>
      </c>
      <c r="N29" s="22">
        <v>55</v>
      </c>
      <c r="O29" s="22">
        <v>52</v>
      </c>
      <c r="P29" s="22">
        <v>47</v>
      </c>
      <c r="Q29" s="35"/>
      <c r="R29" s="35"/>
      <c r="S29" s="22">
        <v>271</v>
      </c>
      <c r="T29" s="22">
        <v>162</v>
      </c>
      <c r="U29" s="22">
        <v>109</v>
      </c>
      <c r="V29" s="22">
        <v>181</v>
      </c>
      <c r="W29" s="22">
        <v>191</v>
      </c>
      <c r="X29" s="22">
        <v>265</v>
      </c>
      <c r="Y29" s="22">
        <v>290</v>
      </c>
      <c r="Z29" s="22">
        <v>280</v>
      </c>
      <c r="AA29" s="23">
        <v>39</v>
      </c>
    </row>
    <row r="30" spans="1:27" ht="16.5" x14ac:dyDescent="0.3">
      <c r="A30"/>
      <c r="B30" s="9">
        <v>1991</v>
      </c>
      <c r="C30" s="30">
        <f t="shared" si="0"/>
        <v>2498</v>
      </c>
      <c r="D30" s="11">
        <f t="shared" si="1"/>
        <v>667</v>
      </c>
      <c r="E30" s="12">
        <f t="shared" si="2"/>
        <v>338</v>
      </c>
      <c r="F30" s="12">
        <f t="shared" si="3"/>
        <v>507</v>
      </c>
      <c r="G30" s="12">
        <f t="shared" si="4"/>
        <v>785</v>
      </c>
      <c r="H30" s="12">
        <f t="shared" si="5"/>
        <v>162</v>
      </c>
      <c r="I30" s="13">
        <f t="shared" si="6"/>
        <v>39</v>
      </c>
      <c r="J30" s="10">
        <f t="shared" si="7"/>
        <v>2498</v>
      </c>
      <c r="K30" s="11">
        <v>336</v>
      </c>
      <c r="L30" s="12">
        <v>134</v>
      </c>
      <c r="M30" s="12">
        <v>75</v>
      </c>
      <c r="N30" s="12">
        <v>57</v>
      </c>
      <c r="O30" s="12">
        <v>53</v>
      </c>
      <c r="P30" s="12">
        <v>47</v>
      </c>
      <c r="Q30" s="31"/>
      <c r="R30" s="31"/>
      <c r="S30" s="12">
        <v>274</v>
      </c>
      <c r="T30" s="12">
        <v>162</v>
      </c>
      <c r="U30" s="12">
        <v>109</v>
      </c>
      <c r="V30" s="12">
        <v>182</v>
      </c>
      <c r="W30" s="12">
        <v>191</v>
      </c>
      <c r="X30" s="12">
        <v>263</v>
      </c>
      <c r="Y30" s="12">
        <v>292</v>
      </c>
      <c r="Z30" s="12">
        <v>284</v>
      </c>
      <c r="AA30" s="13">
        <v>39</v>
      </c>
    </row>
    <row r="31" spans="1:27" ht="16.5" x14ac:dyDescent="0.3">
      <c r="A31"/>
      <c r="B31" s="9">
        <v>1992</v>
      </c>
      <c r="C31" s="30">
        <f t="shared" si="0"/>
        <v>2539</v>
      </c>
      <c r="D31" s="11">
        <f t="shared" si="1"/>
        <v>680</v>
      </c>
      <c r="E31" s="12">
        <f t="shared" si="2"/>
        <v>343</v>
      </c>
      <c r="F31" s="12">
        <f t="shared" si="3"/>
        <v>513</v>
      </c>
      <c r="G31" s="12">
        <f t="shared" si="4"/>
        <v>802</v>
      </c>
      <c r="H31" s="12">
        <f t="shared" si="5"/>
        <v>161</v>
      </c>
      <c r="I31" s="13">
        <f t="shared" si="6"/>
        <v>40</v>
      </c>
      <c r="J31" s="10">
        <f t="shared" si="7"/>
        <v>2539</v>
      </c>
      <c r="K31" s="11">
        <v>337</v>
      </c>
      <c r="L31" s="12">
        <v>137</v>
      </c>
      <c r="M31" s="12">
        <v>80</v>
      </c>
      <c r="N31" s="12">
        <v>61</v>
      </c>
      <c r="O31" s="12">
        <v>56</v>
      </c>
      <c r="P31" s="12">
        <v>50</v>
      </c>
      <c r="Q31" s="31"/>
      <c r="R31" s="31"/>
      <c r="S31" s="12">
        <v>282</v>
      </c>
      <c r="T31" s="12">
        <v>161</v>
      </c>
      <c r="U31" s="12">
        <v>110</v>
      </c>
      <c r="V31" s="12">
        <v>183</v>
      </c>
      <c r="W31" s="12">
        <v>193</v>
      </c>
      <c r="X31" s="12">
        <v>264</v>
      </c>
      <c r="Y31" s="12">
        <v>295</v>
      </c>
      <c r="Z31" s="12">
        <v>290</v>
      </c>
      <c r="AA31" s="13">
        <v>40</v>
      </c>
    </row>
    <row r="32" spans="1:27" ht="16.5" x14ac:dyDescent="0.3">
      <c r="A32"/>
      <c r="B32" s="9">
        <v>1993</v>
      </c>
      <c r="C32" s="30">
        <f t="shared" si="0"/>
        <v>2590</v>
      </c>
      <c r="D32" s="11">
        <f t="shared" si="1"/>
        <v>710</v>
      </c>
      <c r="E32" s="12">
        <f t="shared" si="2"/>
        <v>348</v>
      </c>
      <c r="F32" s="12">
        <f t="shared" si="3"/>
        <v>519</v>
      </c>
      <c r="G32" s="12">
        <f t="shared" si="4"/>
        <v>811</v>
      </c>
      <c r="H32" s="12">
        <f t="shared" si="5"/>
        <v>162</v>
      </c>
      <c r="I32" s="13">
        <f t="shared" si="6"/>
        <v>40</v>
      </c>
      <c r="J32" s="10">
        <f t="shared" si="7"/>
        <v>2590</v>
      </c>
      <c r="K32" s="11">
        <v>343</v>
      </c>
      <c r="L32" s="12">
        <v>142</v>
      </c>
      <c r="M32" s="12">
        <v>83</v>
      </c>
      <c r="N32" s="12">
        <v>63</v>
      </c>
      <c r="O32" s="12">
        <v>60</v>
      </c>
      <c r="P32" s="12">
        <v>55</v>
      </c>
      <c r="Q32" s="31"/>
      <c r="R32" s="31"/>
      <c r="S32" s="12">
        <v>304</v>
      </c>
      <c r="T32" s="12">
        <v>162</v>
      </c>
      <c r="U32" s="12">
        <v>110</v>
      </c>
      <c r="V32" s="12">
        <v>183</v>
      </c>
      <c r="W32" s="12">
        <v>194</v>
      </c>
      <c r="X32" s="12">
        <v>265</v>
      </c>
      <c r="Y32" s="12">
        <v>294</v>
      </c>
      <c r="Z32" s="12">
        <v>292</v>
      </c>
      <c r="AA32" s="13">
        <v>40</v>
      </c>
    </row>
    <row r="33" spans="1:27" ht="16.5" x14ac:dyDescent="0.3">
      <c r="A33"/>
      <c r="B33" s="9">
        <v>1994</v>
      </c>
      <c r="C33" s="30">
        <f t="shared" si="0"/>
        <v>2645</v>
      </c>
      <c r="D33" s="11">
        <f t="shared" si="1"/>
        <v>739</v>
      </c>
      <c r="E33" s="12">
        <f t="shared" si="2"/>
        <v>356</v>
      </c>
      <c r="F33" s="12">
        <f t="shared" si="3"/>
        <v>523</v>
      </c>
      <c r="G33" s="12">
        <f t="shared" si="4"/>
        <v>826</v>
      </c>
      <c r="H33" s="12">
        <f t="shared" si="5"/>
        <v>161</v>
      </c>
      <c r="I33" s="13">
        <f t="shared" si="6"/>
        <v>40</v>
      </c>
      <c r="J33" s="10">
        <f t="shared" si="7"/>
        <v>2645</v>
      </c>
      <c r="K33" s="11">
        <v>347</v>
      </c>
      <c r="L33" s="12">
        <v>146</v>
      </c>
      <c r="M33" s="12">
        <v>87</v>
      </c>
      <c r="N33" s="12">
        <v>69</v>
      </c>
      <c r="O33" s="12">
        <v>62</v>
      </c>
      <c r="P33" s="12">
        <v>59</v>
      </c>
      <c r="Q33" s="31"/>
      <c r="R33" s="31"/>
      <c r="S33" s="12">
        <v>323</v>
      </c>
      <c r="T33" s="12">
        <v>161</v>
      </c>
      <c r="U33" s="12">
        <v>113</v>
      </c>
      <c r="V33" s="12">
        <v>184</v>
      </c>
      <c r="W33" s="12">
        <v>195</v>
      </c>
      <c r="X33" s="12">
        <v>266</v>
      </c>
      <c r="Y33" s="12">
        <v>299</v>
      </c>
      <c r="Z33" s="12">
        <v>294</v>
      </c>
      <c r="AA33" s="13">
        <v>40</v>
      </c>
    </row>
    <row r="34" spans="1:27" ht="16.5" x14ac:dyDescent="0.3">
      <c r="A34"/>
      <c r="B34" s="9">
        <v>1995</v>
      </c>
      <c r="C34" s="30">
        <f t="shared" si="0"/>
        <v>2683</v>
      </c>
      <c r="D34" s="11">
        <f t="shared" si="1"/>
        <v>768</v>
      </c>
      <c r="E34" s="12">
        <f t="shared" si="2"/>
        <v>362</v>
      </c>
      <c r="F34" s="12">
        <f t="shared" si="3"/>
        <v>523</v>
      </c>
      <c r="G34" s="12">
        <f t="shared" si="4"/>
        <v>829</v>
      </c>
      <c r="H34" s="12">
        <f t="shared" si="5"/>
        <v>161</v>
      </c>
      <c r="I34" s="13">
        <f t="shared" si="6"/>
        <v>40</v>
      </c>
      <c r="J34" s="10">
        <f t="shared" si="7"/>
        <v>2683</v>
      </c>
      <c r="K34" s="11">
        <v>352</v>
      </c>
      <c r="L34" s="12">
        <v>149</v>
      </c>
      <c r="M34" s="12">
        <v>98</v>
      </c>
      <c r="N34" s="12">
        <v>87</v>
      </c>
      <c r="O34" s="12">
        <v>65</v>
      </c>
      <c r="P34" s="12">
        <v>63</v>
      </c>
      <c r="Q34" s="31"/>
      <c r="R34" s="31"/>
      <c r="S34" s="12">
        <v>329</v>
      </c>
      <c r="T34" s="12">
        <v>161</v>
      </c>
      <c r="U34" s="12">
        <v>114</v>
      </c>
      <c r="V34" s="12">
        <v>185</v>
      </c>
      <c r="W34" s="12">
        <v>195</v>
      </c>
      <c r="X34" s="12">
        <v>263</v>
      </c>
      <c r="Y34" s="12">
        <v>290</v>
      </c>
      <c r="Z34" s="12">
        <v>292</v>
      </c>
      <c r="AA34" s="13">
        <v>40</v>
      </c>
    </row>
    <row r="35" spans="1:27" ht="16.5" x14ac:dyDescent="0.3">
      <c r="A35"/>
      <c r="B35" s="9">
        <v>1996</v>
      </c>
      <c r="C35" s="30">
        <f t="shared" si="0"/>
        <v>2705</v>
      </c>
      <c r="D35" s="11">
        <f t="shared" si="1"/>
        <v>786</v>
      </c>
      <c r="E35" s="12">
        <f t="shared" si="2"/>
        <v>366</v>
      </c>
      <c r="F35" s="12">
        <f t="shared" si="3"/>
        <v>525</v>
      </c>
      <c r="G35" s="12">
        <f t="shared" si="4"/>
        <v>828</v>
      </c>
      <c r="H35" s="12">
        <f t="shared" si="5"/>
        <v>160</v>
      </c>
      <c r="I35" s="13">
        <f t="shared" si="6"/>
        <v>40</v>
      </c>
      <c r="J35" s="10">
        <f t="shared" si="7"/>
        <v>2705</v>
      </c>
      <c r="K35" s="11">
        <v>355</v>
      </c>
      <c r="L35" s="12">
        <v>150</v>
      </c>
      <c r="M35" s="12">
        <v>98</v>
      </c>
      <c r="N35" s="12">
        <v>90</v>
      </c>
      <c r="O35" s="12">
        <v>66</v>
      </c>
      <c r="P35" s="12">
        <v>65</v>
      </c>
      <c r="Q35" s="31"/>
      <c r="R35" s="31"/>
      <c r="S35" s="12">
        <v>341</v>
      </c>
      <c r="T35" s="12">
        <v>160</v>
      </c>
      <c r="U35" s="12">
        <v>116</v>
      </c>
      <c r="V35" s="12">
        <v>185</v>
      </c>
      <c r="W35" s="12">
        <v>196</v>
      </c>
      <c r="X35" s="12">
        <v>263</v>
      </c>
      <c r="Y35" s="12">
        <v>288</v>
      </c>
      <c r="Z35" s="12">
        <v>292</v>
      </c>
      <c r="AA35" s="13">
        <v>40</v>
      </c>
    </row>
    <row r="36" spans="1:27" ht="16.5" x14ac:dyDescent="0.3">
      <c r="A36"/>
      <c r="B36" s="9">
        <v>1997</v>
      </c>
      <c r="C36" s="30">
        <f t="shared" si="0"/>
        <v>2720</v>
      </c>
      <c r="D36" s="11">
        <f t="shared" si="1"/>
        <v>792</v>
      </c>
      <c r="E36" s="12">
        <f t="shared" si="2"/>
        <v>366</v>
      </c>
      <c r="F36" s="12">
        <f t="shared" si="3"/>
        <v>525</v>
      </c>
      <c r="G36" s="12">
        <f t="shared" si="4"/>
        <v>838</v>
      </c>
      <c r="H36" s="12">
        <f t="shared" si="5"/>
        <v>159</v>
      </c>
      <c r="I36" s="13">
        <f t="shared" si="6"/>
        <v>40</v>
      </c>
      <c r="J36" s="10">
        <f t="shared" si="7"/>
        <v>2720</v>
      </c>
      <c r="K36" s="11">
        <v>352</v>
      </c>
      <c r="L36" s="12">
        <v>154</v>
      </c>
      <c r="M36" s="12">
        <v>100</v>
      </c>
      <c r="N36" s="12">
        <v>90</v>
      </c>
      <c r="O36" s="12">
        <v>68</v>
      </c>
      <c r="P36" s="12">
        <v>65</v>
      </c>
      <c r="Q36" s="31"/>
      <c r="R36" s="31"/>
      <c r="S36" s="12">
        <v>350</v>
      </c>
      <c r="T36" s="12">
        <v>159</v>
      </c>
      <c r="U36" s="12">
        <v>116</v>
      </c>
      <c r="V36" s="12">
        <v>185</v>
      </c>
      <c r="W36" s="12">
        <v>197</v>
      </c>
      <c r="X36" s="12">
        <v>260</v>
      </c>
      <c r="Y36" s="12">
        <v>289</v>
      </c>
      <c r="Z36" s="12">
        <v>295</v>
      </c>
      <c r="AA36" s="13">
        <v>40</v>
      </c>
    </row>
    <row r="37" spans="1:27" ht="16.5" x14ac:dyDescent="0.3">
      <c r="A37"/>
      <c r="B37" s="9">
        <v>1998</v>
      </c>
      <c r="C37" s="30">
        <f t="shared" si="0"/>
        <v>2736</v>
      </c>
      <c r="D37" s="11">
        <f t="shared" si="1"/>
        <v>804</v>
      </c>
      <c r="E37" s="12">
        <f t="shared" si="2"/>
        <v>369</v>
      </c>
      <c r="F37" s="12">
        <f t="shared" si="3"/>
        <v>525</v>
      </c>
      <c r="G37" s="12">
        <f t="shared" si="4"/>
        <v>838</v>
      </c>
      <c r="H37" s="12">
        <f t="shared" si="5"/>
        <v>159</v>
      </c>
      <c r="I37" s="13">
        <f t="shared" si="6"/>
        <v>41</v>
      </c>
      <c r="J37" s="10">
        <f t="shared" si="7"/>
        <v>2736</v>
      </c>
      <c r="K37" s="11">
        <v>353</v>
      </c>
      <c r="L37" s="12">
        <v>154</v>
      </c>
      <c r="M37" s="12">
        <v>103</v>
      </c>
      <c r="N37" s="12">
        <v>90</v>
      </c>
      <c r="O37" s="12">
        <v>69</v>
      </c>
      <c r="P37" s="12">
        <v>67</v>
      </c>
      <c r="Q37" s="12">
        <v>41</v>
      </c>
      <c r="R37" s="31"/>
      <c r="S37" s="12">
        <v>361</v>
      </c>
      <c r="T37" s="12">
        <v>159</v>
      </c>
      <c r="U37" s="12">
        <v>116</v>
      </c>
      <c r="V37" s="12">
        <v>186</v>
      </c>
      <c r="W37" s="12">
        <v>198</v>
      </c>
      <c r="X37" s="12">
        <v>258</v>
      </c>
      <c r="Y37" s="12">
        <v>286</v>
      </c>
      <c r="Z37" s="12">
        <v>254</v>
      </c>
      <c r="AA37" s="13">
        <v>41</v>
      </c>
    </row>
    <row r="38" spans="1:27" ht="17.25" thickBot="1" x14ac:dyDescent="0.35">
      <c r="A38"/>
      <c r="B38" s="14">
        <v>1999</v>
      </c>
      <c r="C38" s="32">
        <f t="shared" si="0"/>
        <v>2741</v>
      </c>
      <c r="D38" s="16">
        <f t="shared" si="1"/>
        <v>815</v>
      </c>
      <c r="E38" s="17">
        <f t="shared" si="2"/>
        <v>369</v>
      </c>
      <c r="F38" s="17">
        <f t="shared" si="3"/>
        <v>522</v>
      </c>
      <c r="G38" s="17">
        <f t="shared" si="4"/>
        <v>835</v>
      </c>
      <c r="H38" s="17">
        <f t="shared" si="5"/>
        <v>159</v>
      </c>
      <c r="I38" s="18">
        <f t="shared" si="6"/>
        <v>41</v>
      </c>
      <c r="J38" s="15">
        <f t="shared" si="7"/>
        <v>2741</v>
      </c>
      <c r="K38" s="16">
        <v>353</v>
      </c>
      <c r="L38" s="17">
        <v>158</v>
      </c>
      <c r="M38" s="17">
        <v>105</v>
      </c>
      <c r="N38" s="17">
        <v>93</v>
      </c>
      <c r="O38" s="17">
        <v>69</v>
      </c>
      <c r="P38" s="17">
        <v>68</v>
      </c>
      <c r="Q38" s="17">
        <v>41</v>
      </c>
      <c r="R38" s="33"/>
      <c r="S38" s="17">
        <v>369</v>
      </c>
      <c r="T38" s="17">
        <v>159</v>
      </c>
      <c r="U38" s="17">
        <v>115</v>
      </c>
      <c r="V38" s="17">
        <v>186</v>
      </c>
      <c r="W38" s="17">
        <v>197</v>
      </c>
      <c r="X38" s="17">
        <v>256</v>
      </c>
      <c r="Y38" s="17">
        <v>281</v>
      </c>
      <c r="Z38" s="17">
        <v>250</v>
      </c>
      <c r="AA38" s="18">
        <v>41</v>
      </c>
    </row>
    <row r="39" spans="1:27" ht="16.5" x14ac:dyDescent="0.3">
      <c r="A39"/>
      <c r="B39" s="19">
        <v>2000</v>
      </c>
      <c r="C39" s="34">
        <f t="shared" si="0"/>
        <v>2731</v>
      </c>
      <c r="D39" s="21">
        <f t="shared" si="1"/>
        <v>825</v>
      </c>
      <c r="E39" s="22">
        <f t="shared" si="2"/>
        <v>371</v>
      </c>
      <c r="F39" s="22">
        <f t="shared" si="3"/>
        <v>516</v>
      </c>
      <c r="G39" s="22">
        <f t="shared" si="4"/>
        <v>818</v>
      </c>
      <c r="H39" s="22">
        <f t="shared" si="5"/>
        <v>160</v>
      </c>
      <c r="I39" s="23">
        <f t="shared" si="6"/>
        <v>41</v>
      </c>
      <c r="J39" s="20">
        <f t="shared" si="7"/>
        <v>2731</v>
      </c>
      <c r="K39" s="21">
        <v>353</v>
      </c>
      <c r="L39" s="22">
        <v>157</v>
      </c>
      <c r="M39" s="22">
        <v>106</v>
      </c>
      <c r="N39" s="22">
        <v>94</v>
      </c>
      <c r="O39" s="22">
        <v>70</v>
      </c>
      <c r="P39" s="22">
        <v>70</v>
      </c>
      <c r="Q39" s="22">
        <v>41</v>
      </c>
      <c r="R39" s="35"/>
      <c r="S39" s="22">
        <v>378</v>
      </c>
      <c r="T39" s="22">
        <v>160</v>
      </c>
      <c r="U39" s="22">
        <v>115</v>
      </c>
      <c r="V39" s="22">
        <v>186</v>
      </c>
      <c r="W39" s="22">
        <v>192</v>
      </c>
      <c r="X39" s="22">
        <v>254</v>
      </c>
      <c r="Y39" s="22">
        <v>275</v>
      </c>
      <c r="Z39" s="22">
        <v>239</v>
      </c>
      <c r="AA39" s="23">
        <v>41</v>
      </c>
    </row>
    <row r="40" spans="1:27" ht="16.5" x14ac:dyDescent="0.3">
      <c r="A40"/>
      <c r="B40" s="9">
        <v>2001</v>
      </c>
      <c r="C40" s="30">
        <f t="shared" si="0"/>
        <v>2770</v>
      </c>
      <c r="D40" s="11">
        <f t="shared" si="1"/>
        <v>847</v>
      </c>
      <c r="E40" s="12">
        <f t="shared" si="2"/>
        <v>373</v>
      </c>
      <c r="F40" s="12">
        <f t="shared" si="3"/>
        <v>521</v>
      </c>
      <c r="G40" s="12">
        <f t="shared" si="4"/>
        <v>828</v>
      </c>
      <c r="H40" s="12">
        <f t="shared" si="5"/>
        <v>160</v>
      </c>
      <c r="I40" s="13">
        <f t="shared" si="6"/>
        <v>41</v>
      </c>
      <c r="J40" s="10">
        <f t="shared" si="7"/>
        <v>2770</v>
      </c>
      <c r="K40" s="11">
        <v>354</v>
      </c>
      <c r="L40" s="12">
        <v>158</v>
      </c>
      <c r="M40" s="12">
        <v>108</v>
      </c>
      <c r="N40" s="12">
        <v>98</v>
      </c>
      <c r="O40" s="12">
        <v>71</v>
      </c>
      <c r="P40" s="12">
        <v>72</v>
      </c>
      <c r="Q40" s="12">
        <v>42</v>
      </c>
      <c r="R40" s="31"/>
      <c r="S40" s="12">
        <v>395</v>
      </c>
      <c r="T40" s="12">
        <v>160</v>
      </c>
      <c r="U40" s="12">
        <v>116</v>
      </c>
      <c r="V40" s="12">
        <v>185</v>
      </c>
      <c r="W40" s="12">
        <v>194</v>
      </c>
      <c r="X40" s="12">
        <v>256</v>
      </c>
      <c r="Y40" s="12">
        <v>277</v>
      </c>
      <c r="Z40" s="12">
        <v>243</v>
      </c>
      <c r="AA40" s="13">
        <v>41</v>
      </c>
    </row>
    <row r="41" spans="1:27" ht="16.5" x14ac:dyDescent="0.3">
      <c r="A41"/>
      <c r="B41" s="9">
        <v>2002</v>
      </c>
      <c r="C41" s="30">
        <f t="shared" si="0"/>
        <v>2809</v>
      </c>
      <c r="D41" s="11">
        <f t="shared" si="1"/>
        <v>882</v>
      </c>
      <c r="E41" s="12">
        <f t="shared" si="2"/>
        <v>375</v>
      </c>
      <c r="F41" s="12">
        <f t="shared" si="3"/>
        <v>518</v>
      </c>
      <c r="G41" s="12">
        <f t="shared" si="4"/>
        <v>833</v>
      </c>
      <c r="H41" s="12">
        <f t="shared" si="5"/>
        <v>159</v>
      </c>
      <c r="I41" s="13">
        <f t="shared" si="6"/>
        <v>42</v>
      </c>
      <c r="J41" s="10">
        <f t="shared" si="7"/>
        <v>2809</v>
      </c>
      <c r="K41" s="11">
        <v>357</v>
      </c>
      <c r="L41" s="12">
        <v>161</v>
      </c>
      <c r="M41" s="12">
        <v>109</v>
      </c>
      <c r="N41" s="12">
        <v>102</v>
      </c>
      <c r="O41" s="12">
        <v>70</v>
      </c>
      <c r="P41" s="12">
        <v>73</v>
      </c>
      <c r="Q41" s="12">
        <v>43</v>
      </c>
      <c r="R41" s="31"/>
      <c r="S41" s="12">
        <v>423</v>
      </c>
      <c r="T41" s="12">
        <v>159</v>
      </c>
      <c r="U41" s="12">
        <v>116</v>
      </c>
      <c r="V41" s="12">
        <v>186</v>
      </c>
      <c r="W41" s="12">
        <v>195</v>
      </c>
      <c r="X41" s="12">
        <v>253</v>
      </c>
      <c r="Y41" s="12">
        <v>276</v>
      </c>
      <c r="Z41" s="12">
        <v>244</v>
      </c>
      <c r="AA41" s="13">
        <v>42</v>
      </c>
    </row>
    <row r="42" spans="1:27" ht="16.5" x14ac:dyDescent="0.3">
      <c r="A42"/>
      <c r="B42" s="9">
        <v>2003</v>
      </c>
      <c r="C42" s="30">
        <f t="shared" si="0"/>
        <v>2850</v>
      </c>
      <c r="D42" s="11">
        <f t="shared" si="1"/>
        <v>895</v>
      </c>
      <c r="E42" s="12">
        <f t="shared" si="2"/>
        <v>383</v>
      </c>
      <c r="F42" s="12">
        <f t="shared" si="3"/>
        <v>519</v>
      </c>
      <c r="G42" s="12">
        <f t="shared" si="4"/>
        <v>852</v>
      </c>
      <c r="H42" s="12">
        <f t="shared" si="5"/>
        <v>159</v>
      </c>
      <c r="I42" s="13">
        <f t="shared" si="6"/>
        <v>42</v>
      </c>
      <c r="J42" s="10">
        <f t="shared" si="7"/>
        <v>2850</v>
      </c>
      <c r="K42" s="11">
        <v>358</v>
      </c>
      <c r="L42" s="12">
        <v>165</v>
      </c>
      <c r="M42" s="12">
        <v>111</v>
      </c>
      <c r="N42" s="12">
        <v>103</v>
      </c>
      <c r="O42" s="12">
        <v>71</v>
      </c>
      <c r="P42" s="12">
        <v>73</v>
      </c>
      <c r="Q42" s="12">
        <v>46</v>
      </c>
      <c r="R42" s="31"/>
      <c r="S42" s="12">
        <v>434</v>
      </c>
      <c r="T42" s="12">
        <v>159</v>
      </c>
      <c r="U42" s="12">
        <v>121</v>
      </c>
      <c r="V42" s="12">
        <v>189</v>
      </c>
      <c r="W42" s="12">
        <v>196</v>
      </c>
      <c r="X42" s="12">
        <v>252</v>
      </c>
      <c r="Y42" s="12">
        <v>281</v>
      </c>
      <c r="Z42" s="12">
        <v>249</v>
      </c>
      <c r="AA42" s="13">
        <v>42</v>
      </c>
    </row>
    <row r="43" spans="1:27" ht="16.5" x14ac:dyDescent="0.3">
      <c r="A43"/>
      <c r="B43" s="9">
        <v>2004</v>
      </c>
      <c r="C43" s="30">
        <f t="shared" si="0"/>
        <v>2888</v>
      </c>
      <c r="D43" s="11">
        <f t="shared" si="1"/>
        <v>918</v>
      </c>
      <c r="E43" s="12">
        <f t="shared" si="2"/>
        <v>386</v>
      </c>
      <c r="F43" s="12">
        <f t="shared" si="3"/>
        <v>522</v>
      </c>
      <c r="G43" s="12">
        <f t="shared" si="4"/>
        <v>860</v>
      </c>
      <c r="H43" s="12">
        <f t="shared" si="5"/>
        <v>160</v>
      </c>
      <c r="I43" s="13">
        <f t="shared" si="6"/>
        <v>42</v>
      </c>
      <c r="J43" s="10">
        <f t="shared" si="7"/>
        <v>2888</v>
      </c>
      <c r="K43" s="11">
        <v>362</v>
      </c>
      <c r="L43" s="12">
        <v>165</v>
      </c>
      <c r="M43" s="12">
        <v>115</v>
      </c>
      <c r="N43" s="12">
        <v>107</v>
      </c>
      <c r="O43" s="12">
        <v>75</v>
      </c>
      <c r="P43" s="12">
        <v>74</v>
      </c>
      <c r="Q43" s="12">
        <v>49</v>
      </c>
      <c r="R43" s="31"/>
      <c r="S43" s="12">
        <v>449</v>
      </c>
      <c r="T43" s="12">
        <v>160</v>
      </c>
      <c r="U43" s="12">
        <v>122</v>
      </c>
      <c r="V43" s="12">
        <v>190</v>
      </c>
      <c r="W43" s="12">
        <v>197</v>
      </c>
      <c r="X43" s="12">
        <v>250</v>
      </c>
      <c r="Y43" s="12">
        <v>282</v>
      </c>
      <c r="Z43" s="12">
        <v>249</v>
      </c>
      <c r="AA43" s="13">
        <v>42</v>
      </c>
    </row>
    <row r="44" spans="1:27" ht="16.5" x14ac:dyDescent="0.3">
      <c r="A44"/>
      <c r="B44" s="9">
        <v>2005</v>
      </c>
      <c r="C44" s="30">
        <f t="shared" si="0"/>
        <v>2935</v>
      </c>
      <c r="D44" s="11">
        <f t="shared" si="1"/>
        <v>949</v>
      </c>
      <c r="E44" s="12">
        <f t="shared" si="2"/>
        <v>386</v>
      </c>
      <c r="F44" s="12">
        <f t="shared" si="3"/>
        <v>524</v>
      </c>
      <c r="G44" s="12">
        <f t="shared" si="4"/>
        <v>873</v>
      </c>
      <c r="H44" s="12">
        <f t="shared" si="5"/>
        <v>161</v>
      </c>
      <c r="I44" s="13">
        <f t="shared" si="6"/>
        <v>42</v>
      </c>
      <c r="J44" s="10">
        <f t="shared" si="7"/>
        <v>2935</v>
      </c>
      <c r="K44" s="11">
        <v>363</v>
      </c>
      <c r="L44" s="12">
        <v>166</v>
      </c>
      <c r="M44" s="12">
        <v>118</v>
      </c>
      <c r="N44" s="12">
        <v>114</v>
      </c>
      <c r="O44" s="12">
        <v>75</v>
      </c>
      <c r="P44" s="12">
        <v>76</v>
      </c>
      <c r="Q44" s="12">
        <v>51</v>
      </c>
      <c r="R44" s="31"/>
      <c r="S44" s="12">
        <v>472</v>
      </c>
      <c r="T44" s="12">
        <v>161</v>
      </c>
      <c r="U44" s="12">
        <v>123</v>
      </c>
      <c r="V44" s="12">
        <v>187</v>
      </c>
      <c r="W44" s="12">
        <v>201</v>
      </c>
      <c r="X44" s="12">
        <v>248</v>
      </c>
      <c r="Y44" s="12">
        <v>283</v>
      </c>
      <c r="Z44" s="12">
        <v>255</v>
      </c>
      <c r="AA44" s="13">
        <v>42</v>
      </c>
    </row>
    <row r="45" spans="1:27" ht="16.5" x14ac:dyDescent="0.3">
      <c r="A45"/>
      <c r="B45" s="9">
        <v>2006</v>
      </c>
      <c r="C45" s="30">
        <f t="shared" si="0"/>
        <v>2999</v>
      </c>
      <c r="D45" s="11">
        <f t="shared" si="1"/>
        <v>987</v>
      </c>
      <c r="E45" s="12">
        <f t="shared" si="2"/>
        <v>395</v>
      </c>
      <c r="F45" s="12">
        <f t="shared" si="3"/>
        <v>532</v>
      </c>
      <c r="G45" s="12">
        <f t="shared" si="4"/>
        <v>882</v>
      </c>
      <c r="H45" s="12">
        <f t="shared" si="5"/>
        <v>161</v>
      </c>
      <c r="I45" s="13">
        <f t="shared" si="6"/>
        <v>42</v>
      </c>
      <c r="J45" s="10">
        <f t="shared" si="7"/>
        <v>2999</v>
      </c>
      <c r="K45" s="11">
        <v>367</v>
      </c>
      <c r="L45" s="12">
        <v>168</v>
      </c>
      <c r="M45" s="12">
        <v>120</v>
      </c>
      <c r="N45" s="12">
        <v>117</v>
      </c>
      <c r="O45" s="12">
        <v>79</v>
      </c>
      <c r="P45" s="12">
        <v>84</v>
      </c>
      <c r="Q45" s="12">
        <v>52</v>
      </c>
      <c r="R45" s="31"/>
      <c r="S45" s="12">
        <v>503</v>
      </c>
      <c r="T45" s="12">
        <v>161</v>
      </c>
      <c r="U45" s="12">
        <v>123</v>
      </c>
      <c r="V45" s="12">
        <v>188</v>
      </c>
      <c r="W45" s="12">
        <v>204</v>
      </c>
      <c r="X45" s="12">
        <v>249</v>
      </c>
      <c r="Y45" s="12">
        <v>284</v>
      </c>
      <c r="Z45" s="12">
        <v>258</v>
      </c>
      <c r="AA45" s="13">
        <v>42</v>
      </c>
    </row>
    <row r="46" spans="1:27" ht="16.5" x14ac:dyDescent="0.3">
      <c r="A46"/>
      <c r="B46" s="9">
        <v>2007</v>
      </c>
      <c r="C46" s="30">
        <f t="shared" si="0"/>
        <v>3032</v>
      </c>
      <c r="D46" s="11">
        <f t="shared" si="1"/>
        <v>1003</v>
      </c>
      <c r="E46" s="12">
        <f t="shared" si="2"/>
        <v>400</v>
      </c>
      <c r="F46" s="12">
        <f t="shared" si="3"/>
        <v>534</v>
      </c>
      <c r="G46" s="12">
        <f t="shared" si="4"/>
        <v>889</v>
      </c>
      <c r="H46" s="12">
        <f t="shared" si="5"/>
        <v>164</v>
      </c>
      <c r="I46" s="13">
        <f t="shared" si="6"/>
        <v>42</v>
      </c>
      <c r="J46" s="10">
        <f t="shared" si="7"/>
        <v>3032</v>
      </c>
      <c r="K46" s="11">
        <v>368</v>
      </c>
      <c r="L46" s="12">
        <v>170</v>
      </c>
      <c r="M46" s="12">
        <v>120</v>
      </c>
      <c r="N46" s="12">
        <v>119</v>
      </c>
      <c r="O46" s="12">
        <v>81</v>
      </c>
      <c r="P46" s="12">
        <v>85</v>
      </c>
      <c r="Q46" s="12">
        <v>56</v>
      </c>
      <c r="R46" s="31"/>
      <c r="S46" s="12">
        <v>516</v>
      </c>
      <c r="T46" s="12">
        <v>164</v>
      </c>
      <c r="U46" s="12">
        <v>127</v>
      </c>
      <c r="V46" s="12">
        <v>188</v>
      </c>
      <c r="W46" s="12">
        <v>203</v>
      </c>
      <c r="X46" s="12">
        <v>250</v>
      </c>
      <c r="Y46" s="12">
        <v>281</v>
      </c>
      <c r="Z46" s="12">
        <v>262</v>
      </c>
      <c r="AA46" s="13">
        <v>42</v>
      </c>
    </row>
    <row r="47" spans="1:27" ht="16.5" x14ac:dyDescent="0.3">
      <c r="A47"/>
      <c r="B47" s="9">
        <v>2008</v>
      </c>
      <c r="C47" s="30">
        <f t="shared" si="0"/>
        <v>3077</v>
      </c>
      <c r="D47" s="11">
        <f t="shared" si="1"/>
        <v>1037</v>
      </c>
      <c r="E47" s="12">
        <f t="shared" si="2"/>
        <v>405</v>
      </c>
      <c r="F47" s="12">
        <f t="shared" si="3"/>
        <v>535</v>
      </c>
      <c r="G47" s="12">
        <f t="shared" si="4"/>
        <v>894</v>
      </c>
      <c r="H47" s="12">
        <f t="shared" si="5"/>
        <v>164</v>
      </c>
      <c r="I47" s="13">
        <f t="shared" si="6"/>
        <v>42</v>
      </c>
      <c r="J47" s="10">
        <f t="shared" si="7"/>
        <v>3077</v>
      </c>
      <c r="K47" s="11">
        <v>369</v>
      </c>
      <c r="L47" s="12">
        <v>170</v>
      </c>
      <c r="M47" s="12">
        <v>122</v>
      </c>
      <c r="N47" s="12">
        <v>123</v>
      </c>
      <c r="O47" s="12">
        <v>81</v>
      </c>
      <c r="P47" s="12">
        <v>86</v>
      </c>
      <c r="Q47" s="12">
        <v>60</v>
      </c>
      <c r="R47" s="31"/>
      <c r="S47" s="12">
        <v>545</v>
      </c>
      <c r="T47" s="12">
        <v>164</v>
      </c>
      <c r="U47" s="12">
        <v>128</v>
      </c>
      <c r="V47" s="12">
        <v>191</v>
      </c>
      <c r="W47" s="12">
        <v>204</v>
      </c>
      <c r="X47" s="12">
        <v>250</v>
      </c>
      <c r="Y47" s="12">
        <v>281</v>
      </c>
      <c r="Z47" s="12">
        <v>261</v>
      </c>
      <c r="AA47" s="13">
        <v>42</v>
      </c>
    </row>
    <row r="48" spans="1:27" ht="17.25" thickBot="1" x14ac:dyDescent="0.35">
      <c r="A48"/>
      <c r="B48" s="14">
        <v>2009</v>
      </c>
      <c r="C48" s="32">
        <f t="shared" si="0"/>
        <v>3106</v>
      </c>
      <c r="D48" s="16">
        <f t="shared" si="1"/>
        <v>1057</v>
      </c>
      <c r="E48" s="17">
        <f t="shared" si="2"/>
        <v>409</v>
      </c>
      <c r="F48" s="17">
        <f t="shared" si="3"/>
        <v>535</v>
      </c>
      <c r="G48" s="17">
        <f t="shared" si="4"/>
        <v>899</v>
      </c>
      <c r="H48" s="17">
        <f t="shared" si="5"/>
        <v>164</v>
      </c>
      <c r="I48" s="18">
        <f t="shared" si="6"/>
        <v>42</v>
      </c>
      <c r="J48" s="15">
        <f t="shared" si="7"/>
        <v>3106</v>
      </c>
      <c r="K48" s="16">
        <v>374</v>
      </c>
      <c r="L48" s="17">
        <v>172</v>
      </c>
      <c r="M48" s="17">
        <v>123</v>
      </c>
      <c r="N48" s="17">
        <v>126</v>
      </c>
      <c r="O48" s="17">
        <v>84</v>
      </c>
      <c r="P48" s="17">
        <v>86</v>
      </c>
      <c r="Q48" s="17">
        <v>61</v>
      </c>
      <c r="R48" s="33"/>
      <c r="S48" s="17">
        <v>557</v>
      </c>
      <c r="T48" s="17">
        <v>164</v>
      </c>
      <c r="U48" s="17">
        <v>131</v>
      </c>
      <c r="V48" s="17">
        <v>192</v>
      </c>
      <c r="W48" s="17">
        <v>204</v>
      </c>
      <c r="X48" s="17">
        <v>247</v>
      </c>
      <c r="Y48" s="17">
        <v>278</v>
      </c>
      <c r="Z48" s="17">
        <v>265</v>
      </c>
      <c r="AA48" s="18">
        <v>42</v>
      </c>
    </row>
    <row r="49" spans="1:27" ht="16.5" x14ac:dyDescent="0.3">
      <c r="A49"/>
      <c r="B49" s="19">
        <v>2010</v>
      </c>
      <c r="C49" s="34">
        <f t="shared" si="0"/>
        <v>3130</v>
      </c>
      <c r="D49" s="21">
        <f t="shared" si="1"/>
        <v>1078</v>
      </c>
      <c r="E49" s="22">
        <f t="shared" si="2"/>
        <v>408</v>
      </c>
      <c r="F49" s="22">
        <f t="shared" si="3"/>
        <v>538</v>
      </c>
      <c r="G49" s="22">
        <f t="shared" si="4"/>
        <v>901</v>
      </c>
      <c r="H49" s="22">
        <f t="shared" si="5"/>
        <v>163</v>
      </c>
      <c r="I49" s="23">
        <f t="shared" si="6"/>
        <v>42</v>
      </c>
      <c r="J49" s="20">
        <f t="shared" si="7"/>
        <v>3130</v>
      </c>
      <c r="K49" s="21">
        <v>376</v>
      </c>
      <c r="L49" s="22">
        <v>171</v>
      </c>
      <c r="M49" s="22">
        <v>123</v>
      </c>
      <c r="N49" s="22">
        <v>128</v>
      </c>
      <c r="O49" s="22">
        <v>85</v>
      </c>
      <c r="P49" s="22">
        <v>86</v>
      </c>
      <c r="Q49" s="22">
        <v>61</v>
      </c>
      <c r="R49" s="35"/>
      <c r="S49" s="22">
        <v>574</v>
      </c>
      <c r="T49" s="22">
        <v>163</v>
      </c>
      <c r="U49" s="22">
        <v>132</v>
      </c>
      <c r="V49" s="22">
        <v>190</v>
      </c>
      <c r="W49" s="22">
        <v>206</v>
      </c>
      <c r="X49" s="22">
        <v>247</v>
      </c>
      <c r="Y49" s="22">
        <v>278</v>
      </c>
      <c r="Z49" s="22">
        <v>268</v>
      </c>
      <c r="AA49" s="23">
        <v>42</v>
      </c>
    </row>
    <row r="50" spans="1:27" ht="16.5" x14ac:dyDescent="0.3">
      <c r="A50"/>
      <c r="B50" s="9">
        <v>2011</v>
      </c>
      <c r="C50" s="30">
        <f t="shared" si="0"/>
        <v>3153</v>
      </c>
      <c r="D50" s="11">
        <f t="shared" si="1"/>
        <v>1094</v>
      </c>
      <c r="E50" s="12">
        <f t="shared" si="2"/>
        <v>410</v>
      </c>
      <c r="F50" s="12">
        <f t="shared" si="3"/>
        <v>540</v>
      </c>
      <c r="G50" s="12">
        <f t="shared" si="4"/>
        <v>903</v>
      </c>
      <c r="H50" s="12">
        <f t="shared" si="5"/>
        <v>163</v>
      </c>
      <c r="I50" s="13">
        <f t="shared" si="6"/>
        <v>43</v>
      </c>
      <c r="J50" s="10">
        <f t="shared" si="7"/>
        <v>3153</v>
      </c>
      <c r="K50" s="11">
        <v>377</v>
      </c>
      <c r="L50" s="12">
        <v>171</v>
      </c>
      <c r="M50" s="12">
        <v>123</v>
      </c>
      <c r="N50" s="12">
        <v>131</v>
      </c>
      <c r="O50" s="12">
        <v>86</v>
      </c>
      <c r="P50" s="12">
        <v>87</v>
      </c>
      <c r="Q50" s="12">
        <v>61</v>
      </c>
      <c r="R50" s="31"/>
      <c r="S50" s="12">
        <v>586</v>
      </c>
      <c r="T50" s="12">
        <v>163</v>
      </c>
      <c r="U50" s="12">
        <v>131</v>
      </c>
      <c r="V50" s="12">
        <v>192</v>
      </c>
      <c r="W50" s="12">
        <v>208</v>
      </c>
      <c r="X50" s="12">
        <v>246</v>
      </c>
      <c r="Y50" s="12">
        <v>279</v>
      </c>
      <c r="Z50" s="12">
        <v>269</v>
      </c>
      <c r="AA50" s="13">
        <v>43</v>
      </c>
    </row>
    <row r="51" spans="1:27" ht="16.5" x14ac:dyDescent="0.3">
      <c r="A51"/>
      <c r="B51" s="9">
        <v>2012</v>
      </c>
      <c r="C51" s="30">
        <f t="shared" si="0"/>
        <v>3162</v>
      </c>
      <c r="D51" s="11">
        <f t="shared" si="1"/>
        <v>1106</v>
      </c>
      <c r="E51" s="12">
        <f t="shared" si="2"/>
        <v>411</v>
      </c>
      <c r="F51" s="12">
        <f t="shared" si="3"/>
        <v>540</v>
      </c>
      <c r="G51" s="12">
        <f t="shared" si="4"/>
        <v>899</v>
      </c>
      <c r="H51" s="12">
        <f t="shared" si="5"/>
        <v>163</v>
      </c>
      <c r="I51" s="13">
        <f t="shared" si="6"/>
        <v>43</v>
      </c>
      <c r="J51" s="10">
        <f t="shared" si="7"/>
        <v>3162</v>
      </c>
      <c r="K51" s="11">
        <v>379</v>
      </c>
      <c r="L51" s="12">
        <v>170</v>
      </c>
      <c r="M51" s="12">
        <v>123</v>
      </c>
      <c r="N51" s="12">
        <v>133</v>
      </c>
      <c r="O51" s="12">
        <v>86</v>
      </c>
      <c r="P51" s="12">
        <v>88</v>
      </c>
      <c r="Q51" s="12">
        <v>61</v>
      </c>
      <c r="R51" s="31"/>
      <c r="S51" s="12">
        <v>594</v>
      </c>
      <c r="T51" s="12">
        <v>163</v>
      </c>
      <c r="U51" s="12">
        <v>130</v>
      </c>
      <c r="V51" s="12">
        <v>193</v>
      </c>
      <c r="W51" s="12">
        <v>208</v>
      </c>
      <c r="X51" s="12">
        <v>246</v>
      </c>
      <c r="Y51" s="12">
        <v>279</v>
      </c>
      <c r="Z51" s="12">
        <v>266</v>
      </c>
      <c r="AA51" s="13">
        <v>43</v>
      </c>
    </row>
    <row r="52" spans="1:27" ht="16.5" x14ac:dyDescent="0.3">
      <c r="A52"/>
      <c r="B52" s="9">
        <v>2013</v>
      </c>
      <c r="C52" s="30">
        <v>3173</v>
      </c>
      <c r="D52" s="11">
        <f t="shared" si="1"/>
        <v>1114</v>
      </c>
      <c r="E52" s="12">
        <f>P52+U52+V52+R52</f>
        <v>412</v>
      </c>
      <c r="F52" s="12">
        <f t="shared" si="3"/>
        <v>542</v>
      </c>
      <c r="G52" s="12">
        <f t="shared" si="4"/>
        <v>898</v>
      </c>
      <c r="H52" s="12">
        <f t="shared" si="5"/>
        <v>163</v>
      </c>
      <c r="I52" s="13">
        <f t="shared" si="6"/>
        <v>44</v>
      </c>
      <c r="J52" s="10">
        <v>3173</v>
      </c>
      <c r="K52" s="11">
        <v>382</v>
      </c>
      <c r="L52" s="12">
        <v>170</v>
      </c>
      <c r="M52" s="12">
        <v>123</v>
      </c>
      <c r="N52" s="12">
        <v>133</v>
      </c>
      <c r="O52" s="12">
        <v>87</v>
      </c>
      <c r="P52" s="12">
        <v>88</v>
      </c>
      <c r="Q52" s="12">
        <v>61</v>
      </c>
      <c r="R52" s="12">
        <v>10</v>
      </c>
      <c r="S52" s="12">
        <v>599</v>
      </c>
      <c r="T52" s="12">
        <v>163</v>
      </c>
      <c r="U52" s="12">
        <v>127</v>
      </c>
      <c r="V52" s="12">
        <v>187</v>
      </c>
      <c r="W52" s="12">
        <v>208</v>
      </c>
      <c r="X52" s="12">
        <v>247</v>
      </c>
      <c r="Y52" s="12">
        <v>277</v>
      </c>
      <c r="Z52" s="12">
        <v>267</v>
      </c>
      <c r="AA52" s="13">
        <v>44</v>
      </c>
    </row>
    <row r="53" spans="1:27" ht="16.5" x14ac:dyDescent="0.3">
      <c r="A53"/>
      <c r="B53" s="9">
        <v>2014</v>
      </c>
      <c r="C53" s="30">
        <v>3186</v>
      </c>
      <c r="D53" s="11">
        <v>1120</v>
      </c>
      <c r="E53" s="12">
        <v>415</v>
      </c>
      <c r="F53" s="12">
        <v>546</v>
      </c>
      <c r="G53" s="12">
        <v>899</v>
      </c>
      <c r="H53" s="12">
        <v>162</v>
      </c>
      <c r="I53" s="13">
        <v>44</v>
      </c>
      <c r="J53" s="10">
        <v>3186</v>
      </c>
      <c r="K53" s="11">
        <v>383</v>
      </c>
      <c r="L53" s="12">
        <v>171</v>
      </c>
      <c r="M53" s="12">
        <v>124</v>
      </c>
      <c r="N53" s="12">
        <v>133</v>
      </c>
      <c r="O53" s="12">
        <v>88</v>
      </c>
      <c r="P53" s="12">
        <v>88</v>
      </c>
      <c r="Q53" s="12">
        <v>62</v>
      </c>
      <c r="R53" s="12">
        <v>13</v>
      </c>
      <c r="S53" s="12">
        <v>604</v>
      </c>
      <c r="T53" s="12">
        <v>162</v>
      </c>
      <c r="U53" s="12">
        <v>128</v>
      </c>
      <c r="V53" s="12">
        <v>186</v>
      </c>
      <c r="W53" s="12">
        <v>209</v>
      </c>
      <c r="X53" s="12">
        <v>249</v>
      </c>
      <c r="Y53" s="12">
        <v>275</v>
      </c>
      <c r="Z53" s="12">
        <v>267</v>
      </c>
      <c r="AA53" s="13">
        <v>44</v>
      </c>
    </row>
    <row r="54" spans="1:27" ht="16.5" x14ac:dyDescent="0.3">
      <c r="A54"/>
      <c r="B54" s="9">
        <v>2015</v>
      </c>
      <c r="C54" s="30">
        <v>3204</v>
      </c>
      <c r="D54" s="11">
        <f>K54+N54+S54</f>
        <v>1131</v>
      </c>
      <c r="E54" s="12">
        <f>P54+R54+U54+V54</f>
        <v>419</v>
      </c>
      <c r="F54" s="12">
        <f>O54+W54+X54</f>
        <v>548</v>
      </c>
      <c r="G54" s="12">
        <f>L54+M54+Q54+Y54+Z54</f>
        <v>899</v>
      </c>
      <c r="H54" s="12">
        <f>T54</f>
        <v>162</v>
      </c>
      <c r="I54" s="13">
        <f>AA54</f>
        <v>45</v>
      </c>
      <c r="J54" s="10">
        <v>3204</v>
      </c>
      <c r="K54" s="11">
        <v>384</v>
      </c>
      <c r="L54" s="12">
        <v>172</v>
      </c>
      <c r="M54" s="12">
        <v>124</v>
      </c>
      <c r="N54" s="12">
        <v>134</v>
      </c>
      <c r="O54" s="12">
        <v>89</v>
      </c>
      <c r="P54" s="12">
        <v>88</v>
      </c>
      <c r="Q54" s="12">
        <v>62</v>
      </c>
      <c r="R54" s="12">
        <v>17</v>
      </c>
      <c r="S54" s="12">
        <v>613</v>
      </c>
      <c r="T54" s="12">
        <v>162</v>
      </c>
      <c r="U54" s="12">
        <v>128</v>
      </c>
      <c r="V54" s="12">
        <v>186</v>
      </c>
      <c r="W54" s="12">
        <v>209</v>
      </c>
      <c r="X54" s="12">
        <v>250</v>
      </c>
      <c r="Y54" s="12">
        <v>275</v>
      </c>
      <c r="Z54" s="12">
        <v>266</v>
      </c>
      <c r="AA54" s="13">
        <v>45</v>
      </c>
    </row>
    <row r="55" spans="1:27" ht="16.5" x14ac:dyDescent="0.3">
      <c r="A55"/>
      <c r="B55" s="9">
        <v>2016</v>
      </c>
      <c r="C55" s="30">
        <v>3209</v>
      </c>
      <c r="D55" s="11">
        <f t="shared" ref="D55:D56" si="8">K55+N55+S55</f>
        <v>1137</v>
      </c>
      <c r="E55" s="12">
        <f t="shared" ref="E55:E56" si="9">P55+R55+U55+V55</f>
        <v>420</v>
      </c>
      <c r="F55" s="12">
        <f t="shared" ref="F55:F56" si="10">O55+W55+X55</f>
        <v>549</v>
      </c>
      <c r="G55" s="12">
        <f t="shared" ref="G55:G56" si="11">L55+M55+Q55+Y55+Z55</f>
        <v>896</v>
      </c>
      <c r="H55" s="12">
        <f t="shared" ref="H55:H56" si="12">T55</f>
        <v>162</v>
      </c>
      <c r="I55" s="13">
        <f t="shared" ref="I55:I56" si="13">AA55</f>
        <v>45</v>
      </c>
      <c r="J55" s="10">
        <v>3209</v>
      </c>
      <c r="K55" s="11">
        <v>384</v>
      </c>
      <c r="L55" s="12">
        <v>172</v>
      </c>
      <c r="M55" s="12">
        <v>125</v>
      </c>
      <c r="N55" s="12">
        <v>134</v>
      </c>
      <c r="O55" s="12">
        <v>90</v>
      </c>
      <c r="P55" s="12">
        <v>88</v>
      </c>
      <c r="Q55" s="12">
        <v>63</v>
      </c>
      <c r="R55" s="12">
        <v>18</v>
      </c>
      <c r="S55" s="12">
        <v>619</v>
      </c>
      <c r="T55" s="12">
        <v>162</v>
      </c>
      <c r="U55" s="12">
        <v>128</v>
      </c>
      <c r="V55" s="12">
        <v>186</v>
      </c>
      <c r="W55" s="12">
        <v>209</v>
      </c>
      <c r="X55" s="12">
        <v>250</v>
      </c>
      <c r="Y55" s="12">
        <v>271</v>
      </c>
      <c r="Z55" s="12">
        <v>265</v>
      </c>
      <c r="AA55" s="13">
        <v>45</v>
      </c>
    </row>
    <row r="56" spans="1:27" ht="16.5" x14ac:dyDescent="0.3">
      <c r="A56"/>
      <c r="B56" s="9">
        <v>2017</v>
      </c>
      <c r="C56" s="30">
        <v>3213</v>
      </c>
      <c r="D56" s="11">
        <f t="shared" si="8"/>
        <v>1143</v>
      </c>
      <c r="E56" s="12">
        <f t="shared" si="9"/>
        <v>424</v>
      </c>
      <c r="F56" s="12">
        <f t="shared" si="10"/>
        <v>548</v>
      </c>
      <c r="G56" s="12">
        <f t="shared" si="11"/>
        <v>889</v>
      </c>
      <c r="H56" s="12">
        <f t="shared" si="12"/>
        <v>164</v>
      </c>
      <c r="I56" s="13">
        <f t="shared" si="13"/>
        <v>45</v>
      </c>
      <c r="J56" s="10">
        <v>3213</v>
      </c>
      <c r="K56" s="11">
        <v>384</v>
      </c>
      <c r="L56" s="12">
        <v>174</v>
      </c>
      <c r="M56" s="12">
        <v>125</v>
      </c>
      <c r="N56" s="12">
        <v>134</v>
      </c>
      <c r="O56" s="12">
        <v>90</v>
      </c>
      <c r="P56" s="12">
        <v>88</v>
      </c>
      <c r="Q56" s="12">
        <v>63</v>
      </c>
      <c r="R56" s="12">
        <v>22</v>
      </c>
      <c r="S56" s="12">
        <v>625</v>
      </c>
      <c r="T56" s="12">
        <v>164</v>
      </c>
      <c r="U56" s="12">
        <v>127</v>
      </c>
      <c r="V56" s="12">
        <v>187</v>
      </c>
      <c r="W56" s="12">
        <v>209</v>
      </c>
      <c r="X56" s="12">
        <v>249</v>
      </c>
      <c r="Y56" s="12">
        <v>262</v>
      </c>
      <c r="Z56" s="12">
        <v>265</v>
      </c>
      <c r="AA56" s="13">
        <v>45</v>
      </c>
    </row>
    <row r="57" spans="1:27" ht="16.5" x14ac:dyDescent="0.3">
      <c r="A57"/>
      <c r="B57" s="9">
        <v>2018</v>
      </c>
      <c r="C57" s="30">
        <f>SUM(D57:I57)</f>
        <v>3214</v>
      </c>
      <c r="D57" s="11">
        <v>1146</v>
      </c>
      <c r="E57" s="12">
        <v>425</v>
      </c>
      <c r="F57" s="12">
        <v>547</v>
      </c>
      <c r="G57" s="12">
        <v>888</v>
      </c>
      <c r="H57" s="12">
        <v>163</v>
      </c>
      <c r="I57" s="13">
        <v>45</v>
      </c>
      <c r="J57" s="10">
        <f>SUM(K57:AA57)</f>
        <v>3214</v>
      </c>
      <c r="K57" s="11">
        <v>385</v>
      </c>
      <c r="L57" s="12">
        <v>174</v>
      </c>
      <c r="M57" s="12">
        <v>125</v>
      </c>
      <c r="N57" s="12">
        <v>134</v>
      </c>
      <c r="O57" s="12">
        <v>90</v>
      </c>
      <c r="P57" s="12">
        <v>88</v>
      </c>
      <c r="Q57" s="12">
        <v>63</v>
      </c>
      <c r="R57" s="12">
        <v>23</v>
      </c>
      <c r="S57" s="12">
        <v>627</v>
      </c>
      <c r="T57" s="12">
        <v>163</v>
      </c>
      <c r="U57" s="12">
        <v>127</v>
      </c>
      <c r="V57" s="12">
        <v>187</v>
      </c>
      <c r="W57" s="12">
        <v>209</v>
      </c>
      <c r="X57" s="12">
        <v>248</v>
      </c>
      <c r="Y57" s="12">
        <v>262</v>
      </c>
      <c r="Z57" s="12">
        <v>264</v>
      </c>
      <c r="AA57" s="13">
        <v>45</v>
      </c>
    </row>
    <row r="58" spans="1:27" ht="17.25" thickBot="1" x14ac:dyDescent="0.35">
      <c r="A58"/>
      <c r="B58" s="14">
        <v>2019</v>
      </c>
      <c r="C58" s="32">
        <f>SUM(D58:I58)</f>
        <v>3214</v>
      </c>
      <c r="D58" s="16">
        <v>1151</v>
      </c>
      <c r="E58" s="17">
        <v>424</v>
      </c>
      <c r="F58" s="17">
        <v>547</v>
      </c>
      <c r="G58" s="17">
        <v>885</v>
      </c>
      <c r="H58" s="17">
        <v>162</v>
      </c>
      <c r="I58" s="18">
        <v>45</v>
      </c>
      <c r="J58" s="15">
        <f>SUM(K58:AA58)</f>
        <v>3214</v>
      </c>
      <c r="K58" s="16">
        <v>386</v>
      </c>
      <c r="L58" s="17">
        <v>172</v>
      </c>
      <c r="M58" s="17">
        <v>125</v>
      </c>
      <c r="N58" s="17">
        <v>135</v>
      </c>
      <c r="O58" s="17">
        <v>90</v>
      </c>
      <c r="P58" s="17">
        <v>88</v>
      </c>
      <c r="Q58" s="17">
        <v>63</v>
      </c>
      <c r="R58" s="17">
        <v>24</v>
      </c>
      <c r="S58" s="17">
        <v>630</v>
      </c>
      <c r="T58" s="17">
        <v>162</v>
      </c>
      <c r="U58" s="17">
        <v>126</v>
      </c>
      <c r="V58" s="17">
        <v>186</v>
      </c>
      <c r="W58" s="17">
        <v>209</v>
      </c>
      <c r="X58" s="17">
        <v>248</v>
      </c>
      <c r="Y58" s="17">
        <v>262</v>
      </c>
      <c r="Z58" s="17">
        <v>263</v>
      </c>
      <c r="AA58" s="18">
        <v>45</v>
      </c>
    </row>
    <row r="59" spans="1:27" ht="16.5" x14ac:dyDescent="0.3">
      <c r="A59"/>
      <c r="B59" s="24">
        <v>2020</v>
      </c>
      <c r="C59" s="36">
        <f>SUM(D59:I59)</f>
        <v>3223</v>
      </c>
      <c r="D59" s="26">
        <v>1161</v>
      </c>
      <c r="E59" s="27">
        <v>423</v>
      </c>
      <c r="F59" s="27">
        <v>550</v>
      </c>
      <c r="G59" s="27">
        <v>881</v>
      </c>
      <c r="H59" s="27">
        <v>163</v>
      </c>
      <c r="I59" s="28">
        <v>45</v>
      </c>
      <c r="J59" s="25">
        <f>SUM(K59:AA59)</f>
        <v>3223</v>
      </c>
      <c r="K59" s="26">
        <v>387</v>
      </c>
      <c r="L59" s="27">
        <v>170</v>
      </c>
      <c r="M59" s="27">
        <v>124</v>
      </c>
      <c r="N59" s="27">
        <v>136</v>
      </c>
      <c r="O59" s="27">
        <v>91</v>
      </c>
      <c r="P59" s="27">
        <v>88</v>
      </c>
      <c r="Q59" s="27">
        <v>64</v>
      </c>
      <c r="R59" s="27">
        <v>24</v>
      </c>
      <c r="S59" s="27">
        <v>638</v>
      </c>
      <c r="T59" s="27">
        <v>163</v>
      </c>
      <c r="U59" s="27">
        <v>127</v>
      </c>
      <c r="V59" s="27">
        <v>184</v>
      </c>
      <c r="W59" s="27">
        <v>210</v>
      </c>
      <c r="X59" s="27">
        <v>249</v>
      </c>
      <c r="Y59" s="27">
        <v>259</v>
      </c>
      <c r="Z59" s="27">
        <v>264</v>
      </c>
      <c r="AA59" s="28">
        <v>45</v>
      </c>
    </row>
    <row r="60" spans="1:27" ht="16.5" x14ac:dyDescent="0.3">
      <c r="A60"/>
      <c r="B60" s="9">
        <v>2021</v>
      </c>
      <c r="C60" s="30">
        <f>SUM(D60:I60)</f>
        <v>3245</v>
      </c>
      <c r="D60" s="11">
        <v>1174</v>
      </c>
      <c r="E60" s="12">
        <v>426</v>
      </c>
      <c r="F60" s="12">
        <v>551</v>
      </c>
      <c r="G60" s="12">
        <v>886</v>
      </c>
      <c r="H60" s="12">
        <v>163</v>
      </c>
      <c r="I60" s="13">
        <v>45</v>
      </c>
      <c r="J60" s="10">
        <f>SUM(K60:AA60)</f>
        <v>3245</v>
      </c>
      <c r="K60" s="11">
        <v>389</v>
      </c>
      <c r="L60" s="12">
        <v>171</v>
      </c>
      <c r="M60" s="12">
        <v>125</v>
      </c>
      <c r="N60" s="12">
        <v>139</v>
      </c>
      <c r="O60" s="12">
        <v>91</v>
      </c>
      <c r="P60" s="12">
        <v>88</v>
      </c>
      <c r="Q60" s="12">
        <v>64</v>
      </c>
      <c r="R60" s="12">
        <v>26</v>
      </c>
      <c r="S60" s="12">
        <v>646</v>
      </c>
      <c r="T60" s="12">
        <v>163</v>
      </c>
      <c r="U60" s="12">
        <v>128</v>
      </c>
      <c r="V60" s="12">
        <v>184</v>
      </c>
      <c r="W60" s="12">
        <v>210</v>
      </c>
      <c r="X60" s="12">
        <v>250</v>
      </c>
      <c r="Y60" s="12">
        <v>261</v>
      </c>
      <c r="Z60" s="12">
        <v>265</v>
      </c>
      <c r="AA60" s="13">
        <v>45</v>
      </c>
    </row>
    <row r="61" spans="1:27" ht="16.5" x14ac:dyDescent="0.3">
      <c r="A61"/>
      <c r="B61" s="9">
        <v>2022</v>
      </c>
      <c r="C61" s="30">
        <f>SUM(D61:I61)</f>
        <v>3258</v>
      </c>
      <c r="D61" s="11">
        <v>1185</v>
      </c>
      <c r="E61" s="12">
        <v>429</v>
      </c>
      <c r="F61" s="12">
        <v>553</v>
      </c>
      <c r="G61" s="12">
        <v>885</v>
      </c>
      <c r="H61" s="12">
        <v>161</v>
      </c>
      <c r="I61" s="13">
        <v>45</v>
      </c>
      <c r="J61" s="10">
        <f>SUM(K61:AA61)</f>
        <v>3258</v>
      </c>
      <c r="K61" s="11">
        <v>390</v>
      </c>
      <c r="L61" s="12">
        <v>170</v>
      </c>
      <c r="M61" s="12">
        <v>125</v>
      </c>
      <c r="N61" s="12">
        <v>142</v>
      </c>
      <c r="O61" s="12">
        <v>92</v>
      </c>
      <c r="P61" s="12">
        <v>89</v>
      </c>
      <c r="Q61" s="12">
        <v>64</v>
      </c>
      <c r="R61" s="12">
        <v>27</v>
      </c>
      <c r="S61" s="12">
        <v>653</v>
      </c>
      <c r="T61" s="12">
        <v>161</v>
      </c>
      <c r="U61" s="12">
        <v>128</v>
      </c>
      <c r="V61" s="12">
        <v>185</v>
      </c>
      <c r="W61" s="12">
        <v>211</v>
      </c>
      <c r="X61" s="12">
        <v>250</v>
      </c>
      <c r="Y61" s="12">
        <v>261</v>
      </c>
      <c r="Z61" s="12">
        <v>265</v>
      </c>
      <c r="AA61" s="13">
        <v>45</v>
      </c>
    </row>
    <row r="62" spans="1:27" ht="16.5" x14ac:dyDescent="0.3">
      <c r="A62"/>
      <c r="B62" s="9">
        <v>2023</v>
      </c>
      <c r="C62" s="30">
        <f>SUM(D62:I62)</f>
        <v>3265</v>
      </c>
      <c r="D62" s="11">
        <v>1194</v>
      </c>
      <c r="E62" s="12">
        <v>429</v>
      </c>
      <c r="F62" s="12">
        <v>552</v>
      </c>
      <c r="G62" s="12">
        <v>885</v>
      </c>
      <c r="H62" s="12">
        <v>160</v>
      </c>
      <c r="I62" s="13">
        <v>45</v>
      </c>
      <c r="J62" s="10">
        <f>SUM(K62:AA62)</f>
        <v>3265</v>
      </c>
      <c r="K62" s="11">
        <v>390</v>
      </c>
      <c r="L62" s="12">
        <v>170</v>
      </c>
      <c r="M62" s="12">
        <v>124</v>
      </c>
      <c r="N62" s="12">
        <v>143</v>
      </c>
      <c r="O62" s="12">
        <v>91</v>
      </c>
      <c r="P62" s="12">
        <v>89</v>
      </c>
      <c r="Q62" s="12">
        <v>64</v>
      </c>
      <c r="R62" s="12">
        <v>27</v>
      </c>
      <c r="S62" s="12">
        <v>661</v>
      </c>
      <c r="T62" s="12">
        <v>160</v>
      </c>
      <c r="U62" s="12">
        <v>128</v>
      </c>
      <c r="V62" s="12">
        <v>185</v>
      </c>
      <c r="W62" s="12">
        <v>211</v>
      </c>
      <c r="X62" s="12">
        <v>250</v>
      </c>
      <c r="Y62" s="12">
        <v>261</v>
      </c>
      <c r="Z62" s="12">
        <v>266</v>
      </c>
      <c r="AA62" s="13">
        <v>45</v>
      </c>
    </row>
    <row r="63" spans="1:27" ht="16.5" x14ac:dyDescent="0.3">
      <c r="A63"/>
      <c r="B63" s="96" t="s">
        <v>51</v>
      </c>
      <c r="C63" s="88"/>
      <c r="D63" s="88"/>
      <c r="E63" s="88"/>
      <c r="F63" s="88"/>
      <c r="G63" s="89"/>
      <c r="H63" s="85"/>
      <c r="I63" s="85"/>
      <c r="J63" s="85"/>
    </row>
    <row r="64" spans="1:27" ht="13.5" x14ac:dyDescent="0.3">
      <c r="B64" s="87" t="s">
        <v>48</v>
      </c>
      <c r="C64" s="85"/>
      <c r="D64" s="85"/>
      <c r="E64" s="85"/>
      <c r="F64" s="85"/>
      <c r="G64" s="85"/>
      <c r="H64" s="85"/>
      <c r="I64" s="85"/>
      <c r="J64" s="85"/>
    </row>
    <row r="65" spans="2:2" ht="13.5" x14ac:dyDescent="0.3">
      <c r="B65" s="118" t="s">
        <v>53</v>
      </c>
    </row>
  </sheetData>
  <mergeCells count="2">
    <mergeCell ref="C2:I2"/>
    <mergeCell ref="J2:AA2"/>
  </mergeCells>
  <phoneticPr fontId="2" type="noConversion"/>
  <conditionalFormatting sqref="D4:AA62">
    <cfRule type="cellIs" dxfId="44" priority="42" operator="equal">
      <formula>1577</formula>
    </cfRule>
    <cfRule type="cellIs" dxfId="43" priority="43" operator="equal">
      <formula>1577</formula>
    </cfRule>
  </conditionalFormatting>
  <conditionalFormatting sqref="D4:AA62">
    <cfRule type="cellIs" dxfId="42" priority="44" operator="equal">
      <formula>1577</formula>
    </cfRule>
  </conditionalFormatting>
  <conditionalFormatting sqref="D4:AA62">
    <cfRule type="cellIs" dxfId="41" priority="45" operator="equal">
      <formula>1609</formula>
    </cfRule>
  </conditionalFormatting>
  <conditionalFormatting sqref="D4:AA62">
    <cfRule type="cellIs" dxfId="40" priority="46" operator="equal">
      <formula>#REF!</formula>
    </cfRule>
  </conditionalFormatting>
  <conditionalFormatting sqref="D53:I53 D56:I62">
    <cfRule type="cellIs" dxfId="39" priority="35" operator="equal">
      <formula>1577</formula>
    </cfRule>
    <cfRule type="cellIs" dxfId="38" priority="36" operator="equal">
      <formula>1577</formula>
    </cfRule>
  </conditionalFormatting>
  <conditionalFormatting sqref="D53:I53 D56:I62">
    <cfRule type="cellIs" dxfId="37" priority="34" operator="equal">
      <formula>1577</formula>
    </cfRule>
  </conditionalFormatting>
  <conditionalFormatting sqref="D53:I53 D56:I62">
    <cfRule type="cellIs" dxfId="36" priority="33" operator="equal">
      <formula>1609</formula>
    </cfRule>
  </conditionalFormatting>
  <conditionalFormatting sqref="D53:I53 D56:I62">
    <cfRule type="cellIs" dxfId="35" priority="32" operator="equal">
      <formula>#REF!</formula>
    </cfRule>
  </conditionalFormatting>
  <conditionalFormatting sqref="D53:AA53 D56:AA62">
    <cfRule type="cellIs" dxfId="34" priority="30" operator="equal">
      <formula>1577</formula>
    </cfRule>
    <cfRule type="cellIs" dxfId="33" priority="31" operator="equal">
      <formula>1577</formula>
    </cfRule>
  </conditionalFormatting>
  <conditionalFormatting sqref="D53:AA53 D56:AA62">
    <cfRule type="cellIs" dxfId="32" priority="29" operator="equal">
      <formula>1577</formula>
    </cfRule>
  </conditionalFormatting>
  <conditionalFormatting sqref="D53:AA53 D56:AA62">
    <cfRule type="cellIs" dxfId="31" priority="28" operator="equal">
      <formula>1609</formula>
    </cfRule>
  </conditionalFormatting>
  <conditionalFormatting sqref="D53:AA53 D56:AA62">
    <cfRule type="cellIs" dxfId="30" priority="27" operator="equal">
      <formula>#REF!</formula>
    </cfRule>
  </conditionalFormatting>
  <conditionalFormatting sqref="D52:I52">
    <cfRule type="cellIs" dxfId="29" priority="25" operator="equal">
      <formula>1577</formula>
    </cfRule>
    <cfRule type="cellIs" dxfId="28" priority="26" operator="equal">
      <formula>1577</formula>
    </cfRule>
  </conditionalFormatting>
  <conditionalFormatting sqref="D52:I52">
    <cfRule type="cellIs" dxfId="27" priority="24" operator="equal">
      <formula>1577</formula>
    </cfRule>
  </conditionalFormatting>
  <conditionalFormatting sqref="D52:I52">
    <cfRule type="cellIs" dxfId="26" priority="23" operator="equal">
      <formula>1609</formula>
    </cfRule>
  </conditionalFormatting>
  <conditionalFormatting sqref="D52:I52">
    <cfRule type="cellIs" dxfId="25" priority="22" operator="equal">
      <formula>#REF!</formula>
    </cfRule>
  </conditionalFormatting>
  <conditionalFormatting sqref="D52:AA52">
    <cfRule type="cellIs" dxfId="24" priority="20" operator="equal">
      <formula>1577</formula>
    </cfRule>
    <cfRule type="cellIs" dxfId="23" priority="21" operator="equal">
      <formula>1577</formula>
    </cfRule>
  </conditionalFormatting>
  <conditionalFormatting sqref="D52:AA52">
    <cfRule type="cellIs" dxfId="22" priority="19" operator="equal">
      <formula>1577</formula>
    </cfRule>
  </conditionalFormatting>
  <conditionalFormatting sqref="D52:AA52">
    <cfRule type="cellIs" dxfId="21" priority="18" operator="equal">
      <formula>1609</formula>
    </cfRule>
  </conditionalFormatting>
  <conditionalFormatting sqref="D52:AA52">
    <cfRule type="cellIs" dxfId="20" priority="17" operator="equal">
      <formula>#REF!</formula>
    </cfRule>
  </conditionalFormatting>
  <conditionalFormatting sqref="D54:I55">
    <cfRule type="cellIs" dxfId="19" priority="12" operator="equal">
      <formula>1577</formula>
    </cfRule>
    <cfRule type="cellIs" dxfId="18" priority="13" operator="equal">
      <formula>1577</formula>
    </cfRule>
  </conditionalFormatting>
  <conditionalFormatting sqref="D54:I55">
    <cfRule type="cellIs" dxfId="17" priority="14" operator="equal">
      <formula>1577</formula>
    </cfRule>
  </conditionalFormatting>
  <conditionalFormatting sqref="D54:I55">
    <cfRule type="cellIs" dxfId="16" priority="15" operator="equal">
      <formula>1609</formula>
    </cfRule>
  </conditionalFormatting>
  <conditionalFormatting sqref="D54:I55">
    <cfRule type="cellIs" dxfId="15" priority="16" operator="equal">
      <formula>#REF!</formula>
    </cfRule>
  </conditionalFormatting>
  <conditionalFormatting sqref="D54:I55">
    <cfRule type="cellIs" dxfId="14" priority="10" operator="equal">
      <formula>1577</formula>
    </cfRule>
    <cfRule type="cellIs" dxfId="13" priority="11" operator="equal">
      <formula>1577</formula>
    </cfRule>
  </conditionalFormatting>
  <conditionalFormatting sqref="D54:I55">
    <cfRule type="cellIs" dxfId="12" priority="9" operator="equal">
      <formula>1577</formula>
    </cfRule>
  </conditionalFormatting>
  <conditionalFormatting sqref="D54:I55">
    <cfRule type="cellIs" dxfId="11" priority="8" operator="equal">
      <formula>1609</formula>
    </cfRule>
  </conditionalFormatting>
  <conditionalFormatting sqref="D54:I55">
    <cfRule type="cellIs" dxfId="10" priority="7" operator="equal">
      <formula>#REF!</formula>
    </cfRule>
  </conditionalFormatting>
  <conditionalFormatting sqref="D54:AA55">
    <cfRule type="cellIs" dxfId="9" priority="5" operator="equal">
      <formula>1577</formula>
    </cfRule>
    <cfRule type="cellIs" dxfId="8" priority="6" operator="equal">
      <formula>1577</formula>
    </cfRule>
  </conditionalFormatting>
  <conditionalFormatting sqref="D54:AA55">
    <cfRule type="cellIs" dxfId="7" priority="4" operator="equal">
      <formula>1577</formula>
    </cfRule>
  </conditionalFormatting>
  <conditionalFormatting sqref="D54:AA55">
    <cfRule type="cellIs" dxfId="6" priority="3" operator="equal">
      <formula>1609</formula>
    </cfRule>
  </conditionalFormatting>
  <conditionalFormatting sqref="D54:AA55">
    <cfRule type="cellIs" dxfId="5" priority="2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C4:C5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zoomScale="80" zoomScaleNormal="80" workbookViewId="0">
      <pane ySplit="4" topLeftCell="A26" activePane="bottomLeft" state="frozen"/>
      <selection activeCell="L47" sqref="L47"/>
      <selection pane="bottomLeft" activeCell="T69" sqref="T69"/>
    </sheetView>
  </sheetViews>
  <sheetFormatPr defaultColWidth="9" defaultRowHeight="11.25" x14ac:dyDescent="0.3"/>
  <cols>
    <col min="1" max="1" width="9" style="2"/>
    <col min="2" max="2" width="8.25" style="2" customWidth="1"/>
    <col min="3" max="14" width="8.25" style="1" customWidth="1"/>
    <col min="15" max="15" width="9" style="66"/>
    <col min="16" max="16384" width="9" style="1"/>
  </cols>
  <sheetData>
    <row r="1" spans="2:15" s="2" customFormat="1" ht="12" thickBot="1" x14ac:dyDescent="0.35">
      <c r="O1" s="65"/>
    </row>
    <row r="2" spans="2:15" ht="14.25" customHeight="1" thickBot="1" x14ac:dyDescent="0.35">
      <c r="B2" s="3"/>
      <c r="C2" s="119" t="s">
        <v>20</v>
      </c>
      <c r="D2" s="120"/>
      <c r="E2" s="120"/>
      <c r="F2" s="120"/>
      <c r="G2" s="137" t="s">
        <v>21</v>
      </c>
      <c r="H2" s="138"/>
      <c r="I2" s="138"/>
      <c r="J2" s="138"/>
      <c r="K2" s="138"/>
      <c r="L2" s="138"/>
      <c r="M2" s="138"/>
      <c r="N2" s="139"/>
    </row>
    <row r="3" spans="2:15" ht="16.5" customHeight="1" x14ac:dyDescent="0.3">
      <c r="B3" s="125" t="s">
        <v>16</v>
      </c>
      <c r="C3" s="127" t="s">
        <v>44</v>
      </c>
      <c r="D3" s="129" t="s">
        <v>17</v>
      </c>
      <c r="E3" s="131" t="s">
        <v>18</v>
      </c>
      <c r="F3" s="133" t="s">
        <v>19</v>
      </c>
      <c r="G3" s="127" t="s">
        <v>44</v>
      </c>
      <c r="H3" s="140" t="s">
        <v>22</v>
      </c>
      <c r="I3" s="141"/>
      <c r="J3" s="142" t="s">
        <v>24</v>
      </c>
      <c r="K3" s="142" t="s">
        <v>25</v>
      </c>
      <c r="L3" s="142" t="s">
        <v>26</v>
      </c>
      <c r="M3" s="142" t="s">
        <v>27</v>
      </c>
      <c r="N3" s="135" t="s">
        <v>23</v>
      </c>
    </row>
    <row r="4" spans="2:15" ht="12" x14ac:dyDescent="0.3">
      <c r="B4" s="126"/>
      <c r="C4" s="128"/>
      <c r="D4" s="130"/>
      <c r="E4" s="132"/>
      <c r="F4" s="134"/>
      <c r="G4" s="128"/>
      <c r="H4" s="64" t="s">
        <v>45</v>
      </c>
      <c r="I4" s="64" t="s">
        <v>46</v>
      </c>
      <c r="J4" s="143"/>
      <c r="K4" s="143"/>
      <c r="L4" s="143"/>
      <c r="M4" s="143"/>
      <c r="N4" s="136"/>
    </row>
    <row r="5" spans="2:15" ht="12" x14ac:dyDescent="0.3">
      <c r="B5" s="9">
        <v>1965</v>
      </c>
      <c r="C5" s="113">
        <f t="shared" ref="C5:C61" si="0">SUM(D5:F5)</f>
        <v>12374</v>
      </c>
      <c r="D5" s="46">
        <v>42</v>
      </c>
      <c r="E5" s="47">
        <v>6828</v>
      </c>
      <c r="F5" s="48">
        <v>5504</v>
      </c>
      <c r="G5" s="108">
        <f>SUM(H5:N5)</f>
        <v>12374</v>
      </c>
      <c r="H5" s="68">
        <v>16</v>
      </c>
      <c r="I5" s="68">
        <v>84</v>
      </c>
      <c r="J5" s="69">
        <v>222</v>
      </c>
      <c r="K5" s="69">
        <v>787</v>
      </c>
      <c r="L5" s="69">
        <v>3347</v>
      </c>
      <c r="M5" s="69">
        <v>6936</v>
      </c>
      <c r="N5" s="78">
        <v>982</v>
      </c>
      <c r="O5" s="77">
        <v>100</v>
      </c>
    </row>
    <row r="6" spans="2:15" ht="12" x14ac:dyDescent="0.3">
      <c r="B6" s="9">
        <v>1966</v>
      </c>
      <c r="C6" s="113">
        <f t="shared" si="0"/>
        <v>13378</v>
      </c>
      <c r="D6" s="46">
        <v>42</v>
      </c>
      <c r="E6" s="47">
        <v>7190</v>
      </c>
      <c r="F6" s="48">
        <v>6146</v>
      </c>
      <c r="G6" s="108">
        <f t="shared" ref="G6:G61" si="1">SUM(H6:N6)</f>
        <v>13378</v>
      </c>
      <c r="H6" s="68">
        <v>16</v>
      </c>
      <c r="I6" s="68">
        <v>74</v>
      </c>
      <c r="J6" s="69">
        <v>231</v>
      </c>
      <c r="K6" s="69">
        <v>672</v>
      </c>
      <c r="L6" s="69">
        <v>2874</v>
      </c>
      <c r="M6" s="69">
        <v>8492</v>
      </c>
      <c r="N6" s="78">
        <v>1019</v>
      </c>
      <c r="O6" s="77">
        <v>90</v>
      </c>
    </row>
    <row r="7" spans="2:15" ht="12" x14ac:dyDescent="0.3">
      <c r="B7" s="9">
        <v>1967</v>
      </c>
      <c r="C7" s="113">
        <f t="shared" si="0"/>
        <v>14876</v>
      </c>
      <c r="D7" s="46">
        <v>44</v>
      </c>
      <c r="E7" s="47">
        <v>7594</v>
      </c>
      <c r="F7" s="48">
        <v>7238</v>
      </c>
      <c r="G7" s="108">
        <f t="shared" si="1"/>
        <v>14876</v>
      </c>
      <c r="H7" s="68">
        <v>12</v>
      </c>
      <c r="I7" s="68">
        <v>67</v>
      </c>
      <c r="J7" s="69">
        <v>185</v>
      </c>
      <c r="K7" s="69">
        <v>612</v>
      </c>
      <c r="L7" s="69">
        <v>4025</v>
      </c>
      <c r="M7" s="69">
        <v>8824</v>
      </c>
      <c r="N7" s="78">
        <v>1151</v>
      </c>
      <c r="O7" s="77">
        <v>79</v>
      </c>
    </row>
    <row r="8" spans="2:15" ht="12" x14ac:dyDescent="0.3">
      <c r="B8" s="9">
        <v>1968</v>
      </c>
      <c r="C8" s="113">
        <f t="shared" si="0"/>
        <v>16633</v>
      </c>
      <c r="D8" s="46">
        <v>46</v>
      </c>
      <c r="E8" s="47">
        <v>8270</v>
      </c>
      <c r="F8" s="48">
        <v>8317</v>
      </c>
      <c r="G8" s="108">
        <f t="shared" si="1"/>
        <v>16633</v>
      </c>
      <c r="H8" s="68">
        <v>10</v>
      </c>
      <c r="I8" s="68">
        <v>52</v>
      </c>
      <c r="J8" s="69">
        <v>228</v>
      </c>
      <c r="K8" s="69">
        <v>653</v>
      </c>
      <c r="L8" s="69">
        <v>5408</v>
      </c>
      <c r="M8" s="69">
        <v>9160</v>
      </c>
      <c r="N8" s="78">
        <v>1122</v>
      </c>
      <c r="O8" s="77">
        <v>62</v>
      </c>
    </row>
    <row r="9" spans="2:15" ht="12.75" thickBot="1" x14ac:dyDescent="0.35">
      <c r="B9" s="38">
        <v>1969</v>
      </c>
      <c r="C9" s="114">
        <f t="shared" si="0"/>
        <v>18734</v>
      </c>
      <c r="D9" s="57">
        <v>56</v>
      </c>
      <c r="E9" s="58">
        <v>9404</v>
      </c>
      <c r="F9" s="59">
        <v>9274</v>
      </c>
      <c r="G9" s="109">
        <f t="shared" si="1"/>
        <v>18734</v>
      </c>
      <c r="H9" s="97">
        <v>23</v>
      </c>
      <c r="I9" s="97">
        <v>30</v>
      </c>
      <c r="J9" s="72">
        <v>163</v>
      </c>
      <c r="K9" s="72">
        <v>653</v>
      </c>
      <c r="L9" s="72">
        <v>6898</v>
      </c>
      <c r="M9" s="72">
        <v>9839</v>
      </c>
      <c r="N9" s="98">
        <v>1128</v>
      </c>
      <c r="O9" s="77">
        <v>53</v>
      </c>
    </row>
    <row r="10" spans="2:15" ht="12" x14ac:dyDescent="0.3">
      <c r="B10" s="19">
        <v>1970</v>
      </c>
      <c r="C10" s="115">
        <f t="shared" si="0"/>
        <v>21253</v>
      </c>
      <c r="D10" s="61">
        <v>64</v>
      </c>
      <c r="E10" s="62">
        <v>10964</v>
      </c>
      <c r="F10" s="63">
        <v>10225</v>
      </c>
      <c r="G10" s="110">
        <f t="shared" si="1"/>
        <v>21253</v>
      </c>
      <c r="H10" s="73">
        <v>8</v>
      </c>
      <c r="I10" s="73">
        <v>31</v>
      </c>
      <c r="J10" s="74">
        <v>148</v>
      </c>
      <c r="K10" s="74">
        <v>723</v>
      </c>
      <c r="L10" s="74">
        <v>6952</v>
      </c>
      <c r="M10" s="74">
        <v>11709</v>
      </c>
      <c r="N10" s="80">
        <v>1682</v>
      </c>
      <c r="O10" s="77">
        <v>39</v>
      </c>
    </row>
    <row r="11" spans="2:15" ht="12" x14ac:dyDescent="0.3">
      <c r="B11" s="9">
        <v>1971</v>
      </c>
      <c r="C11" s="113">
        <f t="shared" si="0"/>
        <v>23972</v>
      </c>
      <c r="D11" s="46">
        <v>72</v>
      </c>
      <c r="E11" s="47">
        <v>13268</v>
      </c>
      <c r="F11" s="48">
        <v>10632</v>
      </c>
      <c r="G11" s="108">
        <f t="shared" si="1"/>
        <v>23972</v>
      </c>
      <c r="H11" s="68">
        <v>43</v>
      </c>
      <c r="I11" s="68">
        <v>42</v>
      </c>
      <c r="J11" s="69">
        <v>200</v>
      </c>
      <c r="K11" s="69">
        <v>675</v>
      </c>
      <c r="L11" s="69">
        <v>5674</v>
      </c>
      <c r="M11" s="69">
        <v>14542</v>
      </c>
      <c r="N11" s="78">
        <v>2796</v>
      </c>
      <c r="O11" s="77">
        <v>85</v>
      </c>
    </row>
    <row r="12" spans="2:15" ht="12" x14ac:dyDescent="0.3">
      <c r="B12" s="9">
        <v>1972</v>
      </c>
      <c r="C12" s="113">
        <f t="shared" si="0"/>
        <v>26398</v>
      </c>
      <c r="D12" s="46">
        <v>72</v>
      </c>
      <c r="E12" s="47">
        <v>15163</v>
      </c>
      <c r="F12" s="48">
        <v>11163</v>
      </c>
      <c r="G12" s="108">
        <f t="shared" si="1"/>
        <v>26398</v>
      </c>
      <c r="H12" s="68">
        <v>8</v>
      </c>
      <c r="I12" s="68">
        <v>84</v>
      </c>
      <c r="J12" s="69">
        <v>239</v>
      </c>
      <c r="K12" s="69">
        <v>1110</v>
      </c>
      <c r="L12" s="69">
        <v>5483</v>
      </c>
      <c r="M12" s="69">
        <v>16968</v>
      </c>
      <c r="N12" s="78">
        <v>2506</v>
      </c>
      <c r="O12" s="77">
        <v>92</v>
      </c>
    </row>
    <row r="13" spans="2:15" ht="12" x14ac:dyDescent="0.3">
      <c r="B13" s="9">
        <v>1973</v>
      </c>
      <c r="C13" s="113">
        <f t="shared" si="0"/>
        <v>28631</v>
      </c>
      <c r="D13" s="46">
        <v>72</v>
      </c>
      <c r="E13" s="47">
        <v>16932</v>
      </c>
      <c r="F13" s="48">
        <v>11627</v>
      </c>
      <c r="G13" s="108">
        <f t="shared" si="1"/>
        <v>28631</v>
      </c>
      <c r="H13" s="68">
        <v>7</v>
      </c>
      <c r="I13" s="68">
        <v>37</v>
      </c>
      <c r="J13" s="69">
        <v>225</v>
      </c>
      <c r="K13" s="69">
        <v>927</v>
      </c>
      <c r="L13" s="69">
        <v>5021</v>
      </c>
      <c r="M13" s="69">
        <v>19279</v>
      </c>
      <c r="N13" s="78">
        <v>3135</v>
      </c>
      <c r="O13" s="77">
        <v>44</v>
      </c>
    </row>
    <row r="14" spans="2:15" ht="12" x14ac:dyDescent="0.3">
      <c r="B14" s="9">
        <v>1974</v>
      </c>
      <c r="C14" s="113">
        <f t="shared" si="0"/>
        <v>29922</v>
      </c>
      <c r="D14" s="46">
        <v>73</v>
      </c>
      <c r="E14" s="47">
        <v>17809</v>
      </c>
      <c r="F14" s="48">
        <v>12040</v>
      </c>
      <c r="G14" s="108">
        <f t="shared" si="1"/>
        <v>29922</v>
      </c>
      <c r="H14" s="68">
        <v>14</v>
      </c>
      <c r="I14" s="68">
        <v>41</v>
      </c>
      <c r="J14" s="69">
        <v>230</v>
      </c>
      <c r="K14" s="69">
        <v>1053</v>
      </c>
      <c r="L14" s="69">
        <v>4982</v>
      </c>
      <c r="M14" s="69">
        <v>20805</v>
      </c>
      <c r="N14" s="78">
        <v>2797</v>
      </c>
      <c r="O14" s="77">
        <v>55</v>
      </c>
    </row>
    <row r="15" spans="2:15" ht="12" x14ac:dyDescent="0.3">
      <c r="B15" s="9">
        <v>1975</v>
      </c>
      <c r="C15" s="113">
        <f t="shared" si="0"/>
        <v>31441</v>
      </c>
      <c r="D15" s="46">
        <v>72</v>
      </c>
      <c r="E15" s="47">
        <v>18904</v>
      </c>
      <c r="F15" s="48">
        <v>12465</v>
      </c>
      <c r="G15" s="108">
        <f t="shared" si="1"/>
        <v>31441</v>
      </c>
      <c r="H15" s="68">
        <v>6</v>
      </c>
      <c r="I15" s="68">
        <v>53</v>
      </c>
      <c r="J15" s="69">
        <v>214</v>
      </c>
      <c r="K15" s="69">
        <v>1010</v>
      </c>
      <c r="L15" s="69">
        <v>5376</v>
      </c>
      <c r="M15" s="69">
        <v>22250</v>
      </c>
      <c r="N15" s="78">
        <v>2532</v>
      </c>
      <c r="O15" s="77">
        <v>59</v>
      </c>
    </row>
    <row r="16" spans="2:15" ht="12" x14ac:dyDescent="0.3">
      <c r="B16" s="9">
        <v>1976</v>
      </c>
      <c r="C16" s="113">
        <f t="shared" si="0"/>
        <v>32651</v>
      </c>
      <c r="D16" s="46">
        <v>78</v>
      </c>
      <c r="E16" s="47">
        <v>19755</v>
      </c>
      <c r="F16" s="48">
        <v>12818</v>
      </c>
      <c r="G16" s="108">
        <f t="shared" si="1"/>
        <v>32651</v>
      </c>
      <c r="H16" s="68">
        <v>3</v>
      </c>
      <c r="I16" s="68">
        <v>37</v>
      </c>
      <c r="J16" s="69">
        <v>204</v>
      </c>
      <c r="K16" s="69">
        <v>959</v>
      </c>
      <c r="L16" s="69">
        <v>5285</v>
      </c>
      <c r="M16" s="69">
        <v>23224</v>
      </c>
      <c r="N16" s="78">
        <v>2939</v>
      </c>
      <c r="O16" s="77">
        <v>40</v>
      </c>
    </row>
    <row r="17" spans="2:15" ht="12" x14ac:dyDescent="0.3">
      <c r="B17" s="9">
        <v>1977</v>
      </c>
      <c r="C17" s="113">
        <f t="shared" si="0"/>
        <v>33698</v>
      </c>
      <c r="D17" s="46">
        <v>84</v>
      </c>
      <c r="E17" s="47">
        <v>20448</v>
      </c>
      <c r="F17" s="48">
        <v>13166</v>
      </c>
      <c r="G17" s="108">
        <f t="shared" si="1"/>
        <v>33698</v>
      </c>
      <c r="H17" s="68">
        <v>4</v>
      </c>
      <c r="I17" s="68">
        <v>51</v>
      </c>
      <c r="J17" s="69">
        <v>188</v>
      </c>
      <c r="K17" s="69">
        <v>860</v>
      </c>
      <c r="L17" s="69">
        <v>4874</v>
      </c>
      <c r="M17" s="69">
        <v>24494</v>
      </c>
      <c r="N17" s="78">
        <v>3227</v>
      </c>
      <c r="O17" s="77">
        <v>55</v>
      </c>
    </row>
    <row r="18" spans="2:15" ht="12" x14ac:dyDescent="0.3">
      <c r="B18" s="9">
        <v>1978</v>
      </c>
      <c r="C18" s="113">
        <f t="shared" si="0"/>
        <v>35068</v>
      </c>
      <c r="D18" s="46">
        <v>90</v>
      </c>
      <c r="E18" s="47">
        <v>21405</v>
      </c>
      <c r="F18" s="48">
        <v>13573</v>
      </c>
      <c r="G18" s="108">
        <f t="shared" si="1"/>
        <v>35068</v>
      </c>
      <c r="H18" s="68">
        <v>25</v>
      </c>
      <c r="I18" s="68">
        <v>71</v>
      </c>
      <c r="J18" s="69">
        <v>203</v>
      </c>
      <c r="K18" s="69">
        <v>865</v>
      </c>
      <c r="L18" s="69">
        <v>5668</v>
      </c>
      <c r="M18" s="69">
        <v>24840</v>
      </c>
      <c r="N18" s="78">
        <v>3396</v>
      </c>
      <c r="O18" s="77">
        <v>96</v>
      </c>
    </row>
    <row r="19" spans="2:15" ht="12.75" thickBot="1" x14ac:dyDescent="0.35">
      <c r="B19" s="14">
        <v>1979</v>
      </c>
      <c r="C19" s="116">
        <f t="shared" si="0"/>
        <v>36460</v>
      </c>
      <c r="D19" s="50">
        <v>90</v>
      </c>
      <c r="E19" s="51">
        <v>22360</v>
      </c>
      <c r="F19" s="52">
        <v>14010</v>
      </c>
      <c r="G19" s="111">
        <f t="shared" si="1"/>
        <v>36460</v>
      </c>
      <c r="H19" s="70">
        <v>6</v>
      </c>
      <c r="I19" s="70">
        <v>33</v>
      </c>
      <c r="J19" s="71">
        <v>127</v>
      </c>
      <c r="K19" s="71">
        <v>775</v>
      </c>
      <c r="L19" s="71">
        <v>4990</v>
      </c>
      <c r="M19" s="71">
        <v>27158</v>
      </c>
      <c r="N19" s="79">
        <v>3371</v>
      </c>
      <c r="O19" s="77">
        <v>39</v>
      </c>
    </row>
    <row r="20" spans="2:15" ht="12" x14ac:dyDescent="0.3">
      <c r="B20" s="19">
        <v>1980</v>
      </c>
      <c r="C20" s="115">
        <f t="shared" si="0"/>
        <v>37741</v>
      </c>
      <c r="D20" s="61">
        <v>85</v>
      </c>
      <c r="E20" s="62">
        <v>23320</v>
      </c>
      <c r="F20" s="63">
        <v>14336</v>
      </c>
      <c r="G20" s="110">
        <f t="shared" si="1"/>
        <v>37741</v>
      </c>
      <c r="H20" s="73">
        <v>13</v>
      </c>
      <c r="I20" s="73">
        <v>45</v>
      </c>
      <c r="J20" s="74">
        <v>208</v>
      </c>
      <c r="K20" s="74">
        <v>954</v>
      </c>
      <c r="L20" s="74">
        <v>5789</v>
      </c>
      <c r="M20" s="74">
        <v>27646</v>
      </c>
      <c r="N20" s="80">
        <v>3086</v>
      </c>
      <c r="O20" s="77">
        <v>58</v>
      </c>
    </row>
    <row r="21" spans="2:15" ht="12" x14ac:dyDescent="0.3">
      <c r="B21" s="9">
        <v>1981</v>
      </c>
      <c r="C21" s="113">
        <f t="shared" si="0"/>
        <v>39630</v>
      </c>
      <c r="D21" s="46">
        <v>92</v>
      </c>
      <c r="E21" s="47">
        <v>25060</v>
      </c>
      <c r="F21" s="48">
        <v>14478</v>
      </c>
      <c r="G21" s="108">
        <f t="shared" si="1"/>
        <v>39630</v>
      </c>
      <c r="H21" s="68">
        <v>13</v>
      </c>
      <c r="I21" s="68">
        <v>50</v>
      </c>
      <c r="J21" s="69">
        <v>190</v>
      </c>
      <c r="K21" s="69">
        <v>1020</v>
      </c>
      <c r="L21" s="69">
        <v>6354</v>
      </c>
      <c r="M21" s="69">
        <v>30335</v>
      </c>
      <c r="N21" s="78">
        <v>1668</v>
      </c>
      <c r="O21" s="77">
        <v>63</v>
      </c>
    </row>
    <row r="22" spans="2:15" ht="12" x14ac:dyDescent="0.3">
      <c r="B22" s="9">
        <v>1982</v>
      </c>
      <c r="C22" s="113">
        <f t="shared" si="0"/>
        <v>40608</v>
      </c>
      <c r="D22" s="46">
        <v>95</v>
      </c>
      <c r="E22" s="47">
        <v>26241</v>
      </c>
      <c r="F22" s="48">
        <v>14272</v>
      </c>
      <c r="G22" s="108">
        <f t="shared" si="1"/>
        <v>40608</v>
      </c>
      <c r="H22" s="68">
        <v>23</v>
      </c>
      <c r="I22" s="68">
        <v>56</v>
      </c>
      <c r="J22" s="69">
        <v>206</v>
      </c>
      <c r="K22" s="69">
        <v>1346</v>
      </c>
      <c r="L22" s="69">
        <v>8149</v>
      </c>
      <c r="M22" s="69">
        <v>29556</v>
      </c>
      <c r="N22" s="78">
        <v>1272</v>
      </c>
      <c r="O22" s="77">
        <v>79</v>
      </c>
    </row>
    <row r="23" spans="2:15" ht="12" x14ac:dyDescent="0.3">
      <c r="B23" s="9">
        <v>1983</v>
      </c>
      <c r="C23" s="113">
        <f t="shared" si="0"/>
        <v>41852</v>
      </c>
      <c r="D23" s="46">
        <v>97</v>
      </c>
      <c r="E23" s="47">
        <v>27578</v>
      </c>
      <c r="F23" s="48">
        <v>14177</v>
      </c>
      <c r="G23" s="108">
        <f t="shared" si="1"/>
        <v>41852</v>
      </c>
      <c r="H23" s="68">
        <v>27</v>
      </c>
      <c r="I23" s="68">
        <v>44</v>
      </c>
      <c r="J23" s="69">
        <v>184</v>
      </c>
      <c r="K23" s="69">
        <v>1426</v>
      </c>
      <c r="L23" s="69">
        <v>7293</v>
      </c>
      <c r="M23" s="69">
        <v>32011</v>
      </c>
      <c r="N23" s="78">
        <v>867</v>
      </c>
      <c r="O23" s="77">
        <v>71</v>
      </c>
    </row>
    <row r="24" spans="2:15" ht="12" x14ac:dyDescent="0.3">
      <c r="B24" s="9">
        <v>1984</v>
      </c>
      <c r="C24" s="113">
        <f t="shared" si="0"/>
        <v>43258</v>
      </c>
      <c r="D24" s="46">
        <v>131</v>
      </c>
      <c r="E24" s="47">
        <v>29041</v>
      </c>
      <c r="F24" s="48">
        <v>14086</v>
      </c>
      <c r="G24" s="108">
        <f t="shared" si="1"/>
        <v>43258</v>
      </c>
      <c r="H24" s="68">
        <v>43</v>
      </c>
      <c r="I24" s="68">
        <v>38</v>
      </c>
      <c r="J24" s="69">
        <v>242</v>
      </c>
      <c r="K24" s="69">
        <v>1719</v>
      </c>
      <c r="L24" s="69">
        <v>8365</v>
      </c>
      <c r="M24" s="69">
        <v>32327</v>
      </c>
      <c r="N24" s="78">
        <v>524</v>
      </c>
      <c r="O24" s="77">
        <v>81</v>
      </c>
    </row>
    <row r="25" spans="2:15" ht="12" x14ac:dyDescent="0.3">
      <c r="B25" s="9">
        <v>1985</v>
      </c>
      <c r="C25" s="113">
        <f t="shared" si="0"/>
        <v>45082</v>
      </c>
      <c r="D25" s="46">
        <v>140</v>
      </c>
      <c r="E25" s="47">
        <v>30922</v>
      </c>
      <c r="F25" s="48">
        <v>14020</v>
      </c>
      <c r="G25" s="108">
        <f t="shared" si="1"/>
        <v>45082</v>
      </c>
      <c r="H25" s="68">
        <v>161</v>
      </c>
      <c r="I25" s="68">
        <v>43</v>
      </c>
      <c r="J25" s="69">
        <v>300</v>
      </c>
      <c r="K25" s="69">
        <v>2459</v>
      </c>
      <c r="L25" s="69">
        <v>11378</v>
      </c>
      <c r="M25" s="69">
        <v>30430</v>
      </c>
      <c r="N25" s="78">
        <v>311</v>
      </c>
      <c r="O25" s="77">
        <v>204</v>
      </c>
    </row>
    <row r="26" spans="2:15" ht="12" x14ac:dyDescent="0.3">
      <c r="B26" s="9">
        <v>1986</v>
      </c>
      <c r="C26" s="113">
        <f t="shared" si="0"/>
        <v>46343</v>
      </c>
      <c r="D26" s="46">
        <v>145</v>
      </c>
      <c r="E26" s="47">
        <v>32317</v>
      </c>
      <c r="F26" s="48">
        <v>13881</v>
      </c>
      <c r="G26" s="108">
        <f t="shared" si="1"/>
        <v>46343</v>
      </c>
      <c r="H26" s="68">
        <v>318</v>
      </c>
      <c r="I26" s="68">
        <v>72</v>
      </c>
      <c r="J26" s="69">
        <v>345</v>
      </c>
      <c r="K26" s="69">
        <v>3551</v>
      </c>
      <c r="L26" s="69">
        <v>15964</v>
      </c>
      <c r="M26" s="69">
        <v>25930</v>
      </c>
      <c r="N26" s="78">
        <v>163</v>
      </c>
      <c r="O26" s="77">
        <v>390</v>
      </c>
    </row>
    <row r="27" spans="2:15" ht="12" x14ac:dyDescent="0.3">
      <c r="B27" s="9">
        <v>1987</v>
      </c>
      <c r="C27" s="113">
        <f t="shared" si="0"/>
        <v>46538</v>
      </c>
      <c r="D27" s="46">
        <v>142</v>
      </c>
      <c r="E27" s="47">
        <v>32819</v>
      </c>
      <c r="F27" s="48">
        <v>13577</v>
      </c>
      <c r="G27" s="108">
        <f t="shared" si="1"/>
        <v>46538</v>
      </c>
      <c r="H27" s="68">
        <v>555</v>
      </c>
      <c r="I27" s="68">
        <v>89</v>
      </c>
      <c r="J27" s="69">
        <v>601</v>
      </c>
      <c r="K27" s="69">
        <v>4958</v>
      </c>
      <c r="L27" s="69">
        <v>25145</v>
      </c>
      <c r="M27" s="69">
        <v>15189</v>
      </c>
      <c r="N27" s="78">
        <v>1</v>
      </c>
      <c r="O27" s="77">
        <v>644</v>
      </c>
    </row>
    <row r="28" spans="2:15" ht="12" x14ac:dyDescent="0.3">
      <c r="B28" s="9">
        <v>1988</v>
      </c>
      <c r="C28" s="113">
        <f t="shared" si="0"/>
        <v>46113</v>
      </c>
      <c r="D28" s="46">
        <v>159</v>
      </c>
      <c r="E28" s="47">
        <v>32712</v>
      </c>
      <c r="F28" s="48">
        <v>13242</v>
      </c>
      <c r="G28" s="108">
        <f t="shared" si="1"/>
        <v>46113</v>
      </c>
      <c r="H28" s="68">
        <v>638</v>
      </c>
      <c r="I28" s="68">
        <v>149</v>
      </c>
      <c r="J28" s="69">
        <v>947</v>
      </c>
      <c r="K28" s="69">
        <v>6525</v>
      </c>
      <c r="L28" s="69">
        <v>30207</v>
      </c>
      <c r="M28" s="69">
        <v>7643</v>
      </c>
      <c r="N28" s="78">
        <v>4</v>
      </c>
      <c r="O28" s="77">
        <v>787</v>
      </c>
    </row>
    <row r="29" spans="2:15" ht="12.75" thickBot="1" x14ac:dyDescent="0.35">
      <c r="B29" s="14">
        <v>1989</v>
      </c>
      <c r="C29" s="116">
        <f t="shared" si="0"/>
        <v>45301</v>
      </c>
      <c r="D29" s="50">
        <v>159</v>
      </c>
      <c r="E29" s="51">
        <v>32263</v>
      </c>
      <c r="F29" s="52">
        <v>12879</v>
      </c>
      <c r="G29" s="111">
        <f t="shared" si="1"/>
        <v>45301</v>
      </c>
      <c r="H29" s="70">
        <v>698</v>
      </c>
      <c r="I29" s="70">
        <v>268</v>
      </c>
      <c r="J29" s="71">
        <v>1719</v>
      </c>
      <c r="K29" s="71">
        <v>8526</v>
      </c>
      <c r="L29" s="71">
        <v>32634</v>
      </c>
      <c r="M29" s="71">
        <v>1456</v>
      </c>
      <c r="N29" s="81" t="s">
        <v>47</v>
      </c>
      <c r="O29" s="77">
        <v>966</v>
      </c>
    </row>
    <row r="30" spans="2:15" ht="12" x14ac:dyDescent="0.3">
      <c r="B30" s="19">
        <v>1990</v>
      </c>
      <c r="C30" s="115">
        <f t="shared" si="0"/>
        <v>45310</v>
      </c>
      <c r="D30" s="61">
        <v>159</v>
      </c>
      <c r="E30" s="62">
        <v>32536</v>
      </c>
      <c r="F30" s="63">
        <v>12615</v>
      </c>
      <c r="G30" s="110">
        <f t="shared" si="1"/>
        <v>45310</v>
      </c>
      <c r="H30" s="73">
        <v>722</v>
      </c>
      <c r="I30" s="73">
        <v>394</v>
      </c>
      <c r="J30" s="74">
        <v>2501</v>
      </c>
      <c r="K30" s="74">
        <v>11420</v>
      </c>
      <c r="L30" s="74">
        <v>30133</v>
      </c>
      <c r="M30" s="74">
        <v>140</v>
      </c>
      <c r="N30" s="82" t="s">
        <v>47</v>
      </c>
      <c r="O30" s="77">
        <v>1116</v>
      </c>
    </row>
    <row r="31" spans="2:15" ht="12" x14ac:dyDescent="0.3">
      <c r="B31" s="9">
        <v>1991</v>
      </c>
      <c r="C31" s="113">
        <f t="shared" si="0"/>
        <v>45729</v>
      </c>
      <c r="D31" s="46">
        <v>161</v>
      </c>
      <c r="E31" s="47">
        <v>33154</v>
      </c>
      <c r="F31" s="48">
        <v>12414</v>
      </c>
      <c r="G31" s="108">
        <f t="shared" si="1"/>
        <v>45729</v>
      </c>
      <c r="H31" s="68">
        <v>742</v>
      </c>
      <c r="I31" s="68">
        <v>498</v>
      </c>
      <c r="J31" s="69">
        <v>2955</v>
      </c>
      <c r="K31" s="69">
        <v>15733</v>
      </c>
      <c r="L31" s="69">
        <v>25718</v>
      </c>
      <c r="M31" s="69">
        <v>83</v>
      </c>
      <c r="N31" s="83" t="s">
        <v>47</v>
      </c>
      <c r="O31" s="77">
        <v>1240</v>
      </c>
    </row>
    <row r="32" spans="2:15" ht="12" x14ac:dyDescent="0.3">
      <c r="B32" s="9">
        <v>1992</v>
      </c>
      <c r="C32" s="113">
        <f t="shared" si="0"/>
        <v>48042</v>
      </c>
      <c r="D32" s="46">
        <v>166</v>
      </c>
      <c r="E32" s="47">
        <v>35436</v>
      </c>
      <c r="F32" s="48">
        <v>12440</v>
      </c>
      <c r="G32" s="108">
        <f t="shared" si="1"/>
        <v>48042</v>
      </c>
      <c r="H32" s="68">
        <v>765</v>
      </c>
      <c r="I32" s="68">
        <v>643</v>
      </c>
      <c r="J32" s="69">
        <v>3406</v>
      </c>
      <c r="K32" s="69">
        <v>18093</v>
      </c>
      <c r="L32" s="69">
        <v>25098</v>
      </c>
      <c r="M32" s="69">
        <v>37</v>
      </c>
      <c r="N32" s="83" t="s">
        <v>47</v>
      </c>
      <c r="O32" s="77">
        <v>1408</v>
      </c>
    </row>
    <row r="33" spans="2:15" ht="12" x14ac:dyDescent="0.3">
      <c r="B33" s="9">
        <v>1993</v>
      </c>
      <c r="C33" s="113">
        <f t="shared" si="0"/>
        <v>49644</v>
      </c>
      <c r="D33" s="46">
        <v>172</v>
      </c>
      <c r="E33" s="47">
        <v>37043</v>
      </c>
      <c r="F33" s="48">
        <v>12429</v>
      </c>
      <c r="G33" s="108">
        <f t="shared" si="1"/>
        <v>49644</v>
      </c>
      <c r="H33" s="68">
        <v>777</v>
      </c>
      <c r="I33" s="68">
        <v>888</v>
      </c>
      <c r="J33" s="69">
        <v>3864</v>
      </c>
      <c r="K33" s="69">
        <v>18723</v>
      </c>
      <c r="L33" s="69">
        <v>25316</v>
      </c>
      <c r="M33" s="69">
        <v>76</v>
      </c>
      <c r="N33" s="83" t="s">
        <v>47</v>
      </c>
      <c r="O33" s="77">
        <v>1665</v>
      </c>
    </row>
    <row r="34" spans="2:15" ht="12" x14ac:dyDescent="0.3">
      <c r="B34" s="9">
        <v>1994</v>
      </c>
      <c r="C34" s="113">
        <f t="shared" si="0"/>
        <v>51328</v>
      </c>
      <c r="D34" s="46">
        <v>177</v>
      </c>
      <c r="E34" s="47">
        <v>38823</v>
      </c>
      <c r="F34" s="48">
        <v>12328</v>
      </c>
      <c r="G34" s="108">
        <f t="shared" si="1"/>
        <v>51328</v>
      </c>
      <c r="H34" s="68">
        <v>790</v>
      </c>
      <c r="I34" s="68">
        <v>1029</v>
      </c>
      <c r="J34" s="69">
        <v>4508</v>
      </c>
      <c r="K34" s="69">
        <v>18118</v>
      </c>
      <c r="L34" s="69">
        <v>26753</v>
      </c>
      <c r="M34" s="69">
        <v>130</v>
      </c>
      <c r="N34" s="83" t="s">
        <v>47</v>
      </c>
      <c r="O34" s="77">
        <v>1819</v>
      </c>
    </row>
    <row r="35" spans="2:15" ht="12" x14ac:dyDescent="0.3">
      <c r="B35" s="9">
        <v>1995</v>
      </c>
      <c r="C35" s="113">
        <f t="shared" si="0"/>
        <v>51523</v>
      </c>
      <c r="D35" s="46">
        <v>179</v>
      </c>
      <c r="E35" s="47">
        <v>39136</v>
      </c>
      <c r="F35" s="48">
        <v>12208</v>
      </c>
      <c r="G35" s="108">
        <f t="shared" si="1"/>
        <v>51523</v>
      </c>
      <c r="H35" s="68">
        <v>831</v>
      </c>
      <c r="I35" s="68">
        <v>1153</v>
      </c>
      <c r="J35" s="69">
        <v>3810</v>
      </c>
      <c r="K35" s="69">
        <v>22619</v>
      </c>
      <c r="L35" s="69">
        <v>23079</v>
      </c>
      <c r="M35" s="69">
        <v>31</v>
      </c>
      <c r="N35" s="83" t="s">
        <v>47</v>
      </c>
      <c r="O35" s="77">
        <v>1984</v>
      </c>
    </row>
    <row r="36" spans="2:15" ht="12" x14ac:dyDescent="0.3">
      <c r="B36" s="9">
        <v>1996</v>
      </c>
      <c r="C36" s="113">
        <f t="shared" si="0"/>
        <v>51198</v>
      </c>
      <c r="D36" s="46">
        <v>180</v>
      </c>
      <c r="E36" s="47">
        <v>39018</v>
      </c>
      <c r="F36" s="48">
        <v>12000</v>
      </c>
      <c r="G36" s="108">
        <f t="shared" si="1"/>
        <v>51198</v>
      </c>
      <c r="H36" s="68">
        <v>916</v>
      </c>
      <c r="I36" s="68">
        <v>1390</v>
      </c>
      <c r="J36" s="69">
        <v>4691</v>
      </c>
      <c r="K36" s="69">
        <v>28734</v>
      </c>
      <c r="L36" s="69">
        <v>15439</v>
      </c>
      <c r="M36" s="69">
        <v>28</v>
      </c>
      <c r="N36" s="83" t="s">
        <v>47</v>
      </c>
      <c r="O36" s="77">
        <v>2306</v>
      </c>
    </row>
    <row r="37" spans="2:15" ht="12" x14ac:dyDescent="0.3">
      <c r="B37" s="9">
        <v>1997</v>
      </c>
      <c r="C37" s="113">
        <f t="shared" si="0"/>
        <v>49956</v>
      </c>
      <c r="D37" s="46">
        <v>180</v>
      </c>
      <c r="E37" s="47">
        <v>38120</v>
      </c>
      <c r="F37" s="48">
        <v>11656</v>
      </c>
      <c r="G37" s="108">
        <f t="shared" si="1"/>
        <v>49956</v>
      </c>
      <c r="H37" s="68">
        <v>969</v>
      </c>
      <c r="I37" s="68">
        <v>1671</v>
      </c>
      <c r="J37" s="69">
        <v>10332</v>
      </c>
      <c r="K37" s="69">
        <v>29848</v>
      </c>
      <c r="L37" s="69">
        <v>7136</v>
      </c>
      <c r="M37" s="75" t="s">
        <v>47</v>
      </c>
      <c r="N37" s="83" t="s">
        <v>47</v>
      </c>
      <c r="O37" s="77">
        <v>2640</v>
      </c>
    </row>
    <row r="38" spans="2:15" ht="12" x14ac:dyDescent="0.3">
      <c r="B38" s="9">
        <v>1998</v>
      </c>
      <c r="C38" s="113">
        <f t="shared" si="0"/>
        <v>49259</v>
      </c>
      <c r="D38" s="46">
        <v>178</v>
      </c>
      <c r="E38" s="47">
        <v>37748</v>
      </c>
      <c r="F38" s="48">
        <v>11333</v>
      </c>
      <c r="G38" s="108">
        <f t="shared" si="1"/>
        <v>49259</v>
      </c>
      <c r="H38" s="68">
        <v>1122</v>
      </c>
      <c r="I38" s="68">
        <v>2134</v>
      </c>
      <c r="J38" s="69">
        <v>17901</v>
      </c>
      <c r="K38" s="69">
        <v>25394</v>
      </c>
      <c r="L38" s="69">
        <v>2708</v>
      </c>
      <c r="M38" s="75" t="s">
        <v>47</v>
      </c>
      <c r="N38" s="83" t="s">
        <v>47</v>
      </c>
      <c r="O38" s="77">
        <f>1122+2134</f>
        <v>3256</v>
      </c>
    </row>
    <row r="39" spans="2:15" ht="12.75" thickBot="1" x14ac:dyDescent="0.35">
      <c r="B39" s="14">
        <v>1999</v>
      </c>
      <c r="C39" s="116">
        <f t="shared" si="0"/>
        <v>48713</v>
      </c>
      <c r="D39" s="50">
        <v>178</v>
      </c>
      <c r="E39" s="51">
        <v>37449</v>
      </c>
      <c r="F39" s="52">
        <v>11086</v>
      </c>
      <c r="G39" s="111">
        <f t="shared" si="1"/>
        <v>48713</v>
      </c>
      <c r="H39" s="70">
        <v>1226</v>
      </c>
      <c r="I39" s="70">
        <v>2647</v>
      </c>
      <c r="J39" s="71">
        <v>23674</v>
      </c>
      <c r="K39" s="71">
        <v>20388</v>
      </c>
      <c r="L39" s="71">
        <v>773</v>
      </c>
      <c r="M39" s="71">
        <v>5</v>
      </c>
      <c r="N39" s="81" t="s">
        <v>47</v>
      </c>
      <c r="O39" s="77">
        <f>1226+2647</f>
        <v>3873</v>
      </c>
    </row>
    <row r="40" spans="2:15" ht="12" x14ac:dyDescent="0.3">
      <c r="B40" s="19">
        <v>2000</v>
      </c>
      <c r="C40" s="115">
        <f t="shared" si="0"/>
        <v>48946</v>
      </c>
      <c r="D40" s="61">
        <v>177</v>
      </c>
      <c r="E40" s="62">
        <v>37900</v>
      </c>
      <c r="F40" s="63">
        <v>10869</v>
      </c>
      <c r="G40" s="110">
        <f t="shared" si="1"/>
        <v>48946</v>
      </c>
      <c r="H40" s="73">
        <v>1342</v>
      </c>
      <c r="I40" s="73">
        <v>3053</v>
      </c>
      <c r="J40" s="74">
        <v>25607</v>
      </c>
      <c r="K40" s="74">
        <v>18719</v>
      </c>
      <c r="L40" s="74">
        <v>225</v>
      </c>
      <c r="M40" s="76" t="s">
        <v>47</v>
      </c>
      <c r="N40" s="82" t="s">
        <v>47</v>
      </c>
      <c r="O40" s="77">
        <f>1342+3053</f>
        <v>4395</v>
      </c>
    </row>
    <row r="41" spans="2:15" ht="12" x14ac:dyDescent="0.3">
      <c r="B41" s="9">
        <v>2001</v>
      </c>
      <c r="C41" s="113">
        <f t="shared" si="0"/>
        <v>49120</v>
      </c>
      <c r="D41" s="46">
        <v>178</v>
      </c>
      <c r="E41" s="47">
        <v>38280</v>
      </c>
      <c r="F41" s="48">
        <v>10662</v>
      </c>
      <c r="G41" s="108">
        <f t="shared" si="1"/>
        <v>49120</v>
      </c>
      <c r="H41" s="68">
        <v>1564</v>
      </c>
      <c r="I41" s="68">
        <v>3525</v>
      </c>
      <c r="J41" s="69">
        <v>26932</v>
      </c>
      <c r="K41" s="69">
        <v>17057</v>
      </c>
      <c r="L41" s="69">
        <v>41</v>
      </c>
      <c r="M41" s="75" t="s">
        <v>47</v>
      </c>
      <c r="N41" s="78">
        <v>1</v>
      </c>
      <c r="O41" s="77">
        <f>1564+3525</f>
        <v>5089</v>
      </c>
    </row>
    <row r="42" spans="2:15" ht="12" x14ac:dyDescent="0.3">
      <c r="B42" s="9">
        <v>2002</v>
      </c>
      <c r="C42" s="113">
        <f t="shared" si="0"/>
        <v>50196</v>
      </c>
      <c r="D42" s="46">
        <v>178</v>
      </c>
      <c r="E42" s="47">
        <v>39419</v>
      </c>
      <c r="F42" s="48">
        <v>10599</v>
      </c>
      <c r="G42" s="108">
        <f t="shared" si="1"/>
        <v>50196</v>
      </c>
      <c r="H42" s="68">
        <v>1792</v>
      </c>
      <c r="I42" s="68">
        <v>3952</v>
      </c>
      <c r="J42" s="69">
        <v>28884</v>
      </c>
      <c r="K42" s="69">
        <v>15550</v>
      </c>
      <c r="L42" s="69">
        <v>18</v>
      </c>
      <c r="M42" s="75" t="s">
        <v>47</v>
      </c>
      <c r="N42" s="83" t="s">
        <v>47</v>
      </c>
      <c r="O42" s="77">
        <f>1792+3952</f>
        <v>5744</v>
      </c>
    </row>
    <row r="43" spans="2:15" ht="12" x14ac:dyDescent="0.3">
      <c r="B43" s="9">
        <v>2003</v>
      </c>
      <c r="C43" s="113">
        <f t="shared" si="0"/>
        <v>53308</v>
      </c>
      <c r="D43" s="46">
        <v>179</v>
      </c>
      <c r="E43" s="47">
        <v>42191</v>
      </c>
      <c r="F43" s="48">
        <v>10938</v>
      </c>
      <c r="G43" s="108">
        <f t="shared" si="1"/>
        <v>53308</v>
      </c>
      <c r="H43" s="68">
        <v>2136</v>
      </c>
      <c r="I43" s="68">
        <v>5079</v>
      </c>
      <c r="J43" s="69">
        <v>39026</v>
      </c>
      <c r="K43" s="69">
        <v>7037</v>
      </c>
      <c r="L43" s="69">
        <v>30</v>
      </c>
      <c r="M43" s="75" t="s">
        <v>47</v>
      </c>
      <c r="N43" s="83" t="s">
        <v>47</v>
      </c>
      <c r="O43" s="77">
        <f>2136+5079</f>
        <v>7215</v>
      </c>
    </row>
    <row r="44" spans="2:15" ht="12" x14ac:dyDescent="0.3">
      <c r="B44" s="45">
        <v>2004</v>
      </c>
      <c r="C44" s="113">
        <f t="shared" si="0"/>
        <v>55102</v>
      </c>
      <c r="D44" s="46">
        <v>178</v>
      </c>
      <c r="E44" s="47">
        <v>43997</v>
      </c>
      <c r="F44" s="48">
        <v>10927</v>
      </c>
      <c r="G44" s="108">
        <f t="shared" si="1"/>
        <v>55102</v>
      </c>
      <c r="H44" s="68">
        <v>2306</v>
      </c>
      <c r="I44" s="68">
        <v>4393</v>
      </c>
      <c r="J44" s="69">
        <v>41423</v>
      </c>
      <c r="K44" s="69">
        <v>6873</v>
      </c>
      <c r="L44" s="69">
        <v>107</v>
      </c>
      <c r="M44" s="75" t="s">
        <v>47</v>
      </c>
      <c r="N44" s="83" t="s">
        <v>47</v>
      </c>
      <c r="O44" s="67">
        <f>SUM(H44:I44)</f>
        <v>6699</v>
      </c>
    </row>
    <row r="45" spans="2:15" ht="12" x14ac:dyDescent="0.3">
      <c r="B45" s="45">
        <v>2005</v>
      </c>
      <c r="C45" s="113">
        <f t="shared" si="0"/>
        <v>56968</v>
      </c>
      <c r="D45" s="46">
        <v>178</v>
      </c>
      <c r="E45" s="47">
        <v>45849</v>
      </c>
      <c r="F45" s="48">
        <v>10941</v>
      </c>
      <c r="G45" s="108">
        <f t="shared" si="1"/>
        <v>56968</v>
      </c>
      <c r="H45" s="68">
        <v>2519</v>
      </c>
      <c r="I45" s="68">
        <v>4352</v>
      </c>
      <c r="J45" s="69">
        <v>41906</v>
      </c>
      <c r="K45" s="69">
        <v>8087</v>
      </c>
      <c r="L45" s="69">
        <v>104</v>
      </c>
      <c r="M45" s="75" t="s">
        <v>47</v>
      </c>
      <c r="N45" s="83" t="s">
        <v>47</v>
      </c>
      <c r="O45" s="67">
        <f t="shared" ref="O45:O63" si="2">SUM(H45:I45)</f>
        <v>6871</v>
      </c>
    </row>
    <row r="46" spans="2:15" ht="12" x14ac:dyDescent="0.3">
      <c r="B46" s="45">
        <v>2006</v>
      </c>
      <c r="C46" s="113">
        <f t="shared" si="0"/>
        <v>58771</v>
      </c>
      <c r="D46" s="46">
        <v>180</v>
      </c>
      <c r="E46" s="47">
        <v>47594</v>
      </c>
      <c r="F46" s="48">
        <v>10997</v>
      </c>
      <c r="G46" s="108">
        <f t="shared" si="1"/>
        <v>58771</v>
      </c>
      <c r="H46" s="68">
        <v>2688</v>
      </c>
      <c r="I46" s="68">
        <v>4388</v>
      </c>
      <c r="J46" s="69">
        <v>43069</v>
      </c>
      <c r="K46" s="69">
        <v>8562</v>
      </c>
      <c r="L46" s="69">
        <v>64</v>
      </c>
      <c r="M46" s="75" t="s">
        <v>47</v>
      </c>
      <c r="N46" s="83" t="s">
        <v>47</v>
      </c>
      <c r="O46" s="67">
        <f t="shared" si="2"/>
        <v>7076</v>
      </c>
    </row>
    <row r="47" spans="2:15" ht="12" x14ac:dyDescent="0.3">
      <c r="B47" s="45">
        <v>2007</v>
      </c>
      <c r="C47" s="113">
        <f t="shared" si="0"/>
        <v>58950</v>
      </c>
      <c r="D47" s="46">
        <v>186</v>
      </c>
      <c r="E47" s="47">
        <v>47834</v>
      </c>
      <c r="F47" s="48">
        <v>10930</v>
      </c>
      <c r="G47" s="108">
        <f t="shared" si="1"/>
        <v>58950</v>
      </c>
      <c r="H47" s="68">
        <v>2903</v>
      </c>
      <c r="I47" s="68">
        <v>4515</v>
      </c>
      <c r="J47" s="69">
        <v>43948</v>
      </c>
      <c r="K47" s="69">
        <v>7543</v>
      </c>
      <c r="L47" s="69">
        <v>41</v>
      </c>
      <c r="M47" s="75" t="s">
        <v>47</v>
      </c>
      <c r="N47" s="83" t="s">
        <v>47</v>
      </c>
      <c r="O47" s="67">
        <f t="shared" si="2"/>
        <v>7418</v>
      </c>
    </row>
    <row r="48" spans="2:15" ht="12" x14ac:dyDescent="0.3">
      <c r="B48" s="45">
        <v>2008</v>
      </c>
      <c r="C48" s="113">
        <f t="shared" si="0"/>
        <v>58804</v>
      </c>
      <c r="D48" s="46">
        <v>186</v>
      </c>
      <c r="E48" s="47">
        <v>47798</v>
      </c>
      <c r="F48" s="48">
        <v>10820</v>
      </c>
      <c r="G48" s="108">
        <f t="shared" si="1"/>
        <v>58804</v>
      </c>
      <c r="H48" s="68">
        <v>3165</v>
      </c>
      <c r="I48" s="68">
        <v>4250</v>
      </c>
      <c r="J48" s="69">
        <v>45158</v>
      </c>
      <c r="K48" s="69">
        <v>6229</v>
      </c>
      <c r="L48" s="69">
        <v>2</v>
      </c>
      <c r="M48" s="75" t="s">
        <v>47</v>
      </c>
      <c r="N48" s="83" t="s">
        <v>47</v>
      </c>
      <c r="O48" s="67">
        <f t="shared" si="2"/>
        <v>7415</v>
      </c>
    </row>
    <row r="49" spans="2:15" ht="12.75" thickBot="1" x14ac:dyDescent="0.35">
      <c r="B49" s="49">
        <v>2009</v>
      </c>
      <c r="C49" s="116">
        <f t="shared" si="0"/>
        <v>58396</v>
      </c>
      <c r="D49" s="50">
        <v>187</v>
      </c>
      <c r="E49" s="51">
        <v>47540</v>
      </c>
      <c r="F49" s="52">
        <v>10669</v>
      </c>
      <c r="G49" s="111">
        <f t="shared" si="1"/>
        <v>58396</v>
      </c>
      <c r="H49" s="70">
        <v>3378</v>
      </c>
      <c r="I49" s="70">
        <v>4363</v>
      </c>
      <c r="J49" s="71">
        <v>45291</v>
      </c>
      <c r="K49" s="71">
        <v>5364</v>
      </c>
      <c r="L49" s="84" t="s">
        <v>47</v>
      </c>
      <c r="M49" s="84" t="s">
        <v>47</v>
      </c>
      <c r="N49" s="81" t="s">
        <v>47</v>
      </c>
      <c r="O49" s="67">
        <f t="shared" si="2"/>
        <v>7741</v>
      </c>
    </row>
    <row r="50" spans="2:15" ht="12" x14ac:dyDescent="0.3">
      <c r="B50" s="60">
        <v>2010</v>
      </c>
      <c r="C50" s="115">
        <f t="shared" si="0"/>
        <v>58373</v>
      </c>
      <c r="D50" s="61">
        <v>187</v>
      </c>
      <c r="E50" s="62">
        <v>47646</v>
      </c>
      <c r="F50" s="63">
        <v>10540</v>
      </c>
      <c r="G50" s="110">
        <f t="shared" si="1"/>
        <v>58373</v>
      </c>
      <c r="H50" s="73">
        <v>3658</v>
      </c>
      <c r="I50" s="73">
        <v>4923</v>
      </c>
      <c r="J50" s="74">
        <v>46143</v>
      </c>
      <c r="K50" s="74">
        <v>3644</v>
      </c>
      <c r="L50" s="74">
        <v>3</v>
      </c>
      <c r="M50" s="76">
        <v>2</v>
      </c>
      <c r="N50" s="82" t="s">
        <v>47</v>
      </c>
      <c r="O50" s="67">
        <f t="shared" si="2"/>
        <v>8581</v>
      </c>
    </row>
    <row r="51" spans="2:15" ht="12" x14ac:dyDescent="0.3">
      <c r="B51" s="45">
        <v>2011</v>
      </c>
      <c r="C51" s="113">
        <f t="shared" si="0"/>
        <v>57830</v>
      </c>
      <c r="D51" s="46">
        <v>185</v>
      </c>
      <c r="E51" s="47">
        <v>47289</v>
      </c>
      <c r="F51" s="48">
        <v>10356</v>
      </c>
      <c r="G51" s="108">
        <f t="shared" si="1"/>
        <v>57830</v>
      </c>
      <c r="H51" s="68">
        <v>3841</v>
      </c>
      <c r="I51" s="68">
        <v>6733</v>
      </c>
      <c r="J51" s="69">
        <v>45365</v>
      </c>
      <c r="K51" s="69">
        <v>1888</v>
      </c>
      <c r="L51" s="69">
        <v>2</v>
      </c>
      <c r="M51" s="75">
        <v>1</v>
      </c>
      <c r="N51" s="78" t="s">
        <v>47</v>
      </c>
      <c r="O51" s="67">
        <f t="shared" si="2"/>
        <v>10574</v>
      </c>
    </row>
    <row r="52" spans="2:15" ht="12" x14ac:dyDescent="0.3">
      <c r="B52" s="45">
        <v>2012</v>
      </c>
      <c r="C52" s="113">
        <f t="shared" si="0"/>
        <v>57086</v>
      </c>
      <c r="D52" s="46">
        <v>186</v>
      </c>
      <c r="E52" s="47">
        <v>46758</v>
      </c>
      <c r="F52" s="48">
        <v>10142</v>
      </c>
      <c r="G52" s="108">
        <f t="shared" si="1"/>
        <v>57086</v>
      </c>
      <c r="H52" s="68">
        <v>4128</v>
      </c>
      <c r="I52" s="68">
        <v>8228</v>
      </c>
      <c r="J52" s="69">
        <v>43831</v>
      </c>
      <c r="K52" s="69">
        <v>896</v>
      </c>
      <c r="L52" s="69">
        <v>3</v>
      </c>
      <c r="M52" s="75">
        <v>0</v>
      </c>
      <c r="N52" s="83" t="s">
        <v>47</v>
      </c>
      <c r="O52" s="67">
        <f t="shared" si="2"/>
        <v>12356</v>
      </c>
    </row>
    <row r="53" spans="2:15" ht="12" x14ac:dyDescent="0.3">
      <c r="B53" s="45">
        <v>2013</v>
      </c>
      <c r="C53" s="113">
        <f t="shared" si="0"/>
        <v>56843</v>
      </c>
      <c r="D53" s="46">
        <v>186</v>
      </c>
      <c r="E53" s="47">
        <v>46688</v>
      </c>
      <c r="F53" s="48">
        <v>9969</v>
      </c>
      <c r="G53" s="108">
        <f t="shared" si="1"/>
        <v>56843</v>
      </c>
      <c r="H53" s="68">
        <v>4353</v>
      </c>
      <c r="I53" s="68">
        <v>10067</v>
      </c>
      <c r="J53" s="69">
        <v>42109</v>
      </c>
      <c r="K53" s="90">
        <v>314</v>
      </c>
      <c r="L53" s="90">
        <v>0</v>
      </c>
      <c r="M53" s="91">
        <v>0</v>
      </c>
      <c r="N53" s="92">
        <v>0</v>
      </c>
      <c r="O53" s="67">
        <f t="shared" si="2"/>
        <v>14420</v>
      </c>
    </row>
    <row r="54" spans="2:15" ht="12" x14ac:dyDescent="0.3">
      <c r="B54" s="45">
        <v>2014</v>
      </c>
      <c r="C54" s="113">
        <f t="shared" si="0"/>
        <v>56305</v>
      </c>
      <c r="D54" s="46">
        <v>186</v>
      </c>
      <c r="E54" s="47">
        <v>46365</v>
      </c>
      <c r="F54" s="48">
        <v>9754</v>
      </c>
      <c r="G54" s="108">
        <f t="shared" si="1"/>
        <v>56305</v>
      </c>
      <c r="H54" s="68">
        <v>4711</v>
      </c>
      <c r="I54" s="68">
        <v>14157</v>
      </c>
      <c r="J54" s="69">
        <v>37304</v>
      </c>
      <c r="K54" s="90">
        <v>132</v>
      </c>
      <c r="L54" s="90">
        <v>1</v>
      </c>
      <c r="M54" s="91">
        <v>0</v>
      </c>
      <c r="N54" s="92">
        <v>0</v>
      </c>
      <c r="O54" s="67">
        <f t="shared" si="2"/>
        <v>18868</v>
      </c>
    </row>
    <row r="55" spans="2:15" ht="12" x14ac:dyDescent="0.3">
      <c r="B55" s="45">
        <v>2015</v>
      </c>
      <c r="C55" s="113">
        <f t="shared" si="0"/>
        <v>54855</v>
      </c>
      <c r="D55" s="46">
        <v>182</v>
      </c>
      <c r="E55" s="47">
        <v>45181</v>
      </c>
      <c r="F55" s="48">
        <v>9492</v>
      </c>
      <c r="G55" s="108">
        <f t="shared" si="1"/>
        <v>54855</v>
      </c>
      <c r="H55" s="68">
        <v>5194</v>
      </c>
      <c r="I55" s="68">
        <v>20848</v>
      </c>
      <c r="J55" s="69">
        <v>28748</v>
      </c>
      <c r="K55" s="90">
        <v>65</v>
      </c>
      <c r="L55" s="90">
        <v>0</v>
      </c>
      <c r="M55" s="91">
        <v>0</v>
      </c>
      <c r="N55" s="92">
        <v>0</v>
      </c>
      <c r="O55" s="67">
        <f t="shared" si="2"/>
        <v>26042</v>
      </c>
    </row>
    <row r="56" spans="2:15" ht="12" x14ac:dyDescent="0.3">
      <c r="B56" s="45">
        <v>2016</v>
      </c>
      <c r="C56" s="113">
        <f t="shared" si="0"/>
        <v>53184</v>
      </c>
      <c r="D56" s="46">
        <v>178</v>
      </c>
      <c r="E56" s="47">
        <v>43772</v>
      </c>
      <c r="F56" s="48">
        <v>9234</v>
      </c>
      <c r="G56" s="108">
        <f t="shared" si="1"/>
        <v>53184</v>
      </c>
      <c r="H56" s="68">
        <v>5782</v>
      </c>
      <c r="I56" s="68">
        <v>27414</v>
      </c>
      <c r="J56" s="69">
        <v>19973</v>
      </c>
      <c r="K56" s="90">
        <v>15</v>
      </c>
      <c r="L56" s="90">
        <v>0</v>
      </c>
      <c r="M56" s="91">
        <v>0</v>
      </c>
      <c r="N56" s="92">
        <v>0</v>
      </c>
      <c r="O56" s="67">
        <f t="shared" si="2"/>
        <v>33196</v>
      </c>
    </row>
    <row r="57" spans="2:15" ht="12" x14ac:dyDescent="0.3">
      <c r="B57" s="45">
        <v>2017</v>
      </c>
      <c r="C57" s="113">
        <f t="shared" si="0"/>
        <v>52294</v>
      </c>
      <c r="D57" s="46">
        <v>176</v>
      </c>
      <c r="E57" s="47">
        <v>43100</v>
      </c>
      <c r="F57" s="48">
        <v>9018</v>
      </c>
      <c r="G57" s="108">
        <f t="shared" si="1"/>
        <v>52294</v>
      </c>
      <c r="H57" s="68">
        <v>6392</v>
      </c>
      <c r="I57" s="68">
        <v>30737</v>
      </c>
      <c r="J57" s="69">
        <v>15164</v>
      </c>
      <c r="K57" s="90">
        <v>1</v>
      </c>
      <c r="L57" s="90">
        <v>0</v>
      </c>
      <c r="M57" s="91">
        <v>0</v>
      </c>
      <c r="N57" s="92">
        <v>0</v>
      </c>
      <c r="O57" s="67">
        <f t="shared" si="2"/>
        <v>37129</v>
      </c>
    </row>
    <row r="58" spans="2:15" ht="12" x14ac:dyDescent="0.3">
      <c r="B58" s="45">
        <v>2018</v>
      </c>
      <c r="C58" s="113">
        <f t="shared" si="0"/>
        <v>51832</v>
      </c>
      <c r="D58" s="46">
        <v>177</v>
      </c>
      <c r="E58" s="47">
        <v>42810</v>
      </c>
      <c r="F58" s="48">
        <v>8845</v>
      </c>
      <c r="G58" s="108">
        <f t="shared" si="1"/>
        <v>51832</v>
      </c>
      <c r="H58" s="68">
        <v>7390</v>
      </c>
      <c r="I58" s="68">
        <v>32186</v>
      </c>
      <c r="J58" s="69">
        <v>12256</v>
      </c>
      <c r="K58" s="90">
        <v>0</v>
      </c>
      <c r="L58" s="90">
        <v>0</v>
      </c>
      <c r="M58" s="91">
        <v>0</v>
      </c>
      <c r="N58" s="92">
        <v>0</v>
      </c>
      <c r="O58" s="67">
        <f t="shared" si="2"/>
        <v>39576</v>
      </c>
    </row>
    <row r="59" spans="2:15" ht="12.75" thickBot="1" x14ac:dyDescent="0.35">
      <c r="B59" s="49">
        <v>2019</v>
      </c>
      <c r="C59" s="116">
        <f t="shared" si="0"/>
        <v>51534</v>
      </c>
      <c r="D59" s="50">
        <v>175</v>
      </c>
      <c r="E59" s="51">
        <v>42633</v>
      </c>
      <c r="F59" s="52">
        <v>8726</v>
      </c>
      <c r="G59" s="111">
        <f t="shared" si="1"/>
        <v>51534</v>
      </c>
      <c r="H59" s="70">
        <v>8326</v>
      </c>
      <c r="I59" s="70">
        <v>33149</v>
      </c>
      <c r="J59" s="71">
        <v>10058</v>
      </c>
      <c r="K59" s="93">
        <v>1</v>
      </c>
      <c r="L59" s="94">
        <v>0</v>
      </c>
      <c r="M59" s="94">
        <v>0</v>
      </c>
      <c r="N59" s="95">
        <v>0</v>
      </c>
      <c r="O59" s="67">
        <f t="shared" si="2"/>
        <v>41475</v>
      </c>
    </row>
    <row r="60" spans="2:15" ht="12" x14ac:dyDescent="0.3">
      <c r="B60" s="53">
        <v>2020</v>
      </c>
      <c r="C60" s="117">
        <f t="shared" si="0"/>
        <v>52195</v>
      </c>
      <c r="D60" s="54">
        <v>175</v>
      </c>
      <c r="E60" s="55">
        <v>43345</v>
      </c>
      <c r="F60" s="56">
        <v>8675</v>
      </c>
      <c r="G60" s="112">
        <f t="shared" si="1"/>
        <v>52195</v>
      </c>
      <c r="H60" s="99">
        <v>8151</v>
      </c>
      <c r="I60" s="99">
        <v>33653</v>
      </c>
      <c r="J60" s="100">
        <v>10390</v>
      </c>
      <c r="K60" s="101">
        <v>1</v>
      </c>
      <c r="L60" s="102">
        <v>0</v>
      </c>
      <c r="M60" s="102">
        <v>0</v>
      </c>
      <c r="N60" s="103">
        <v>0</v>
      </c>
      <c r="O60" s="67">
        <f t="shared" si="2"/>
        <v>41804</v>
      </c>
    </row>
    <row r="61" spans="2:15" ht="12" x14ac:dyDescent="0.3">
      <c r="B61" s="45">
        <v>2021</v>
      </c>
      <c r="C61" s="113">
        <f t="shared" si="0"/>
        <v>53053</v>
      </c>
      <c r="D61" s="46">
        <v>173</v>
      </c>
      <c r="E61" s="47">
        <v>44215</v>
      </c>
      <c r="F61" s="48">
        <v>8665</v>
      </c>
      <c r="G61" s="108">
        <f t="shared" si="1"/>
        <v>53053</v>
      </c>
      <c r="H61" s="68">
        <v>7675</v>
      </c>
      <c r="I61" s="68">
        <v>34044</v>
      </c>
      <c r="J61" s="69">
        <v>11334</v>
      </c>
      <c r="K61" s="90">
        <v>0</v>
      </c>
      <c r="L61" s="90">
        <v>0</v>
      </c>
      <c r="M61" s="90">
        <v>0</v>
      </c>
      <c r="N61" s="92">
        <v>0</v>
      </c>
      <c r="O61" s="67">
        <f t="shared" si="2"/>
        <v>41719</v>
      </c>
    </row>
    <row r="62" spans="2:15" ht="12" x14ac:dyDescent="0.3">
      <c r="B62" s="45">
        <v>2022</v>
      </c>
      <c r="C62" s="113">
        <f>SUM(D62:F62)</f>
        <v>53955</v>
      </c>
      <c r="D62" s="46">
        <v>172</v>
      </c>
      <c r="E62" s="47">
        <v>45105</v>
      </c>
      <c r="F62" s="48">
        <v>8678</v>
      </c>
      <c r="G62" s="150">
        <f>SUM(H62:N62)</f>
        <v>53955</v>
      </c>
      <c r="H62" s="68">
        <v>8084</v>
      </c>
      <c r="I62" s="68">
        <v>37317</v>
      </c>
      <c r="J62" s="69">
        <v>8553</v>
      </c>
      <c r="K62" s="90">
        <v>1</v>
      </c>
      <c r="L62" s="90">
        <v>0</v>
      </c>
      <c r="M62" s="90">
        <v>0</v>
      </c>
      <c r="N62" s="92">
        <v>0</v>
      </c>
      <c r="O62" s="67">
        <f t="shared" si="2"/>
        <v>45401</v>
      </c>
    </row>
    <row r="63" spans="2:15" ht="12.75" thickBot="1" x14ac:dyDescent="0.35">
      <c r="B63" s="144">
        <v>2023</v>
      </c>
      <c r="C63" s="145">
        <f>SUM(D63:F63)</f>
        <v>53915</v>
      </c>
      <c r="D63" s="146">
        <v>173</v>
      </c>
      <c r="E63" s="147">
        <v>45108</v>
      </c>
      <c r="F63" s="148">
        <v>8634</v>
      </c>
      <c r="G63" s="149">
        <f>SUM(H63:N63)</f>
        <v>53915</v>
      </c>
      <c r="H63" s="104">
        <v>8554</v>
      </c>
      <c r="I63" s="104">
        <v>38695</v>
      </c>
      <c r="J63" s="105">
        <v>6662</v>
      </c>
      <c r="K63" s="106">
        <v>1</v>
      </c>
      <c r="L63" s="106">
        <v>1</v>
      </c>
      <c r="M63" s="106">
        <v>1</v>
      </c>
      <c r="N63" s="107">
        <v>1</v>
      </c>
      <c r="O63" s="67">
        <f t="shared" si="2"/>
        <v>47249</v>
      </c>
    </row>
    <row r="64" spans="2:15" ht="16.5" x14ac:dyDescent="0.3">
      <c r="B64" s="96" t="s">
        <v>52</v>
      </c>
      <c r="C64" s="88"/>
      <c r="D64" s="88"/>
      <c r="E64" s="88"/>
      <c r="F64" s="88"/>
      <c r="G64"/>
      <c r="H64" s="88"/>
      <c r="I64" s="88"/>
    </row>
    <row r="65" spans="2:9" ht="13.5" x14ac:dyDescent="0.3">
      <c r="B65" s="87" t="s">
        <v>49</v>
      </c>
      <c r="C65" s="85"/>
      <c r="D65" s="85"/>
      <c r="E65" s="85"/>
      <c r="F65" s="85"/>
      <c r="G65" s="85"/>
      <c r="H65" s="85"/>
      <c r="I65" s="85"/>
    </row>
    <row r="66" spans="2:9" ht="13.5" x14ac:dyDescent="0.3">
      <c r="B66" s="118" t="s">
        <v>53</v>
      </c>
    </row>
  </sheetData>
  <mergeCells count="14">
    <mergeCell ref="N3:N4"/>
    <mergeCell ref="G3:G4"/>
    <mergeCell ref="G2:N2"/>
    <mergeCell ref="H3:I3"/>
    <mergeCell ref="J3:J4"/>
    <mergeCell ref="K3:K4"/>
    <mergeCell ref="L3:L4"/>
    <mergeCell ref="M3:M4"/>
    <mergeCell ref="C2:F2"/>
    <mergeCell ref="B3:B4"/>
    <mergeCell ref="C3:C4"/>
    <mergeCell ref="D3:D4"/>
    <mergeCell ref="E3:E4"/>
    <mergeCell ref="F3:F4"/>
  </mergeCells>
  <phoneticPr fontId="2" type="noConversion"/>
  <conditionalFormatting sqref="C5:G63">
    <cfRule type="cellIs" dxfId="4" priority="13" operator="equal">
      <formula>#REF!</formula>
    </cfRule>
  </conditionalFormatting>
  <conditionalFormatting sqref="C54:F54 C57:F63">
    <cfRule type="cellIs" dxfId="3" priority="11" operator="equal">
      <formula>#REF!</formula>
    </cfRule>
  </conditionalFormatting>
  <conditionalFormatting sqref="C53:F53">
    <cfRule type="cellIs" dxfId="2" priority="9" operator="equal">
      <formula>#REF!</formula>
    </cfRule>
  </conditionalFormatting>
  <conditionalFormatting sqref="C55:F56">
    <cfRule type="cellIs" dxfId="1" priority="6" operator="equal">
      <formula>#REF!</formula>
    </cfRule>
  </conditionalFormatting>
  <conditionalFormatting sqref="O5:O43">
    <cfRule type="cellIs" dxfId="0" priority="2" operator="equal">
      <formula>X5</formula>
    </cfRule>
  </conditionalFormatting>
  <pageMargins left="0.7" right="0.7" top="0.75" bottom="0.75" header="0.3" footer="0.3"/>
  <pageSetup paperSize="9" orientation="portrait" r:id="rId1"/>
  <ignoredErrors>
    <ignoredError sqref="O44:O63 G5:G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학교수_설립별(1965-)</vt:lpstr>
      <vt:lpstr>학교수_시도별(1965-)</vt:lpstr>
      <vt:lpstr>학급수_설립별_학생수별(1965-)</vt:lpstr>
    </vt:vector>
  </TitlesOfParts>
  <Company>KEDI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백수현</dc:creator>
  <cp:lastModifiedBy>양태정</cp:lastModifiedBy>
  <cp:lastPrinted>2012-06-19T05:31:12Z</cp:lastPrinted>
  <dcterms:created xsi:type="dcterms:W3CDTF">2012-06-18T05:35:16Z</dcterms:created>
  <dcterms:modified xsi:type="dcterms:W3CDTF">2023-10-23T08:34:14Z</dcterms:modified>
</cp:coreProperties>
</file>